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640" windowWidth="11970" windowHeight="3855" activeTab="0"/>
  </bookViews>
  <sheets>
    <sheet name="22" sheetId="1" r:id="rId1"/>
  </sheets>
  <definedNames>
    <definedName name="印刷範囲">'22'!$A$1:$N$37</definedName>
  </definedNames>
  <calcPr fullCalcOnLoad="1"/>
</workbook>
</file>

<file path=xl/sharedStrings.xml><?xml version="1.0" encoding="utf-8"?>
<sst xmlns="http://schemas.openxmlformats.org/spreadsheetml/2006/main" count="22" uniqueCount="13">
  <si>
    <t>上　　水　　道</t>
  </si>
  <si>
    <t>年度</t>
  </si>
  <si>
    <t>簡　易　水　道</t>
  </si>
  <si>
    <t>専　用　水　道</t>
  </si>
  <si>
    <t>計</t>
  </si>
  <si>
    <t>箇所</t>
  </si>
  <si>
    <t>元</t>
  </si>
  <si>
    <t>３．水道の種類別箇所数の推移、給水人口及び普及率の推移</t>
  </si>
  <si>
    <t>　　（他の水道から供給を受けている専用水道の給水人口は、供給している水道で計上し、専用水道では計上しない。）</t>
  </si>
  <si>
    <t>＊専用水道の給水人口は、自己水源のみのものとする。</t>
  </si>
  <si>
    <t>総人口
(人)</t>
  </si>
  <si>
    <t>給水人口
(人)</t>
  </si>
  <si>
    <t>普及率
（%）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</si>
</sst>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_ "/>
    <numFmt numFmtId="180" formatCode="0.0_);[Red]\(0.0\)"/>
    <numFmt numFmtId="181" formatCode="#,##0_);[Red]\(#,##0\)"/>
    <numFmt numFmtId="182" formatCode="&quot;¥&quot;#,##0_);[Red]\(&quot;¥&quot;#,##0\)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>
        <color indexed="8"/>
      </top>
      <bottom style="thin">
        <color indexed="8"/>
      </bottom>
    </border>
    <border>
      <left style="hair"/>
      <right style="hair"/>
      <top style="thin">
        <color indexed="8"/>
      </top>
      <bottom style="thin">
        <color indexed="8"/>
      </bottom>
    </border>
    <border>
      <left style="hair"/>
      <right style="thin"/>
      <top style="thin">
        <color indexed="8"/>
      </top>
      <bottom style="thin">
        <color indexed="8"/>
      </bottom>
    </border>
    <border>
      <left style="hair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7"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179" fontId="4" fillId="0" borderId="0" xfId="0" applyNumberFormat="1" applyFont="1" applyAlignment="1">
      <alignment vertical="center"/>
    </xf>
    <xf numFmtId="180" fontId="4" fillId="0" borderId="0" xfId="0" applyNumberFormat="1" applyFont="1" applyAlignment="1">
      <alignment vertical="center"/>
    </xf>
    <xf numFmtId="181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3" fontId="4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179" fontId="4" fillId="33" borderId="10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 wrapText="1"/>
    </xf>
    <xf numFmtId="180" fontId="4" fillId="33" borderId="12" xfId="0" applyNumberFormat="1" applyFont="1" applyFill="1" applyBorder="1" applyAlignment="1">
      <alignment horizontal="center" vertical="center" wrapText="1"/>
    </xf>
    <xf numFmtId="181" fontId="4" fillId="33" borderId="10" xfId="0" applyNumberFormat="1" applyFont="1" applyFill="1" applyBorder="1" applyAlignment="1">
      <alignment horizontal="center" vertical="center"/>
    </xf>
    <xf numFmtId="180" fontId="4" fillId="33" borderId="13" xfId="0" applyNumberFormat="1" applyFont="1" applyFill="1" applyBorder="1" applyAlignment="1">
      <alignment horizontal="center" vertical="center" wrapText="1"/>
    </xf>
    <xf numFmtId="3" fontId="4" fillId="34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vertical="center"/>
    </xf>
    <xf numFmtId="179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180" fontId="4" fillId="0" borderId="18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180" fontId="4" fillId="0" borderId="20" xfId="0" applyNumberFormat="1" applyFont="1" applyBorder="1" applyAlignment="1">
      <alignment vertical="center"/>
    </xf>
    <xf numFmtId="3" fontId="4" fillId="34" borderId="21" xfId="0" applyNumberFormat="1" applyFont="1" applyFill="1" applyBorder="1" applyAlignment="1">
      <alignment horizontal="center" vertical="center"/>
    </xf>
    <xf numFmtId="3" fontId="4" fillId="0" borderId="22" xfId="0" applyNumberFormat="1" applyFont="1" applyBorder="1" applyAlignment="1">
      <alignment vertical="center"/>
    </xf>
    <xf numFmtId="179" fontId="4" fillId="0" borderId="23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180" fontId="4" fillId="0" borderId="25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180" fontId="4" fillId="0" borderId="27" xfId="0" applyNumberFormat="1" applyFont="1" applyBorder="1" applyAlignment="1">
      <alignment vertical="center"/>
    </xf>
    <xf numFmtId="3" fontId="5" fillId="34" borderId="21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vertical="center"/>
    </xf>
    <xf numFmtId="179" fontId="5" fillId="0" borderId="23" xfId="0" applyNumberFormat="1" applyFont="1" applyFill="1" applyBorder="1" applyAlignment="1">
      <alignment vertical="center"/>
    </xf>
    <xf numFmtId="3" fontId="5" fillId="0" borderId="24" xfId="0" applyNumberFormat="1" applyFont="1" applyFill="1" applyBorder="1" applyAlignment="1">
      <alignment vertical="center"/>
    </xf>
    <xf numFmtId="180" fontId="5" fillId="0" borderId="25" xfId="0" applyNumberFormat="1" applyFont="1" applyFill="1" applyBorder="1" applyAlignment="1">
      <alignment vertical="center"/>
    </xf>
    <xf numFmtId="3" fontId="5" fillId="0" borderId="23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180" fontId="5" fillId="0" borderId="27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horizontal="center" vertical="center"/>
    </xf>
    <xf numFmtId="3" fontId="5" fillId="33" borderId="29" xfId="0" applyNumberFormat="1" applyFont="1" applyFill="1" applyBorder="1" applyAlignment="1">
      <alignment vertical="center"/>
    </xf>
    <xf numFmtId="179" fontId="5" fillId="33" borderId="3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180" fontId="5" fillId="33" borderId="32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33" xfId="0" applyNumberFormat="1" applyFont="1" applyFill="1" applyBorder="1" applyAlignment="1">
      <alignment vertical="center"/>
    </xf>
    <xf numFmtId="3" fontId="5" fillId="33" borderId="34" xfId="0" applyNumberFormat="1" applyFont="1" applyFill="1" applyBorder="1" applyAlignment="1">
      <alignment vertical="center"/>
    </xf>
    <xf numFmtId="180" fontId="5" fillId="33" borderId="35" xfId="0" applyNumberFormat="1" applyFont="1" applyFill="1" applyBorder="1" applyAlignment="1">
      <alignment vertical="center"/>
    </xf>
    <xf numFmtId="3" fontId="5" fillId="34" borderId="36" xfId="0" applyNumberFormat="1" applyFont="1" applyFill="1" applyBorder="1" applyAlignment="1">
      <alignment horizontal="center" vertical="center"/>
    </xf>
    <xf numFmtId="3" fontId="5" fillId="0" borderId="37" xfId="0" applyNumberFormat="1" applyFont="1" applyFill="1" applyBorder="1" applyAlignment="1">
      <alignment vertical="center"/>
    </xf>
    <xf numFmtId="179" fontId="5" fillId="0" borderId="38" xfId="0" applyNumberFormat="1" applyFont="1" applyFill="1" applyBorder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180" fontId="5" fillId="0" borderId="40" xfId="0" applyNumberFormat="1" applyFont="1" applyFill="1" applyBorder="1" applyAlignment="1">
      <alignment vertical="center"/>
    </xf>
    <xf numFmtId="3" fontId="5" fillId="0" borderId="38" xfId="0" applyNumberFormat="1" applyFont="1" applyFill="1" applyBorder="1" applyAlignment="1">
      <alignment vertical="center"/>
    </xf>
    <xf numFmtId="3" fontId="5" fillId="0" borderId="41" xfId="0" applyNumberFormat="1" applyFont="1" applyFill="1" applyBorder="1" applyAlignment="1">
      <alignment vertical="center"/>
    </xf>
    <xf numFmtId="180" fontId="5" fillId="0" borderId="42" xfId="0" applyNumberFormat="1" applyFont="1" applyFill="1" applyBorder="1" applyAlignment="1">
      <alignment vertical="center"/>
    </xf>
    <xf numFmtId="3" fontId="5" fillId="34" borderId="43" xfId="0" applyNumberFormat="1" applyFont="1" applyFill="1" applyBorder="1" applyAlignment="1">
      <alignment horizontal="center" vertical="center"/>
    </xf>
    <xf numFmtId="3" fontId="5" fillId="0" borderId="44" xfId="0" applyNumberFormat="1" applyFont="1" applyFill="1" applyBorder="1" applyAlignment="1">
      <alignment vertical="center"/>
    </xf>
    <xf numFmtId="179" fontId="5" fillId="0" borderId="30" xfId="0" applyNumberFormat="1" applyFont="1" applyFill="1" applyBorder="1" applyAlignment="1">
      <alignment vertical="center"/>
    </xf>
    <xf numFmtId="3" fontId="5" fillId="0" borderId="31" xfId="0" applyNumberFormat="1" applyFont="1" applyFill="1" applyBorder="1" applyAlignment="1">
      <alignment vertical="center"/>
    </xf>
    <xf numFmtId="180" fontId="5" fillId="0" borderId="32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3" fontId="5" fillId="0" borderId="45" xfId="0" applyNumberFormat="1" applyFont="1" applyFill="1" applyBorder="1" applyAlignment="1">
      <alignment vertical="center"/>
    </xf>
    <xf numFmtId="180" fontId="5" fillId="0" borderId="46" xfId="0" applyNumberFormat="1" applyFont="1" applyFill="1" applyBorder="1" applyAlignment="1">
      <alignment vertical="center"/>
    </xf>
    <xf numFmtId="3" fontId="4" fillId="34" borderId="36" xfId="0" applyNumberFormat="1" applyFont="1" applyFill="1" applyBorder="1" applyAlignment="1">
      <alignment horizontal="center" vertical="center"/>
    </xf>
    <xf numFmtId="3" fontId="4" fillId="0" borderId="37" xfId="0" applyNumberFormat="1" applyFont="1" applyBorder="1" applyAlignment="1">
      <alignment vertical="center"/>
    </xf>
    <xf numFmtId="179" fontId="4" fillId="0" borderId="38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 vertical="center"/>
    </xf>
    <xf numFmtId="180" fontId="4" fillId="0" borderId="40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3" fontId="4" fillId="0" borderId="41" xfId="0" applyNumberFormat="1" applyFont="1" applyBorder="1" applyAlignment="1">
      <alignment vertical="center"/>
    </xf>
    <xf numFmtId="180" fontId="4" fillId="0" borderId="42" xfId="0" applyNumberFormat="1" applyFont="1" applyBorder="1" applyAlignment="1">
      <alignment vertical="center"/>
    </xf>
    <xf numFmtId="3" fontId="4" fillId="34" borderId="43" xfId="0" applyNumberFormat="1" applyFont="1" applyFill="1" applyBorder="1" applyAlignment="1">
      <alignment horizontal="center" vertical="center"/>
    </xf>
    <xf numFmtId="3" fontId="4" fillId="0" borderId="44" xfId="0" applyNumberFormat="1" applyFont="1" applyBorder="1" applyAlignment="1">
      <alignment vertical="center"/>
    </xf>
    <xf numFmtId="179" fontId="4" fillId="0" borderId="30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180" fontId="4" fillId="0" borderId="32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45" xfId="0" applyNumberFormat="1" applyFont="1" applyBorder="1" applyAlignment="1">
      <alignment vertical="center"/>
    </xf>
    <xf numFmtId="180" fontId="4" fillId="0" borderId="46" xfId="0" applyNumberFormat="1" applyFont="1" applyBorder="1" applyAlignment="1">
      <alignment vertical="center"/>
    </xf>
    <xf numFmtId="3" fontId="5" fillId="34" borderId="47" xfId="0" applyNumberFormat="1" applyFont="1" applyFill="1" applyBorder="1" applyAlignment="1">
      <alignment horizontal="center" vertical="center"/>
    </xf>
    <xf numFmtId="3" fontId="5" fillId="0" borderId="48" xfId="0" applyNumberFormat="1" applyFont="1" applyFill="1" applyBorder="1" applyAlignment="1">
      <alignment vertical="center"/>
    </xf>
    <xf numFmtId="179" fontId="5" fillId="0" borderId="49" xfId="0" applyNumberFormat="1" applyFont="1" applyFill="1" applyBorder="1" applyAlignment="1">
      <alignment vertical="center"/>
    </xf>
    <xf numFmtId="3" fontId="5" fillId="0" borderId="50" xfId="0" applyNumberFormat="1" applyFont="1" applyFill="1" applyBorder="1" applyAlignment="1">
      <alignment vertical="center"/>
    </xf>
    <xf numFmtId="180" fontId="5" fillId="0" borderId="51" xfId="0" applyNumberFormat="1" applyFont="1" applyFill="1" applyBorder="1" applyAlignment="1">
      <alignment vertical="center"/>
    </xf>
    <xf numFmtId="3" fontId="5" fillId="0" borderId="49" xfId="0" applyNumberFormat="1" applyFont="1" applyFill="1" applyBorder="1" applyAlignment="1">
      <alignment vertical="center"/>
    </xf>
    <xf numFmtId="3" fontId="5" fillId="0" borderId="52" xfId="0" applyNumberFormat="1" applyFont="1" applyFill="1" applyBorder="1" applyAlignment="1">
      <alignment vertical="center"/>
    </xf>
    <xf numFmtId="180" fontId="5" fillId="0" borderId="53" xfId="0" applyNumberFormat="1" applyFont="1" applyFill="1" applyBorder="1" applyAlignment="1">
      <alignment vertical="center"/>
    </xf>
    <xf numFmtId="3" fontId="5" fillId="35" borderId="29" xfId="0" applyNumberFormat="1" applyFont="1" applyFill="1" applyBorder="1" applyAlignment="1">
      <alignment vertical="center"/>
    </xf>
    <xf numFmtId="179" fontId="5" fillId="35" borderId="30" xfId="0" applyNumberFormat="1" applyFont="1" applyFill="1" applyBorder="1" applyAlignment="1">
      <alignment vertical="center"/>
    </xf>
    <xf numFmtId="3" fontId="5" fillId="35" borderId="31" xfId="0" applyNumberFormat="1" applyFont="1" applyFill="1" applyBorder="1" applyAlignment="1">
      <alignment vertical="center"/>
    </xf>
    <xf numFmtId="180" fontId="5" fillId="35" borderId="32" xfId="0" applyNumberFormat="1" applyFont="1" applyFill="1" applyBorder="1" applyAlignment="1">
      <alignment vertical="center"/>
    </xf>
    <xf numFmtId="3" fontId="5" fillId="35" borderId="30" xfId="0" applyNumberFormat="1" applyFont="1" applyFill="1" applyBorder="1" applyAlignment="1">
      <alignment vertical="center"/>
    </xf>
    <xf numFmtId="3" fontId="5" fillId="35" borderId="33" xfId="0" applyNumberFormat="1" applyFont="1" applyFill="1" applyBorder="1" applyAlignment="1">
      <alignment vertical="center"/>
    </xf>
    <xf numFmtId="3" fontId="5" fillId="35" borderId="34" xfId="0" applyNumberFormat="1" applyFont="1" applyFill="1" applyBorder="1" applyAlignment="1">
      <alignment vertical="center"/>
    </xf>
    <xf numFmtId="180" fontId="5" fillId="35" borderId="35" xfId="0" applyNumberFormat="1" applyFont="1" applyFill="1" applyBorder="1" applyAlignment="1">
      <alignment vertical="center"/>
    </xf>
    <xf numFmtId="3" fontId="5" fillId="6" borderId="28" xfId="0" applyNumberFormat="1" applyFont="1" applyFill="1" applyBorder="1" applyAlignment="1">
      <alignment horizontal="center" vertical="center"/>
    </xf>
    <xf numFmtId="180" fontId="4" fillId="33" borderId="54" xfId="0" applyNumberFormat="1" applyFont="1" applyFill="1" applyBorder="1" applyAlignment="1">
      <alignment horizontal="center" vertical="center"/>
    </xf>
    <xf numFmtId="180" fontId="4" fillId="33" borderId="55" xfId="0" applyNumberFormat="1" applyFont="1" applyFill="1" applyBorder="1" applyAlignment="1">
      <alignment horizontal="center" vertical="center"/>
    </xf>
    <xf numFmtId="180" fontId="4" fillId="33" borderId="56" xfId="0" applyNumberFormat="1" applyFont="1" applyFill="1" applyBorder="1" applyAlignment="1">
      <alignment horizontal="center" vertical="center"/>
    </xf>
    <xf numFmtId="180" fontId="4" fillId="33" borderId="57" xfId="0" applyNumberFormat="1" applyFont="1" applyFill="1" applyBorder="1" applyAlignment="1">
      <alignment horizontal="center" vertical="center"/>
    </xf>
    <xf numFmtId="180" fontId="4" fillId="33" borderId="58" xfId="0" applyNumberFormat="1" applyFont="1" applyFill="1" applyBorder="1" applyAlignment="1">
      <alignment horizontal="center" vertical="center"/>
    </xf>
    <xf numFmtId="3" fontId="4" fillId="33" borderId="58" xfId="0" applyNumberFormat="1" applyFont="1" applyFill="1" applyBorder="1" applyAlignment="1">
      <alignment horizontal="center" vertical="center"/>
    </xf>
    <xf numFmtId="3" fontId="4" fillId="33" borderId="59" xfId="0" applyNumberFormat="1" applyFont="1" applyFill="1" applyBorder="1" applyAlignment="1">
      <alignment horizontal="center" vertical="center" wrapText="1"/>
    </xf>
    <xf numFmtId="3" fontId="4" fillId="33" borderId="59" xfId="0" applyNumberFormat="1" applyFont="1" applyFill="1" applyBorder="1" applyAlignment="1">
      <alignment horizontal="center" vertical="center"/>
    </xf>
    <xf numFmtId="181" fontId="4" fillId="33" borderId="54" xfId="0" applyNumberFormat="1" applyFont="1" applyFill="1" applyBorder="1" applyAlignment="1">
      <alignment horizontal="center" vertical="center"/>
    </xf>
    <xf numFmtId="181" fontId="4" fillId="33" borderId="55" xfId="0" applyNumberFormat="1" applyFont="1" applyFill="1" applyBorder="1" applyAlignment="1">
      <alignment horizontal="center" vertical="center"/>
    </xf>
    <xf numFmtId="181" fontId="4" fillId="33" borderId="5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0.00390625" defaultRowHeight="19.5" customHeight="1"/>
  <cols>
    <col min="1" max="1" width="4.00390625" style="5" customWidth="1"/>
    <col min="2" max="2" width="8.625" style="1" customWidth="1"/>
    <col min="3" max="3" width="4.125" style="2" customWidth="1"/>
    <col min="4" max="4" width="8.625" style="1" customWidth="1"/>
    <col min="5" max="5" width="5.625" style="3" bestFit="1" customWidth="1"/>
    <col min="6" max="6" width="4.125" style="4" customWidth="1"/>
    <col min="7" max="7" width="8.625" style="1" customWidth="1"/>
    <col min="8" max="8" width="5.625" style="3" bestFit="1" customWidth="1"/>
    <col min="9" max="9" width="4.125" style="2" customWidth="1"/>
    <col min="10" max="10" width="8.625" style="1" customWidth="1"/>
    <col min="11" max="11" width="5.625" style="3" bestFit="1" customWidth="1"/>
    <col min="12" max="12" width="4.125" style="2" customWidth="1"/>
    <col min="13" max="13" width="8.625" style="1" bestFit="1" customWidth="1"/>
    <col min="14" max="14" width="5.625" style="3" bestFit="1" customWidth="1"/>
    <col min="15" max="16384" width="10.00390625" style="1" customWidth="1"/>
  </cols>
  <sheetData>
    <row r="1" ht="19.5" customHeight="1">
      <c r="A1" s="8" t="s">
        <v>7</v>
      </c>
    </row>
    <row r="2" ht="11.25" customHeight="1"/>
    <row r="3" spans="1:14" s="5" customFormat="1" ht="18.75" customHeight="1">
      <c r="A3" s="101" t="s">
        <v>1</v>
      </c>
      <c r="B3" s="102" t="s">
        <v>10</v>
      </c>
      <c r="C3" s="96" t="s">
        <v>0</v>
      </c>
      <c r="D3" s="97"/>
      <c r="E3" s="98"/>
      <c r="F3" s="104" t="s">
        <v>2</v>
      </c>
      <c r="G3" s="105"/>
      <c r="H3" s="106"/>
      <c r="I3" s="96" t="s">
        <v>3</v>
      </c>
      <c r="J3" s="97"/>
      <c r="K3" s="98"/>
      <c r="L3" s="99" t="s">
        <v>4</v>
      </c>
      <c r="M3" s="100"/>
      <c r="N3" s="100"/>
    </row>
    <row r="4" spans="1:14" ht="24.75" customHeight="1">
      <c r="A4" s="101"/>
      <c r="B4" s="103"/>
      <c r="C4" s="9" t="s">
        <v>5</v>
      </c>
      <c r="D4" s="10" t="s">
        <v>11</v>
      </c>
      <c r="E4" s="11" t="s">
        <v>12</v>
      </c>
      <c r="F4" s="12" t="s">
        <v>5</v>
      </c>
      <c r="G4" s="10" t="s">
        <v>11</v>
      </c>
      <c r="H4" s="11" t="s">
        <v>12</v>
      </c>
      <c r="I4" s="9" t="s">
        <v>5</v>
      </c>
      <c r="J4" s="10" t="s">
        <v>11</v>
      </c>
      <c r="K4" s="11" t="s">
        <v>12</v>
      </c>
      <c r="L4" s="9" t="s">
        <v>5</v>
      </c>
      <c r="M4" s="10" t="s">
        <v>11</v>
      </c>
      <c r="N4" s="13" t="s">
        <v>12</v>
      </c>
    </row>
    <row r="5" spans="1:14" ht="18" customHeight="1">
      <c r="A5" s="14">
        <v>40</v>
      </c>
      <c r="B5" s="15">
        <v>1958007</v>
      </c>
      <c r="C5" s="16">
        <v>67</v>
      </c>
      <c r="D5" s="17">
        <v>1090405</v>
      </c>
      <c r="E5" s="18">
        <f aca="true" t="shared" si="0" ref="E5:E36">ROUND(D5/B5*100,1)</f>
        <v>55.7</v>
      </c>
      <c r="F5" s="19">
        <v>730</v>
      </c>
      <c r="G5" s="17">
        <v>397293</v>
      </c>
      <c r="H5" s="18">
        <f aca="true" t="shared" si="1" ref="H5:H35">ROUND(G5/B5*100,2)</f>
        <v>20.29</v>
      </c>
      <c r="I5" s="16">
        <v>33</v>
      </c>
      <c r="J5" s="17">
        <v>15116</v>
      </c>
      <c r="K5" s="18">
        <f aca="true" t="shared" si="2" ref="K5:K36">ROUND(J5/B5*100,1)</f>
        <v>0.8</v>
      </c>
      <c r="L5" s="20">
        <f aca="true" t="shared" si="3" ref="L5:L36">C5+F5+I5</f>
        <v>830</v>
      </c>
      <c r="M5" s="17">
        <f aca="true" t="shared" si="4" ref="M5:M36">D5+G5+J5</f>
        <v>1502814</v>
      </c>
      <c r="N5" s="21">
        <f aca="true" t="shared" si="5" ref="N5:N36">ROUND(M5/B5*100,1)</f>
        <v>76.8</v>
      </c>
    </row>
    <row r="6" spans="1:14" ht="18" customHeight="1">
      <c r="A6" s="22">
        <v>41</v>
      </c>
      <c r="B6" s="23">
        <v>1946669</v>
      </c>
      <c r="C6" s="24">
        <v>66</v>
      </c>
      <c r="D6" s="25">
        <v>1122593</v>
      </c>
      <c r="E6" s="26">
        <f t="shared" si="0"/>
        <v>57.7</v>
      </c>
      <c r="F6" s="27">
        <v>691</v>
      </c>
      <c r="G6" s="25">
        <v>386493</v>
      </c>
      <c r="H6" s="26">
        <f t="shared" si="1"/>
        <v>19.85</v>
      </c>
      <c r="I6" s="24">
        <v>34</v>
      </c>
      <c r="J6" s="25">
        <v>13806</v>
      </c>
      <c r="K6" s="26">
        <f t="shared" si="2"/>
        <v>0.7</v>
      </c>
      <c r="L6" s="28">
        <f t="shared" si="3"/>
        <v>791</v>
      </c>
      <c r="M6" s="25">
        <f t="shared" si="4"/>
        <v>1522892</v>
      </c>
      <c r="N6" s="29">
        <f t="shared" si="5"/>
        <v>78.2</v>
      </c>
    </row>
    <row r="7" spans="1:14" ht="18" customHeight="1">
      <c r="A7" s="22">
        <v>42</v>
      </c>
      <c r="B7" s="23">
        <v>1947608</v>
      </c>
      <c r="C7" s="24">
        <v>66</v>
      </c>
      <c r="D7" s="25">
        <v>1168214</v>
      </c>
      <c r="E7" s="26">
        <f t="shared" si="0"/>
        <v>60</v>
      </c>
      <c r="F7" s="27">
        <v>673</v>
      </c>
      <c r="G7" s="25">
        <v>372778</v>
      </c>
      <c r="H7" s="26">
        <f t="shared" si="1"/>
        <v>19.14</v>
      </c>
      <c r="I7" s="24">
        <v>41</v>
      </c>
      <c r="J7" s="25">
        <v>13480</v>
      </c>
      <c r="K7" s="26">
        <f t="shared" si="2"/>
        <v>0.7</v>
      </c>
      <c r="L7" s="28">
        <f t="shared" si="3"/>
        <v>780</v>
      </c>
      <c r="M7" s="25">
        <f t="shared" si="4"/>
        <v>1554472</v>
      </c>
      <c r="N7" s="29">
        <f t="shared" si="5"/>
        <v>79.8</v>
      </c>
    </row>
    <row r="8" spans="1:14" ht="18" customHeight="1">
      <c r="A8" s="71">
        <v>43</v>
      </c>
      <c r="B8" s="72">
        <v>1949718</v>
      </c>
      <c r="C8" s="73">
        <v>65</v>
      </c>
      <c r="D8" s="74">
        <v>1217220</v>
      </c>
      <c r="E8" s="75">
        <f t="shared" si="0"/>
        <v>62.4</v>
      </c>
      <c r="F8" s="76">
        <v>667</v>
      </c>
      <c r="G8" s="74">
        <v>365386</v>
      </c>
      <c r="H8" s="75">
        <f t="shared" si="1"/>
        <v>18.74</v>
      </c>
      <c r="I8" s="73">
        <v>43</v>
      </c>
      <c r="J8" s="74">
        <v>12559</v>
      </c>
      <c r="K8" s="75">
        <f t="shared" si="2"/>
        <v>0.6</v>
      </c>
      <c r="L8" s="77">
        <f t="shared" si="3"/>
        <v>775</v>
      </c>
      <c r="M8" s="74">
        <f t="shared" si="4"/>
        <v>1595165</v>
      </c>
      <c r="N8" s="78">
        <f t="shared" si="5"/>
        <v>81.8</v>
      </c>
    </row>
    <row r="9" spans="1:14" ht="18" customHeight="1">
      <c r="A9" s="63">
        <v>44</v>
      </c>
      <c r="B9" s="64">
        <v>1950436</v>
      </c>
      <c r="C9" s="65">
        <v>65</v>
      </c>
      <c r="D9" s="66">
        <v>1241480</v>
      </c>
      <c r="E9" s="67">
        <f t="shared" si="0"/>
        <v>63.7</v>
      </c>
      <c r="F9" s="68">
        <v>666</v>
      </c>
      <c r="G9" s="66">
        <v>363664</v>
      </c>
      <c r="H9" s="67">
        <f t="shared" si="1"/>
        <v>18.65</v>
      </c>
      <c r="I9" s="65">
        <v>51</v>
      </c>
      <c r="J9" s="66">
        <v>12600</v>
      </c>
      <c r="K9" s="67">
        <f t="shared" si="2"/>
        <v>0.6</v>
      </c>
      <c r="L9" s="69">
        <f t="shared" si="3"/>
        <v>782</v>
      </c>
      <c r="M9" s="66">
        <f t="shared" si="4"/>
        <v>1617744</v>
      </c>
      <c r="N9" s="70">
        <f t="shared" si="5"/>
        <v>82.9</v>
      </c>
    </row>
    <row r="10" spans="1:14" ht="18" customHeight="1">
      <c r="A10" s="22">
        <v>45</v>
      </c>
      <c r="B10" s="23">
        <v>1953910</v>
      </c>
      <c r="C10" s="24">
        <v>68</v>
      </c>
      <c r="D10" s="25">
        <v>1274832</v>
      </c>
      <c r="E10" s="26">
        <f t="shared" si="0"/>
        <v>65.2</v>
      </c>
      <c r="F10" s="27">
        <v>672</v>
      </c>
      <c r="G10" s="25">
        <v>355481</v>
      </c>
      <c r="H10" s="26">
        <f t="shared" si="1"/>
        <v>18.19</v>
      </c>
      <c r="I10" s="24">
        <v>53</v>
      </c>
      <c r="J10" s="25">
        <v>11506</v>
      </c>
      <c r="K10" s="26">
        <f t="shared" si="2"/>
        <v>0.6</v>
      </c>
      <c r="L10" s="28">
        <f t="shared" si="3"/>
        <v>793</v>
      </c>
      <c r="M10" s="25">
        <f t="shared" si="4"/>
        <v>1641819</v>
      </c>
      <c r="N10" s="29">
        <f t="shared" si="5"/>
        <v>84</v>
      </c>
    </row>
    <row r="11" spans="1:14" ht="18" customHeight="1">
      <c r="A11" s="22">
        <v>46</v>
      </c>
      <c r="B11" s="23">
        <v>1965188</v>
      </c>
      <c r="C11" s="24">
        <v>71</v>
      </c>
      <c r="D11" s="25">
        <v>1321449</v>
      </c>
      <c r="E11" s="26">
        <f t="shared" si="0"/>
        <v>67.2</v>
      </c>
      <c r="F11" s="27">
        <v>657</v>
      </c>
      <c r="G11" s="25">
        <v>345194</v>
      </c>
      <c r="H11" s="26">
        <f t="shared" si="1"/>
        <v>17.57</v>
      </c>
      <c r="I11" s="24">
        <v>53</v>
      </c>
      <c r="J11" s="25">
        <v>10168</v>
      </c>
      <c r="K11" s="26">
        <f t="shared" si="2"/>
        <v>0.5</v>
      </c>
      <c r="L11" s="28">
        <f t="shared" si="3"/>
        <v>781</v>
      </c>
      <c r="M11" s="25">
        <f t="shared" si="4"/>
        <v>1676811</v>
      </c>
      <c r="N11" s="29">
        <f t="shared" si="5"/>
        <v>85.3</v>
      </c>
    </row>
    <row r="12" spans="1:14" ht="18" customHeight="1">
      <c r="A12" s="22">
        <v>47</v>
      </c>
      <c r="B12" s="23">
        <v>1977521</v>
      </c>
      <c r="C12" s="24">
        <v>69</v>
      </c>
      <c r="D12" s="25">
        <v>1363717</v>
      </c>
      <c r="E12" s="26">
        <f t="shared" si="0"/>
        <v>69</v>
      </c>
      <c r="F12" s="27">
        <v>632</v>
      </c>
      <c r="G12" s="25">
        <v>336938</v>
      </c>
      <c r="H12" s="26">
        <f t="shared" si="1"/>
        <v>17.04</v>
      </c>
      <c r="I12" s="24">
        <v>56</v>
      </c>
      <c r="J12" s="25">
        <v>10239</v>
      </c>
      <c r="K12" s="26">
        <f t="shared" si="2"/>
        <v>0.5</v>
      </c>
      <c r="L12" s="28">
        <f t="shared" si="3"/>
        <v>757</v>
      </c>
      <c r="M12" s="25">
        <f t="shared" si="4"/>
        <v>1710894</v>
      </c>
      <c r="N12" s="29">
        <f t="shared" si="5"/>
        <v>86.5</v>
      </c>
    </row>
    <row r="13" spans="1:14" ht="18" customHeight="1">
      <c r="A13" s="71">
        <v>48</v>
      </c>
      <c r="B13" s="72">
        <v>1992155</v>
      </c>
      <c r="C13" s="73">
        <v>68</v>
      </c>
      <c r="D13" s="74">
        <v>1408525</v>
      </c>
      <c r="E13" s="75">
        <f t="shared" si="0"/>
        <v>70.7</v>
      </c>
      <c r="F13" s="76">
        <v>617</v>
      </c>
      <c r="G13" s="74">
        <v>330505</v>
      </c>
      <c r="H13" s="75">
        <f t="shared" si="1"/>
        <v>16.59</v>
      </c>
      <c r="I13" s="73">
        <v>58</v>
      </c>
      <c r="J13" s="74">
        <v>10734</v>
      </c>
      <c r="K13" s="75">
        <f t="shared" si="2"/>
        <v>0.5</v>
      </c>
      <c r="L13" s="77">
        <f t="shared" si="3"/>
        <v>743</v>
      </c>
      <c r="M13" s="74">
        <f t="shared" si="4"/>
        <v>1749764</v>
      </c>
      <c r="N13" s="78">
        <f t="shared" si="5"/>
        <v>87.8</v>
      </c>
    </row>
    <row r="14" spans="1:14" ht="18" customHeight="1">
      <c r="A14" s="63">
        <v>49</v>
      </c>
      <c r="B14" s="64">
        <v>2008255</v>
      </c>
      <c r="C14" s="65">
        <v>68</v>
      </c>
      <c r="D14" s="66">
        <v>1445592</v>
      </c>
      <c r="E14" s="67">
        <f t="shared" si="0"/>
        <v>72</v>
      </c>
      <c r="F14" s="68">
        <v>609</v>
      </c>
      <c r="G14" s="66">
        <v>314569</v>
      </c>
      <c r="H14" s="67">
        <f t="shared" si="1"/>
        <v>15.66</v>
      </c>
      <c r="I14" s="65">
        <v>61</v>
      </c>
      <c r="J14" s="66">
        <v>10477</v>
      </c>
      <c r="K14" s="67">
        <f t="shared" si="2"/>
        <v>0.5</v>
      </c>
      <c r="L14" s="69">
        <f t="shared" si="3"/>
        <v>738</v>
      </c>
      <c r="M14" s="66">
        <f t="shared" si="4"/>
        <v>1770638</v>
      </c>
      <c r="N14" s="70">
        <f t="shared" si="5"/>
        <v>88.2</v>
      </c>
    </row>
    <row r="15" spans="1:14" ht="18" customHeight="1">
      <c r="A15" s="22">
        <v>50</v>
      </c>
      <c r="B15" s="23">
        <v>2018125</v>
      </c>
      <c r="C15" s="24">
        <v>68</v>
      </c>
      <c r="D15" s="25">
        <v>1490168</v>
      </c>
      <c r="E15" s="26">
        <f t="shared" si="0"/>
        <v>73.8</v>
      </c>
      <c r="F15" s="27">
        <v>598</v>
      </c>
      <c r="G15" s="25">
        <v>303435</v>
      </c>
      <c r="H15" s="26">
        <f t="shared" si="1"/>
        <v>15.04</v>
      </c>
      <c r="I15" s="24">
        <v>57</v>
      </c>
      <c r="J15" s="25">
        <v>8743</v>
      </c>
      <c r="K15" s="26">
        <f t="shared" si="2"/>
        <v>0.4</v>
      </c>
      <c r="L15" s="28">
        <f t="shared" si="3"/>
        <v>723</v>
      </c>
      <c r="M15" s="25">
        <f t="shared" si="4"/>
        <v>1802346</v>
      </c>
      <c r="N15" s="29">
        <f t="shared" si="5"/>
        <v>89.3</v>
      </c>
    </row>
    <row r="16" spans="1:14" ht="18" customHeight="1">
      <c r="A16" s="22">
        <v>51</v>
      </c>
      <c r="B16" s="23">
        <v>2033365</v>
      </c>
      <c r="C16" s="24">
        <v>69</v>
      </c>
      <c r="D16" s="25">
        <v>1516651</v>
      </c>
      <c r="E16" s="26">
        <f t="shared" si="0"/>
        <v>74.6</v>
      </c>
      <c r="F16" s="27">
        <v>588</v>
      </c>
      <c r="G16" s="25">
        <v>300235</v>
      </c>
      <c r="H16" s="26">
        <f t="shared" si="1"/>
        <v>14.77</v>
      </c>
      <c r="I16" s="24">
        <v>57</v>
      </c>
      <c r="J16" s="25">
        <v>8118</v>
      </c>
      <c r="K16" s="26">
        <f t="shared" si="2"/>
        <v>0.4</v>
      </c>
      <c r="L16" s="28">
        <f t="shared" si="3"/>
        <v>714</v>
      </c>
      <c r="M16" s="25">
        <f t="shared" si="4"/>
        <v>1825004</v>
      </c>
      <c r="N16" s="29">
        <f t="shared" si="5"/>
        <v>89.8</v>
      </c>
    </row>
    <row r="17" spans="1:14" ht="18" customHeight="1">
      <c r="A17" s="22">
        <v>52</v>
      </c>
      <c r="B17" s="23">
        <v>2048500</v>
      </c>
      <c r="C17" s="24">
        <v>69</v>
      </c>
      <c r="D17" s="25">
        <v>1562540</v>
      </c>
      <c r="E17" s="26">
        <f t="shared" si="0"/>
        <v>76.3</v>
      </c>
      <c r="F17" s="27">
        <v>566</v>
      </c>
      <c r="G17" s="25">
        <v>290126</v>
      </c>
      <c r="H17" s="26">
        <f t="shared" si="1"/>
        <v>14.16</v>
      </c>
      <c r="I17" s="24">
        <v>55</v>
      </c>
      <c r="J17" s="25">
        <v>7962</v>
      </c>
      <c r="K17" s="26">
        <f t="shared" si="2"/>
        <v>0.4</v>
      </c>
      <c r="L17" s="28">
        <f t="shared" si="3"/>
        <v>690</v>
      </c>
      <c r="M17" s="25">
        <f t="shared" si="4"/>
        <v>1860628</v>
      </c>
      <c r="N17" s="29">
        <f t="shared" si="5"/>
        <v>90.8</v>
      </c>
    </row>
    <row r="18" spans="1:14" ht="18" customHeight="1">
      <c r="A18" s="71">
        <v>53</v>
      </c>
      <c r="B18" s="72">
        <v>2060982</v>
      </c>
      <c r="C18" s="73">
        <v>67</v>
      </c>
      <c r="D18" s="74">
        <v>1606104</v>
      </c>
      <c r="E18" s="75">
        <f t="shared" si="0"/>
        <v>77.9</v>
      </c>
      <c r="F18" s="76">
        <v>532</v>
      </c>
      <c r="G18" s="74">
        <v>278131</v>
      </c>
      <c r="H18" s="75">
        <f t="shared" si="1"/>
        <v>13.5</v>
      </c>
      <c r="I18" s="73">
        <v>55</v>
      </c>
      <c r="J18" s="74">
        <v>6591</v>
      </c>
      <c r="K18" s="75">
        <f t="shared" si="2"/>
        <v>0.3</v>
      </c>
      <c r="L18" s="77">
        <f t="shared" si="3"/>
        <v>654</v>
      </c>
      <c r="M18" s="74">
        <f t="shared" si="4"/>
        <v>1890826</v>
      </c>
      <c r="N18" s="78">
        <f t="shared" si="5"/>
        <v>91.7</v>
      </c>
    </row>
    <row r="19" spans="1:14" ht="18" customHeight="1">
      <c r="A19" s="63">
        <v>54</v>
      </c>
      <c r="B19" s="64">
        <v>2072352</v>
      </c>
      <c r="C19" s="65">
        <v>68</v>
      </c>
      <c r="D19" s="66">
        <v>1631453</v>
      </c>
      <c r="E19" s="67">
        <f t="shared" si="0"/>
        <v>78.7</v>
      </c>
      <c r="F19" s="68">
        <v>519</v>
      </c>
      <c r="G19" s="66">
        <v>277255</v>
      </c>
      <c r="H19" s="67">
        <f t="shared" si="1"/>
        <v>13.38</v>
      </c>
      <c r="I19" s="65">
        <v>50</v>
      </c>
      <c r="J19" s="66">
        <v>5908</v>
      </c>
      <c r="K19" s="67">
        <f t="shared" si="2"/>
        <v>0.3</v>
      </c>
      <c r="L19" s="69">
        <f t="shared" si="3"/>
        <v>637</v>
      </c>
      <c r="M19" s="66">
        <f t="shared" si="4"/>
        <v>1914616</v>
      </c>
      <c r="N19" s="70">
        <f t="shared" si="5"/>
        <v>92.4</v>
      </c>
    </row>
    <row r="20" spans="1:14" ht="18" customHeight="1">
      <c r="A20" s="22">
        <v>55</v>
      </c>
      <c r="B20" s="23">
        <v>2082104</v>
      </c>
      <c r="C20" s="24">
        <v>69</v>
      </c>
      <c r="D20" s="25">
        <v>1651264</v>
      </c>
      <c r="E20" s="26">
        <f t="shared" si="0"/>
        <v>79.3</v>
      </c>
      <c r="F20" s="27">
        <v>510</v>
      </c>
      <c r="G20" s="25">
        <v>278294</v>
      </c>
      <c r="H20" s="26">
        <f t="shared" si="1"/>
        <v>13.37</v>
      </c>
      <c r="I20" s="24">
        <v>49</v>
      </c>
      <c r="J20" s="25">
        <v>5094</v>
      </c>
      <c r="K20" s="26">
        <f t="shared" si="2"/>
        <v>0.2</v>
      </c>
      <c r="L20" s="28">
        <f t="shared" si="3"/>
        <v>628</v>
      </c>
      <c r="M20" s="25">
        <f t="shared" si="4"/>
        <v>1934652</v>
      </c>
      <c r="N20" s="29">
        <f t="shared" si="5"/>
        <v>92.9</v>
      </c>
    </row>
    <row r="21" spans="1:14" ht="18" customHeight="1">
      <c r="A21" s="22">
        <v>56</v>
      </c>
      <c r="B21" s="23">
        <v>2090638</v>
      </c>
      <c r="C21" s="24">
        <v>69</v>
      </c>
      <c r="D21" s="25">
        <v>1665848</v>
      </c>
      <c r="E21" s="26">
        <f t="shared" si="0"/>
        <v>79.7</v>
      </c>
      <c r="F21" s="27">
        <v>496</v>
      </c>
      <c r="G21" s="25">
        <v>280310</v>
      </c>
      <c r="H21" s="26">
        <f t="shared" si="1"/>
        <v>13.41</v>
      </c>
      <c r="I21" s="24">
        <v>44</v>
      </c>
      <c r="J21" s="25">
        <v>5812</v>
      </c>
      <c r="K21" s="26">
        <f t="shared" si="2"/>
        <v>0.3</v>
      </c>
      <c r="L21" s="28">
        <f t="shared" si="3"/>
        <v>609</v>
      </c>
      <c r="M21" s="25">
        <f t="shared" si="4"/>
        <v>1951970</v>
      </c>
      <c r="N21" s="29">
        <f t="shared" si="5"/>
        <v>93.4</v>
      </c>
    </row>
    <row r="22" spans="1:14" ht="18" customHeight="1">
      <c r="A22" s="22">
        <v>57</v>
      </c>
      <c r="B22" s="23">
        <v>2098028</v>
      </c>
      <c r="C22" s="24">
        <v>69</v>
      </c>
      <c r="D22" s="25">
        <v>1685428</v>
      </c>
      <c r="E22" s="26">
        <f t="shared" si="0"/>
        <v>80.3</v>
      </c>
      <c r="F22" s="27">
        <v>499</v>
      </c>
      <c r="G22" s="25">
        <v>279658</v>
      </c>
      <c r="H22" s="26">
        <f t="shared" si="1"/>
        <v>13.33</v>
      </c>
      <c r="I22" s="24">
        <v>42</v>
      </c>
      <c r="J22" s="25">
        <v>5109</v>
      </c>
      <c r="K22" s="26">
        <f t="shared" si="2"/>
        <v>0.2</v>
      </c>
      <c r="L22" s="28">
        <f t="shared" si="3"/>
        <v>610</v>
      </c>
      <c r="M22" s="25">
        <f t="shared" si="4"/>
        <v>1970195</v>
      </c>
      <c r="N22" s="29">
        <f t="shared" si="5"/>
        <v>93.9</v>
      </c>
    </row>
    <row r="23" spans="1:14" ht="18" customHeight="1">
      <c r="A23" s="71">
        <v>58</v>
      </c>
      <c r="B23" s="72">
        <v>2107027</v>
      </c>
      <c r="C23" s="73">
        <v>69</v>
      </c>
      <c r="D23" s="74">
        <v>1700639</v>
      </c>
      <c r="E23" s="75">
        <f t="shared" si="0"/>
        <v>80.7</v>
      </c>
      <c r="F23" s="76">
        <v>483</v>
      </c>
      <c r="G23" s="74">
        <v>279438</v>
      </c>
      <c r="H23" s="75">
        <f t="shared" si="1"/>
        <v>13.26</v>
      </c>
      <c r="I23" s="73">
        <v>41</v>
      </c>
      <c r="J23" s="74">
        <v>4860</v>
      </c>
      <c r="K23" s="75">
        <f t="shared" si="2"/>
        <v>0.2</v>
      </c>
      <c r="L23" s="77">
        <f t="shared" si="3"/>
        <v>593</v>
      </c>
      <c r="M23" s="74">
        <f t="shared" si="4"/>
        <v>1984937</v>
      </c>
      <c r="N23" s="78">
        <f t="shared" si="5"/>
        <v>94.2</v>
      </c>
    </row>
    <row r="24" spans="1:14" ht="18" customHeight="1">
      <c r="A24" s="63">
        <v>59</v>
      </c>
      <c r="B24" s="64">
        <v>2116789</v>
      </c>
      <c r="C24" s="65">
        <v>69</v>
      </c>
      <c r="D24" s="66">
        <v>1716646</v>
      </c>
      <c r="E24" s="67">
        <f t="shared" si="0"/>
        <v>81.1</v>
      </c>
      <c r="F24" s="68">
        <v>481</v>
      </c>
      <c r="G24" s="66">
        <v>283616</v>
      </c>
      <c r="H24" s="67">
        <f t="shared" si="1"/>
        <v>13.4</v>
      </c>
      <c r="I24" s="65">
        <v>17</v>
      </c>
      <c r="J24" s="66">
        <v>4775</v>
      </c>
      <c r="K24" s="67">
        <f t="shared" si="2"/>
        <v>0.2</v>
      </c>
      <c r="L24" s="69">
        <f t="shared" si="3"/>
        <v>567</v>
      </c>
      <c r="M24" s="66">
        <f t="shared" si="4"/>
        <v>2005037</v>
      </c>
      <c r="N24" s="70">
        <f t="shared" si="5"/>
        <v>94.7</v>
      </c>
    </row>
    <row r="25" spans="1:14" ht="18" customHeight="1">
      <c r="A25" s="22">
        <v>60</v>
      </c>
      <c r="B25" s="23">
        <v>2133866</v>
      </c>
      <c r="C25" s="24">
        <v>70</v>
      </c>
      <c r="D25" s="25">
        <v>1743878</v>
      </c>
      <c r="E25" s="26">
        <f t="shared" si="0"/>
        <v>81.7</v>
      </c>
      <c r="F25" s="27">
        <v>487</v>
      </c>
      <c r="G25" s="25">
        <v>281053</v>
      </c>
      <c r="H25" s="26">
        <f t="shared" si="1"/>
        <v>13.17</v>
      </c>
      <c r="I25" s="24">
        <v>14</v>
      </c>
      <c r="J25" s="25">
        <v>5401</v>
      </c>
      <c r="K25" s="26">
        <f t="shared" si="2"/>
        <v>0.3</v>
      </c>
      <c r="L25" s="28">
        <f t="shared" si="3"/>
        <v>571</v>
      </c>
      <c r="M25" s="25">
        <f t="shared" si="4"/>
        <v>2030332</v>
      </c>
      <c r="N25" s="29">
        <f t="shared" si="5"/>
        <v>95.1</v>
      </c>
    </row>
    <row r="26" spans="1:14" ht="18" customHeight="1">
      <c r="A26" s="22">
        <v>61</v>
      </c>
      <c r="B26" s="23">
        <v>2141099</v>
      </c>
      <c r="C26" s="24">
        <v>70</v>
      </c>
      <c r="D26" s="25">
        <v>1757054</v>
      </c>
      <c r="E26" s="26">
        <f t="shared" si="0"/>
        <v>82.1</v>
      </c>
      <c r="F26" s="27">
        <v>488</v>
      </c>
      <c r="G26" s="25">
        <v>285833</v>
      </c>
      <c r="H26" s="26">
        <f t="shared" si="1"/>
        <v>13.35</v>
      </c>
      <c r="I26" s="24">
        <v>15</v>
      </c>
      <c r="J26" s="25">
        <v>5311</v>
      </c>
      <c r="K26" s="26">
        <f t="shared" si="2"/>
        <v>0.2</v>
      </c>
      <c r="L26" s="28">
        <f t="shared" si="3"/>
        <v>573</v>
      </c>
      <c r="M26" s="25">
        <f t="shared" si="4"/>
        <v>2048198</v>
      </c>
      <c r="N26" s="29">
        <f t="shared" si="5"/>
        <v>95.7</v>
      </c>
    </row>
    <row r="27" spans="1:14" ht="18" customHeight="1">
      <c r="A27" s="22">
        <v>62</v>
      </c>
      <c r="B27" s="23">
        <v>2144764</v>
      </c>
      <c r="C27" s="24">
        <v>70</v>
      </c>
      <c r="D27" s="25">
        <v>1767524</v>
      </c>
      <c r="E27" s="26">
        <f t="shared" si="0"/>
        <v>82.4</v>
      </c>
      <c r="F27" s="27">
        <v>484</v>
      </c>
      <c r="G27" s="25">
        <v>282688</v>
      </c>
      <c r="H27" s="26">
        <f t="shared" si="1"/>
        <v>13.18</v>
      </c>
      <c r="I27" s="24">
        <v>14</v>
      </c>
      <c r="J27" s="25">
        <v>5343</v>
      </c>
      <c r="K27" s="26">
        <f t="shared" si="2"/>
        <v>0.2</v>
      </c>
      <c r="L27" s="28">
        <f t="shared" si="3"/>
        <v>568</v>
      </c>
      <c r="M27" s="25">
        <f t="shared" si="4"/>
        <v>2055555</v>
      </c>
      <c r="N27" s="29">
        <f t="shared" si="5"/>
        <v>95.8</v>
      </c>
    </row>
    <row r="28" spans="1:14" ht="18" customHeight="1">
      <c r="A28" s="71">
        <v>63</v>
      </c>
      <c r="B28" s="72">
        <v>2148814</v>
      </c>
      <c r="C28" s="73">
        <v>70</v>
      </c>
      <c r="D28" s="74">
        <v>1779791</v>
      </c>
      <c r="E28" s="75">
        <f t="shared" si="0"/>
        <v>82.8</v>
      </c>
      <c r="F28" s="76">
        <v>481</v>
      </c>
      <c r="G28" s="74">
        <v>284353</v>
      </c>
      <c r="H28" s="75">
        <f t="shared" si="1"/>
        <v>13.23</v>
      </c>
      <c r="I28" s="73">
        <v>14</v>
      </c>
      <c r="J28" s="74">
        <v>4801</v>
      </c>
      <c r="K28" s="75">
        <f t="shared" si="2"/>
        <v>0.2</v>
      </c>
      <c r="L28" s="77">
        <f t="shared" si="3"/>
        <v>565</v>
      </c>
      <c r="M28" s="74">
        <f t="shared" si="4"/>
        <v>2068945</v>
      </c>
      <c r="N28" s="78">
        <f t="shared" si="5"/>
        <v>96.3</v>
      </c>
    </row>
    <row r="29" spans="1:14" ht="18" customHeight="1">
      <c r="A29" s="63" t="s">
        <v>6</v>
      </c>
      <c r="B29" s="64">
        <v>2153377</v>
      </c>
      <c r="C29" s="65">
        <v>70</v>
      </c>
      <c r="D29" s="66">
        <v>1809482</v>
      </c>
      <c r="E29" s="67">
        <f t="shared" si="0"/>
        <v>84</v>
      </c>
      <c r="F29" s="68">
        <v>467</v>
      </c>
      <c r="G29" s="66">
        <v>274557</v>
      </c>
      <c r="H29" s="67">
        <f t="shared" si="1"/>
        <v>12.75</v>
      </c>
      <c r="I29" s="65">
        <v>14</v>
      </c>
      <c r="J29" s="66">
        <v>4581</v>
      </c>
      <c r="K29" s="67">
        <f t="shared" si="2"/>
        <v>0.2</v>
      </c>
      <c r="L29" s="69">
        <f t="shared" si="3"/>
        <v>551</v>
      </c>
      <c r="M29" s="66">
        <f t="shared" si="4"/>
        <v>2088620</v>
      </c>
      <c r="N29" s="70">
        <f t="shared" si="5"/>
        <v>97</v>
      </c>
    </row>
    <row r="30" spans="1:14" ht="18" customHeight="1">
      <c r="A30" s="22">
        <v>2</v>
      </c>
      <c r="B30" s="23">
        <v>2153043</v>
      </c>
      <c r="C30" s="24">
        <v>70</v>
      </c>
      <c r="D30" s="25">
        <v>1820828</v>
      </c>
      <c r="E30" s="26">
        <f t="shared" si="0"/>
        <v>84.6</v>
      </c>
      <c r="F30" s="27">
        <v>458</v>
      </c>
      <c r="G30" s="25">
        <v>269401</v>
      </c>
      <c r="H30" s="26">
        <f t="shared" si="1"/>
        <v>12.51</v>
      </c>
      <c r="I30" s="24">
        <v>16</v>
      </c>
      <c r="J30" s="25">
        <v>4485</v>
      </c>
      <c r="K30" s="26">
        <f t="shared" si="2"/>
        <v>0.2</v>
      </c>
      <c r="L30" s="28">
        <f t="shared" si="3"/>
        <v>544</v>
      </c>
      <c r="M30" s="25">
        <f t="shared" si="4"/>
        <v>2094714</v>
      </c>
      <c r="N30" s="29">
        <f t="shared" si="5"/>
        <v>97.3</v>
      </c>
    </row>
    <row r="31" spans="1:14" ht="18" customHeight="1">
      <c r="A31" s="22">
        <v>3</v>
      </c>
      <c r="B31" s="23">
        <v>2162328</v>
      </c>
      <c r="C31" s="24">
        <v>70</v>
      </c>
      <c r="D31" s="25">
        <v>1833033</v>
      </c>
      <c r="E31" s="26">
        <f t="shared" si="0"/>
        <v>84.8</v>
      </c>
      <c r="F31" s="27">
        <v>457</v>
      </c>
      <c r="G31" s="25">
        <v>267833</v>
      </c>
      <c r="H31" s="26">
        <f t="shared" si="1"/>
        <v>12.39</v>
      </c>
      <c r="I31" s="24">
        <v>14</v>
      </c>
      <c r="J31" s="25">
        <v>3996</v>
      </c>
      <c r="K31" s="26">
        <f t="shared" si="2"/>
        <v>0.2</v>
      </c>
      <c r="L31" s="28">
        <f t="shared" si="3"/>
        <v>541</v>
      </c>
      <c r="M31" s="25">
        <f t="shared" si="4"/>
        <v>2104862</v>
      </c>
      <c r="N31" s="29">
        <f t="shared" si="5"/>
        <v>97.3</v>
      </c>
    </row>
    <row r="32" spans="1:14" ht="18" customHeight="1">
      <c r="A32" s="22">
        <v>4</v>
      </c>
      <c r="B32" s="23">
        <v>2168580</v>
      </c>
      <c r="C32" s="24">
        <v>69</v>
      </c>
      <c r="D32" s="25">
        <v>1840749</v>
      </c>
      <c r="E32" s="26">
        <f t="shared" si="0"/>
        <v>84.9</v>
      </c>
      <c r="F32" s="27">
        <v>458</v>
      </c>
      <c r="G32" s="25">
        <v>268389</v>
      </c>
      <c r="H32" s="26">
        <f t="shared" si="1"/>
        <v>12.38</v>
      </c>
      <c r="I32" s="24">
        <v>14</v>
      </c>
      <c r="J32" s="25">
        <v>4481</v>
      </c>
      <c r="K32" s="26">
        <f t="shared" si="2"/>
        <v>0.2</v>
      </c>
      <c r="L32" s="28">
        <f t="shared" si="3"/>
        <v>541</v>
      </c>
      <c r="M32" s="25">
        <f t="shared" si="4"/>
        <v>2113619</v>
      </c>
      <c r="N32" s="29">
        <f t="shared" si="5"/>
        <v>97.5</v>
      </c>
    </row>
    <row r="33" spans="1:14" ht="18" customHeight="1">
      <c r="A33" s="71">
        <v>5</v>
      </c>
      <c r="B33" s="72">
        <v>2175653</v>
      </c>
      <c r="C33" s="73">
        <v>69</v>
      </c>
      <c r="D33" s="74">
        <v>1851849</v>
      </c>
      <c r="E33" s="75">
        <f t="shared" si="0"/>
        <v>85.1</v>
      </c>
      <c r="F33" s="76">
        <v>451</v>
      </c>
      <c r="G33" s="74">
        <v>270165</v>
      </c>
      <c r="H33" s="75">
        <f t="shared" si="1"/>
        <v>12.42</v>
      </c>
      <c r="I33" s="73">
        <v>10</v>
      </c>
      <c r="J33" s="74">
        <v>4186</v>
      </c>
      <c r="K33" s="75">
        <f t="shared" si="2"/>
        <v>0.2</v>
      </c>
      <c r="L33" s="77">
        <f t="shared" si="3"/>
        <v>530</v>
      </c>
      <c r="M33" s="74">
        <f t="shared" si="4"/>
        <v>2126200</v>
      </c>
      <c r="N33" s="78">
        <f t="shared" si="5"/>
        <v>97.7</v>
      </c>
    </row>
    <row r="34" spans="1:14" ht="18" customHeight="1">
      <c r="A34" s="63">
        <v>6</v>
      </c>
      <c r="B34" s="64">
        <v>2187285</v>
      </c>
      <c r="C34" s="65">
        <v>69</v>
      </c>
      <c r="D34" s="66">
        <v>1871511</v>
      </c>
      <c r="E34" s="67">
        <f t="shared" si="0"/>
        <v>85.6</v>
      </c>
      <c r="F34" s="68">
        <v>442</v>
      </c>
      <c r="G34" s="66">
        <v>268316</v>
      </c>
      <c r="H34" s="67">
        <f t="shared" si="1"/>
        <v>12.27</v>
      </c>
      <c r="I34" s="65">
        <v>10</v>
      </c>
      <c r="J34" s="66">
        <v>3642</v>
      </c>
      <c r="K34" s="67">
        <f t="shared" si="2"/>
        <v>0.2</v>
      </c>
      <c r="L34" s="69">
        <f t="shared" si="3"/>
        <v>521</v>
      </c>
      <c r="M34" s="66">
        <f t="shared" si="4"/>
        <v>2143469</v>
      </c>
      <c r="N34" s="70">
        <f t="shared" si="5"/>
        <v>98</v>
      </c>
    </row>
    <row r="35" spans="1:14" ht="18" customHeight="1">
      <c r="A35" s="22">
        <v>7</v>
      </c>
      <c r="B35" s="23">
        <v>2189866</v>
      </c>
      <c r="C35" s="24">
        <v>69</v>
      </c>
      <c r="D35" s="25">
        <v>1878667</v>
      </c>
      <c r="E35" s="26">
        <f t="shared" si="0"/>
        <v>85.8</v>
      </c>
      <c r="F35" s="27">
        <v>435</v>
      </c>
      <c r="G35" s="25">
        <v>266808</v>
      </c>
      <c r="H35" s="26">
        <f t="shared" si="1"/>
        <v>12.18</v>
      </c>
      <c r="I35" s="24">
        <v>11</v>
      </c>
      <c r="J35" s="25">
        <v>3622</v>
      </c>
      <c r="K35" s="26">
        <f t="shared" si="2"/>
        <v>0.2</v>
      </c>
      <c r="L35" s="28">
        <f t="shared" si="3"/>
        <v>515</v>
      </c>
      <c r="M35" s="25">
        <f t="shared" si="4"/>
        <v>2149097</v>
      </c>
      <c r="N35" s="29">
        <f t="shared" si="5"/>
        <v>98.1</v>
      </c>
    </row>
    <row r="36" spans="1:14" ht="18" customHeight="1">
      <c r="A36" s="22">
        <v>8</v>
      </c>
      <c r="B36" s="23">
        <v>2196982</v>
      </c>
      <c r="C36" s="24">
        <v>69</v>
      </c>
      <c r="D36" s="25">
        <v>1885857</v>
      </c>
      <c r="E36" s="26">
        <f t="shared" si="0"/>
        <v>85.8</v>
      </c>
      <c r="F36" s="27">
        <v>433</v>
      </c>
      <c r="G36" s="25">
        <v>271069</v>
      </c>
      <c r="H36" s="26">
        <f>ROUND(G36/B36*100,2)+0.1</f>
        <v>12.44</v>
      </c>
      <c r="I36" s="24">
        <v>9</v>
      </c>
      <c r="J36" s="25">
        <v>3065</v>
      </c>
      <c r="K36" s="26">
        <f t="shared" si="2"/>
        <v>0.1</v>
      </c>
      <c r="L36" s="28">
        <f t="shared" si="3"/>
        <v>511</v>
      </c>
      <c r="M36" s="25">
        <f t="shared" si="4"/>
        <v>2159991</v>
      </c>
      <c r="N36" s="29">
        <f t="shared" si="5"/>
        <v>98.3</v>
      </c>
    </row>
    <row r="37" spans="1:14" ht="18" customHeight="1">
      <c r="A37" s="22">
        <v>9</v>
      </c>
      <c r="B37" s="23">
        <v>2205758</v>
      </c>
      <c r="C37" s="24">
        <v>69</v>
      </c>
      <c r="D37" s="25">
        <v>1904630</v>
      </c>
      <c r="E37" s="26">
        <f aca="true" t="shared" si="6" ref="E37:E42">ROUND(D37/B37*100,1)</f>
        <v>86.3</v>
      </c>
      <c r="F37" s="27">
        <v>419</v>
      </c>
      <c r="G37" s="25">
        <v>261131</v>
      </c>
      <c r="H37" s="26">
        <f>ROUND(G37/B37*100,2)</f>
        <v>11.84</v>
      </c>
      <c r="I37" s="24">
        <v>14</v>
      </c>
      <c r="J37" s="25">
        <v>3310</v>
      </c>
      <c r="K37" s="26">
        <f aca="true" t="shared" si="7" ref="K37:K42">ROUND(J37/B37*100,1)</f>
        <v>0.2</v>
      </c>
      <c r="L37" s="28">
        <f aca="true" t="shared" si="8" ref="L37:M40">C37+F37+I37</f>
        <v>502</v>
      </c>
      <c r="M37" s="25">
        <f t="shared" si="8"/>
        <v>2169071</v>
      </c>
      <c r="N37" s="29">
        <f aca="true" t="shared" si="9" ref="N37:N42">ROUND(M37/B37*100,1)</f>
        <v>98.3</v>
      </c>
    </row>
    <row r="38" spans="1:14" ht="18" customHeight="1">
      <c r="A38" s="71">
        <v>10</v>
      </c>
      <c r="B38" s="72">
        <v>2209437</v>
      </c>
      <c r="C38" s="73">
        <v>69</v>
      </c>
      <c r="D38" s="74">
        <v>1910221</v>
      </c>
      <c r="E38" s="75">
        <f t="shared" si="6"/>
        <v>86.5</v>
      </c>
      <c r="F38" s="76">
        <v>408</v>
      </c>
      <c r="G38" s="74">
        <v>261191</v>
      </c>
      <c r="H38" s="75">
        <f>ROUND(G38/B38*100,2)+0.1</f>
        <v>11.92</v>
      </c>
      <c r="I38" s="73">
        <v>13</v>
      </c>
      <c r="J38" s="74">
        <v>3674</v>
      </c>
      <c r="K38" s="75">
        <f t="shared" si="7"/>
        <v>0.2</v>
      </c>
      <c r="L38" s="77">
        <f t="shared" si="8"/>
        <v>490</v>
      </c>
      <c r="M38" s="74">
        <f t="shared" si="8"/>
        <v>2175086</v>
      </c>
      <c r="N38" s="78">
        <f t="shared" si="9"/>
        <v>98.4</v>
      </c>
    </row>
    <row r="39" spans="1:14" ht="18" customHeight="1">
      <c r="A39" s="63">
        <v>11</v>
      </c>
      <c r="B39" s="64">
        <v>2215163</v>
      </c>
      <c r="C39" s="65">
        <v>69</v>
      </c>
      <c r="D39" s="66">
        <v>1920146</v>
      </c>
      <c r="E39" s="67">
        <f t="shared" si="6"/>
        <v>86.7</v>
      </c>
      <c r="F39" s="68">
        <v>398</v>
      </c>
      <c r="G39" s="66">
        <v>259504</v>
      </c>
      <c r="H39" s="67">
        <f>ROUND(G39/B39*100,2)+0.1</f>
        <v>11.81</v>
      </c>
      <c r="I39" s="65">
        <v>12</v>
      </c>
      <c r="J39" s="66">
        <v>3160</v>
      </c>
      <c r="K39" s="67">
        <f t="shared" si="7"/>
        <v>0.1</v>
      </c>
      <c r="L39" s="69">
        <f t="shared" si="8"/>
        <v>479</v>
      </c>
      <c r="M39" s="66">
        <f t="shared" si="8"/>
        <v>2182810</v>
      </c>
      <c r="N39" s="70">
        <f t="shared" si="9"/>
        <v>98.5</v>
      </c>
    </row>
    <row r="40" spans="1:14" s="6" customFormat="1" ht="18" customHeight="1">
      <c r="A40" s="30">
        <v>12</v>
      </c>
      <c r="B40" s="31">
        <v>2213228</v>
      </c>
      <c r="C40" s="32">
        <v>69</v>
      </c>
      <c r="D40" s="33">
        <v>1926521</v>
      </c>
      <c r="E40" s="34">
        <f t="shared" si="6"/>
        <v>87</v>
      </c>
      <c r="F40" s="35">
        <v>387</v>
      </c>
      <c r="G40" s="33">
        <v>253609</v>
      </c>
      <c r="H40" s="34">
        <f aca="true" t="shared" si="10" ref="H40:H48">ROUND(G40/B40*100,2)</f>
        <v>11.46</v>
      </c>
      <c r="I40" s="32">
        <v>11</v>
      </c>
      <c r="J40" s="33">
        <v>3319</v>
      </c>
      <c r="K40" s="34">
        <f t="shared" si="7"/>
        <v>0.1</v>
      </c>
      <c r="L40" s="36">
        <f t="shared" si="8"/>
        <v>467</v>
      </c>
      <c r="M40" s="33">
        <f t="shared" si="8"/>
        <v>2183449</v>
      </c>
      <c r="N40" s="37">
        <f t="shared" si="9"/>
        <v>98.7</v>
      </c>
    </row>
    <row r="41" spans="1:14" s="6" customFormat="1" ht="18" customHeight="1">
      <c r="A41" s="30">
        <v>13</v>
      </c>
      <c r="B41" s="31">
        <v>2209336</v>
      </c>
      <c r="C41" s="32">
        <v>69</v>
      </c>
      <c r="D41" s="33">
        <v>1929889</v>
      </c>
      <c r="E41" s="34">
        <f t="shared" si="6"/>
        <v>87.4</v>
      </c>
      <c r="F41" s="35">
        <v>379</v>
      </c>
      <c r="G41" s="33">
        <v>247963</v>
      </c>
      <c r="H41" s="34">
        <f t="shared" si="10"/>
        <v>11.22</v>
      </c>
      <c r="I41" s="32">
        <v>12</v>
      </c>
      <c r="J41" s="33">
        <v>3785</v>
      </c>
      <c r="K41" s="34">
        <f t="shared" si="7"/>
        <v>0.2</v>
      </c>
      <c r="L41" s="36">
        <f aca="true" t="shared" si="11" ref="L41:M43">C41+F41+I41</f>
        <v>460</v>
      </c>
      <c r="M41" s="33">
        <f t="shared" si="11"/>
        <v>2181637</v>
      </c>
      <c r="N41" s="37">
        <f t="shared" si="9"/>
        <v>98.7</v>
      </c>
    </row>
    <row r="42" spans="1:14" s="6" customFormat="1" ht="18" customHeight="1">
      <c r="A42" s="30">
        <v>14</v>
      </c>
      <c r="B42" s="31">
        <v>2210178</v>
      </c>
      <c r="C42" s="32">
        <v>69</v>
      </c>
      <c r="D42" s="33">
        <v>1932724</v>
      </c>
      <c r="E42" s="34">
        <f t="shared" si="6"/>
        <v>87.4</v>
      </c>
      <c r="F42" s="35">
        <v>369</v>
      </c>
      <c r="G42" s="33">
        <v>244373</v>
      </c>
      <c r="H42" s="34">
        <f t="shared" si="10"/>
        <v>11.06</v>
      </c>
      <c r="I42" s="32">
        <v>29</v>
      </c>
      <c r="J42" s="33">
        <v>5173</v>
      </c>
      <c r="K42" s="34">
        <f t="shared" si="7"/>
        <v>0.2</v>
      </c>
      <c r="L42" s="36">
        <f t="shared" si="11"/>
        <v>467</v>
      </c>
      <c r="M42" s="33">
        <f t="shared" si="11"/>
        <v>2182270</v>
      </c>
      <c r="N42" s="37">
        <f t="shared" si="9"/>
        <v>98.7</v>
      </c>
    </row>
    <row r="43" spans="1:14" s="6" customFormat="1" ht="18" customHeight="1">
      <c r="A43" s="55">
        <v>15</v>
      </c>
      <c r="B43" s="56">
        <v>2210256</v>
      </c>
      <c r="C43" s="57">
        <v>69</v>
      </c>
      <c r="D43" s="58">
        <v>1938282</v>
      </c>
      <c r="E43" s="59">
        <f aca="true" t="shared" si="12" ref="E43:E48">ROUND(D43/B43*100,1)</f>
        <v>87.7</v>
      </c>
      <c r="F43" s="60">
        <v>362</v>
      </c>
      <c r="G43" s="58">
        <v>241514</v>
      </c>
      <c r="H43" s="59">
        <f t="shared" si="10"/>
        <v>10.93</v>
      </c>
      <c r="I43" s="57">
        <v>37</v>
      </c>
      <c r="J43" s="58">
        <v>5417</v>
      </c>
      <c r="K43" s="59">
        <f aca="true" t="shared" si="13" ref="K43:K48">ROUND(J43/B43*100,1)</f>
        <v>0.2</v>
      </c>
      <c r="L43" s="61">
        <f t="shared" si="11"/>
        <v>468</v>
      </c>
      <c r="M43" s="58">
        <f t="shared" si="11"/>
        <v>2185213</v>
      </c>
      <c r="N43" s="62">
        <f aca="true" t="shared" si="14" ref="N43:N48">ROUND(M43/B43*100,1)</f>
        <v>98.9</v>
      </c>
    </row>
    <row r="44" spans="1:14" s="6" customFormat="1" ht="18" customHeight="1">
      <c r="A44" s="47">
        <v>16</v>
      </c>
      <c r="B44" s="48">
        <v>2203835</v>
      </c>
      <c r="C44" s="49">
        <v>68</v>
      </c>
      <c r="D44" s="50">
        <v>1952657</v>
      </c>
      <c r="E44" s="51">
        <f t="shared" si="12"/>
        <v>88.6</v>
      </c>
      <c r="F44" s="52">
        <v>346</v>
      </c>
      <c r="G44" s="50">
        <v>221645</v>
      </c>
      <c r="H44" s="51">
        <f t="shared" si="10"/>
        <v>10.06</v>
      </c>
      <c r="I44" s="49">
        <v>41</v>
      </c>
      <c r="J44" s="50">
        <v>4944</v>
      </c>
      <c r="K44" s="51">
        <f t="shared" si="13"/>
        <v>0.2</v>
      </c>
      <c r="L44" s="53">
        <f aca="true" t="shared" si="15" ref="L44:M48">C44+F44+I44</f>
        <v>455</v>
      </c>
      <c r="M44" s="50">
        <f t="shared" si="15"/>
        <v>2179246</v>
      </c>
      <c r="N44" s="54">
        <f t="shared" si="14"/>
        <v>98.9</v>
      </c>
    </row>
    <row r="45" spans="1:14" s="6" customFormat="1" ht="18" customHeight="1">
      <c r="A45" s="30">
        <v>17</v>
      </c>
      <c r="B45" s="31">
        <v>2186449</v>
      </c>
      <c r="C45" s="32">
        <v>67</v>
      </c>
      <c r="D45" s="33">
        <v>1938148</v>
      </c>
      <c r="E45" s="34">
        <f t="shared" si="12"/>
        <v>88.6</v>
      </c>
      <c r="F45" s="35">
        <v>339</v>
      </c>
      <c r="G45" s="33">
        <v>218666</v>
      </c>
      <c r="H45" s="34">
        <f>ROUND(G45/B45*100,2)</f>
        <v>10</v>
      </c>
      <c r="I45" s="32">
        <v>44</v>
      </c>
      <c r="J45" s="33">
        <v>4929</v>
      </c>
      <c r="K45" s="34">
        <f t="shared" si="13"/>
        <v>0.2</v>
      </c>
      <c r="L45" s="36">
        <f t="shared" si="15"/>
        <v>450</v>
      </c>
      <c r="M45" s="33">
        <f t="shared" si="15"/>
        <v>2161743</v>
      </c>
      <c r="N45" s="37">
        <f t="shared" si="14"/>
        <v>98.9</v>
      </c>
    </row>
    <row r="46" spans="1:14" s="6" customFormat="1" ht="18" customHeight="1">
      <c r="A46" s="30">
        <v>18</v>
      </c>
      <c r="B46" s="31">
        <v>2179665</v>
      </c>
      <c r="C46" s="32">
        <v>67</v>
      </c>
      <c r="D46" s="33">
        <v>1935706</v>
      </c>
      <c r="E46" s="34">
        <f t="shared" si="12"/>
        <v>88.8</v>
      </c>
      <c r="F46" s="35">
        <v>335</v>
      </c>
      <c r="G46" s="33">
        <v>215332</v>
      </c>
      <c r="H46" s="34">
        <f>ROUND(G46/B46*100,2)</f>
        <v>9.88</v>
      </c>
      <c r="I46" s="32">
        <v>53</v>
      </c>
      <c r="J46" s="33">
        <v>4948</v>
      </c>
      <c r="K46" s="34">
        <f t="shared" si="13"/>
        <v>0.2</v>
      </c>
      <c r="L46" s="36">
        <f>C46+F46+I46</f>
        <v>455</v>
      </c>
      <c r="M46" s="33">
        <f>D46+G46+J46</f>
        <v>2155986</v>
      </c>
      <c r="N46" s="37">
        <f t="shared" si="14"/>
        <v>98.9</v>
      </c>
    </row>
    <row r="47" spans="1:14" s="6" customFormat="1" ht="18" customHeight="1">
      <c r="A47" s="30">
        <v>19</v>
      </c>
      <c r="B47" s="31">
        <v>2172282</v>
      </c>
      <c r="C47" s="32">
        <v>66</v>
      </c>
      <c r="D47" s="33">
        <v>1929696</v>
      </c>
      <c r="E47" s="34">
        <f t="shared" si="12"/>
        <v>88.8</v>
      </c>
      <c r="F47" s="35">
        <v>317</v>
      </c>
      <c r="G47" s="33">
        <v>212960</v>
      </c>
      <c r="H47" s="34">
        <f>ROUND(G47/B47*100,2)</f>
        <v>9.8</v>
      </c>
      <c r="I47" s="32">
        <v>53</v>
      </c>
      <c r="J47" s="33">
        <v>4415</v>
      </c>
      <c r="K47" s="34">
        <f t="shared" si="13"/>
        <v>0.2</v>
      </c>
      <c r="L47" s="36">
        <f>C47+F47+I47</f>
        <v>436</v>
      </c>
      <c r="M47" s="33">
        <f>D47+G47+J47</f>
        <v>2147071</v>
      </c>
      <c r="N47" s="37">
        <f t="shared" si="14"/>
        <v>98.8</v>
      </c>
    </row>
    <row r="48" spans="1:14" s="6" customFormat="1" ht="18" customHeight="1">
      <c r="A48" s="79">
        <v>20</v>
      </c>
      <c r="B48" s="80">
        <v>2162260</v>
      </c>
      <c r="C48" s="81">
        <v>66</v>
      </c>
      <c r="D48" s="82">
        <v>1923064</v>
      </c>
      <c r="E48" s="83">
        <f t="shared" si="12"/>
        <v>88.9</v>
      </c>
      <c r="F48" s="84">
        <v>310</v>
      </c>
      <c r="G48" s="82">
        <v>208875</v>
      </c>
      <c r="H48" s="83">
        <f t="shared" si="10"/>
        <v>9.66</v>
      </c>
      <c r="I48" s="81">
        <v>56</v>
      </c>
      <c r="J48" s="82">
        <v>4457</v>
      </c>
      <c r="K48" s="83">
        <f t="shared" si="13"/>
        <v>0.2</v>
      </c>
      <c r="L48" s="85">
        <f t="shared" si="15"/>
        <v>432</v>
      </c>
      <c r="M48" s="82">
        <f t="shared" si="15"/>
        <v>2136396</v>
      </c>
      <c r="N48" s="86">
        <f t="shared" si="14"/>
        <v>98.8</v>
      </c>
    </row>
    <row r="49" spans="1:14" s="6" customFormat="1" ht="18" customHeight="1">
      <c r="A49" s="95">
        <v>21</v>
      </c>
      <c r="B49" s="87">
        <v>2150758</v>
      </c>
      <c r="C49" s="88">
        <v>66</v>
      </c>
      <c r="D49" s="89">
        <v>1914770</v>
      </c>
      <c r="E49" s="90">
        <f>ROUND(D49/B49*100,1)</f>
        <v>89</v>
      </c>
      <c r="F49" s="91">
        <v>291</v>
      </c>
      <c r="G49" s="89">
        <v>205585</v>
      </c>
      <c r="H49" s="90">
        <f>ROUND(G49/B49*100,2)</f>
        <v>9.56</v>
      </c>
      <c r="I49" s="88">
        <v>57</v>
      </c>
      <c r="J49" s="89">
        <v>2451</v>
      </c>
      <c r="K49" s="90">
        <f>ROUND(J49/B49*100,1)</f>
        <v>0.1</v>
      </c>
      <c r="L49" s="92">
        <f>C49+F49+I49</f>
        <v>414</v>
      </c>
      <c r="M49" s="93">
        <f>D49+G49+J49</f>
        <v>2122806</v>
      </c>
      <c r="N49" s="94">
        <f>ROUND(M49/B49*100,1)</f>
        <v>98.7</v>
      </c>
    </row>
    <row r="50" spans="1:14" s="6" customFormat="1" ht="18" customHeight="1">
      <c r="A50" s="38">
        <v>22</v>
      </c>
      <c r="B50" s="39">
        <v>2142797</v>
      </c>
      <c r="C50" s="40">
        <v>66</v>
      </c>
      <c r="D50" s="41">
        <v>1913094</v>
      </c>
      <c r="E50" s="42">
        <f>ROUND(D50/B50*100,1)</f>
        <v>89.3</v>
      </c>
      <c r="F50" s="43">
        <v>288</v>
      </c>
      <c r="G50" s="41">
        <v>201904</v>
      </c>
      <c r="H50" s="42">
        <f>ROUND(G50/B50*100,2)</f>
        <v>9.42</v>
      </c>
      <c r="I50" s="40">
        <v>57</v>
      </c>
      <c r="J50" s="41">
        <v>2588</v>
      </c>
      <c r="K50" s="42">
        <f>ROUND(J50/B50*100,1)</f>
        <v>0.1</v>
      </c>
      <c r="L50" s="44">
        <f>C50+F50+I50</f>
        <v>411</v>
      </c>
      <c r="M50" s="45">
        <f>D50+G50+J50</f>
        <v>2117586</v>
      </c>
      <c r="N50" s="46">
        <f>ROUND(M50/B50*100,1)</f>
        <v>98.8</v>
      </c>
    </row>
    <row r="51" ht="13.5" customHeight="1">
      <c r="A51" s="7" t="s">
        <v>9</v>
      </c>
    </row>
    <row r="52" ht="13.5" customHeight="1">
      <c r="A52" s="7" t="s">
        <v>8</v>
      </c>
    </row>
  </sheetData>
  <sheetProtection/>
  <mergeCells count="6">
    <mergeCell ref="I3:K3"/>
    <mergeCell ref="L3:N3"/>
    <mergeCell ref="A3:A4"/>
    <mergeCell ref="B3:B4"/>
    <mergeCell ref="C3:E3"/>
    <mergeCell ref="F3:H3"/>
  </mergeCells>
  <printOptions horizontalCentered="1"/>
  <pageMargins left="0.984251968503937" right="0.16" top="0.3937007874015748" bottom="0.38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D:\○長野県の水道\10普及推移.JAC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TOKIZAWA</dc:creator>
  <cp:keywords/>
  <dc:description/>
  <cp:lastModifiedBy>管理者</cp:lastModifiedBy>
  <cp:lastPrinted>2011-03-07T00:03:49Z</cp:lastPrinted>
  <dcterms:created xsi:type="dcterms:W3CDTF">1999-11-10T08:16:42Z</dcterms:created>
  <dcterms:modified xsi:type="dcterms:W3CDTF">2012-04-20T01:31:56Z</dcterms:modified>
  <cp:category/>
  <cp:version/>
  <cp:contentType/>
  <cp:contentStatus/>
  <cp:revision>11</cp:revision>
</cp:coreProperties>
</file>