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svka.vdi.pref.nagano.lg.jp\課共有\産業政策課\★経理係（新）\05_支出\01_契約\01_電気需給契約\R8\03_公告起案\"/>
    </mc:Choice>
  </mc:AlternateContent>
  <xr:revisionPtr revIDLastSave="0" documentId="13_ncr:1_{3EB59A50-EAC4-470E-9756-CCF8FD05E497}" xr6:coauthVersionLast="47" xr6:coauthVersionMax="47" xr10:uidLastSave="{00000000-0000-0000-0000-000000000000}"/>
  <bookViews>
    <workbookView xWindow="-28920" yWindow="-120" windowWidth="29040" windowHeight="15840" xr2:uid="{00000000-000D-0000-FFFF-FFFF00000000}"/>
  </bookViews>
  <sheets>
    <sheet name="内訳書" sheetId="1" r:id="rId1"/>
  </sheets>
  <definedNames>
    <definedName name="_xlnm.Print_Area" localSheetId="0">内訳書!$A$1:$I$23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8" i="1" l="1"/>
  <c r="H17" i="1" l="1"/>
  <c r="H16" i="1"/>
  <c r="H15" i="1"/>
  <c r="H14" i="1"/>
  <c r="H13" i="1"/>
  <c r="H12" i="1"/>
  <c r="H11" i="1"/>
  <c r="H10" i="1"/>
  <c r="H9" i="1"/>
  <c r="H8" i="1"/>
  <c r="H7" i="1"/>
  <c r="H6" i="1"/>
  <c r="E17" i="1"/>
  <c r="E16" i="1"/>
  <c r="E15" i="1"/>
  <c r="E14" i="1"/>
  <c r="E13" i="1"/>
  <c r="E12" i="1"/>
  <c r="E11" i="1"/>
  <c r="E10" i="1"/>
  <c r="E9" i="1"/>
  <c r="E8" i="1"/>
  <c r="E7" i="1"/>
  <c r="E6" i="1"/>
  <c r="I9" i="1" l="1"/>
  <c r="I15" i="1"/>
  <c r="I13" i="1"/>
  <c r="I11" i="1"/>
  <c r="I8" i="1"/>
  <c r="I6" i="1"/>
  <c r="I10" i="1"/>
  <c r="I14" i="1"/>
  <c r="I12" i="1"/>
  <c r="I16" i="1"/>
  <c r="I17" i="1"/>
  <c r="I7" i="1"/>
  <c r="I18" i="1" l="1"/>
  <c r="I19" i="1" s="1"/>
  <c r="I20" i="1" l="1"/>
</calcChain>
</file>

<file path=xl/sharedStrings.xml><?xml version="1.0" encoding="utf-8"?>
<sst xmlns="http://schemas.openxmlformats.org/spreadsheetml/2006/main" count="38" uniqueCount="38">
  <si>
    <t>月</t>
  </si>
  <si>
    <t>基本料金</t>
  </si>
  <si>
    <t>電力量料金</t>
  </si>
  <si>
    <t xml:space="preserve">予定契約電力（kW）         </t>
    <rPh sb="0" eb="2">
      <t>ヨテイ</t>
    </rPh>
    <phoneticPr fontId="2"/>
  </si>
  <si>
    <t>力率割引
(100%)</t>
    <phoneticPr fontId="2"/>
  </si>
  <si>
    <t>A</t>
  </si>
  <si>
    <t>B</t>
  </si>
  <si>
    <t>C</t>
  </si>
  <si>
    <t>D＝A×B×C</t>
  </si>
  <si>
    <t>G＝E×F</t>
    <phoneticPr fontId="2"/>
  </si>
  <si>
    <t>D+G</t>
    <phoneticPr fontId="2"/>
  </si>
  <si>
    <t>合計</t>
    <rPh sb="0" eb="2">
      <t>ゴウケイ</t>
    </rPh>
    <phoneticPr fontId="2"/>
  </si>
  <si>
    <t>消費税相当額</t>
    <rPh sb="0" eb="3">
      <t>ショウヒゼイ</t>
    </rPh>
    <rPh sb="3" eb="5">
      <t>ソウトウ</t>
    </rPh>
    <rPh sb="5" eb="6">
      <t>ガク</t>
    </rPh>
    <phoneticPr fontId="2"/>
  </si>
  <si>
    <t>合計金額</t>
    <rPh sb="0" eb="2">
      <t>ゴウケイ</t>
    </rPh>
    <rPh sb="2" eb="4">
      <t>キンガク</t>
    </rPh>
    <phoneticPr fontId="2"/>
  </si>
  <si>
    <t>月額計及び消費税相当額は小数点以下を切り捨てた数値とすること。</t>
    <rPh sb="0" eb="2">
      <t>ゲツガク</t>
    </rPh>
    <rPh sb="2" eb="3">
      <t>ケイ</t>
    </rPh>
    <rPh sb="3" eb="4">
      <t>オヨ</t>
    </rPh>
    <rPh sb="5" eb="8">
      <t>ショウヒゼイ</t>
    </rPh>
    <rPh sb="8" eb="10">
      <t>ソウトウ</t>
    </rPh>
    <rPh sb="10" eb="11">
      <t>ガク</t>
    </rPh>
    <rPh sb="12" eb="15">
      <t>ショウスウテン</t>
    </rPh>
    <rPh sb="15" eb="17">
      <t>イカ</t>
    </rPh>
    <rPh sb="18" eb="19">
      <t>キ</t>
    </rPh>
    <rPh sb="20" eb="21">
      <t>ス</t>
    </rPh>
    <rPh sb="23" eb="25">
      <t>スウチ</t>
    </rPh>
    <phoneticPr fontId="2"/>
  </si>
  <si>
    <t>別紙様式３</t>
    <rPh sb="0" eb="2">
      <t>ベッシ</t>
    </rPh>
    <rPh sb="2" eb="4">
      <t>ヨウシキ</t>
    </rPh>
    <phoneticPr fontId="2"/>
  </si>
  <si>
    <t>　　　月額計（円）</t>
    <phoneticPr fontId="2"/>
  </si>
  <si>
    <t>月額（円）</t>
    <phoneticPr fontId="2"/>
  </si>
  <si>
    <t>E</t>
    <phoneticPr fontId="2"/>
  </si>
  <si>
    <t>F</t>
    <phoneticPr fontId="2"/>
  </si>
  <si>
    <t>単価（円/kW）</t>
    <phoneticPr fontId="2"/>
  </si>
  <si>
    <t>予定使用電力量（KWh）</t>
    <phoneticPr fontId="2"/>
  </si>
  <si>
    <t>単価（円/KWh）</t>
    <phoneticPr fontId="2"/>
  </si>
  <si>
    <r>
      <rPr>
        <u/>
        <sz val="11"/>
        <rFont val="ＭＳ Ｐゴシック"/>
        <family val="3"/>
        <charset val="128"/>
      </rPr>
      <t>各料金単価は税抜価格とすること。</t>
    </r>
    <r>
      <rPr>
        <sz val="11"/>
        <rFont val="ＭＳ Ｐゴシック"/>
        <family val="3"/>
        <charset val="128"/>
      </rPr>
      <t>また、各税抜単価の端数は小数第３位以下を切り捨てること。</t>
    </r>
    <rPh sb="0" eb="3">
      <t>カクリョウキン</t>
    </rPh>
    <rPh sb="3" eb="5">
      <t>タンカ</t>
    </rPh>
    <rPh sb="6" eb="8">
      <t>ゼイヌキ</t>
    </rPh>
    <rPh sb="8" eb="10">
      <t>カカク</t>
    </rPh>
    <rPh sb="19" eb="20">
      <t>カク</t>
    </rPh>
    <rPh sb="20" eb="22">
      <t>ゼイヌキ</t>
    </rPh>
    <rPh sb="22" eb="24">
      <t>タンカ</t>
    </rPh>
    <rPh sb="25" eb="27">
      <t>ハスウ</t>
    </rPh>
    <rPh sb="28" eb="30">
      <t>ショウスウ</t>
    </rPh>
    <rPh sb="30" eb="31">
      <t>ダイ</t>
    </rPh>
    <rPh sb="32" eb="35">
      <t>イイカ</t>
    </rPh>
    <rPh sb="36" eb="37">
      <t>キ</t>
    </rPh>
    <rPh sb="38" eb="39">
      <t>ス</t>
    </rPh>
    <phoneticPr fontId="2"/>
  </si>
  <si>
    <t>月額（円）</t>
    <phoneticPr fontId="2"/>
  </si>
  <si>
    <t>電　気　料　金　総　額　積　算　内　訳　書</t>
    <rPh sb="0" eb="1">
      <t>デン</t>
    </rPh>
    <rPh sb="2" eb="3">
      <t>キ</t>
    </rPh>
    <rPh sb="4" eb="5">
      <t>リョウ</t>
    </rPh>
    <rPh sb="6" eb="7">
      <t>キン</t>
    </rPh>
    <rPh sb="8" eb="9">
      <t>フサ</t>
    </rPh>
    <rPh sb="10" eb="11">
      <t>ガク</t>
    </rPh>
    <rPh sb="12" eb="13">
      <t>セキ</t>
    </rPh>
    <rPh sb="14" eb="15">
      <t>サン</t>
    </rPh>
    <rPh sb="16" eb="17">
      <t>ナイ</t>
    </rPh>
    <rPh sb="18" eb="19">
      <t>ワケ</t>
    </rPh>
    <rPh sb="20" eb="21">
      <t>ショ</t>
    </rPh>
    <phoneticPr fontId="2"/>
  </si>
  <si>
    <t>令和８年１月</t>
    <rPh sb="0" eb="2">
      <t>レイワ</t>
    </rPh>
    <phoneticPr fontId="1"/>
  </si>
  <si>
    <t>２月</t>
    <phoneticPr fontId="2"/>
  </si>
  <si>
    <t>３月</t>
    <phoneticPr fontId="2"/>
  </si>
  <si>
    <t>４月</t>
    <phoneticPr fontId="2"/>
  </si>
  <si>
    <t>５月</t>
    <phoneticPr fontId="2"/>
  </si>
  <si>
    <t>６月</t>
    <phoneticPr fontId="2"/>
  </si>
  <si>
    <t>７月</t>
    <phoneticPr fontId="2"/>
  </si>
  <si>
    <t>８月</t>
    <phoneticPr fontId="2"/>
  </si>
  <si>
    <t>９月</t>
    <phoneticPr fontId="2"/>
  </si>
  <si>
    <t>10月</t>
    <rPh sb="2" eb="3">
      <t>ガツ</t>
    </rPh>
    <phoneticPr fontId="1"/>
  </si>
  <si>
    <t>11月</t>
    <phoneticPr fontId="2"/>
  </si>
  <si>
    <t>12月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</si>
</sst>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0_ "/>
    <numFmt numFmtId="178" formatCode="#,##0.00_);[Red]\(#,##0.00\)"/>
    <numFmt numFmtId="179" formatCode="#,##0.00_ ;[Red]\-#,##0.00\ "/>
    <numFmt numFmtId="180" formatCode="#,##0.00000000_ ;[Red]\-#,##0.00000000\ "/>
    <numFmt numFmtId="181" formatCode="#,##0_ "/>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11"/>
      <color rgb="FFFF0000"/>
      <name val="ＭＳ Ｐゴシック"/>
      <family val="3"/>
      <charset val="128"/>
    </font>
    <font>
      <sz val="10"/>
      <color theme="1"/>
      <name val="ＭＳ Ｐゴシック"/>
      <family val="3"/>
      <charset val="128"/>
    </font>
    <font>
      <sz val="12"/>
      <name val="ＭＳ Ｐゴシック"/>
      <family val="3"/>
      <charset val="128"/>
    </font>
    <font>
      <u/>
      <sz val="11"/>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7">
    <border>
      <left/>
      <right/>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s>
  <cellStyleXfs count="4">
    <xf numFmtId="0" fontId="0" fillId="0" borderId="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56">
    <xf numFmtId="0" fontId="0" fillId="0" borderId="0" xfId="0"/>
    <xf numFmtId="176" fontId="0" fillId="0" borderId="0" xfId="0" applyNumberFormat="1"/>
    <xf numFmtId="176" fontId="5" fillId="0" borderId="10" xfId="0" applyNumberFormat="1"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4" fillId="0" borderId="15" xfId="0" applyFont="1" applyBorder="1" applyAlignment="1">
      <alignment horizontal="right" vertical="top" wrapText="1"/>
    </xf>
    <xf numFmtId="176" fontId="5" fillId="0" borderId="16" xfId="0" applyNumberFormat="1" applyFont="1" applyBorder="1" applyAlignment="1">
      <alignment horizontal="right" vertical="top" wrapText="1"/>
    </xf>
    <xf numFmtId="0" fontId="5" fillId="0" borderId="17" xfId="0" applyFont="1" applyBorder="1" applyAlignment="1">
      <alignment horizontal="right" vertical="top" wrapText="1"/>
    </xf>
    <xf numFmtId="0" fontId="5" fillId="0" borderId="18" xfId="0" applyFont="1" applyBorder="1" applyAlignment="1">
      <alignment horizontal="right" vertical="top" wrapText="1"/>
    </xf>
    <xf numFmtId="0" fontId="5" fillId="0" borderId="19" xfId="0" applyFont="1" applyBorder="1" applyAlignment="1">
      <alignment horizontal="center" vertical="center" wrapText="1"/>
    </xf>
    <xf numFmtId="0" fontId="4" fillId="0" borderId="20" xfId="0" applyFont="1" applyBorder="1" applyAlignment="1">
      <alignment horizontal="right"/>
    </xf>
    <xf numFmtId="40" fontId="4" fillId="0" borderId="23" xfId="1" applyNumberFormat="1" applyFont="1" applyBorder="1" applyAlignment="1">
      <alignment horizontal="center"/>
    </xf>
    <xf numFmtId="178" fontId="4" fillId="0" borderId="24" xfId="1" applyNumberFormat="1" applyFont="1" applyBorder="1"/>
    <xf numFmtId="38" fontId="4" fillId="0" borderId="25" xfId="1" applyNumberFormat="1" applyFont="1" applyBorder="1"/>
    <xf numFmtId="179" fontId="0" fillId="0" borderId="0" xfId="0" applyNumberFormat="1"/>
    <xf numFmtId="0" fontId="4" fillId="0" borderId="14" xfId="0" applyFont="1" applyBorder="1" applyAlignment="1">
      <alignment horizontal="center"/>
    </xf>
    <xf numFmtId="179" fontId="6" fillId="0" borderId="0" xfId="0" applyNumberFormat="1" applyFont="1"/>
    <xf numFmtId="0" fontId="4" fillId="0" borderId="22" xfId="0" applyFont="1" applyBorder="1" applyAlignment="1">
      <alignment horizontal="center"/>
    </xf>
    <xf numFmtId="38" fontId="4" fillId="0" borderId="25" xfId="1" applyNumberFormat="1" applyFont="1" applyBorder="1" applyAlignment="1">
      <alignment horizontal="right"/>
    </xf>
    <xf numFmtId="180" fontId="0" fillId="0" borderId="0" xfId="0" applyNumberFormat="1"/>
    <xf numFmtId="40" fontId="4" fillId="0" borderId="28" xfId="1" applyNumberFormat="1" applyFont="1" applyBorder="1" applyAlignment="1">
      <alignment horizontal="center"/>
    </xf>
    <xf numFmtId="178" fontId="4" fillId="0" borderId="29" xfId="1" applyNumberFormat="1" applyFont="1" applyBorder="1"/>
    <xf numFmtId="179" fontId="4" fillId="0" borderId="31" xfId="1" applyNumberFormat="1" applyFont="1" applyBorder="1"/>
    <xf numFmtId="179" fontId="4" fillId="0" borderId="32" xfId="1" applyNumberFormat="1" applyFont="1" applyBorder="1"/>
    <xf numFmtId="0" fontId="7" fillId="0" borderId="9" xfId="0" applyFont="1" applyBorder="1" applyAlignment="1">
      <alignment horizontal="center" vertical="center" wrapText="1"/>
    </xf>
    <xf numFmtId="0" fontId="0" fillId="0" borderId="0" xfId="0" applyBorder="1" applyAlignment="1">
      <alignment horizontal="left"/>
    </xf>
    <xf numFmtId="0" fontId="4" fillId="0" borderId="29" xfId="0" applyFont="1" applyBorder="1" applyAlignment="1">
      <alignment horizontal="right"/>
    </xf>
    <xf numFmtId="177" fontId="4" fillId="2" borderId="22" xfId="1" applyNumberFormat="1" applyFont="1" applyFill="1" applyBorder="1" applyAlignment="1">
      <alignment horizontal="right"/>
    </xf>
    <xf numFmtId="177" fontId="4" fillId="2" borderId="27" xfId="1" applyNumberFormat="1" applyFont="1" applyFill="1" applyBorder="1" applyAlignment="1">
      <alignment horizontal="right"/>
    </xf>
    <xf numFmtId="0" fontId="5" fillId="0" borderId="10" xfId="0" applyFont="1" applyBorder="1" applyAlignment="1">
      <alignment horizontal="center" vertical="center" wrapText="1"/>
    </xf>
    <xf numFmtId="0" fontId="5" fillId="0" borderId="16" xfId="0" applyFont="1" applyBorder="1" applyAlignment="1">
      <alignment horizontal="right" vertical="top" wrapText="1"/>
    </xf>
    <xf numFmtId="2" fontId="4" fillId="2" borderId="22" xfId="0" applyNumberFormat="1" applyFont="1" applyFill="1" applyBorder="1"/>
    <xf numFmtId="2" fontId="4" fillId="2" borderId="27" xfId="0" applyNumberFormat="1" applyFont="1" applyFill="1" applyBorder="1"/>
    <xf numFmtId="0" fontId="8" fillId="0" borderId="0" xfId="0" applyFont="1" applyAlignment="1">
      <alignment vertical="top"/>
    </xf>
    <xf numFmtId="38" fontId="4" fillId="0" borderId="35" xfId="1" applyNumberFormat="1" applyFont="1" applyBorder="1"/>
    <xf numFmtId="38" fontId="4" fillId="0" borderId="34" xfId="0" applyNumberFormat="1" applyFont="1" applyBorder="1"/>
    <xf numFmtId="38" fontId="4" fillId="3" borderId="26" xfId="0" applyNumberFormat="1" applyFont="1" applyFill="1" applyBorder="1"/>
    <xf numFmtId="38" fontId="6" fillId="0" borderId="21" xfId="1" applyFont="1" applyBorder="1" applyAlignment="1">
      <alignment horizontal="right"/>
    </xf>
    <xf numFmtId="38" fontId="6" fillId="0" borderId="0" xfId="0" applyNumberFormat="1" applyFont="1"/>
    <xf numFmtId="181" fontId="6" fillId="3" borderId="20" xfId="0" applyNumberFormat="1" applyFont="1" applyFill="1" applyBorder="1" applyAlignment="1">
      <alignment horizontal="right"/>
    </xf>
    <xf numFmtId="181" fontId="6" fillId="3" borderId="33" xfId="0" applyNumberFormat="1" applyFont="1" applyFill="1" applyBorder="1" applyAlignment="1">
      <alignment horizontal="right"/>
    </xf>
    <xf numFmtId="38" fontId="6" fillId="0" borderId="36" xfId="1" applyFont="1" applyBorder="1" applyAlignment="1">
      <alignment horizontal="right"/>
    </xf>
    <xf numFmtId="0" fontId="3" fillId="0" borderId="0" xfId="0" applyFont="1" applyBorder="1" applyAlignment="1">
      <alignment horizontal="center" vertical="top"/>
    </xf>
    <xf numFmtId="0" fontId="0" fillId="0" borderId="0" xfId="0" applyAlignment="1">
      <alignment horizontal="left"/>
    </xf>
    <xf numFmtId="0" fontId="0" fillId="0" borderId="0" xfId="0" applyFont="1" applyBorder="1" applyAlignment="1">
      <alignment horizontal="left"/>
    </xf>
    <xf numFmtId="0" fontId="4" fillId="0" borderId="1"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30" xfId="0" applyFont="1" applyBorder="1" applyAlignment="1">
      <alignment horizontal="center" vertical="center"/>
    </xf>
    <xf numFmtId="0" fontId="5" fillId="0" borderId="7" xfId="0" applyFont="1" applyBorder="1" applyAlignment="1">
      <alignment horizontal="center" vertical="center" wrapText="1"/>
    </xf>
    <xf numFmtId="0" fontId="5" fillId="0" borderId="13" xfId="0" applyFont="1" applyBorder="1" applyAlignment="1">
      <alignment horizontal="center" vertical="center"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24"/>
  <sheetViews>
    <sheetView tabSelected="1" view="pageBreakPreview" zoomScaleNormal="100" zoomScaleSheetLayoutView="100" workbookViewId="0">
      <selection activeCell="E11" sqref="E11"/>
    </sheetView>
  </sheetViews>
  <sheetFormatPr defaultRowHeight="13" x14ac:dyDescent="0.2"/>
  <cols>
    <col min="1" max="1" width="14" customWidth="1"/>
    <col min="2" max="2" width="12.90625" bestFit="1" customWidth="1"/>
    <col min="3" max="3" width="12.08984375" style="1" customWidth="1"/>
    <col min="4" max="4" width="9.08984375" customWidth="1"/>
    <col min="5" max="5" width="13.36328125" customWidth="1"/>
    <col min="6" max="6" width="11.36328125" customWidth="1"/>
    <col min="7" max="7" width="14.36328125" customWidth="1"/>
    <col min="8" max="8" width="14.453125" customWidth="1"/>
    <col min="9" max="9" width="15.08984375" bestFit="1" customWidth="1"/>
    <col min="10" max="10" width="21.36328125" customWidth="1"/>
  </cols>
  <sheetData>
    <row r="1" spans="1:9" ht="24" customHeight="1" x14ac:dyDescent="0.2">
      <c r="A1" s="33" t="s">
        <v>15</v>
      </c>
    </row>
    <row r="2" spans="1:9" ht="36.75" customHeight="1" thickBot="1" x14ac:dyDescent="0.25">
      <c r="A2" s="42" t="s">
        <v>25</v>
      </c>
      <c r="B2" s="42"/>
      <c r="C2" s="42"/>
      <c r="D2" s="42"/>
      <c r="E2" s="42"/>
      <c r="F2" s="42"/>
      <c r="G2" s="42"/>
      <c r="H2" s="42"/>
      <c r="I2" s="42"/>
    </row>
    <row r="3" spans="1:9" ht="18.75" customHeight="1" x14ac:dyDescent="0.2">
      <c r="A3" s="45" t="s">
        <v>0</v>
      </c>
      <c r="B3" s="48" t="s">
        <v>1</v>
      </c>
      <c r="C3" s="49"/>
      <c r="D3" s="49"/>
      <c r="E3" s="50"/>
      <c r="F3" s="51" t="s">
        <v>2</v>
      </c>
      <c r="G3" s="52"/>
      <c r="H3" s="53"/>
      <c r="I3" s="54" t="s">
        <v>16</v>
      </c>
    </row>
    <row r="4" spans="1:9" ht="25.5" customHeight="1" x14ac:dyDescent="0.2">
      <c r="A4" s="46"/>
      <c r="B4" s="24" t="s">
        <v>3</v>
      </c>
      <c r="C4" s="2" t="s">
        <v>20</v>
      </c>
      <c r="D4" s="3" t="s">
        <v>4</v>
      </c>
      <c r="E4" s="4" t="s">
        <v>17</v>
      </c>
      <c r="F4" s="3" t="s">
        <v>21</v>
      </c>
      <c r="G4" s="29" t="s">
        <v>22</v>
      </c>
      <c r="H4" s="4" t="s">
        <v>24</v>
      </c>
      <c r="I4" s="55"/>
    </row>
    <row r="5" spans="1:9" ht="13.5" customHeight="1" x14ac:dyDescent="0.2">
      <c r="A5" s="47"/>
      <c r="B5" s="5" t="s">
        <v>5</v>
      </c>
      <c r="C5" s="6" t="s">
        <v>6</v>
      </c>
      <c r="D5" s="7" t="s">
        <v>7</v>
      </c>
      <c r="E5" s="8" t="s">
        <v>8</v>
      </c>
      <c r="F5" s="7" t="s">
        <v>18</v>
      </c>
      <c r="G5" s="30" t="s">
        <v>19</v>
      </c>
      <c r="H5" s="8" t="s">
        <v>9</v>
      </c>
      <c r="I5" s="9" t="s">
        <v>10</v>
      </c>
    </row>
    <row r="6" spans="1:9" ht="25" customHeight="1" x14ac:dyDescent="0.2">
      <c r="A6" s="10" t="s">
        <v>26</v>
      </c>
      <c r="B6" s="37">
        <v>1527</v>
      </c>
      <c r="C6" s="27"/>
      <c r="D6" s="11">
        <v>0.85</v>
      </c>
      <c r="E6" s="12">
        <f t="shared" ref="E6:E17" si="0">ROUNDDOWN(B6*C6*D6,0)</f>
        <v>0</v>
      </c>
      <c r="F6" s="39">
        <v>389000</v>
      </c>
      <c r="G6" s="31"/>
      <c r="H6" s="22">
        <f t="shared" ref="H6:H17" si="1">ROUNDDOWN(G6*F6,0)</f>
        <v>0</v>
      </c>
      <c r="I6" s="13">
        <f t="shared" ref="I6:I17" si="2">ROUNDDOWN(E6+H6,0)</f>
        <v>0</v>
      </c>
    </row>
    <row r="7" spans="1:9" ht="25" customHeight="1" x14ac:dyDescent="0.2">
      <c r="A7" s="10" t="s">
        <v>27</v>
      </c>
      <c r="B7" s="37">
        <v>1527</v>
      </c>
      <c r="C7" s="27"/>
      <c r="D7" s="11">
        <v>0.85</v>
      </c>
      <c r="E7" s="12">
        <f t="shared" si="0"/>
        <v>0</v>
      </c>
      <c r="F7" s="39">
        <v>365000</v>
      </c>
      <c r="G7" s="31"/>
      <c r="H7" s="22">
        <f t="shared" si="1"/>
        <v>0</v>
      </c>
      <c r="I7" s="13">
        <f t="shared" si="2"/>
        <v>0</v>
      </c>
    </row>
    <row r="8" spans="1:9" ht="25" customHeight="1" x14ac:dyDescent="0.2">
      <c r="A8" s="10" t="s">
        <v>28</v>
      </c>
      <c r="B8" s="37">
        <v>1527</v>
      </c>
      <c r="C8" s="27"/>
      <c r="D8" s="11">
        <v>0.85</v>
      </c>
      <c r="E8" s="12">
        <f t="shared" si="0"/>
        <v>0</v>
      </c>
      <c r="F8" s="39">
        <v>331000</v>
      </c>
      <c r="G8" s="31"/>
      <c r="H8" s="22">
        <f t="shared" si="1"/>
        <v>0</v>
      </c>
      <c r="I8" s="13">
        <f t="shared" si="2"/>
        <v>0</v>
      </c>
    </row>
    <row r="9" spans="1:9" ht="25" customHeight="1" x14ac:dyDescent="0.2">
      <c r="A9" s="10" t="s">
        <v>29</v>
      </c>
      <c r="B9" s="37">
        <v>1527</v>
      </c>
      <c r="C9" s="27"/>
      <c r="D9" s="11">
        <v>0.85</v>
      </c>
      <c r="E9" s="12">
        <f t="shared" si="0"/>
        <v>0</v>
      </c>
      <c r="F9" s="39">
        <v>263000</v>
      </c>
      <c r="G9" s="31"/>
      <c r="H9" s="22">
        <f t="shared" si="1"/>
        <v>0</v>
      </c>
      <c r="I9" s="13">
        <f t="shared" si="2"/>
        <v>0</v>
      </c>
    </row>
    <row r="10" spans="1:9" ht="25" customHeight="1" x14ac:dyDescent="0.2">
      <c r="A10" s="10" t="s">
        <v>30</v>
      </c>
      <c r="B10" s="37">
        <v>1527</v>
      </c>
      <c r="C10" s="27"/>
      <c r="D10" s="11">
        <v>0.85</v>
      </c>
      <c r="E10" s="12">
        <f t="shared" si="0"/>
        <v>0</v>
      </c>
      <c r="F10" s="39">
        <v>260000</v>
      </c>
      <c r="G10" s="31"/>
      <c r="H10" s="22">
        <f t="shared" si="1"/>
        <v>0</v>
      </c>
      <c r="I10" s="13">
        <f t="shared" si="2"/>
        <v>0</v>
      </c>
    </row>
    <row r="11" spans="1:9" ht="25" customHeight="1" x14ac:dyDescent="0.2">
      <c r="A11" s="10" t="s">
        <v>31</v>
      </c>
      <c r="B11" s="37">
        <v>1527</v>
      </c>
      <c r="C11" s="27"/>
      <c r="D11" s="11">
        <v>0.85</v>
      </c>
      <c r="E11" s="12">
        <f t="shared" si="0"/>
        <v>0</v>
      </c>
      <c r="F11" s="39">
        <v>280000</v>
      </c>
      <c r="G11" s="31"/>
      <c r="H11" s="22">
        <f t="shared" si="1"/>
        <v>0</v>
      </c>
      <c r="I11" s="13">
        <f t="shared" si="2"/>
        <v>0</v>
      </c>
    </row>
    <row r="12" spans="1:9" ht="25" customHeight="1" x14ac:dyDescent="0.2">
      <c r="A12" s="10" t="s">
        <v>32</v>
      </c>
      <c r="B12" s="37">
        <v>1527</v>
      </c>
      <c r="C12" s="27"/>
      <c r="D12" s="11">
        <v>0.85</v>
      </c>
      <c r="E12" s="12">
        <f t="shared" si="0"/>
        <v>0</v>
      </c>
      <c r="F12" s="39">
        <v>332000</v>
      </c>
      <c r="G12" s="31"/>
      <c r="H12" s="22">
        <f t="shared" si="1"/>
        <v>0</v>
      </c>
      <c r="I12" s="13">
        <f t="shared" si="2"/>
        <v>0</v>
      </c>
    </row>
    <row r="13" spans="1:9" ht="25" customHeight="1" x14ac:dyDescent="0.2">
      <c r="A13" s="10" t="s">
        <v>33</v>
      </c>
      <c r="B13" s="37">
        <v>1527</v>
      </c>
      <c r="C13" s="27"/>
      <c r="D13" s="11">
        <v>0.85</v>
      </c>
      <c r="E13" s="12">
        <f t="shared" si="0"/>
        <v>0</v>
      </c>
      <c r="F13" s="39">
        <v>327000</v>
      </c>
      <c r="G13" s="31"/>
      <c r="H13" s="22">
        <f t="shared" si="1"/>
        <v>0</v>
      </c>
      <c r="I13" s="13">
        <f t="shared" si="2"/>
        <v>0</v>
      </c>
    </row>
    <row r="14" spans="1:9" ht="25" customHeight="1" x14ac:dyDescent="0.2">
      <c r="A14" s="10" t="s">
        <v>34</v>
      </c>
      <c r="B14" s="37">
        <v>1527</v>
      </c>
      <c r="C14" s="27"/>
      <c r="D14" s="11">
        <v>0.85</v>
      </c>
      <c r="E14" s="12">
        <f t="shared" si="0"/>
        <v>0</v>
      </c>
      <c r="F14" s="39">
        <v>315000</v>
      </c>
      <c r="G14" s="31"/>
      <c r="H14" s="22">
        <f t="shared" si="1"/>
        <v>0</v>
      </c>
      <c r="I14" s="13">
        <f t="shared" si="2"/>
        <v>0</v>
      </c>
    </row>
    <row r="15" spans="1:9" ht="25" customHeight="1" x14ac:dyDescent="0.2">
      <c r="A15" s="10" t="s">
        <v>35</v>
      </c>
      <c r="B15" s="37">
        <v>1527</v>
      </c>
      <c r="C15" s="27"/>
      <c r="D15" s="11">
        <v>0.85</v>
      </c>
      <c r="E15" s="12">
        <f t="shared" si="0"/>
        <v>0</v>
      </c>
      <c r="F15" s="39">
        <v>299000</v>
      </c>
      <c r="G15" s="31"/>
      <c r="H15" s="22">
        <f t="shared" si="1"/>
        <v>0</v>
      </c>
      <c r="I15" s="13">
        <f t="shared" si="2"/>
        <v>0</v>
      </c>
    </row>
    <row r="16" spans="1:9" ht="25" customHeight="1" x14ac:dyDescent="0.2">
      <c r="A16" s="10" t="s">
        <v>36</v>
      </c>
      <c r="B16" s="37">
        <v>1527</v>
      </c>
      <c r="C16" s="27"/>
      <c r="D16" s="11">
        <v>0.85</v>
      </c>
      <c r="E16" s="12">
        <f t="shared" si="0"/>
        <v>0</v>
      </c>
      <c r="F16" s="39">
        <v>306000</v>
      </c>
      <c r="G16" s="31"/>
      <c r="H16" s="22">
        <f t="shared" si="1"/>
        <v>0</v>
      </c>
      <c r="I16" s="13">
        <f t="shared" si="2"/>
        <v>0</v>
      </c>
    </row>
    <row r="17" spans="1:10" ht="25" customHeight="1" thickBot="1" x14ac:dyDescent="0.25">
      <c r="A17" s="26" t="s">
        <v>37</v>
      </c>
      <c r="B17" s="41">
        <v>1527</v>
      </c>
      <c r="C17" s="28"/>
      <c r="D17" s="20">
        <v>0.85</v>
      </c>
      <c r="E17" s="21">
        <f t="shared" si="0"/>
        <v>0</v>
      </c>
      <c r="F17" s="40">
        <v>369000</v>
      </c>
      <c r="G17" s="32"/>
      <c r="H17" s="23">
        <f t="shared" si="1"/>
        <v>0</v>
      </c>
      <c r="I17" s="34">
        <f t="shared" si="2"/>
        <v>0</v>
      </c>
      <c r="J17" s="14"/>
    </row>
    <row r="18" spans="1:10" ht="19.5" customHeight="1" x14ac:dyDescent="0.2">
      <c r="C18"/>
      <c r="F18" s="38">
        <f>SUM(F6:F17)</f>
        <v>3836000</v>
      </c>
      <c r="H18" s="15" t="s">
        <v>11</v>
      </c>
      <c r="I18" s="35">
        <f>SUM(I6:I17)</f>
        <v>0</v>
      </c>
      <c r="J18" s="16"/>
    </row>
    <row r="19" spans="1:10" ht="19.5" customHeight="1" x14ac:dyDescent="0.2">
      <c r="C19"/>
      <c r="H19" s="17" t="s">
        <v>12</v>
      </c>
      <c r="I19" s="18">
        <f>ROUNDDOWN(I18*0.1,0)</f>
        <v>0</v>
      </c>
    </row>
    <row r="20" spans="1:10" ht="19.5" customHeight="1" thickBot="1" x14ac:dyDescent="0.25">
      <c r="C20"/>
      <c r="H20" s="17" t="s">
        <v>13</v>
      </c>
      <c r="I20" s="36">
        <f>SUM(I18:I19)</f>
        <v>0</v>
      </c>
      <c r="J20" s="19"/>
    </row>
    <row r="21" spans="1:10" ht="20.149999999999999" customHeight="1" x14ac:dyDescent="0.2">
      <c r="A21" s="44" t="s">
        <v>23</v>
      </c>
      <c r="B21" s="44"/>
      <c r="C21" s="44"/>
      <c r="D21" s="44"/>
      <c r="E21" s="44"/>
      <c r="F21" s="44"/>
      <c r="G21" s="44"/>
      <c r="H21" s="44"/>
    </row>
    <row r="22" spans="1:10" ht="20.149999999999999" customHeight="1" x14ac:dyDescent="0.2">
      <c r="A22" s="44" t="s">
        <v>14</v>
      </c>
      <c r="B22" s="44"/>
      <c r="C22" s="44"/>
      <c r="D22" s="44"/>
      <c r="E22" s="44"/>
      <c r="F22" s="44"/>
      <c r="G22" s="44"/>
      <c r="H22" s="44"/>
      <c r="I22" s="25"/>
    </row>
    <row r="23" spans="1:10" ht="20.149999999999999" customHeight="1" x14ac:dyDescent="0.2">
      <c r="A23" s="43"/>
      <c r="B23" s="43"/>
      <c r="C23" s="43"/>
      <c r="D23" s="43"/>
      <c r="E23" s="43"/>
      <c r="F23" s="43"/>
      <c r="G23" s="43"/>
      <c r="H23" s="43"/>
      <c r="I23" s="43"/>
    </row>
    <row r="24" spans="1:10" ht="20.149999999999999" customHeight="1" x14ac:dyDescent="0.2"/>
  </sheetData>
  <mergeCells count="8">
    <mergeCell ref="A2:I2"/>
    <mergeCell ref="A23:I23"/>
    <mergeCell ref="A21:H21"/>
    <mergeCell ref="A22:H22"/>
    <mergeCell ref="A3:A5"/>
    <mergeCell ref="B3:E3"/>
    <mergeCell ref="F3:H3"/>
    <mergeCell ref="I3:I4"/>
  </mergeCells>
  <phoneticPr fontId="2"/>
  <printOptions horizontalCentered="1"/>
  <pageMargins left="0.78740157480314965" right="0.19685039370078741" top="0.78740157480314965"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N0140068</dc:creator>
  <cp:lastModifiedBy>牛山　幸輝</cp:lastModifiedBy>
  <cp:lastPrinted>2019-11-17T08:05:04Z</cp:lastPrinted>
  <dcterms:created xsi:type="dcterms:W3CDTF">2016-06-21T05:51:50Z</dcterms:created>
  <dcterms:modified xsi:type="dcterms:W3CDTF">2025-11-04T08:41:06Z</dcterms:modified>
</cp:coreProperties>
</file>