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労働雇用課\雇用対策係\05　就職困難者\055　障害者雇用の促進\○政策減税（障害者雇用）\取扱要綱（Ｈ31.4～）\Ｒ７.４.１～\きれい版（全文・様式）\"/>
    </mc:Choice>
  </mc:AlternateContent>
  <xr:revisionPtr revIDLastSave="0" documentId="13_ncr:1_{89EDBE10-8E0B-4290-A960-5901B8002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（新）様式第１" sheetId="8" r:id="rId1"/>
    <sheet name="（新）様式第１ 記入例" sheetId="9" r:id="rId2"/>
  </sheets>
  <definedNames>
    <definedName name="_xlnm.Print_Area" localSheetId="0">'（新）様式第１'!$A$1:$AF$46</definedName>
    <definedName name="_xlnm.Print_Area" localSheetId="1">'（新）様式第１ 記入例'!$A$1:$AF$46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9" l="1"/>
  <c r="Z21" i="9"/>
  <c r="X21" i="9"/>
  <c r="V21" i="9"/>
  <c r="T21" i="9"/>
  <c r="T22" i="9" s="1"/>
  <c r="R21" i="9"/>
  <c r="P21" i="9"/>
  <c r="N21" i="9"/>
  <c r="L21" i="9"/>
  <c r="J21" i="9"/>
  <c r="H21" i="9"/>
  <c r="F21" i="9"/>
  <c r="AB22" i="9"/>
  <c r="Z22" i="9"/>
  <c r="X22" i="9"/>
  <c r="V22" i="9"/>
  <c r="R22" i="9"/>
  <c r="P22" i="9"/>
  <c r="N22" i="9"/>
  <c r="L22" i="9"/>
  <c r="J22" i="9"/>
  <c r="H22" i="9"/>
  <c r="F22" i="9"/>
  <c r="AB22" i="8"/>
  <c r="Z22" i="8"/>
  <c r="X22" i="8"/>
  <c r="V22" i="8"/>
  <c r="T22" i="8"/>
  <c r="R22" i="8"/>
  <c r="P22" i="8"/>
  <c r="N22" i="8"/>
  <c r="L22" i="8"/>
  <c r="J22" i="8"/>
  <c r="H22" i="8"/>
  <c r="AB21" i="8"/>
  <c r="Z21" i="8"/>
  <c r="X21" i="8"/>
  <c r="V21" i="8"/>
  <c r="T21" i="8"/>
  <c r="R21" i="8"/>
  <c r="P21" i="8"/>
  <c r="N21" i="8"/>
  <c r="L21" i="8"/>
  <c r="J21" i="8"/>
  <c r="H21" i="8"/>
  <c r="F21" i="8"/>
  <c r="F22" i="8" s="1"/>
  <c r="AB44" i="9"/>
  <c r="Z44" i="9"/>
  <c r="X44" i="9"/>
  <c r="V44" i="9"/>
  <c r="T44" i="9"/>
  <c r="R44" i="9"/>
  <c r="P44" i="9"/>
  <c r="N44" i="9"/>
  <c r="L44" i="9"/>
  <c r="J44" i="9"/>
  <c r="H44" i="9"/>
  <c r="F44" i="9"/>
  <c r="AB43" i="9"/>
  <c r="Z43" i="9"/>
  <c r="X43" i="9"/>
  <c r="V43" i="9"/>
  <c r="T43" i="9"/>
  <c r="R43" i="9"/>
  <c r="P43" i="9"/>
  <c r="N43" i="9"/>
  <c r="L43" i="9"/>
  <c r="J43" i="9"/>
  <c r="H43" i="9"/>
  <c r="F43" i="9"/>
  <c r="AB39" i="9"/>
  <c r="Z39" i="9"/>
  <c r="X39" i="9"/>
  <c r="V39" i="9"/>
  <c r="T39" i="9"/>
  <c r="R39" i="9"/>
  <c r="P39" i="9"/>
  <c r="N39" i="9"/>
  <c r="L39" i="9"/>
  <c r="J39" i="9"/>
  <c r="H39" i="9"/>
  <c r="F39" i="9"/>
  <c r="AB38" i="9"/>
  <c r="Z38" i="9"/>
  <c r="X38" i="9"/>
  <c r="V38" i="9"/>
  <c r="T38" i="9"/>
  <c r="R38" i="9"/>
  <c r="P38" i="9"/>
  <c r="N38" i="9"/>
  <c r="L38" i="9"/>
  <c r="J38" i="9"/>
  <c r="H38" i="9"/>
  <c r="F38" i="9"/>
  <c r="AB32" i="9"/>
  <c r="AB45" i="9" s="1"/>
  <c r="Z32" i="9"/>
  <c r="Z45" i="9" s="1"/>
  <c r="X32" i="9"/>
  <c r="X45" i="9" s="1"/>
  <c r="V32" i="9"/>
  <c r="V45" i="9" s="1"/>
  <c r="T32" i="9"/>
  <c r="T45" i="9" s="1"/>
  <c r="R32" i="9"/>
  <c r="R45" i="9" s="1"/>
  <c r="P32" i="9"/>
  <c r="P45" i="9" s="1"/>
  <c r="N32" i="9"/>
  <c r="N45" i="9" s="1"/>
  <c r="L32" i="9"/>
  <c r="L45" i="9" s="1"/>
  <c r="J32" i="9"/>
  <c r="J45" i="9" s="1"/>
  <c r="H32" i="9"/>
  <c r="H45" i="9" s="1"/>
  <c r="F32" i="9"/>
  <c r="F45" i="9" s="1"/>
  <c r="AB31" i="9"/>
  <c r="Z31" i="9"/>
  <c r="X31" i="9"/>
  <c r="V31" i="9"/>
  <c r="T31" i="9"/>
  <c r="R31" i="9"/>
  <c r="P31" i="9"/>
  <c r="N31" i="9"/>
  <c r="L31" i="9"/>
  <c r="J31" i="9"/>
  <c r="H31" i="9"/>
  <c r="F31" i="9"/>
  <c r="AB25" i="9"/>
  <c r="Z25" i="9"/>
  <c r="X25" i="9"/>
  <c r="V25" i="9"/>
  <c r="T25" i="9"/>
  <c r="R25" i="9"/>
  <c r="P25" i="9"/>
  <c r="N25" i="9"/>
  <c r="L25" i="9"/>
  <c r="J25" i="9"/>
  <c r="H25" i="9"/>
  <c r="F25" i="9"/>
  <c r="AB24" i="9"/>
  <c r="Z24" i="9"/>
  <c r="X24" i="9"/>
  <c r="V24" i="9"/>
  <c r="T24" i="9"/>
  <c r="R24" i="9"/>
  <c r="P24" i="9"/>
  <c r="N24" i="9"/>
  <c r="L24" i="9"/>
  <c r="J24" i="9"/>
  <c r="H24" i="9"/>
  <c r="F24" i="9"/>
  <c r="AB18" i="9"/>
  <c r="Z18" i="9"/>
  <c r="X18" i="9"/>
  <c r="V18" i="9"/>
  <c r="T18" i="9"/>
  <c r="R18" i="9"/>
  <c r="P18" i="9"/>
  <c r="N18" i="9"/>
  <c r="L18" i="9"/>
  <c r="J18" i="9"/>
  <c r="H18" i="9"/>
  <c r="F18" i="9"/>
  <c r="AB17" i="9"/>
  <c r="Z17" i="9"/>
  <c r="X17" i="9"/>
  <c r="V17" i="9"/>
  <c r="T17" i="9"/>
  <c r="R17" i="9"/>
  <c r="P17" i="9"/>
  <c r="N17" i="9"/>
  <c r="L17" i="9"/>
  <c r="J17" i="9"/>
  <c r="H17" i="9"/>
  <c r="F17" i="9"/>
  <c r="AB44" i="8"/>
  <c r="Z44" i="8"/>
  <c r="X44" i="8"/>
  <c r="V44" i="8"/>
  <c r="T44" i="8"/>
  <c r="R44" i="8"/>
  <c r="P44" i="8"/>
  <c r="N44" i="8"/>
  <c r="L44" i="8"/>
  <c r="J44" i="8"/>
  <c r="H44" i="8"/>
  <c r="F44" i="8"/>
  <c r="AB43" i="8"/>
  <c r="Z43" i="8"/>
  <c r="X43" i="8"/>
  <c r="V43" i="8"/>
  <c r="T43" i="8"/>
  <c r="R43" i="8"/>
  <c r="P43" i="8"/>
  <c r="N43" i="8"/>
  <c r="L43" i="8"/>
  <c r="J43" i="8"/>
  <c r="H43" i="8"/>
  <c r="F43" i="8"/>
  <c r="AB39" i="8"/>
  <c r="Z39" i="8"/>
  <c r="X39" i="8"/>
  <c r="V39" i="8"/>
  <c r="T39" i="8"/>
  <c r="R39" i="8"/>
  <c r="P39" i="8"/>
  <c r="N39" i="8"/>
  <c r="L39" i="8"/>
  <c r="J39" i="8"/>
  <c r="H39" i="8"/>
  <c r="F39" i="8"/>
  <c r="AB38" i="8"/>
  <c r="Z38" i="8"/>
  <c r="X38" i="8"/>
  <c r="V38" i="8"/>
  <c r="T38" i="8"/>
  <c r="R38" i="8"/>
  <c r="P38" i="8"/>
  <c r="N38" i="8"/>
  <c r="L38" i="8"/>
  <c r="J38" i="8"/>
  <c r="H38" i="8"/>
  <c r="F38" i="8"/>
  <c r="AB32" i="8"/>
  <c r="AB45" i="8" s="1"/>
  <c r="Z32" i="8"/>
  <c r="Z45" i="8" s="1"/>
  <c r="X32" i="8"/>
  <c r="X45" i="8" s="1"/>
  <c r="V32" i="8"/>
  <c r="V45" i="8" s="1"/>
  <c r="T32" i="8"/>
  <c r="T45" i="8" s="1"/>
  <c r="R32" i="8"/>
  <c r="R45" i="8" s="1"/>
  <c r="P32" i="8"/>
  <c r="P45" i="8" s="1"/>
  <c r="N32" i="8"/>
  <c r="N45" i="8" s="1"/>
  <c r="L32" i="8"/>
  <c r="L45" i="8" s="1"/>
  <c r="J32" i="8"/>
  <c r="J45" i="8" s="1"/>
  <c r="H32" i="8"/>
  <c r="H45" i="8" s="1"/>
  <c r="F32" i="8"/>
  <c r="F45" i="8" s="1"/>
  <c r="AB31" i="8"/>
  <c r="Z31" i="8"/>
  <c r="X31" i="8"/>
  <c r="V31" i="8"/>
  <c r="T31" i="8"/>
  <c r="R31" i="8"/>
  <c r="P31" i="8"/>
  <c r="N31" i="8"/>
  <c r="L31" i="8"/>
  <c r="J31" i="8"/>
  <c r="H31" i="8"/>
  <c r="F31" i="8"/>
  <c r="AB25" i="8"/>
  <c r="Z25" i="8"/>
  <c r="X25" i="8"/>
  <c r="V25" i="8"/>
  <c r="T25" i="8"/>
  <c r="R25" i="8"/>
  <c r="P25" i="8"/>
  <c r="N25" i="8"/>
  <c r="L25" i="8"/>
  <c r="J25" i="8"/>
  <c r="H25" i="8"/>
  <c r="F25" i="8"/>
  <c r="AB24" i="8"/>
  <c r="Z24" i="8"/>
  <c r="X24" i="8"/>
  <c r="V24" i="8"/>
  <c r="T24" i="8"/>
  <c r="R24" i="8"/>
  <c r="P24" i="8"/>
  <c r="N24" i="8"/>
  <c r="L24" i="8"/>
  <c r="J24" i="8"/>
  <c r="H24" i="8"/>
  <c r="F24" i="8"/>
  <c r="AB18" i="8"/>
  <c r="Z18" i="8"/>
  <c r="X18" i="8"/>
  <c r="V18" i="8"/>
  <c r="T18" i="8"/>
  <c r="R18" i="8"/>
  <c r="P18" i="8"/>
  <c r="N18" i="8"/>
  <c r="L18" i="8"/>
  <c r="J18" i="8"/>
  <c r="H18" i="8"/>
  <c r="F18" i="8"/>
  <c r="AB17" i="8"/>
  <c r="Z17" i="8"/>
  <c r="X17" i="8"/>
  <c r="V17" i="8"/>
  <c r="T17" i="8"/>
  <c r="R17" i="8"/>
  <c r="P17" i="8"/>
  <c r="N17" i="8"/>
  <c r="L17" i="8"/>
  <c r="J17" i="8"/>
  <c r="H17" i="8"/>
  <c r="F17" i="8"/>
  <c r="AD45" i="9" l="1"/>
  <c r="AE45" i="9" s="1"/>
  <c r="AD18" i="9"/>
  <c r="AE18" i="9" s="1"/>
  <c r="AD45" i="8"/>
  <c r="AE45" i="8" s="1"/>
  <c r="AD18" i="8"/>
  <c r="AE18" i="8" s="1"/>
</calcChain>
</file>

<file path=xl/sharedStrings.xml><?xml version="1.0" encoding="utf-8"?>
<sst xmlns="http://schemas.openxmlformats.org/spreadsheetml/2006/main" count="916" uniqueCount="76">
  <si>
    <t>短時間労働者数</t>
    <rPh sb="0" eb="3">
      <t>タンジカン</t>
    </rPh>
    <rPh sb="3" eb="6">
      <t>ロウドウシャ</t>
    </rPh>
    <rPh sb="6" eb="7">
      <t>スウ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</si>
  <si>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</si>
  <si>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</si>
  <si>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雇用区分</t>
    <rPh sb="0" eb="2">
      <t>コヨウ</t>
    </rPh>
    <rPh sb="2" eb="4">
      <t>クブン</t>
    </rPh>
    <phoneticPr fontId="1"/>
  </si>
  <si>
    <t>一般労働者数</t>
    <rPh sb="0" eb="2">
      <t>イッパン</t>
    </rPh>
    <rPh sb="2" eb="5">
      <t>ロウドウシャ</t>
    </rPh>
    <rPh sb="5" eb="6">
      <t>スウ</t>
    </rPh>
    <phoneticPr fontId="1"/>
  </si>
  <si>
    <t>常時雇用労働者の数算定明細書</t>
    <rPh sb="0" eb="2">
      <t>ジョウジ</t>
    </rPh>
    <rPh sb="2" eb="4">
      <t>コヨウ</t>
    </rPh>
    <rPh sb="4" eb="7">
      <t>ロウドウシャ</t>
    </rPh>
    <rPh sb="8" eb="9">
      <t>スウ</t>
    </rPh>
    <rPh sb="9" eb="11">
      <t>サンテイ</t>
    </rPh>
    <rPh sb="11" eb="14">
      <t>メイサイショ</t>
    </rPh>
    <phoneticPr fontId="1"/>
  </si>
  <si>
    <t>(要綱様式第１号)(第５条関係)</t>
    <rPh sb="1" eb="3">
      <t>ヨウコウ</t>
    </rPh>
    <rPh sb="3" eb="5">
      <t>ヨウシキ</t>
    </rPh>
    <rPh sb="5" eb="6">
      <t>ダイ</t>
    </rPh>
    <rPh sb="7" eb="8">
      <t>ゴウ</t>
    </rPh>
    <rPh sb="10" eb="11">
      <t>ダイ</t>
    </rPh>
    <rPh sb="12" eb="13">
      <t>ジョウ</t>
    </rPh>
    <rPh sb="13" eb="15">
      <t>カンケイ</t>
    </rPh>
    <phoneticPr fontId="1"/>
  </si>
  <si>
    <t>A</t>
    <phoneticPr fontId="1"/>
  </si>
  <si>
    <t>B</t>
    <phoneticPr fontId="1"/>
  </si>
  <si>
    <t>C</t>
    <phoneticPr fontId="1"/>
  </si>
  <si>
    <t>月</t>
    <rPh sb="0" eb="1">
      <t>ガツ</t>
    </rPh>
    <phoneticPr fontId="1"/>
  </si>
  <si>
    <t>人</t>
    <rPh sb="0" eb="1">
      <t>ニン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</si>
  <si>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</si>
  <si>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</si>
  <si>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</si>
  <si>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平均</t>
    <rPh sb="0" eb="2">
      <t>ヘイキン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</si>
  <si>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</si>
  <si>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</si>
  <si>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</si>
  <si>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</si>
  <si>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</si>
  <si>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</si>
  <si>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重度身体障害者</t>
    <phoneticPr fontId="1"/>
  </si>
  <si>
    <t>一般労働者</t>
    <rPh sb="0" eb="2">
      <t>イッパン</t>
    </rPh>
    <rPh sb="2" eb="4">
      <t>ロウドウ</t>
    </rPh>
    <rPh sb="4" eb="5">
      <t>シャ</t>
    </rPh>
    <phoneticPr fontId="1"/>
  </si>
  <si>
    <t>短時間労働者</t>
    <rPh sb="0" eb="3">
      <t>タンジカン</t>
    </rPh>
    <rPh sb="3" eb="6">
      <t>ロウドウシャ</t>
    </rPh>
    <phoneticPr fontId="1"/>
  </si>
  <si>
    <t>特定短時間労働者</t>
    <rPh sb="0" eb="2">
      <t>トクテイ</t>
    </rPh>
    <rPh sb="2" eb="5">
      <t>タンジカン</t>
    </rPh>
    <rPh sb="5" eb="8">
      <t>ロウドウシャ</t>
    </rPh>
    <phoneticPr fontId="1"/>
  </si>
  <si>
    <t>一般労働者</t>
    <rPh sb="0" eb="2">
      <t>イッパン</t>
    </rPh>
    <rPh sb="2" eb="5">
      <t>ロウドウシャ</t>
    </rPh>
    <phoneticPr fontId="1"/>
  </si>
  <si>
    <t>常時雇用する労働者の数（実人員）
A+B</t>
    <rPh sb="0" eb="2">
      <t>ジョウジ</t>
    </rPh>
    <rPh sb="2" eb="4">
      <t>コヨウ</t>
    </rPh>
    <rPh sb="6" eb="8">
      <t>ロウドウ</t>
    </rPh>
    <rPh sb="8" eb="9">
      <t>シャ</t>
    </rPh>
    <rPh sb="10" eb="11">
      <t>スウ</t>
    </rPh>
    <rPh sb="12" eb="13">
      <t>ジツ</t>
    </rPh>
    <rPh sb="13" eb="15">
      <t>ジンイン</t>
    </rPh>
    <phoneticPr fontId="1"/>
  </si>
  <si>
    <t>ア</t>
    <phoneticPr fontId="1"/>
  </si>
  <si>
    <t>イ</t>
    <phoneticPr fontId="1"/>
  </si>
  <si>
    <t>ウ</t>
    <phoneticPr fontId="1"/>
  </si>
  <si>
    <t>※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</si>
  <si>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</si>
  <si>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</si>
  <si>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</si>
  <si>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</si>
  <si>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</si>
  <si>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障害の区分</t>
    <rPh sb="0" eb="2">
      <t>ショウガイ</t>
    </rPh>
    <rPh sb="3" eb="5">
      <t>クブン</t>
    </rPh>
    <phoneticPr fontId="1"/>
  </si>
  <si>
    <t>障害の程度の区分</t>
    <rPh sb="0" eb="2">
      <t>ショウガイ</t>
    </rPh>
    <rPh sb="3" eb="5">
      <t>テイド</t>
    </rPh>
    <rPh sb="6" eb="8">
      <t>クブン</t>
    </rPh>
    <phoneticPr fontId="1"/>
  </si>
  <si>
    <t>短時間労働者</t>
    <phoneticPr fontId="1"/>
  </si>
  <si>
    <t>特定短時間労働者</t>
    <phoneticPr fontId="1"/>
  </si>
  <si>
    <t>重度身体障害者以外の
身体障害者</t>
    <rPh sb="7" eb="9">
      <t>イガイ</t>
    </rPh>
    <rPh sb="11" eb="13">
      <t>シンタイ</t>
    </rPh>
    <rPh sb="13" eb="16">
      <t>ショウガイシャ</t>
    </rPh>
    <phoneticPr fontId="1"/>
  </si>
  <si>
    <t>重度知的障害者</t>
    <rPh sb="2" eb="4">
      <t>チテキ</t>
    </rPh>
    <phoneticPr fontId="1"/>
  </si>
  <si>
    <t>重度知的障害者以外の
知的障害者</t>
    <rPh sb="2" eb="4">
      <t>チテキ</t>
    </rPh>
    <rPh sb="7" eb="9">
      <t>イガイ</t>
    </rPh>
    <rPh sb="11" eb="13">
      <t>チテキ</t>
    </rPh>
    <rPh sb="13" eb="16">
      <t>ショウガイシャ</t>
    </rPh>
    <phoneticPr fontId="1"/>
  </si>
  <si>
    <t>１　申請にかかる事業年度又は年</t>
    <rPh sb="8" eb="10">
      <t>ジギョウ</t>
    </rPh>
    <rPh sb="10" eb="12">
      <t>ネンド</t>
    </rPh>
    <phoneticPr fontId="1"/>
  </si>
  <si>
    <t>―</t>
    <phoneticPr fontId="1"/>
  </si>
  <si>
    <t>一般労働者：週の所定労働時間が30時間以上の者をいいます。</t>
    <rPh sb="0" eb="2">
      <t>イッパン</t>
    </rPh>
    <rPh sb="2" eb="5">
      <t>ロウドウシャ</t>
    </rPh>
    <rPh sb="6" eb="7">
      <t>シュウ</t>
    </rPh>
    <rPh sb="8" eb="10">
      <t>ショテイ</t>
    </rPh>
    <rPh sb="10" eb="12">
      <t>ロウドウ</t>
    </rPh>
    <rPh sb="12" eb="14">
      <t>ジカン</t>
    </rPh>
    <rPh sb="17" eb="19">
      <t>ジカン</t>
    </rPh>
    <rPh sb="19" eb="21">
      <t>イジョウ</t>
    </rPh>
    <rPh sb="22" eb="23">
      <t>モノ</t>
    </rPh>
    <phoneticPr fontId="1"/>
  </si>
  <si>
    <t>短時間労働者：週の所定労働時間が20時間以上30時間未満の者をいいます。</t>
    <rPh sb="0" eb="3">
      <t>タンジカン</t>
    </rPh>
    <rPh sb="3" eb="6">
      <t>ロウドウシャ</t>
    </rPh>
    <rPh sb="7" eb="8">
      <t>シュウ</t>
    </rPh>
    <rPh sb="9" eb="11">
      <t>ショテイ</t>
    </rPh>
    <rPh sb="11" eb="13">
      <t>ロウドウ</t>
    </rPh>
    <rPh sb="13" eb="15">
      <t>ジカン</t>
    </rPh>
    <rPh sb="18" eb="20">
      <t>ジカン</t>
    </rPh>
    <rPh sb="20" eb="22">
      <t>イジョウ</t>
    </rPh>
    <rPh sb="24" eb="26">
      <t>ジカン</t>
    </rPh>
    <rPh sb="26" eb="28">
      <t>ミマン</t>
    </rPh>
    <rPh sb="29" eb="30">
      <t>モノ</t>
    </rPh>
    <phoneticPr fontId="1"/>
  </si>
  <si>
    <t>※月末時点の人数を記載してください。</t>
    <rPh sb="1" eb="3">
      <t>ゲツマツ</t>
    </rPh>
    <rPh sb="3" eb="5">
      <t>ジテン</t>
    </rPh>
    <rPh sb="6" eb="8">
      <t>ニンズウ</t>
    </rPh>
    <rPh sb="9" eb="11">
      <t>キサイ</t>
    </rPh>
    <phoneticPr fontId="1"/>
  </si>
  <si>
    <t>特定短時間労働者：週の所定労働時間が10時間以上20時間未満の者をいいます。（原則、雇用保険加入なし）</t>
    <rPh sb="0" eb="2">
      <t>トクテイ</t>
    </rPh>
    <rPh sb="2" eb="5">
      <t>タンジカン</t>
    </rPh>
    <rPh sb="5" eb="8">
      <t>ロウドウシャ</t>
    </rPh>
    <rPh sb="9" eb="10">
      <t>シュウ</t>
    </rPh>
    <rPh sb="11" eb="13">
      <t>ショテイ</t>
    </rPh>
    <rPh sb="13" eb="15">
      <t>ロウドウ</t>
    </rPh>
    <rPh sb="15" eb="17">
      <t>ジカン</t>
    </rPh>
    <rPh sb="20" eb="22">
      <t>ジカン</t>
    </rPh>
    <rPh sb="22" eb="24">
      <t>イジョウ</t>
    </rPh>
    <rPh sb="26" eb="28">
      <t>ジカン</t>
    </rPh>
    <rPh sb="28" eb="30">
      <t>ミマン</t>
    </rPh>
    <rPh sb="31" eb="32">
      <t>モノ</t>
    </rPh>
    <rPh sb="39" eb="41">
      <t>ゲンソク</t>
    </rPh>
    <rPh sb="42" eb="44">
      <t>コヨウ</t>
    </rPh>
    <rPh sb="44" eb="46">
      <t>ホケン</t>
    </rPh>
    <rPh sb="46" eb="48">
      <t>カニュウ</t>
    </rPh>
    <phoneticPr fontId="1"/>
  </si>
  <si>
    <t>２　常時雇用する労働者の数</t>
    <rPh sb="12" eb="13">
      <t>カズ</t>
    </rPh>
    <phoneticPr fontId="1"/>
  </si>
  <si>
    <t>３　新たに雇用した障害者の数</t>
    <rPh sb="2" eb="3">
      <t>アラ</t>
    </rPh>
    <rPh sb="5" eb="7">
      <t>コヨウ</t>
    </rPh>
    <rPh sb="9" eb="12">
      <t>ショウガイシャ</t>
    </rPh>
    <rPh sb="13" eb="14">
      <t>カズ</t>
    </rPh>
    <phoneticPr fontId="1"/>
  </si>
  <si>
    <t>常時雇用する労働者の数
A+(B*0.5)</t>
    <rPh sb="0" eb="2">
      <t>ジョウジ</t>
    </rPh>
    <rPh sb="2" eb="4">
      <t>コヨウ</t>
    </rPh>
    <rPh sb="6" eb="8">
      <t>ロウドウ</t>
    </rPh>
    <rPh sb="8" eb="9">
      <t>シャ</t>
    </rPh>
    <rPh sb="10" eb="11">
      <t>スウ</t>
    </rPh>
    <phoneticPr fontId="1"/>
  </si>
  <si>
    <t>新たに雇用した障害者の数
計（ア+イ+ウ）</t>
    <rPh sb="0" eb="1">
      <t>アラ</t>
    </rPh>
    <rPh sb="3" eb="5">
      <t>コヨウ</t>
    </rPh>
    <rPh sb="7" eb="10">
      <t>ショウガイシャ</t>
    </rPh>
    <phoneticPr fontId="1"/>
  </si>
  <si>
    <t>備考</t>
    <rPh sb="0" eb="2">
      <t>ビコウ</t>
    </rPh>
    <phoneticPr fontId="1"/>
  </si>
  <si>
    <t>J</t>
    <phoneticPr fontId="1"/>
  </si>
  <si>
    <t>P</t>
    <phoneticPr fontId="1"/>
  </si>
  <si>
    <t>Q</t>
    <phoneticPr fontId="1"/>
  </si>
  <si>
    <t>身体障害者の数（実人員）
E+F+G+H+I</t>
    <rPh sb="0" eb="2">
      <t>シンタイ</t>
    </rPh>
    <rPh sb="2" eb="4">
      <t>ショウガイ</t>
    </rPh>
    <rPh sb="4" eb="5">
      <t>シャ</t>
    </rPh>
    <rPh sb="6" eb="7">
      <t>カズ</t>
    </rPh>
    <rPh sb="8" eb="9">
      <t>ジツ</t>
    </rPh>
    <rPh sb="9" eb="11">
      <t>ジンイン</t>
    </rPh>
    <phoneticPr fontId="1"/>
  </si>
  <si>
    <t>身体障害者の数
(E*2)+(F*1)+(G*0.5)＋(H*1)+(I*0.5)</t>
    <rPh sb="0" eb="2">
      <t>シンタイ</t>
    </rPh>
    <rPh sb="2" eb="4">
      <t>ショウガイ</t>
    </rPh>
    <rPh sb="4" eb="5">
      <t>シャ</t>
    </rPh>
    <rPh sb="6" eb="7">
      <t>カズ</t>
    </rPh>
    <phoneticPr fontId="1"/>
  </si>
  <si>
    <t>知的障害者の数（実人員）
J+K+L+M+N</t>
    <rPh sb="2" eb="4">
      <t>ショウガイ</t>
    </rPh>
    <rPh sb="4" eb="5">
      <t>シャ</t>
    </rPh>
    <rPh sb="6" eb="7">
      <t>カズ</t>
    </rPh>
    <rPh sb="8" eb="9">
      <t>ジツ</t>
    </rPh>
    <rPh sb="9" eb="11">
      <t>ジンイン</t>
    </rPh>
    <phoneticPr fontId="1"/>
  </si>
  <si>
    <t>知的障害者の数
(J*2)+(K*1)+(L*0.5)＋(M*1)+(N*0.5)</t>
    <rPh sb="2" eb="4">
      <t>ショウガイ</t>
    </rPh>
    <rPh sb="4" eb="5">
      <t>シャ</t>
    </rPh>
    <rPh sb="6" eb="7">
      <t>カズ</t>
    </rPh>
    <phoneticPr fontId="1"/>
  </si>
  <si>
    <t>精神障害者の数（実人員）
O+P+Q</t>
    <rPh sb="0" eb="2">
      <t>セイシン</t>
    </rPh>
    <rPh sb="2" eb="4">
      <t>ショウガイ</t>
    </rPh>
    <rPh sb="4" eb="5">
      <t>シャ</t>
    </rPh>
    <rPh sb="6" eb="7">
      <t>カズ</t>
    </rPh>
    <rPh sb="8" eb="9">
      <t>ジツ</t>
    </rPh>
    <rPh sb="9" eb="11">
      <t>ジンイン</t>
    </rPh>
    <phoneticPr fontId="1"/>
  </si>
  <si>
    <t>精神障害者の数
(O*1)+(P*1)+(Q*0.5)</t>
    <rPh sb="0" eb="2">
      <t>セイシン</t>
    </rPh>
    <rPh sb="2" eb="4">
      <t>ショウガイ</t>
    </rPh>
    <rPh sb="4" eb="5">
      <t>シャ</t>
    </rPh>
    <rPh sb="6" eb="7">
      <t>カズ</t>
    </rPh>
    <phoneticPr fontId="1"/>
  </si>
  <si>
    <t>C-D（原則、Ａ+Ｂと一致）</t>
    <rPh sb="4" eb="6">
      <t>ゲンソク</t>
    </rPh>
    <rPh sb="11" eb="13">
      <t>イッチ</t>
    </rPh>
    <phoneticPr fontId="1"/>
  </si>
  <si>
    <t>雇用保険被保険者数
（「事業所台帳異動状況照会」から転記）</t>
    <rPh sb="0" eb="2">
      <t>コヨウ</t>
    </rPh>
    <rPh sb="2" eb="4">
      <t>ホケン</t>
    </rPh>
    <rPh sb="4" eb="8">
      <t>ヒホケンシャ</t>
    </rPh>
    <rPh sb="8" eb="9">
      <t>スウ</t>
    </rPh>
    <rPh sb="12" eb="15">
      <t>ジギョウショ</t>
    </rPh>
    <rPh sb="15" eb="17">
      <t>ダイチョウ</t>
    </rPh>
    <rPh sb="17" eb="19">
      <t>イドウ</t>
    </rPh>
    <rPh sb="19" eb="21">
      <t>ジョウキョウ</t>
    </rPh>
    <rPh sb="21" eb="23">
      <t>ショウカイ</t>
    </rPh>
    <rPh sb="26" eb="28">
      <t>テンキ</t>
    </rPh>
    <phoneticPr fontId="1"/>
  </si>
  <si>
    <t>常時雇用する労働者：１年以上の雇用見込みがある者をいいます。</t>
    <rPh sb="0" eb="2">
      <t>ジョウジ</t>
    </rPh>
    <rPh sb="2" eb="4">
      <t>コヨウ</t>
    </rPh>
    <rPh sb="6" eb="9">
      <t>ロウドウシャ</t>
    </rPh>
    <rPh sb="11" eb="12">
      <t>ネン</t>
    </rPh>
    <rPh sb="12" eb="14">
      <t>イジョウ</t>
    </rPh>
    <rPh sb="15" eb="17">
      <t>コヨウ</t>
    </rPh>
    <rPh sb="17" eb="19">
      <t>ミコ</t>
    </rPh>
    <rPh sb="23" eb="24">
      <t>モノ</t>
    </rPh>
    <phoneticPr fontId="1"/>
  </si>
  <si>
    <t>（例：無期雇用労働者、１年以上の有期雇用労働者、１年未満の有期雇用労働者で契約更新の見込みがある者等）</t>
    <phoneticPr fontId="1"/>
  </si>
  <si>
    <r>
      <t>雇用保険被保険者のうち、</t>
    </r>
    <r>
      <rPr>
        <u/>
        <sz val="10"/>
        <color theme="1"/>
        <rFont val="ＭＳ Ｐゴシック"/>
        <family val="3"/>
        <charset val="128"/>
      </rPr>
      <t>常時雇用する労働者ではない</t>
    </r>
    <r>
      <rPr>
        <sz val="10"/>
        <color theme="1"/>
        <rFont val="ＭＳ Ｐゴシック"/>
        <family val="3"/>
        <charset val="128"/>
      </rPr>
      <t>者の数</t>
    </r>
    <rPh sb="0" eb="2">
      <t>コヨウ</t>
    </rPh>
    <rPh sb="2" eb="4">
      <t>ホケン</t>
    </rPh>
    <rPh sb="4" eb="8">
      <t>ヒホケンシャ</t>
    </rPh>
    <rPh sb="12" eb="14">
      <t>ジョウジ</t>
    </rPh>
    <rPh sb="14" eb="16">
      <t>コヨウ</t>
    </rPh>
    <rPh sb="18" eb="21">
      <t>ロウドウシャ</t>
    </rPh>
    <rPh sb="25" eb="26">
      <t>モノ</t>
    </rPh>
    <rPh sb="27" eb="28">
      <t>カズ</t>
    </rPh>
    <phoneticPr fontId="1"/>
  </si>
  <si>
    <t>年　　月　　日～　　年　　月　　日</t>
    <rPh sb="0" eb="1">
      <t>ネン</t>
    </rPh>
    <rPh sb="3" eb="4">
      <t>ガツ</t>
    </rPh>
    <rPh sb="6" eb="7">
      <t>ニチ</t>
    </rPh>
    <rPh sb="10" eb="11">
      <t>ネン</t>
    </rPh>
    <rPh sb="13" eb="14">
      <t>ガツ</t>
    </rPh>
    <rPh sb="16" eb="17">
      <t>ニチ</t>
    </rPh>
    <phoneticPr fontId="1"/>
  </si>
  <si>
    <r>
      <t>※特例期間内に新たに雇用した障害者のうち、</t>
    </r>
    <r>
      <rPr>
        <b/>
        <u/>
        <sz val="9"/>
        <color theme="1"/>
        <rFont val="ＭＳ Ｐゴシック"/>
        <family val="3"/>
        <charset val="128"/>
      </rPr>
      <t>不均一課税申請にかかる障害者のみ記載</t>
    </r>
    <r>
      <rPr>
        <b/>
        <sz val="9"/>
        <color theme="1"/>
        <rFont val="ＭＳ Ｐゴシック"/>
        <family val="3"/>
        <charset val="128"/>
      </rPr>
      <t>してください。　※月末時点の人数を記載してください。</t>
    </r>
    <rPh sb="1" eb="3">
      <t>トクレイ</t>
    </rPh>
    <rPh sb="3" eb="5">
      <t>キカン</t>
    </rPh>
    <rPh sb="5" eb="6">
      <t>ナイ</t>
    </rPh>
    <rPh sb="7" eb="8">
      <t>アラ</t>
    </rPh>
    <rPh sb="10" eb="12">
      <t>コヨウ</t>
    </rPh>
    <rPh sb="14" eb="17">
      <t>ショウガイシャ</t>
    </rPh>
    <rPh sb="21" eb="24">
      <t>フキンイツ</t>
    </rPh>
    <rPh sb="24" eb="26">
      <t>カゼイ</t>
    </rPh>
    <rPh sb="26" eb="28">
      <t>シンセイ</t>
    </rPh>
    <rPh sb="32" eb="35">
      <t>ショウガイシャ</t>
    </rPh>
    <rPh sb="37" eb="39">
      <t>キサイ</t>
    </rPh>
    <rPh sb="48" eb="50">
      <t>ゲツマツ</t>
    </rPh>
    <rPh sb="50" eb="52">
      <t>ジテン</t>
    </rPh>
    <rPh sb="53" eb="55">
      <t>ニンズウ</t>
    </rPh>
    <rPh sb="56" eb="58">
      <t>キサイ</t>
    </rPh>
    <phoneticPr fontId="1"/>
  </si>
  <si>
    <t>Ｒ７</t>
    <phoneticPr fontId="1"/>
  </si>
  <si>
    <r>
      <t>雇用保険被保険者のうち、</t>
    </r>
    <r>
      <rPr>
        <u/>
        <sz val="10"/>
        <rFont val="ＭＳ Ｐゴシック"/>
        <family val="3"/>
        <charset val="128"/>
      </rPr>
      <t>常時雇用する労働者ではない</t>
    </r>
    <r>
      <rPr>
        <sz val="10"/>
        <rFont val="ＭＳ Ｐゴシック"/>
        <family val="3"/>
        <charset val="128"/>
      </rPr>
      <t>者の数</t>
    </r>
    <rPh sb="0" eb="2">
      <t>コヨウ</t>
    </rPh>
    <rPh sb="2" eb="4">
      <t>ホケン</t>
    </rPh>
    <rPh sb="4" eb="8">
      <t>ヒホケンシャ</t>
    </rPh>
    <rPh sb="12" eb="14">
      <t>ジョウジ</t>
    </rPh>
    <rPh sb="14" eb="16">
      <t>コヨウ</t>
    </rPh>
    <rPh sb="18" eb="21">
      <t>ロウドウシャ</t>
    </rPh>
    <rPh sb="25" eb="26">
      <t>モノ</t>
    </rPh>
    <rPh sb="27" eb="28">
      <t>カズ</t>
    </rPh>
    <phoneticPr fontId="1"/>
  </si>
  <si>
    <r>
      <t>※特例期間内に新たに雇用した障害者のうち、</t>
    </r>
    <r>
      <rPr>
        <b/>
        <u/>
        <sz val="9"/>
        <rFont val="ＭＳ Ｐゴシック"/>
        <family val="3"/>
        <charset val="128"/>
      </rPr>
      <t>不均一課税申請にかかる障害者のみ記載</t>
    </r>
    <r>
      <rPr>
        <b/>
        <sz val="9"/>
        <rFont val="ＭＳ Ｐゴシック"/>
        <family val="3"/>
        <charset val="128"/>
      </rPr>
      <t>してください。　※月末時点の人数を記載してください。</t>
    </r>
    <rPh sb="1" eb="3">
      <t>トクレイ</t>
    </rPh>
    <rPh sb="3" eb="5">
      <t>キカン</t>
    </rPh>
    <rPh sb="5" eb="6">
      <t>ナイ</t>
    </rPh>
    <rPh sb="7" eb="8">
      <t>アラ</t>
    </rPh>
    <rPh sb="10" eb="12">
      <t>コヨウ</t>
    </rPh>
    <rPh sb="14" eb="17">
      <t>ショウガイシャ</t>
    </rPh>
    <rPh sb="21" eb="24">
      <t>フキンイツ</t>
    </rPh>
    <rPh sb="24" eb="26">
      <t>カゼイ</t>
    </rPh>
    <rPh sb="26" eb="28">
      <t>シンセイ</t>
    </rPh>
    <rPh sb="32" eb="35">
      <t>ショウガイシャ</t>
    </rPh>
    <rPh sb="37" eb="39">
      <t>キサイ</t>
    </rPh>
    <rPh sb="48" eb="50">
      <t>ゲツマツ</t>
    </rPh>
    <rPh sb="50" eb="52">
      <t>ジテン</t>
    </rPh>
    <rPh sb="53" eb="55">
      <t>ニンズウ</t>
    </rPh>
    <rPh sb="56" eb="58">
      <t>キサイ</t>
    </rPh>
    <phoneticPr fontId="1"/>
  </si>
  <si>
    <t>Ｒ８</t>
    <phoneticPr fontId="1"/>
  </si>
  <si>
    <r>
      <rPr>
        <sz val="11"/>
        <color theme="8"/>
        <rFont val="ＭＳ Ｐゴシック"/>
        <family val="3"/>
        <charset val="128"/>
      </rPr>
      <t>令和７</t>
    </r>
    <r>
      <rPr>
        <sz val="11"/>
        <color theme="1"/>
        <rFont val="ＭＳ Ｐゴシック"/>
        <family val="3"/>
        <charset val="128"/>
      </rPr>
      <t>年　</t>
    </r>
    <r>
      <rPr>
        <sz val="11"/>
        <color theme="8"/>
        <rFont val="ＭＳ Ｐゴシック"/>
        <family val="3"/>
        <charset val="128"/>
      </rPr>
      <t>４</t>
    </r>
    <r>
      <rPr>
        <sz val="11"/>
        <color theme="1"/>
        <rFont val="ＭＳ Ｐゴシック"/>
        <family val="3"/>
        <charset val="128"/>
      </rPr>
      <t>月　</t>
    </r>
    <r>
      <rPr>
        <sz val="11"/>
        <color theme="8"/>
        <rFont val="ＭＳ Ｐゴシック"/>
        <family val="3"/>
        <charset val="128"/>
      </rPr>
      <t>１</t>
    </r>
    <r>
      <rPr>
        <sz val="11"/>
        <color theme="1"/>
        <rFont val="ＭＳ Ｐゴシック"/>
        <family val="3"/>
        <charset val="128"/>
      </rPr>
      <t>日～　</t>
    </r>
    <r>
      <rPr>
        <sz val="11"/>
        <color theme="8"/>
        <rFont val="ＭＳ Ｐゴシック"/>
        <family val="3"/>
        <charset val="128"/>
      </rPr>
      <t>令和８</t>
    </r>
    <r>
      <rPr>
        <sz val="11"/>
        <color theme="1"/>
        <rFont val="ＭＳ Ｐゴシック"/>
        <family val="3"/>
        <charset val="128"/>
      </rPr>
      <t>年　</t>
    </r>
    <r>
      <rPr>
        <sz val="11"/>
        <color theme="8"/>
        <rFont val="ＭＳ Ｐゴシック"/>
        <family val="3"/>
        <charset val="128"/>
      </rPr>
      <t>３</t>
    </r>
    <r>
      <rPr>
        <sz val="11"/>
        <color theme="1"/>
        <rFont val="ＭＳ Ｐゴシック"/>
        <family val="3"/>
        <charset val="128"/>
      </rPr>
      <t>月　</t>
    </r>
    <r>
      <rPr>
        <sz val="11"/>
        <color theme="8"/>
        <rFont val="ＭＳ Ｐゴシック"/>
        <family val="3"/>
        <charset val="128"/>
      </rPr>
      <t>31</t>
    </r>
    <r>
      <rPr>
        <sz val="11"/>
        <color theme="1"/>
        <rFont val="ＭＳ Ｐゴシック"/>
        <family val="3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rPh sb="12" eb="14">
      <t>レイワ</t>
    </rPh>
    <rPh sb="15" eb="16">
      <t>ネン</t>
    </rPh>
    <rPh sb="18" eb="19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</si>
</sst>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.0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1"/>
      <color theme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7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176" fontId="2" fillId="0" borderId="0" xfId="0" applyNumberFormat="1" applyFont="1" applyFill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6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5" fillId="0" borderId="19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35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32" xfId="0" applyFont="1" applyFill="1" applyBorder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3" fillId="0" borderId="17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3" xfId="0" applyFont="1" applyFill="1" applyBorder="1">
      <alignment vertical="center"/>
    </xf>
    <xf numFmtId="0" fontId="8" fillId="0" borderId="37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20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shrinkToFit="1"/>
    </xf>
    <xf numFmtId="0" fontId="8" fillId="0" borderId="17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2" fillId="0" borderId="7" xfId="0" applyFont="1" applyFill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0" fontId="3" fillId="0" borderId="44" xfId="0" applyFont="1" applyFill="1" applyBorder="1">
      <alignment vertical="center"/>
    </xf>
    <xf numFmtId="0" fontId="4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right" vertical="center"/>
    </xf>
    <xf numFmtId="0" fontId="3" fillId="0" borderId="33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4" fillId="0" borderId="33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>
      <alignment vertical="center"/>
    </xf>
    <xf numFmtId="0" fontId="4" fillId="0" borderId="33" xfId="0" applyFont="1" applyFill="1" applyBorder="1" applyAlignment="1">
      <alignment vertical="center" wrapText="1"/>
    </xf>
    <xf numFmtId="177" fontId="5" fillId="0" borderId="45" xfId="0" applyNumberFormat="1" applyFont="1" applyFill="1" applyBorder="1" applyAlignment="1">
      <alignment horizontal="right" vertical="center"/>
    </xf>
    <xf numFmtId="0" fontId="8" fillId="0" borderId="47" xfId="0" applyFont="1" applyFill="1" applyBorder="1">
      <alignment vertical="center"/>
    </xf>
    <xf numFmtId="0" fontId="8" fillId="0" borderId="46" xfId="0" applyFont="1" applyFill="1" applyBorder="1">
      <alignment vertical="center"/>
    </xf>
    <xf numFmtId="0" fontId="8" fillId="0" borderId="48" xfId="0" applyFont="1" applyFill="1" applyBorder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1" fontId="11" fillId="0" borderId="18" xfId="0" applyNumberFormat="1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horizontal="right" vertical="center"/>
    </xf>
    <xf numFmtId="0" fontId="16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176" fontId="17" fillId="0" borderId="0" xfId="0" applyNumberFormat="1" applyFont="1" applyFill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176" fontId="15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right" vertical="center"/>
    </xf>
    <xf numFmtId="0" fontId="19" fillId="0" borderId="14" xfId="0" applyFont="1" applyFill="1" applyBorder="1">
      <alignment vertical="center"/>
    </xf>
    <xf numFmtId="0" fontId="19" fillId="0" borderId="6" xfId="0" applyFont="1" applyFill="1" applyBorder="1">
      <alignment vertical="center"/>
    </xf>
    <xf numFmtId="0" fontId="19" fillId="0" borderId="0" xfId="0" applyFont="1" applyFill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right" vertical="center"/>
    </xf>
    <xf numFmtId="0" fontId="19" fillId="0" borderId="16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19" fillId="0" borderId="2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right" vertical="center"/>
    </xf>
    <xf numFmtId="0" fontId="16" fillId="0" borderId="8" xfId="0" applyFont="1" applyFill="1" applyBorder="1">
      <alignment vertical="center"/>
    </xf>
    <xf numFmtId="0" fontId="16" fillId="0" borderId="22" xfId="0" applyFont="1" applyFill="1" applyBorder="1">
      <alignment vertical="center"/>
    </xf>
    <xf numFmtId="0" fontId="19" fillId="0" borderId="25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right" vertical="center"/>
    </xf>
    <xf numFmtId="0" fontId="16" fillId="0" borderId="9" xfId="0" applyFont="1" applyFill="1" applyBorder="1">
      <alignment vertical="center"/>
    </xf>
    <xf numFmtId="0" fontId="16" fillId="0" borderId="26" xfId="0" applyFont="1" applyFill="1" applyBorder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right" vertical="center"/>
    </xf>
    <xf numFmtId="0" fontId="16" fillId="0" borderId="17" xfId="0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16" fillId="0" borderId="44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177" fontId="11" fillId="0" borderId="45" xfId="0" applyNumberFormat="1" applyFont="1" applyFill="1" applyBorder="1" applyAlignment="1">
      <alignment horizontal="right" vertical="center"/>
    </xf>
    <xf numFmtId="0" fontId="20" fillId="0" borderId="47" xfId="0" applyFont="1" applyFill="1" applyBorder="1">
      <alignment vertical="center"/>
    </xf>
    <xf numFmtId="0" fontId="20" fillId="0" borderId="46" xfId="0" applyFont="1" applyFill="1" applyBorder="1">
      <alignment vertical="center"/>
    </xf>
    <xf numFmtId="0" fontId="20" fillId="0" borderId="48" xfId="0" applyFont="1" applyFill="1" applyBorder="1">
      <alignment vertical="center"/>
    </xf>
    <xf numFmtId="177" fontId="11" fillId="0" borderId="19" xfId="0" applyNumberFormat="1" applyFont="1" applyFill="1" applyBorder="1" applyAlignment="1">
      <alignment horizontal="right" vertical="center"/>
    </xf>
    <xf numFmtId="0" fontId="19" fillId="0" borderId="35" xfId="0" applyFont="1" applyFill="1" applyBorder="1" applyAlignment="1">
      <alignment horizontal="center" vertical="center" wrapText="1"/>
    </xf>
    <xf numFmtId="1" fontId="15" fillId="2" borderId="34" xfId="0" applyNumberFormat="1" applyFont="1" applyFill="1" applyBorder="1" applyAlignment="1">
      <alignment horizontal="right" vertical="center"/>
    </xf>
    <xf numFmtId="0" fontId="16" fillId="0" borderId="11" xfId="0" applyFont="1" applyFill="1" applyBorder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>
      <alignment vertical="center"/>
    </xf>
    <xf numFmtId="0" fontId="19" fillId="0" borderId="17" xfId="0" applyFont="1" applyFill="1" applyBorder="1" applyAlignment="1">
      <alignment horizontal="center" vertical="center" wrapText="1"/>
    </xf>
    <xf numFmtId="1" fontId="15" fillId="2" borderId="7" xfId="0" applyNumberFormat="1" applyFont="1" applyFill="1" applyBorder="1" applyAlignment="1">
      <alignment horizontal="right" vertical="center"/>
    </xf>
    <xf numFmtId="0" fontId="19" fillId="0" borderId="33" xfId="0" applyFont="1" applyFill="1" applyBorder="1" applyAlignment="1">
      <alignment vertical="center" wrapText="1"/>
    </xf>
    <xf numFmtId="1" fontId="15" fillId="0" borderId="20" xfId="0" applyNumberFormat="1" applyFont="1" applyFill="1" applyBorder="1" applyAlignment="1">
      <alignment horizontal="right" vertical="center"/>
    </xf>
    <xf numFmtId="0" fontId="16" fillId="0" borderId="33" xfId="0" applyFont="1" applyFill="1" applyBorder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177" fontId="18" fillId="0" borderId="0" xfId="0" applyNumberFormat="1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right" vertical="center"/>
    </xf>
    <xf numFmtId="0" fontId="19" fillId="0" borderId="27" xfId="0" applyFont="1" applyFill="1" applyBorder="1" applyAlignment="1">
      <alignment vertical="center" shrinkToFit="1"/>
    </xf>
    <xf numFmtId="0" fontId="19" fillId="0" borderId="28" xfId="0" applyFont="1" applyFill="1" applyBorder="1" applyAlignment="1">
      <alignment vertical="center" shrinkToFit="1"/>
    </xf>
    <xf numFmtId="0" fontId="19" fillId="0" borderId="1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right" vertical="center"/>
    </xf>
    <xf numFmtId="0" fontId="16" fillId="0" borderId="10" xfId="0" applyFont="1" applyFill="1" applyBorder="1">
      <alignment vertical="center"/>
    </xf>
    <xf numFmtId="0" fontId="16" fillId="0" borderId="24" xfId="0" applyFont="1" applyFill="1" applyBorder="1">
      <alignment vertical="center"/>
    </xf>
    <xf numFmtId="0" fontId="19" fillId="0" borderId="36" xfId="0" applyFont="1" applyFill="1" applyBorder="1" applyAlignment="1">
      <alignment vertical="center" shrinkToFit="1"/>
    </xf>
    <xf numFmtId="0" fontId="19" fillId="0" borderId="11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right" vertical="center"/>
    </xf>
    <xf numFmtId="0" fontId="16" fillId="0" borderId="35" xfId="0" applyFont="1" applyFill="1" applyBorder="1">
      <alignment vertical="center"/>
    </xf>
    <xf numFmtId="0" fontId="19" fillId="0" borderId="4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right" vertical="center"/>
    </xf>
    <xf numFmtId="0" fontId="16" fillId="0" borderId="12" xfId="0" applyFont="1" applyFill="1" applyBorder="1">
      <alignment vertical="center"/>
    </xf>
    <xf numFmtId="0" fontId="16" fillId="0" borderId="32" xfId="0" applyFont="1" applyFill="1" applyBorder="1">
      <alignment vertical="center"/>
    </xf>
    <xf numFmtId="0" fontId="19" fillId="0" borderId="3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right" vertical="center"/>
    </xf>
    <xf numFmtId="0" fontId="16" fillId="0" borderId="13" xfId="0" applyFont="1" applyFill="1" applyBorder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right" vertical="center"/>
    </xf>
    <xf numFmtId="0" fontId="20" fillId="0" borderId="17" xfId="0" applyFont="1" applyFill="1" applyBorder="1">
      <alignment vertical="center"/>
    </xf>
    <xf numFmtId="0" fontId="20" fillId="0" borderId="4" xfId="0" applyFont="1" applyFill="1" applyBorder="1">
      <alignment vertical="center"/>
    </xf>
    <xf numFmtId="177" fontId="19" fillId="0" borderId="0" xfId="0" applyNumberFormat="1" applyFont="1" applyFill="1" applyBorder="1" applyAlignment="1">
      <alignment horizontal="right" vertical="center"/>
    </xf>
    <xf numFmtId="0" fontId="19" fillId="0" borderId="21" xfId="0" applyFont="1" applyFill="1" applyBorder="1" applyAlignment="1">
      <alignment vertical="center" wrapText="1"/>
    </xf>
    <xf numFmtId="0" fontId="19" fillId="0" borderId="34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shrinkToFit="1"/>
    </xf>
    <xf numFmtId="0" fontId="15" fillId="2" borderId="7" xfId="0" applyFont="1" applyFill="1" applyBorder="1" applyAlignment="1">
      <alignment horizontal="right" vertical="center"/>
    </xf>
    <xf numFmtId="0" fontId="19" fillId="0" borderId="3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77" fontId="11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>
      <alignment vertical="center"/>
    </xf>
    <xf numFmtId="177" fontId="11" fillId="0" borderId="20" xfId="0" applyNumberFormat="1" applyFont="1" applyFill="1" applyBorder="1" applyAlignment="1">
      <alignment horizontal="right" vertical="center"/>
    </xf>
    <xf numFmtId="0" fontId="20" fillId="0" borderId="37" xfId="0" applyFont="1" applyFill="1" applyBorder="1">
      <alignment vertical="center"/>
    </xf>
    <xf numFmtId="0" fontId="23" fillId="2" borderId="5" xfId="0" applyFont="1" applyFill="1" applyBorder="1" applyAlignment="1">
      <alignment horizontal="right" vertical="center"/>
    </xf>
    <xf numFmtId="0" fontId="23" fillId="2" borderId="15" xfId="0" applyFont="1" applyFill="1" applyBorder="1" applyAlignment="1">
      <alignment horizontal="right" vertical="center"/>
    </xf>
    <xf numFmtId="0" fontId="23" fillId="2" borderId="21" xfId="0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horizontal="right" vertical="center"/>
    </xf>
    <xf numFmtId="1" fontId="23" fillId="2" borderId="34" xfId="0" applyNumberFormat="1" applyFont="1" applyFill="1" applyBorder="1" applyAlignment="1">
      <alignment horizontal="right" vertical="center"/>
    </xf>
    <xf numFmtId="1" fontId="23" fillId="2" borderId="7" xfId="0" applyNumberFormat="1" applyFont="1" applyFill="1" applyBorder="1" applyAlignment="1">
      <alignment horizontal="right" vertical="center"/>
    </xf>
    <xf numFmtId="0" fontId="23" fillId="2" borderId="23" xfId="0" applyFont="1" applyFill="1" applyBorder="1" applyAlignment="1">
      <alignment horizontal="right" vertical="center"/>
    </xf>
    <xf numFmtId="0" fontId="23" fillId="2" borderId="34" xfId="0" applyFont="1" applyFill="1" applyBorder="1" applyAlignment="1">
      <alignment horizontal="right" vertical="center"/>
    </xf>
    <xf numFmtId="0" fontId="23" fillId="2" borderId="31" xfId="0" applyFont="1" applyFill="1" applyBorder="1" applyAlignment="1">
      <alignment horizontal="right" vertical="center"/>
    </xf>
    <xf numFmtId="0" fontId="23" fillId="2" borderId="7" xfId="0" applyFont="1" applyFill="1" applyBorder="1" applyAlignment="1">
      <alignment horizontal="right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textRotation="255"/>
    </xf>
    <xf numFmtId="0" fontId="19" fillId="0" borderId="2" xfId="0" applyFont="1" applyFill="1" applyBorder="1" applyAlignment="1">
      <alignment horizontal="center" vertical="center" textRotation="255"/>
    </xf>
    <xf numFmtId="0" fontId="19" fillId="0" borderId="3" xfId="0" applyFont="1" applyFill="1" applyBorder="1" applyAlignment="1">
      <alignment horizontal="center" vertical="center" textRotation="255"/>
    </xf>
    <xf numFmtId="0" fontId="12" fillId="0" borderId="7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342900</xdr:colOff>
      <xdr:row>21</xdr:row>
      <xdr:rowOff>142875</xdr:rowOff>
    </xdr:from>
    <xdr:to>
      <xdr:col>35</xdr:col>
      <xdr:colOff>114300</xdr:colOff>
      <xdr:row>23</xdr:row>
      <xdr:rowOff>189675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A01CB2BB-D695-4E14-A789-6C40954EA368}"/>
            </a:ext>
          </a:extLst>
        </xdr:cNvPr>
        <xdr:cNvSpPr/>
      </xdr:nvSpPr>
      <xdr:spPr>
        <a:xfrm>
          <a:off x="15973425" y="5191125"/>
          <a:ext cx="1828800" cy="504000"/>
        </a:xfrm>
        <a:prstGeom prst="borderCallout1">
          <a:avLst>
            <a:gd name="adj1" fmla="val 58750"/>
            <a:gd name="adj2" fmla="val 1126"/>
            <a:gd name="adj3" fmla="val 92518"/>
            <a:gd name="adj4" fmla="val -100495"/>
          </a:avLst>
        </a:prstGeom>
        <a:solidFill>
          <a:srgbClr val="FFFFCC"/>
        </a:solidFill>
        <a:ln w="19050">
          <a:solidFill>
            <a:srgbClr val="FF0000"/>
          </a:solidFill>
          <a:headEnd type="none" w="med" len="med"/>
          <a:tailEnd type="oval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「２」の欄に記載した年・月が転記されます</a:t>
          </a:r>
        </a:p>
      </xdr:txBody>
    </xdr:sp>
    <xdr:clientData/>
  </xdr:twoCellAnchor>
  <xdr:twoCellAnchor>
    <xdr:from>
      <xdr:col>32</xdr:col>
      <xdr:colOff>266700</xdr:colOff>
      <xdr:row>13</xdr:row>
      <xdr:rowOff>95249</xdr:rowOff>
    </xdr:from>
    <xdr:to>
      <xdr:col>35</xdr:col>
      <xdr:colOff>95250</xdr:colOff>
      <xdr:row>17</xdr:row>
      <xdr:rowOff>85724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C5BC7978-918C-46B4-A9EE-9E6B9B50B4E0}"/>
            </a:ext>
          </a:extLst>
        </xdr:cNvPr>
        <xdr:cNvSpPr/>
      </xdr:nvSpPr>
      <xdr:spPr>
        <a:xfrm>
          <a:off x="15897225" y="2714624"/>
          <a:ext cx="1885950" cy="1038225"/>
        </a:xfrm>
        <a:prstGeom prst="borderCallout1">
          <a:avLst>
            <a:gd name="adj1" fmla="val 58750"/>
            <a:gd name="adj2" fmla="val 1126"/>
            <a:gd name="adj3" fmla="val 95681"/>
            <a:gd name="adj4" fmla="val -21521"/>
          </a:avLst>
        </a:prstGeom>
        <a:solidFill>
          <a:srgbClr val="FFFFCC"/>
        </a:solidFill>
        <a:ln w="19050">
          <a:solidFill>
            <a:srgbClr val="FF0000"/>
          </a:solidFill>
          <a:headEnd type="none" w="med" len="med"/>
          <a:tailEnd type="oval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「合計」を、申請にかかる事業年度（年）の月数で除した人数を記載します。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小数点以下は切り</a:t>
          </a:r>
          <a:r>
            <a:rPr kumimoji="1" lang="ja-JP" altLang="en-US" sz="10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捨て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ます。</a:t>
          </a:r>
        </a:p>
      </xdr:txBody>
    </xdr:sp>
    <xdr:clientData/>
  </xdr:twoCellAnchor>
  <xdr:twoCellAnchor>
    <xdr:from>
      <xdr:col>32</xdr:col>
      <xdr:colOff>333375</xdr:colOff>
      <xdr:row>44</xdr:row>
      <xdr:rowOff>123825</xdr:rowOff>
    </xdr:from>
    <xdr:to>
      <xdr:col>36</xdr:col>
      <xdr:colOff>523875</xdr:colOff>
      <xdr:row>48</xdr:row>
      <xdr:rowOff>142875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C9BEFAC-4B98-4F2E-98C4-B039C15DC7D3}"/>
            </a:ext>
          </a:extLst>
        </xdr:cNvPr>
        <xdr:cNvSpPr/>
      </xdr:nvSpPr>
      <xdr:spPr>
        <a:xfrm>
          <a:off x="15963900" y="11287125"/>
          <a:ext cx="2933700" cy="914400"/>
        </a:xfrm>
        <a:prstGeom prst="borderCallout1">
          <a:avLst>
            <a:gd name="adj1" fmla="val 58750"/>
            <a:gd name="adj2" fmla="val 1126"/>
            <a:gd name="adj3" fmla="val 22735"/>
            <a:gd name="adj4" fmla="val -22147"/>
          </a:avLst>
        </a:prstGeom>
        <a:solidFill>
          <a:srgbClr val="FFFFCC"/>
        </a:solidFill>
        <a:ln w="19050">
          <a:solidFill>
            <a:srgbClr val="FF0000"/>
          </a:solidFill>
          <a:headEnd type="none" w="med" len="med"/>
          <a:tailEnd type="oval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「合計」を、事業税の不均一課税を受けようとする事業年度（年）の月数で除した人数を記載します。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小数点以下は切り</a:t>
          </a:r>
          <a:r>
            <a:rPr kumimoji="1" lang="ja-JP" altLang="en-US" sz="10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上げ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ます。</a:t>
          </a:r>
        </a:p>
      </xdr:txBody>
    </xdr:sp>
    <xdr:clientData/>
  </xdr:twoCellAnchor>
  <xdr:twoCellAnchor>
    <xdr:from>
      <xdr:col>32</xdr:col>
      <xdr:colOff>323849</xdr:colOff>
      <xdr:row>24</xdr:row>
      <xdr:rowOff>76199</xdr:rowOff>
    </xdr:from>
    <xdr:to>
      <xdr:col>38</xdr:col>
      <xdr:colOff>581024</xdr:colOff>
      <xdr:row>32</xdr:row>
      <xdr:rowOff>219074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5CDA678A-3BB8-4C07-9565-97444C7DB65A}"/>
            </a:ext>
          </a:extLst>
        </xdr:cNvPr>
        <xdr:cNvSpPr/>
      </xdr:nvSpPr>
      <xdr:spPr>
        <a:xfrm>
          <a:off x="15954374" y="5791199"/>
          <a:ext cx="4371975" cy="2257425"/>
        </a:xfrm>
        <a:prstGeom prst="borderCallout1">
          <a:avLst>
            <a:gd name="adj1" fmla="val 58750"/>
            <a:gd name="adj2" fmla="val 1126"/>
            <a:gd name="adj3" fmla="val -15023"/>
            <a:gd name="adj4" fmla="val -186743"/>
          </a:avLst>
        </a:prstGeom>
        <a:solidFill>
          <a:srgbClr val="FFFFCC"/>
        </a:solidFill>
        <a:ln w="19050">
          <a:solidFill>
            <a:srgbClr val="FF0000"/>
          </a:solidFill>
          <a:headEnd type="none" w="med" len="med"/>
          <a:tailEnd type="oval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不均一課税申請にかかる障害者とは以下の要件を満たす者です。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・県内に住所を有する者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・県内に所在する事務所又は事業所において勤務する者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・特例期間内に新たに雇用された者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・事業税の不均一課税を受けようとする事業年度（年）において継続して３か月以上勤務している者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また、事業税の減免を受けられるのは、</a:t>
          </a:r>
          <a:r>
            <a:rPr kumimoji="1" lang="ja-JP" altLang="en-US" sz="10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雇用した日から起算して３月を経過する日が属する事業年度（年）から３年以内に終了する事業年度（年）まで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r>
            <a:rPr kumimoji="1" lang="ja-JP" altLang="en-US" sz="100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特例期間内に雇用した障害者であっても、雇用から３年以上経過している方については、対象か否かご確認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32</xdr:col>
      <xdr:colOff>333375</xdr:colOff>
      <xdr:row>33</xdr:row>
      <xdr:rowOff>66676</xdr:rowOff>
    </xdr:from>
    <xdr:to>
      <xdr:col>36</xdr:col>
      <xdr:colOff>533400</xdr:colOff>
      <xdr:row>43</xdr:row>
      <xdr:rowOff>352425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AA769199-EAB6-48AD-B459-97B86D0968B5}"/>
            </a:ext>
          </a:extLst>
        </xdr:cNvPr>
        <xdr:cNvSpPr/>
      </xdr:nvSpPr>
      <xdr:spPr>
        <a:xfrm>
          <a:off x="15963900" y="8124826"/>
          <a:ext cx="2943225" cy="3019424"/>
        </a:xfrm>
        <a:prstGeom prst="borderCallout1">
          <a:avLst>
            <a:gd name="adj1" fmla="val 61409"/>
            <a:gd name="adj2" fmla="val 155"/>
            <a:gd name="adj3" fmla="val -16403"/>
            <a:gd name="adj4" fmla="val -60496"/>
          </a:avLst>
        </a:prstGeom>
        <a:solidFill>
          <a:srgbClr val="FFFFCC"/>
        </a:solidFill>
        <a:ln w="19050">
          <a:solidFill>
            <a:srgbClr val="FF0000"/>
          </a:solidFill>
          <a:headEnd type="none" w="med" len="med"/>
          <a:tailEnd type="oval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障害者数の算定は、以下の通りです。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・重度身体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知的障害者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一般：１人を２カウント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短時間：１人を１カウント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特定短時間：１人を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0.5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・重度以外の身体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知的障害者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一般：１人を１カウント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短時間：１人を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0.5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特定短時間：カウントなし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・精神障がい者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一般：１人を１カウント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短時間：１人を１カウント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特定短時間：１人を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0.5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カウント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19050</xdr:colOff>
      <xdr:row>38</xdr:row>
      <xdr:rowOff>219075</xdr:rowOff>
    </xdr:from>
    <xdr:to>
      <xdr:col>32</xdr:col>
      <xdr:colOff>371475</xdr:colOff>
      <xdr:row>40</xdr:row>
      <xdr:rowOff>19050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24B9607-23DB-411A-BE85-C6A91662FC6A}"/>
            </a:ext>
          </a:extLst>
        </xdr:cNvPr>
        <xdr:cNvCxnSpPr/>
      </xdr:nvCxnSpPr>
      <xdr:spPr>
        <a:xfrm flipH="1" flipV="1">
          <a:off x="14182725" y="9572625"/>
          <a:ext cx="1819275" cy="409575"/>
        </a:xfrm>
        <a:prstGeom prst="straightConnector1">
          <a:avLst/>
        </a:prstGeom>
        <a:ln w="19050">
          <a:solidFill>
            <a:srgbClr val="FF0000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219075</xdr:colOff>
      <xdr:row>40</xdr:row>
      <xdr:rowOff>19050</xdr:rowOff>
    </xdr:from>
    <xdr:to>
      <xdr:col>32</xdr:col>
      <xdr:colOff>342900</xdr:colOff>
      <xdr:row>43</xdr:row>
      <xdr:rowOff>190500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3F25A95-147E-4B9C-ABD1-80CDE12D8C52}"/>
            </a:ext>
          </a:extLst>
        </xdr:cNvPr>
        <xdr:cNvCxnSpPr/>
      </xdr:nvCxnSpPr>
      <xdr:spPr>
        <a:xfrm flipH="1">
          <a:off x="14144625" y="9982200"/>
          <a:ext cx="1828800" cy="1000125"/>
        </a:xfrm>
        <a:prstGeom prst="straightConnector1">
          <a:avLst/>
        </a:prstGeom>
        <a:ln w="19050">
          <a:solidFill>
            <a:srgbClr val="FF0000"/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419100</xdr:colOff>
      <xdr:row>1</xdr:row>
      <xdr:rowOff>19050</xdr:rowOff>
    </xdr:from>
    <xdr:to>
      <xdr:col>31</xdr:col>
      <xdr:colOff>9525</xdr:colOff>
      <xdr:row>6</xdr:row>
      <xdr:rowOff>85725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7864F5E-8B4D-4060-8758-BEA0D42F1895}"/>
            </a:ext>
          </a:extLst>
        </xdr:cNvPr>
        <xdr:cNvSpPr/>
      </xdr:nvSpPr>
      <xdr:spPr>
        <a:xfrm>
          <a:off x="13716000" y="123825"/>
          <a:ext cx="1828800" cy="933450"/>
        </a:xfrm>
        <a:prstGeom prst="rect">
          <a:avLst/>
        </a:prstGeom>
        <a:solidFill>
          <a:srgbClr val="FFFFCC"/>
        </a:solidFill>
        <a:ln w="19050">
          <a:solidFill>
            <a:srgbClr val="FF0000"/>
          </a:solidFill>
          <a:headEnd type="none" w="med" len="med"/>
          <a:tailEnd type="oval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水色セルに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記載してください</a:t>
          </a:r>
          <a:endParaRPr kumimoji="1" lang="ja-JP" altLang="en-US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32</xdr:col>
      <xdr:colOff>333375</xdr:colOff>
      <xdr:row>17</xdr:row>
      <xdr:rowOff>295275</xdr:rowOff>
    </xdr:from>
    <xdr:to>
      <xdr:col>35</xdr:col>
      <xdr:colOff>161925</xdr:colOff>
      <xdr:row>20</xdr:row>
      <xdr:rowOff>200025</xdr:rowOff>
    </xdr:to>
    <xdr:sp macro="" textlink="">
      <xdr:nvSpPr>
        <xdr:cNvPr id="10" name="吹き出し: 線 10">
          <a:extLst>
            <a:ext uri="{FF2B5EF4-FFF2-40B4-BE49-F238E27FC236}">
              <a16:creationId xmlns:a16="http://schemas.microsoft.com/office/drawing/2014/main" id="{98763BB0-CEA3-4B1C-A55B-AB8E9E1187B2}"/>
            </a:ext>
          </a:extLst>
        </xdr:cNvPr>
        <xdr:cNvSpPr/>
      </xdr:nvSpPr>
      <xdr:spPr>
        <a:xfrm>
          <a:off x="15963900" y="3962400"/>
          <a:ext cx="1885950" cy="1047750"/>
        </a:xfrm>
        <a:prstGeom prst="borderCallout1">
          <a:avLst>
            <a:gd name="adj1" fmla="val 58750"/>
            <a:gd name="adj2" fmla="val 1126"/>
            <a:gd name="adj3" fmla="val 54121"/>
            <a:gd name="adj4" fmla="val -663402"/>
          </a:avLst>
        </a:prstGeom>
        <a:solidFill>
          <a:srgbClr val="FFFFCC"/>
        </a:solidFill>
        <a:ln w="19050">
          <a:solidFill>
            <a:srgbClr val="FF0000"/>
          </a:solidFill>
          <a:headEnd type="none" w="med" len="med"/>
          <a:tailEnd type="oval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契約更新の見込みがない１年未満の有期雇用労働者（例：契約期間が６か月で、その後の更新見込みがない者等）がいる場合、記載します。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2422-E290-48AF-85CA-9E7BF692C752}">
  <sheetPr>
    <tabColor rgb="FFFFFF00"/>
    <pageSetUpPr fitToPage="1"/>
  </sheetPr>
  <dimension ref="B1:AF47"/>
  <sheetViews>
    <sheetView tabSelected="1" view="pageBreakPreview" zoomScaleNormal="100" zoomScaleSheetLayoutView="100" workbookViewId="0">
      <selection activeCell="N16" sqref="N16"/>
    </sheetView>
  </sheetViews>
  <sheetFormatPr defaultColWidth="9" defaultRowHeight="13.5" x14ac:dyDescent="0.15"/>
  <cols>
    <col min="1" max="1" width="1" style="100" customWidth="1"/>
    <col min="2" max="2" width="6.5" style="100" customWidth="1"/>
    <col min="3" max="3" width="21.5" style="100" customWidth="1"/>
    <col min="4" max="4" width="16.75" style="100" customWidth="1"/>
    <col min="5" max="5" width="3.625" style="100" customWidth="1"/>
    <col min="6" max="6" width="8.25" style="101" customWidth="1"/>
    <col min="7" max="7" width="3.125" style="102" customWidth="1"/>
    <col min="8" max="8" width="8.25" style="101" customWidth="1"/>
    <col min="9" max="9" width="3.125" style="102" customWidth="1"/>
    <col min="10" max="10" width="8.25" style="101" customWidth="1"/>
    <col min="11" max="11" width="3.125" style="102" customWidth="1"/>
    <col min="12" max="12" width="8.25" style="101" customWidth="1"/>
    <col min="13" max="13" width="3.125" style="102" customWidth="1"/>
    <col min="14" max="14" width="8.25" style="101" customWidth="1"/>
    <col min="15" max="15" width="3.125" style="102" customWidth="1"/>
    <col min="16" max="16" width="8.25" style="101" customWidth="1"/>
    <col min="17" max="17" width="3.125" style="102" customWidth="1"/>
    <col min="18" max="18" width="8.25" style="101" customWidth="1"/>
    <col min="19" max="19" width="3.125" style="102" customWidth="1"/>
    <col min="20" max="20" width="8.25" style="101" customWidth="1"/>
    <col min="21" max="21" width="3.125" style="102" customWidth="1"/>
    <col min="22" max="22" width="8.25" style="101" customWidth="1"/>
    <col min="23" max="23" width="3.125" style="102" customWidth="1"/>
    <col min="24" max="24" width="8.25" style="101" customWidth="1"/>
    <col min="25" max="25" width="3.125" style="102" customWidth="1"/>
    <col min="26" max="26" width="8.25" style="101" customWidth="1"/>
    <col min="27" max="27" width="3.125" style="102" customWidth="1"/>
    <col min="28" max="28" width="8.25" style="101" customWidth="1"/>
    <col min="29" max="29" width="3.125" style="102" customWidth="1"/>
    <col min="30" max="31" width="9" style="100"/>
    <col min="32" max="32" width="1.25" style="100" customWidth="1"/>
    <col min="33" max="16384" width="9" style="100"/>
  </cols>
  <sheetData>
    <row r="1" spans="2:31" ht="8.25" customHeight="1" x14ac:dyDescent="0.15"/>
    <row r="2" spans="2:31" x14ac:dyDescent="0.15">
      <c r="B2" s="103" t="s">
        <v>6</v>
      </c>
      <c r="D2" s="103"/>
    </row>
    <row r="3" spans="2:31" ht="7.5" customHeight="1" x14ac:dyDescent="0.15"/>
    <row r="4" spans="2:31" ht="16.149999999999999" customHeight="1" x14ac:dyDescent="0.15">
      <c r="B4" s="104" t="s">
        <v>5</v>
      </c>
      <c r="D4" s="103"/>
      <c r="I4" s="105" t="s">
        <v>31</v>
      </c>
      <c r="J4" s="99" t="s">
        <v>66</v>
      </c>
    </row>
    <row r="5" spans="2:31" ht="16.149999999999999" customHeight="1" x14ac:dyDescent="0.15">
      <c r="B5" s="104"/>
      <c r="D5" s="103"/>
      <c r="I5" s="105"/>
      <c r="J5" s="99" t="s">
        <v>67</v>
      </c>
    </row>
    <row r="6" spans="2:31" ht="16.149999999999999" customHeight="1" x14ac:dyDescent="0.15">
      <c r="B6" s="103"/>
      <c r="D6" s="103"/>
      <c r="I6" s="106" t="s">
        <v>31</v>
      </c>
      <c r="J6" s="99" t="s">
        <v>46</v>
      </c>
    </row>
    <row r="7" spans="2:31" ht="16.149999999999999" customHeight="1" x14ac:dyDescent="0.15">
      <c r="D7" s="103"/>
      <c r="I7" s="107"/>
      <c r="J7" s="99" t="s">
        <v>47</v>
      </c>
    </row>
    <row r="8" spans="2:31" ht="16.149999999999999" customHeight="1" x14ac:dyDescent="0.15">
      <c r="D8" s="103"/>
      <c r="I8" s="108"/>
      <c r="J8" s="99" t="s">
        <v>49</v>
      </c>
    </row>
    <row r="9" spans="2:31" ht="18" customHeight="1" thickBot="1" x14ac:dyDescent="0.2">
      <c r="B9" s="109" t="s">
        <v>44</v>
      </c>
      <c r="C9" s="103"/>
      <c r="D9" s="103"/>
    </row>
    <row r="10" spans="2:31" ht="27.75" customHeight="1" thickBot="1" x14ac:dyDescent="0.2">
      <c r="B10" s="217" t="s">
        <v>69</v>
      </c>
      <c r="C10" s="218"/>
      <c r="D10" s="219"/>
    </row>
    <row r="11" spans="2:31" ht="18" customHeight="1" x14ac:dyDescent="0.15">
      <c r="C11" s="103"/>
      <c r="D11" s="103"/>
    </row>
    <row r="12" spans="2:31" ht="18" customHeight="1" x14ac:dyDescent="0.15">
      <c r="B12" s="110" t="s">
        <v>50</v>
      </c>
      <c r="C12" s="103"/>
      <c r="D12" s="111"/>
      <c r="F12" s="112" t="s">
        <v>48</v>
      </c>
    </row>
    <row r="13" spans="2:31" ht="16.5" customHeight="1" x14ac:dyDescent="0.15">
      <c r="B13" s="113"/>
      <c r="C13" s="114"/>
      <c r="D13" s="114"/>
      <c r="E13" s="115"/>
      <c r="F13" s="116"/>
      <c r="G13" s="117" t="s">
        <v>2</v>
      </c>
      <c r="H13" s="116"/>
      <c r="I13" s="117" t="s">
        <v>2</v>
      </c>
      <c r="J13" s="116"/>
      <c r="K13" s="117" t="s">
        <v>2</v>
      </c>
      <c r="L13" s="116"/>
      <c r="M13" s="117" t="s">
        <v>2</v>
      </c>
      <c r="N13" s="116"/>
      <c r="O13" s="117" t="s">
        <v>2</v>
      </c>
      <c r="P13" s="116"/>
      <c r="Q13" s="117" t="s">
        <v>2</v>
      </c>
      <c r="R13" s="116"/>
      <c r="S13" s="117" t="s">
        <v>2</v>
      </c>
      <c r="T13" s="116"/>
      <c r="U13" s="117" t="s">
        <v>2</v>
      </c>
      <c r="V13" s="116"/>
      <c r="W13" s="117" t="s">
        <v>2</v>
      </c>
      <c r="X13" s="116"/>
      <c r="Y13" s="117" t="s">
        <v>2</v>
      </c>
      <c r="Z13" s="116"/>
      <c r="AA13" s="118" t="s">
        <v>2</v>
      </c>
      <c r="AB13" s="116"/>
      <c r="AC13" s="117" t="s">
        <v>2</v>
      </c>
      <c r="AD13" s="119"/>
      <c r="AE13" s="119"/>
    </row>
    <row r="14" spans="2:31" ht="16.5" customHeight="1" x14ac:dyDescent="0.15">
      <c r="B14" s="120"/>
      <c r="C14" s="121"/>
      <c r="D14" s="121"/>
      <c r="E14" s="122"/>
      <c r="F14" s="123"/>
      <c r="G14" s="124" t="s">
        <v>10</v>
      </c>
      <c r="H14" s="123"/>
      <c r="I14" s="124" t="s">
        <v>10</v>
      </c>
      <c r="J14" s="123"/>
      <c r="K14" s="124" t="s">
        <v>10</v>
      </c>
      <c r="L14" s="123"/>
      <c r="M14" s="124" t="s">
        <v>10</v>
      </c>
      <c r="N14" s="123"/>
      <c r="O14" s="124" t="s">
        <v>10</v>
      </c>
      <c r="P14" s="123"/>
      <c r="Q14" s="124" t="s">
        <v>10</v>
      </c>
      <c r="R14" s="123"/>
      <c r="S14" s="124" t="s">
        <v>10</v>
      </c>
      <c r="T14" s="123"/>
      <c r="U14" s="124" t="s">
        <v>10</v>
      </c>
      <c r="V14" s="123"/>
      <c r="W14" s="124" t="s">
        <v>10</v>
      </c>
      <c r="X14" s="123"/>
      <c r="Y14" s="124" t="s">
        <v>10</v>
      </c>
      <c r="Z14" s="123"/>
      <c r="AA14" s="125" t="s">
        <v>10</v>
      </c>
      <c r="AB14" s="123"/>
      <c r="AC14" s="124" t="s">
        <v>10</v>
      </c>
      <c r="AD14" s="119"/>
      <c r="AE14" s="119"/>
    </row>
    <row r="15" spans="2:31" ht="18" customHeight="1" x14ac:dyDescent="0.15">
      <c r="B15" s="126" t="s">
        <v>4</v>
      </c>
      <c r="C15" s="127"/>
      <c r="D15" s="127"/>
      <c r="E15" s="128" t="s">
        <v>7</v>
      </c>
      <c r="F15" s="129"/>
      <c r="G15" s="130" t="s">
        <v>11</v>
      </c>
      <c r="H15" s="129"/>
      <c r="I15" s="130" t="s">
        <v>11</v>
      </c>
      <c r="J15" s="129"/>
      <c r="K15" s="130" t="s">
        <v>11</v>
      </c>
      <c r="L15" s="129"/>
      <c r="M15" s="130" t="s">
        <v>11</v>
      </c>
      <c r="N15" s="129"/>
      <c r="O15" s="130" t="s">
        <v>11</v>
      </c>
      <c r="P15" s="129"/>
      <c r="Q15" s="130" t="s">
        <v>11</v>
      </c>
      <c r="R15" s="129"/>
      <c r="S15" s="130" t="s">
        <v>11</v>
      </c>
      <c r="T15" s="129"/>
      <c r="U15" s="130" t="s">
        <v>11</v>
      </c>
      <c r="V15" s="129"/>
      <c r="W15" s="130" t="s">
        <v>11</v>
      </c>
      <c r="X15" s="129"/>
      <c r="Y15" s="130" t="s">
        <v>11</v>
      </c>
      <c r="Z15" s="129"/>
      <c r="AA15" s="131" t="s">
        <v>11</v>
      </c>
      <c r="AB15" s="129"/>
      <c r="AC15" s="130" t="s">
        <v>11</v>
      </c>
      <c r="AD15" s="125"/>
      <c r="AE15" s="125"/>
    </row>
    <row r="16" spans="2:31" ht="18" customHeight="1" thickBot="1" x14ac:dyDescent="0.2">
      <c r="B16" s="132" t="s">
        <v>0</v>
      </c>
      <c r="C16" s="133"/>
      <c r="D16" s="133"/>
      <c r="E16" s="134" t="s">
        <v>8</v>
      </c>
      <c r="F16" s="135"/>
      <c r="G16" s="136" t="s">
        <v>11</v>
      </c>
      <c r="H16" s="135"/>
      <c r="I16" s="136" t="s">
        <v>11</v>
      </c>
      <c r="J16" s="135"/>
      <c r="K16" s="136" t="s">
        <v>11</v>
      </c>
      <c r="L16" s="135"/>
      <c r="M16" s="136" t="s">
        <v>11</v>
      </c>
      <c r="N16" s="135"/>
      <c r="O16" s="136" t="s">
        <v>11</v>
      </c>
      <c r="P16" s="135"/>
      <c r="Q16" s="136" t="s">
        <v>11</v>
      </c>
      <c r="R16" s="135"/>
      <c r="S16" s="136" t="s">
        <v>11</v>
      </c>
      <c r="T16" s="135"/>
      <c r="U16" s="136" t="s">
        <v>11</v>
      </c>
      <c r="V16" s="135"/>
      <c r="W16" s="136" t="s">
        <v>11</v>
      </c>
      <c r="X16" s="135"/>
      <c r="Y16" s="136" t="s">
        <v>11</v>
      </c>
      <c r="Z16" s="135"/>
      <c r="AA16" s="137" t="s">
        <v>11</v>
      </c>
      <c r="AB16" s="135"/>
      <c r="AC16" s="136" t="s">
        <v>11</v>
      </c>
      <c r="AD16" s="125"/>
      <c r="AE16" s="125"/>
    </row>
    <row r="17" spans="2:31" ht="30" customHeight="1" x14ac:dyDescent="0.15">
      <c r="B17" s="220" t="s">
        <v>27</v>
      </c>
      <c r="C17" s="221"/>
      <c r="D17" s="221"/>
      <c r="E17" s="138"/>
      <c r="F17" s="139">
        <f>F15+F16</f>
        <v>0</v>
      </c>
      <c r="G17" s="140" t="s">
        <v>11</v>
      </c>
      <c r="H17" s="139">
        <f t="shared" ref="H17" si="0">H15+H16</f>
        <v>0</v>
      </c>
      <c r="I17" s="140" t="s">
        <v>11</v>
      </c>
      <c r="J17" s="139">
        <f t="shared" ref="J17" si="1">J15+J16</f>
        <v>0</v>
      </c>
      <c r="K17" s="140" t="s">
        <v>11</v>
      </c>
      <c r="L17" s="139">
        <f t="shared" ref="L17" si="2">L15+L16</f>
        <v>0</v>
      </c>
      <c r="M17" s="140" t="s">
        <v>11</v>
      </c>
      <c r="N17" s="139">
        <f t="shared" ref="N17" si="3">N15+N16</f>
        <v>0</v>
      </c>
      <c r="O17" s="140" t="s">
        <v>11</v>
      </c>
      <c r="P17" s="139">
        <f t="shared" ref="P17" si="4">P15+P16</f>
        <v>0</v>
      </c>
      <c r="Q17" s="140" t="s">
        <v>11</v>
      </c>
      <c r="R17" s="139">
        <f t="shared" ref="R17" si="5">R15+R16</f>
        <v>0</v>
      </c>
      <c r="S17" s="140" t="s">
        <v>11</v>
      </c>
      <c r="T17" s="139">
        <f t="shared" ref="T17" si="6">T15+T16</f>
        <v>0</v>
      </c>
      <c r="U17" s="140" t="s">
        <v>11</v>
      </c>
      <c r="V17" s="139">
        <f t="shared" ref="V17" si="7">V15+V16</f>
        <v>0</v>
      </c>
      <c r="W17" s="140" t="s">
        <v>11</v>
      </c>
      <c r="X17" s="139">
        <f t="shared" ref="X17" si="8">X15+X16</f>
        <v>0</v>
      </c>
      <c r="Y17" s="140" t="s">
        <v>11</v>
      </c>
      <c r="Z17" s="139">
        <f t="shared" ref="Z17" si="9">Z15+Z16</f>
        <v>0</v>
      </c>
      <c r="AA17" s="141" t="s">
        <v>11</v>
      </c>
      <c r="AB17" s="139">
        <f t="shared" ref="AB17" si="10">AB15+AB16</f>
        <v>0</v>
      </c>
      <c r="AC17" s="142" t="s">
        <v>11</v>
      </c>
      <c r="AD17" s="143" t="s">
        <v>1</v>
      </c>
      <c r="AE17" s="144" t="s">
        <v>15</v>
      </c>
    </row>
    <row r="18" spans="2:31" ht="30" customHeight="1" thickBot="1" x14ac:dyDescent="0.2">
      <c r="B18" s="222" t="s">
        <v>52</v>
      </c>
      <c r="C18" s="223"/>
      <c r="D18" s="223"/>
      <c r="E18" s="145"/>
      <c r="F18" s="146">
        <f>F15+F16*0.5</f>
        <v>0</v>
      </c>
      <c r="G18" s="147" t="s">
        <v>11</v>
      </c>
      <c r="H18" s="146">
        <f>H15+H16*0.5</f>
        <v>0</v>
      </c>
      <c r="I18" s="147" t="s">
        <v>11</v>
      </c>
      <c r="J18" s="146">
        <f>J15+J16*0.5</f>
        <v>0</v>
      </c>
      <c r="K18" s="147" t="s">
        <v>11</v>
      </c>
      <c r="L18" s="146">
        <f>L15+L16*0.5</f>
        <v>0</v>
      </c>
      <c r="M18" s="147" t="s">
        <v>11</v>
      </c>
      <c r="N18" s="146">
        <f>N15+N16*0.5</f>
        <v>0</v>
      </c>
      <c r="O18" s="147" t="s">
        <v>11</v>
      </c>
      <c r="P18" s="146">
        <f>P15+P16*0.5</f>
        <v>0</v>
      </c>
      <c r="Q18" s="147" t="s">
        <v>11</v>
      </c>
      <c r="R18" s="146">
        <f>R15+R16*0.5</f>
        <v>0</v>
      </c>
      <c r="S18" s="147" t="s">
        <v>11</v>
      </c>
      <c r="T18" s="146">
        <f>T15+T16*0.5</f>
        <v>0</v>
      </c>
      <c r="U18" s="147" t="s">
        <v>11</v>
      </c>
      <c r="V18" s="146">
        <f>V15+V16*0.5</f>
        <v>0</v>
      </c>
      <c r="W18" s="147" t="s">
        <v>11</v>
      </c>
      <c r="X18" s="146">
        <f>X15+X16*0.5</f>
        <v>0</v>
      </c>
      <c r="Y18" s="147" t="s">
        <v>11</v>
      </c>
      <c r="Z18" s="146">
        <f>Z15+Z16*0.5</f>
        <v>0</v>
      </c>
      <c r="AA18" s="148" t="s">
        <v>11</v>
      </c>
      <c r="AB18" s="146">
        <f>AB15+AB16*0.5</f>
        <v>0</v>
      </c>
      <c r="AC18" s="149" t="s">
        <v>11</v>
      </c>
      <c r="AD18" s="150">
        <f>SUM(F18,H18,J18,L18,N18,P18,R18,T18,V18,X18,Z18,AB18)</f>
        <v>0</v>
      </c>
      <c r="AE18" s="94" t="e">
        <f>ROUNDDOWN(AD18/COUNTA(F14,H14,J14,L14,N14,P14,R14,T14,V14,X14,Z14,AB14),0)</f>
        <v>#DIV/0!</v>
      </c>
    </row>
    <row r="19" spans="2:31" ht="30" customHeight="1" thickTop="1" x14ac:dyDescent="0.15">
      <c r="B19" s="232" t="s">
        <v>54</v>
      </c>
      <c r="C19" s="230" t="s">
        <v>65</v>
      </c>
      <c r="D19" s="231"/>
      <c r="E19" s="151" t="s">
        <v>9</v>
      </c>
      <c r="F19" s="152"/>
      <c r="G19" s="153" t="s">
        <v>11</v>
      </c>
      <c r="H19" s="152"/>
      <c r="I19" s="153" t="s">
        <v>11</v>
      </c>
      <c r="J19" s="152"/>
      <c r="K19" s="153" t="s">
        <v>11</v>
      </c>
      <c r="L19" s="152"/>
      <c r="M19" s="153" t="s">
        <v>11</v>
      </c>
      <c r="N19" s="152"/>
      <c r="O19" s="153" t="s">
        <v>11</v>
      </c>
      <c r="P19" s="152"/>
      <c r="Q19" s="153" t="s">
        <v>11</v>
      </c>
      <c r="R19" s="152"/>
      <c r="S19" s="153" t="s">
        <v>11</v>
      </c>
      <c r="T19" s="152"/>
      <c r="U19" s="153" t="s">
        <v>11</v>
      </c>
      <c r="V19" s="152"/>
      <c r="W19" s="153" t="s">
        <v>11</v>
      </c>
      <c r="X19" s="152"/>
      <c r="Y19" s="153" t="s">
        <v>11</v>
      </c>
      <c r="Z19" s="152"/>
      <c r="AA19" s="153" t="s">
        <v>11</v>
      </c>
      <c r="AB19" s="152"/>
      <c r="AC19" s="153" t="s">
        <v>11</v>
      </c>
      <c r="AD19" s="154"/>
      <c r="AE19" s="155"/>
    </row>
    <row r="20" spans="2:31" ht="30" customHeight="1" x14ac:dyDescent="0.15">
      <c r="B20" s="232"/>
      <c r="C20" s="220" t="s">
        <v>72</v>
      </c>
      <c r="D20" s="221"/>
      <c r="E20" s="156" t="s">
        <v>16</v>
      </c>
      <c r="F20" s="157"/>
      <c r="G20" s="140" t="s">
        <v>11</v>
      </c>
      <c r="H20" s="157"/>
      <c r="I20" s="140" t="s">
        <v>11</v>
      </c>
      <c r="J20" s="157"/>
      <c r="K20" s="140" t="s">
        <v>11</v>
      </c>
      <c r="L20" s="157"/>
      <c r="M20" s="140" t="s">
        <v>11</v>
      </c>
      <c r="N20" s="157"/>
      <c r="O20" s="140" t="s">
        <v>11</v>
      </c>
      <c r="P20" s="157"/>
      <c r="Q20" s="140" t="s">
        <v>11</v>
      </c>
      <c r="R20" s="157"/>
      <c r="S20" s="140" t="s">
        <v>11</v>
      </c>
      <c r="T20" s="157"/>
      <c r="U20" s="140" t="s">
        <v>11</v>
      </c>
      <c r="V20" s="157"/>
      <c r="W20" s="140" t="s">
        <v>11</v>
      </c>
      <c r="X20" s="157"/>
      <c r="Y20" s="140" t="s">
        <v>11</v>
      </c>
      <c r="Z20" s="157"/>
      <c r="AA20" s="140" t="s">
        <v>11</v>
      </c>
      <c r="AB20" s="157"/>
      <c r="AC20" s="140" t="s">
        <v>11</v>
      </c>
      <c r="AD20" s="154"/>
      <c r="AE20" s="155"/>
    </row>
    <row r="21" spans="2:31" ht="19.149999999999999" customHeight="1" x14ac:dyDescent="0.15">
      <c r="B21" s="227"/>
      <c r="C21" s="233" t="s">
        <v>64</v>
      </c>
      <c r="D21" s="234"/>
      <c r="E21" s="158"/>
      <c r="F21" s="159">
        <f>F19-F20</f>
        <v>0</v>
      </c>
      <c r="G21" s="160" t="s">
        <v>11</v>
      </c>
      <c r="H21" s="159">
        <f>H19-H20</f>
        <v>0</v>
      </c>
      <c r="I21" s="160" t="s">
        <v>11</v>
      </c>
      <c r="J21" s="159">
        <f>J19-J20</f>
        <v>0</v>
      </c>
      <c r="K21" s="160" t="s">
        <v>11</v>
      </c>
      <c r="L21" s="159">
        <f>L19-L20</f>
        <v>0</v>
      </c>
      <c r="M21" s="160" t="s">
        <v>11</v>
      </c>
      <c r="N21" s="159">
        <f>N19-N20</f>
        <v>0</v>
      </c>
      <c r="O21" s="160" t="s">
        <v>11</v>
      </c>
      <c r="P21" s="159">
        <f>P19-P20</f>
        <v>0</v>
      </c>
      <c r="Q21" s="160" t="s">
        <v>11</v>
      </c>
      <c r="R21" s="159">
        <f>R19-R20</f>
        <v>0</v>
      </c>
      <c r="S21" s="160" t="s">
        <v>11</v>
      </c>
      <c r="T21" s="159">
        <f>T19-T20</f>
        <v>0</v>
      </c>
      <c r="U21" s="160" t="s">
        <v>11</v>
      </c>
      <c r="V21" s="159">
        <f>V19-V20</f>
        <v>0</v>
      </c>
      <c r="W21" s="160" t="s">
        <v>11</v>
      </c>
      <c r="X21" s="159">
        <f>X19-X20</f>
        <v>0</v>
      </c>
      <c r="Y21" s="160" t="s">
        <v>11</v>
      </c>
      <c r="Z21" s="159">
        <f>Z19-Z20</f>
        <v>0</v>
      </c>
      <c r="AA21" s="160" t="s">
        <v>11</v>
      </c>
      <c r="AB21" s="159">
        <f>AB19-AB20</f>
        <v>0</v>
      </c>
      <c r="AC21" s="160" t="s">
        <v>11</v>
      </c>
      <c r="AD21" s="154"/>
      <c r="AE21" s="155"/>
    </row>
    <row r="22" spans="2:31" ht="18" customHeight="1" x14ac:dyDescent="0.15">
      <c r="B22" s="161"/>
      <c r="C22" s="162"/>
      <c r="D22" s="162"/>
      <c r="E22" s="163"/>
      <c r="F22" s="164" t="str">
        <f>IF(F17-F21=0,"","check")</f>
        <v/>
      </c>
      <c r="G22" s="165"/>
      <c r="H22" s="164" t="str">
        <f>IF(H17-H21=0,"","check")</f>
        <v/>
      </c>
      <c r="I22" s="165"/>
      <c r="J22" s="164" t="str">
        <f>IF(J17-J21=0,"","check")</f>
        <v/>
      </c>
      <c r="K22" s="165"/>
      <c r="L22" s="164" t="str">
        <f>IF(L17-L21=0,"","check")</f>
        <v/>
      </c>
      <c r="M22" s="165"/>
      <c r="N22" s="164" t="str">
        <f>IF(N17-N21=0,"","check")</f>
        <v/>
      </c>
      <c r="O22" s="165"/>
      <c r="P22" s="164" t="str">
        <f>IF(P17-P21=0,"","check")</f>
        <v/>
      </c>
      <c r="Q22" s="165"/>
      <c r="R22" s="164" t="str">
        <f>IF(R17-R21=0,"","check")</f>
        <v/>
      </c>
      <c r="S22" s="165"/>
      <c r="T22" s="164" t="str">
        <f>IF(T17-T21=0,"","check")</f>
        <v/>
      </c>
      <c r="U22" s="165"/>
      <c r="V22" s="164" t="str">
        <f>IF(V17-V21=0,"","check")</f>
        <v/>
      </c>
      <c r="W22" s="165"/>
      <c r="X22" s="164" t="str">
        <f>IF(X17-X21=0,"","check")</f>
        <v/>
      </c>
      <c r="Y22" s="165"/>
      <c r="Z22" s="164" t="str">
        <f>IF(Z17-Z21=0,"","check")</f>
        <v/>
      </c>
      <c r="AA22" s="165"/>
      <c r="AB22" s="164" t="str">
        <f>IF(AB17-AB21=0,"","check")</f>
        <v/>
      </c>
      <c r="AC22" s="165"/>
      <c r="AD22" s="164"/>
      <c r="AE22" s="166"/>
    </row>
    <row r="23" spans="2:31" s="166" customFormat="1" ht="18" customHeight="1" x14ac:dyDescent="0.15">
      <c r="B23" s="167" t="s">
        <v>51</v>
      </c>
      <c r="C23" s="162"/>
      <c r="D23" s="162"/>
      <c r="E23" s="163"/>
      <c r="F23" s="168" t="s">
        <v>73</v>
      </c>
      <c r="G23" s="165"/>
      <c r="H23" s="164"/>
      <c r="I23" s="165"/>
      <c r="J23" s="164"/>
      <c r="K23" s="165"/>
      <c r="L23" s="164"/>
      <c r="M23" s="165"/>
      <c r="N23" s="164"/>
      <c r="O23" s="165"/>
      <c r="P23" s="164"/>
      <c r="Q23" s="165"/>
      <c r="R23" s="164"/>
      <c r="S23" s="165"/>
      <c r="T23" s="164"/>
      <c r="U23" s="165"/>
      <c r="V23" s="164"/>
      <c r="W23" s="165"/>
      <c r="X23" s="164"/>
      <c r="Y23" s="165"/>
      <c r="Z23" s="164"/>
      <c r="AA23" s="165"/>
      <c r="AB23" s="164"/>
      <c r="AC23" s="165"/>
      <c r="AD23" s="164"/>
    </row>
    <row r="24" spans="2:31" s="166" customFormat="1" ht="16.5" customHeight="1" x14ac:dyDescent="0.15">
      <c r="B24" s="224" t="s">
        <v>37</v>
      </c>
      <c r="C24" s="226" t="s">
        <v>38</v>
      </c>
      <c r="D24" s="228" t="s">
        <v>3</v>
      </c>
      <c r="E24" s="169"/>
      <c r="F24" s="170" t="str">
        <f>IF(F13="","",F13)</f>
        <v/>
      </c>
      <c r="G24" s="117" t="s">
        <v>2</v>
      </c>
      <c r="H24" s="170" t="str">
        <f>IF(H13="","",H13)</f>
        <v/>
      </c>
      <c r="I24" s="117" t="s">
        <v>2</v>
      </c>
      <c r="J24" s="170" t="str">
        <f>IF(J13="","",J13)</f>
        <v/>
      </c>
      <c r="K24" s="117" t="s">
        <v>2</v>
      </c>
      <c r="L24" s="170" t="str">
        <f>IF(L13="","",L13)</f>
        <v/>
      </c>
      <c r="M24" s="117" t="s">
        <v>2</v>
      </c>
      <c r="N24" s="170" t="str">
        <f>IF(N13="","",N13)</f>
        <v/>
      </c>
      <c r="O24" s="117" t="s">
        <v>2</v>
      </c>
      <c r="P24" s="170" t="str">
        <f>IF(P13="","",P13)</f>
        <v/>
      </c>
      <c r="Q24" s="117" t="s">
        <v>2</v>
      </c>
      <c r="R24" s="170" t="str">
        <f>IF(R13="","",R13)</f>
        <v/>
      </c>
      <c r="S24" s="117" t="s">
        <v>2</v>
      </c>
      <c r="T24" s="170" t="str">
        <f>IF(T13="","",T13)</f>
        <v/>
      </c>
      <c r="U24" s="117" t="s">
        <v>2</v>
      </c>
      <c r="V24" s="170" t="str">
        <f>IF(V13="","",V13)</f>
        <v/>
      </c>
      <c r="W24" s="117" t="s">
        <v>2</v>
      </c>
      <c r="X24" s="170" t="str">
        <f>IF(X13="","",X13)</f>
        <v/>
      </c>
      <c r="Y24" s="117" t="s">
        <v>2</v>
      </c>
      <c r="Z24" s="170" t="str">
        <f>IF(Z13="","",Z13)</f>
        <v/>
      </c>
      <c r="AA24" s="117" t="s">
        <v>2</v>
      </c>
      <c r="AB24" s="170" t="str">
        <f>IF(AB13="","",AB13)</f>
        <v/>
      </c>
      <c r="AC24" s="117" t="s">
        <v>2</v>
      </c>
      <c r="AD24" s="164"/>
    </row>
    <row r="25" spans="2:31" ht="16.5" customHeight="1" x14ac:dyDescent="0.15">
      <c r="B25" s="225"/>
      <c r="C25" s="227"/>
      <c r="D25" s="229"/>
      <c r="E25" s="138"/>
      <c r="F25" s="171" t="str">
        <f>IF(F14="","",F14)</f>
        <v/>
      </c>
      <c r="G25" s="124" t="s">
        <v>10</v>
      </c>
      <c r="H25" s="171" t="str">
        <f>IF(H14="","",H14)</f>
        <v/>
      </c>
      <c r="I25" s="124" t="s">
        <v>10</v>
      </c>
      <c r="J25" s="171" t="str">
        <f>IF(J14="","",J14)</f>
        <v/>
      </c>
      <c r="K25" s="124" t="s">
        <v>10</v>
      </c>
      <c r="L25" s="171" t="str">
        <f>IF(L14="","",L14)</f>
        <v/>
      </c>
      <c r="M25" s="124" t="s">
        <v>10</v>
      </c>
      <c r="N25" s="171" t="str">
        <f>IF(N14="","",N14)</f>
        <v/>
      </c>
      <c r="O25" s="124" t="s">
        <v>10</v>
      </c>
      <c r="P25" s="171" t="str">
        <f>IF(P14="","",P14)</f>
        <v/>
      </c>
      <c r="Q25" s="124" t="s">
        <v>10</v>
      </c>
      <c r="R25" s="171" t="str">
        <f>IF(R14="","",R14)</f>
        <v/>
      </c>
      <c r="S25" s="124" t="s">
        <v>10</v>
      </c>
      <c r="T25" s="171" t="str">
        <f>IF(T14="","",T14)</f>
        <v/>
      </c>
      <c r="U25" s="124" t="s">
        <v>10</v>
      </c>
      <c r="V25" s="171" t="str">
        <f>IF(V14="","",V14)</f>
        <v/>
      </c>
      <c r="W25" s="124" t="s">
        <v>10</v>
      </c>
      <c r="X25" s="171" t="str">
        <f>IF(X14="","",X14)</f>
        <v/>
      </c>
      <c r="Y25" s="124" t="s">
        <v>10</v>
      </c>
      <c r="Z25" s="171" t="str">
        <f>IF(Z14="","",Z14)</f>
        <v/>
      </c>
      <c r="AA25" s="124" t="s">
        <v>10</v>
      </c>
      <c r="AB25" s="171" t="str">
        <f>IF(AB14="","",AB14)</f>
        <v/>
      </c>
      <c r="AC25" s="124" t="s">
        <v>10</v>
      </c>
      <c r="AD25" s="164"/>
      <c r="AE25" s="166"/>
    </row>
    <row r="26" spans="2:31" ht="18" customHeight="1" x14ac:dyDescent="0.15">
      <c r="B26" s="235" t="s">
        <v>12</v>
      </c>
      <c r="C26" s="243" t="s">
        <v>22</v>
      </c>
      <c r="D26" s="172" t="s">
        <v>23</v>
      </c>
      <c r="E26" s="128" t="s">
        <v>17</v>
      </c>
      <c r="F26" s="129"/>
      <c r="G26" s="130" t="s">
        <v>11</v>
      </c>
      <c r="H26" s="129"/>
      <c r="I26" s="130" t="s">
        <v>11</v>
      </c>
      <c r="J26" s="129"/>
      <c r="K26" s="130" t="s">
        <v>11</v>
      </c>
      <c r="L26" s="129"/>
      <c r="M26" s="130" t="s">
        <v>11</v>
      </c>
      <c r="N26" s="129"/>
      <c r="O26" s="130" t="s">
        <v>11</v>
      </c>
      <c r="P26" s="129"/>
      <c r="Q26" s="130" t="s">
        <v>11</v>
      </c>
      <c r="R26" s="129"/>
      <c r="S26" s="130" t="s">
        <v>11</v>
      </c>
      <c r="T26" s="129"/>
      <c r="U26" s="130" t="s">
        <v>11</v>
      </c>
      <c r="V26" s="129"/>
      <c r="W26" s="130" t="s">
        <v>11</v>
      </c>
      <c r="X26" s="129"/>
      <c r="Y26" s="130" t="s">
        <v>11</v>
      </c>
      <c r="Z26" s="129"/>
      <c r="AA26" s="131" t="s">
        <v>11</v>
      </c>
      <c r="AB26" s="129"/>
      <c r="AC26" s="130" t="s">
        <v>11</v>
      </c>
      <c r="AD26" s="125"/>
      <c r="AE26" s="125"/>
    </row>
    <row r="27" spans="2:31" ht="18" customHeight="1" x14ac:dyDescent="0.15">
      <c r="B27" s="236"/>
      <c r="C27" s="244"/>
      <c r="D27" s="173" t="s">
        <v>39</v>
      </c>
      <c r="E27" s="174" t="s">
        <v>18</v>
      </c>
      <c r="F27" s="175"/>
      <c r="G27" s="176" t="s">
        <v>11</v>
      </c>
      <c r="H27" s="175"/>
      <c r="I27" s="176" t="s">
        <v>11</v>
      </c>
      <c r="J27" s="175"/>
      <c r="K27" s="176" t="s">
        <v>11</v>
      </c>
      <c r="L27" s="175"/>
      <c r="M27" s="176" t="s">
        <v>11</v>
      </c>
      <c r="N27" s="175"/>
      <c r="O27" s="176" t="s">
        <v>11</v>
      </c>
      <c r="P27" s="175"/>
      <c r="Q27" s="176" t="s">
        <v>11</v>
      </c>
      <c r="R27" s="175"/>
      <c r="S27" s="176" t="s">
        <v>11</v>
      </c>
      <c r="T27" s="175"/>
      <c r="U27" s="176" t="s">
        <v>11</v>
      </c>
      <c r="V27" s="175"/>
      <c r="W27" s="176" t="s">
        <v>11</v>
      </c>
      <c r="X27" s="175"/>
      <c r="Y27" s="176" t="s">
        <v>11</v>
      </c>
      <c r="Z27" s="175"/>
      <c r="AA27" s="177" t="s">
        <v>11</v>
      </c>
      <c r="AB27" s="175"/>
      <c r="AC27" s="176" t="s">
        <v>11</v>
      </c>
      <c r="AD27" s="125"/>
      <c r="AE27" s="125"/>
    </row>
    <row r="28" spans="2:31" ht="18" customHeight="1" x14ac:dyDescent="0.15">
      <c r="B28" s="236"/>
      <c r="C28" s="230"/>
      <c r="D28" s="173" t="s">
        <v>40</v>
      </c>
      <c r="E28" s="174" t="s">
        <v>19</v>
      </c>
      <c r="F28" s="175"/>
      <c r="G28" s="176" t="s">
        <v>11</v>
      </c>
      <c r="H28" s="175"/>
      <c r="I28" s="176" t="s">
        <v>11</v>
      </c>
      <c r="J28" s="175"/>
      <c r="K28" s="176" t="s">
        <v>11</v>
      </c>
      <c r="L28" s="175"/>
      <c r="M28" s="176" t="s">
        <v>11</v>
      </c>
      <c r="N28" s="175"/>
      <c r="O28" s="176" t="s">
        <v>11</v>
      </c>
      <c r="P28" s="175"/>
      <c r="Q28" s="176" t="s">
        <v>11</v>
      </c>
      <c r="R28" s="175"/>
      <c r="S28" s="176" t="s">
        <v>11</v>
      </c>
      <c r="T28" s="175"/>
      <c r="U28" s="176" t="s">
        <v>11</v>
      </c>
      <c r="V28" s="175"/>
      <c r="W28" s="176" t="s">
        <v>11</v>
      </c>
      <c r="X28" s="175"/>
      <c r="Y28" s="176" t="s">
        <v>11</v>
      </c>
      <c r="Z28" s="175"/>
      <c r="AA28" s="177" t="s">
        <v>11</v>
      </c>
      <c r="AB28" s="175"/>
      <c r="AC28" s="176" t="s">
        <v>11</v>
      </c>
      <c r="AD28" s="125"/>
      <c r="AE28" s="125"/>
    </row>
    <row r="29" spans="2:31" ht="18" customHeight="1" x14ac:dyDescent="0.15">
      <c r="B29" s="236"/>
      <c r="C29" s="244" t="s">
        <v>41</v>
      </c>
      <c r="D29" s="178" t="s">
        <v>23</v>
      </c>
      <c r="E29" s="179" t="s">
        <v>20</v>
      </c>
      <c r="F29" s="180"/>
      <c r="G29" s="153" t="s">
        <v>11</v>
      </c>
      <c r="H29" s="180"/>
      <c r="I29" s="153" t="s">
        <v>11</v>
      </c>
      <c r="J29" s="180"/>
      <c r="K29" s="153" t="s">
        <v>11</v>
      </c>
      <c r="L29" s="180"/>
      <c r="M29" s="153" t="s">
        <v>11</v>
      </c>
      <c r="N29" s="180"/>
      <c r="O29" s="153" t="s">
        <v>11</v>
      </c>
      <c r="P29" s="180"/>
      <c r="Q29" s="153" t="s">
        <v>11</v>
      </c>
      <c r="R29" s="180"/>
      <c r="S29" s="153" t="s">
        <v>11</v>
      </c>
      <c r="T29" s="180"/>
      <c r="U29" s="153" t="s">
        <v>11</v>
      </c>
      <c r="V29" s="180"/>
      <c r="W29" s="153" t="s">
        <v>11</v>
      </c>
      <c r="X29" s="180"/>
      <c r="Y29" s="153" t="s">
        <v>11</v>
      </c>
      <c r="Z29" s="180"/>
      <c r="AA29" s="181" t="s">
        <v>11</v>
      </c>
      <c r="AB29" s="180"/>
      <c r="AC29" s="153" t="s">
        <v>11</v>
      </c>
      <c r="AD29" s="125"/>
      <c r="AE29" s="125"/>
    </row>
    <row r="30" spans="2:31" ht="18" customHeight="1" x14ac:dyDescent="0.15">
      <c r="B30" s="236"/>
      <c r="C30" s="220"/>
      <c r="D30" s="182" t="s">
        <v>39</v>
      </c>
      <c r="E30" s="183" t="s">
        <v>21</v>
      </c>
      <c r="F30" s="184"/>
      <c r="G30" s="185" t="s">
        <v>11</v>
      </c>
      <c r="H30" s="184"/>
      <c r="I30" s="185" t="s">
        <v>11</v>
      </c>
      <c r="J30" s="184"/>
      <c r="K30" s="185" t="s">
        <v>11</v>
      </c>
      <c r="L30" s="184"/>
      <c r="M30" s="185" t="s">
        <v>11</v>
      </c>
      <c r="N30" s="184"/>
      <c r="O30" s="185" t="s">
        <v>11</v>
      </c>
      <c r="P30" s="184"/>
      <c r="Q30" s="185" t="s">
        <v>11</v>
      </c>
      <c r="R30" s="184"/>
      <c r="S30" s="185" t="s">
        <v>11</v>
      </c>
      <c r="T30" s="184"/>
      <c r="U30" s="185" t="s">
        <v>11</v>
      </c>
      <c r="V30" s="184"/>
      <c r="W30" s="185" t="s">
        <v>11</v>
      </c>
      <c r="X30" s="184"/>
      <c r="Y30" s="185" t="s">
        <v>11</v>
      </c>
      <c r="Z30" s="184"/>
      <c r="AA30" s="186" t="s">
        <v>11</v>
      </c>
      <c r="AB30" s="184"/>
      <c r="AC30" s="185" t="s">
        <v>11</v>
      </c>
      <c r="AD30" s="125"/>
      <c r="AE30" s="125"/>
    </row>
    <row r="31" spans="2:31" ht="30" customHeight="1" x14ac:dyDescent="0.15">
      <c r="B31" s="236"/>
      <c r="C31" s="233" t="s">
        <v>58</v>
      </c>
      <c r="D31" s="234"/>
      <c r="E31" s="187"/>
      <c r="F31" s="188">
        <f>SUM(F26:F30)</f>
        <v>0</v>
      </c>
      <c r="G31" s="160" t="s">
        <v>11</v>
      </c>
      <c r="H31" s="188">
        <f t="shared" ref="H31" si="11">SUM(H26:H30)</f>
        <v>0</v>
      </c>
      <c r="I31" s="160" t="s">
        <v>11</v>
      </c>
      <c r="J31" s="188">
        <f t="shared" ref="J31" si="12">SUM(J26:J30)</f>
        <v>0</v>
      </c>
      <c r="K31" s="160" t="s">
        <v>11</v>
      </c>
      <c r="L31" s="188">
        <f t="shared" ref="L31" si="13">SUM(L26:L30)</f>
        <v>0</v>
      </c>
      <c r="M31" s="160" t="s">
        <v>11</v>
      </c>
      <c r="N31" s="188">
        <f t="shared" ref="N31" si="14">SUM(N26:N30)</f>
        <v>0</v>
      </c>
      <c r="O31" s="160" t="s">
        <v>11</v>
      </c>
      <c r="P31" s="188">
        <f t="shared" ref="P31" si="15">SUM(P26:P30)</f>
        <v>0</v>
      </c>
      <c r="Q31" s="160" t="s">
        <v>11</v>
      </c>
      <c r="R31" s="188">
        <f t="shared" ref="R31" si="16">SUM(R26:R30)</f>
        <v>0</v>
      </c>
      <c r="S31" s="160" t="s">
        <v>11</v>
      </c>
      <c r="T31" s="188">
        <f t="shared" ref="T31" si="17">SUM(T26:T30)</f>
        <v>0</v>
      </c>
      <c r="U31" s="160" t="s">
        <v>11</v>
      </c>
      <c r="V31" s="188">
        <f t="shared" ref="V31" si="18">SUM(V26:V30)</f>
        <v>0</v>
      </c>
      <c r="W31" s="160" t="s">
        <v>11</v>
      </c>
      <c r="X31" s="188">
        <f t="shared" ref="X31" si="19">SUM(X26:X30)</f>
        <v>0</v>
      </c>
      <c r="Y31" s="160" t="s">
        <v>11</v>
      </c>
      <c r="Z31" s="188">
        <f t="shared" ref="Z31" si="20">SUM(Z26:Z30)</f>
        <v>0</v>
      </c>
      <c r="AA31" s="189" t="s">
        <v>11</v>
      </c>
      <c r="AB31" s="188">
        <f t="shared" ref="AB31" si="21">SUM(AB26:AB30)</f>
        <v>0</v>
      </c>
      <c r="AC31" s="160" t="s">
        <v>11</v>
      </c>
      <c r="AD31" s="163"/>
      <c r="AE31" s="125"/>
    </row>
    <row r="32" spans="2:31" ht="30" customHeight="1" x14ac:dyDescent="0.15">
      <c r="B32" s="237"/>
      <c r="C32" s="238" t="s">
        <v>59</v>
      </c>
      <c r="D32" s="239"/>
      <c r="E32" s="190" t="s">
        <v>28</v>
      </c>
      <c r="F32" s="191">
        <f>F26*2+F27*1+F28*0.5+F29*1+F30*0.5</f>
        <v>0</v>
      </c>
      <c r="G32" s="192" t="s">
        <v>11</v>
      </c>
      <c r="H32" s="191">
        <f t="shared" ref="H32" si="22">H26*2+H27*1+H28*0.5+H29*1+H30*0.5</f>
        <v>0</v>
      </c>
      <c r="I32" s="192" t="s">
        <v>11</v>
      </c>
      <c r="J32" s="191">
        <f t="shared" ref="J32" si="23">J26*2+J27*1+J28*0.5+J29*1+J30*0.5</f>
        <v>0</v>
      </c>
      <c r="K32" s="192" t="s">
        <v>11</v>
      </c>
      <c r="L32" s="191">
        <f t="shared" ref="L32" si="24">L26*2+L27*1+L28*0.5+L29*1+L30*0.5</f>
        <v>0</v>
      </c>
      <c r="M32" s="192" t="s">
        <v>11</v>
      </c>
      <c r="N32" s="191">
        <f t="shared" ref="N32" si="25">N26*2+N27*1+N28*0.5+N29*1+N30*0.5</f>
        <v>0</v>
      </c>
      <c r="O32" s="192" t="s">
        <v>11</v>
      </c>
      <c r="P32" s="191">
        <f t="shared" ref="P32" si="26">P26*2+P27*1+P28*0.5+P29*1+P30*0.5</f>
        <v>0</v>
      </c>
      <c r="Q32" s="192" t="s">
        <v>11</v>
      </c>
      <c r="R32" s="191">
        <f t="shared" ref="R32" si="27">R26*2+R27*1+R28*0.5+R29*1+R30*0.5</f>
        <v>0</v>
      </c>
      <c r="S32" s="192" t="s">
        <v>11</v>
      </c>
      <c r="T32" s="191">
        <f t="shared" ref="T32" si="28">T26*2+T27*1+T28*0.5+T29*1+T30*0.5</f>
        <v>0</v>
      </c>
      <c r="U32" s="192" t="s">
        <v>11</v>
      </c>
      <c r="V32" s="191">
        <f t="shared" ref="V32" si="29">V26*2+V27*1+V28*0.5+V29*1+V30*0.5</f>
        <v>0</v>
      </c>
      <c r="W32" s="192" t="s">
        <v>11</v>
      </c>
      <c r="X32" s="191">
        <f t="shared" ref="X32" si="30">X26*2+X27*1+X28*0.5+X29*1+X30*0.5</f>
        <v>0</v>
      </c>
      <c r="Y32" s="192" t="s">
        <v>11</v>
      </c>
      <c r="Z32" s="191">
        <f t="shared" ref="Z32" si="31">Z26*2+Z27*1+Z28*0.5+Z29*1+Z30*0.5</f>
        <v>0</v>
      </c>
      <c r="AA32" s="193" t="s">
        <v>11</v>
      </c>
      <c r="AB32" s="191">
        <f t="shared" ref="AB32" si="32">AB26*2+AB27*1+AB28*0.5+AB29*1+AB30*0.5</f>
        <v>0</v>
      </c>
      <c r="AC32" s="192" t="s">
        <v>11</v>
      </c>
      <c r="AD32" s="194"/>
      <c r="AE32" s="125"/>
    </row>
    <row r="33" spans="2:32" ht="18" customHeight="1" x14ac:dyDescent="0.15">
      <c r="B33" s="235" t="s">
        <v>13</v>
      </c>
      <c r="C33" s="243" t="s">
        <v>42</v>
      </c>
      <c r="D33" s="172" t="s">
        <v>23</v>
      </c>
      <c r="E33" s="128" t="s">
        <v>55</v>
      </c>
      <c r="F33" s="129"/>
      <c r="G33" s="130" t="s">
        <v>11</v>
      </c>
      <c r="H33" s="129"/>
      <c r="I33" s="130" t="s">
        <v>11</v>
      </c>
      <c r="J33" s="129"/>
      <c r="K33" s="130" t="s">
        <v>11</v>
      </c>
      <c r="L33" s="129"/>
      <c r="M33" s="130" t="s">
        <v>11</v>
      </c>
      <c r="N33" s="129"/>
      <c r="O33" s="130" t="s">
        <v>11</v>
      </c>
      <c r="P33" s="129"/>
      <c r="Q33" s="130" t="s">
        <v>11</v>
      </c>
      <c r="R33" s="129"/>
      <c r="S33" s="130" t="s">
        <v>11</v>
      </c>
      <c r="T33" s="129"/>
      <c r="U33" s="130" t="s">
        <v>11</v>
      </c>
      <c r="V33" s="129"/>
      <c r="W33" s="130" t="s">
        <v>11</v>
      </c>
      <c r="X33" s="129"/>
      <c r="Y33" s="130" t="s">
        <v>11</v>
      </c>
      <c r="Z33" s="129"/>
      <c r="AA33" s="131" t="s">
        <v>11</v>
      </c>
      <c r="AB33" s="129"/>
      <c r="AC33" s="130" t="s">
        <v>11</v>
      </c>
      <c r="AD33" s="125"/>
      <c r="AE33" s="125"/>
    </row>
    <row r="34" spans="2:32" ht="18" customHeight="1" x14ac:dyDescent="0.15">
      <c r="B34" s="236"/>
      <c r="C34" s="244"/>
      <c r="D34" s="173" t="s">
        <v>39</v>
      </c>
      <c r="E34" s="174" t="s">
        <v>32</v>
      </c>
      <c r="F34" s="175"/>
      <c r="G34" s="176" t="s">
        <v>11</v>
      </c>
      <c r="H34" s="175"/>
      <c r="I34" s="176" t="s">
        <v>11</v>
      </c>
      <c r="J34" s="175"/>
      <c r="K34" s="176" t="s">
        <v>11</v>
      </c>
      <c r="L34" s="175"/>
      <c r="M34" s="176" t="s">
        <v>11</v>
      </c>
      <c r="N34" s="175"/>
      <c r="O34" s="176" t="s">
        <v>11</v>
      </c>
      <c r="P34" s="175"/>
      <c r="Q34" s="176" t="s">
        <v>11</v>
      </c>
      <c r="R34" s="175"/>
      <c r="S34" s="176" t="s">
        <v>11</v>
      </c>
      <c r="T34" s="175"/>
      <c r="U34" s="176" t="s">
        <v>11</v>
      </c>
      <c r="V34" s="175"/>
      <c r="W34" s="176" t="s">
        <v>11</v>
      </c>
      <c r="X34" s="175"/>
      <c r="Y34" s="176" t="s">
        <v>11</v>
      </c>
      <c r="Z34" s="175"/>
      <c r="AA34" s="177" t="s">
        <v>11</v>
      </c>
      <c r="AB34" s="175"/>
      <c r="AC34" s="176" t="s">
        <v>11</v>
      </c>
      <c r="AD34" s="125"/>
      <c r="AE34" s="125"/>
    </row>
    <row r="35" spans="2:32" ht="18" customHeight="1" x14ac:dyDescent="0.15">
      <c r="B35" s="236"/>
      <c r="C35" s="230"/>
      <c r="D35" s="173" t="s">
        <v>40</v>
      </c>
      <c r="E35" s="174" t="s">
        <v>33</v>
      </c>
      <c r="F35" s="175"/>
      <c r="G35" s="176" t="s">
        <v>11</v>
      </c>
      <c r="H35" s="175"/>
      <c r="I35" s="176" t="s">
        <v>11</v>
      </c>
      <c r="J35" s="175"/>
      <c r="K35" s="176" t="s">
        <v>11</v>
      </c>
      <c r="L35" s="175"/>
      <c r="M35" s="176" t="s">
        <v>11</v>
      </c>
      <c r="N35" s="175"/>
      <c r="O35" s="176" t="s">
        <v>11</v>
      </c>
      <c r="P35" s="175"/>
      <c r="Q35" s="176" t="s">
        <v>11</v>
      </c>
      <c r="R35" s="175"/>
      <c r="S35" s="176" t="s">
        <v>11</v>
      </c>
      <c r="T35" s="175"/>
      <c r="U35" s="176" t="s">
        <v>11</v>
      </c>
      <c r="V35" s="175"/>
      <c r="W35" s="176" t="s">
        <v>11</v>
      </c>
      <c r="X35" s="175"/>
      <c r="Y35" s="176" t="s">
        <v>11</v>
      </c>
      <c r="Z35" s="175"/>
      <c r="AA35" s="177" t="s">
        <v>11</v>
      </c>
      <c r="AB35" s="175"/>
      <c r="AC35" s="176" t="s">
        <v>11</v>
      </c>
      <c r="AD35" s="125"/>
      <c r="AE35" s="125"/>
    </row>
    <row r="36" spans="2:32" ht="18" customHeight="1" x14ac:dyDescent="0.15">
      <c r="B36" s="236"/>
      <c r="C36" s="244" t="s">
        <v>43</v>
      </c>
      <c r="D36" s="178" t="s">
        <v>23</v>
      </c>
      <c r="E36" s="174" t="s">
        <v>34</v>
      </c>
      <c r="F36" s="175"/>
      <c r="G36" s="176" t="s">
        <v>11</v>
      </c>
      <c r="H36" s="175"/>
      <c r="I36" s="176" t="s">
        <v>11</v>
      </c>
      <c r="J36" s="175"/>
      <c r="K36" s="176" t="s">
        <v>11</v>
      </c>
      <c r="L36" s="175"/>
      <c r="M36" s="176" t="s">
        <v>11</v>
      </c>
      <c r="N36" s="175"/>
      <c r="O36" s="176" t="s">
        <v>11</v>
      </c>
      <c r="P36" s="175"/>
      <c r="Q36" s="176" t="s">
        <v>11</v>
      </c>
      <c r="R36" s="175"/>
      <c r="S36" s="176" t="s">
        <v>11</v>
      </c>
      <c r="T36" s="175"/>
      <c r="U36" s="176" t="s">
        <v>11</v>
      </c>
      <c r="V36" s="175"/>
      <c r="W36" s="176" t="s">
        <v>11</v>
      </c>
      <c r="X36" s="175"/>
      <c r="Y36" s="176" t="s">
        <v>11</v>
      </c>
      <c r="Z36" s="175"/>
      <c r="AA36" s="177" t="s">
        <v>11</v>
      </c>
      <c r="AB36" s="175"/>
      <c r="AC36" s="176" t="s">
        <v>11</v>
      </c>
      <c r="AD36" s="125"/>
      <c r="AE36" s="125"/>
    </row>
    <row r="37" spans="2:32" ht="18" customHeight="1" x14ac:dyDescent="0.15">
      <c r="B37" s="236"/>
      <c r="C37" s="220"/>
      <c r="D37" s="182" t="s">
        <v>39</v>
      </c>
      <c r="E37" s="183" t="s">
        <v>35</v>
      </c>
      <c r="F37" s="184"/>
      <c r="G37" s="185" t="s">
        <v>11</v>
      </c>
      <c r="H37" s="184"/>
      <c r="I37" s="185" t="s">
        <v>11</v>
      </c>
      <c r="J37" s="184"/>
      <c r="K37" s="185" t="s">
        <v>11</v>
      </c>
      <c r="L37" s="184"/>
      <c r="M37" s="185" t="s">
        <v>11</v>
      </c>
      <c r="N37" s="184"/>
      <c r="O37" s="185" t="s">
        <v>11</v>
      </c>
      <c r="P37" s="184"/>
      <c r="Q37" s="185" t="s">
        <v>11</v>
      </c>
      <c r="R37" s="184"/>
      <c r="S37" s="185" t="s">
        <v>11</v>
      </c>
      <c r="T37" s="184"/>
      <c r="U37" s="185" t="s">
        <v>11</v>
      </c>
      <c r="V37" s="184"/>
      <c r="W37" s="185" t="s">
        <v>11</v>
      </c>
      <c r="X37" s="184"/>
      <c r="Y37" s="185" t="s">
        <v>11</v>
      </c>
      <c r="Z37" s="184"/>
      <c r="AA37" s="186" t="s">
        <v>11</v>
      </c>
      <c r="AB37" s="184"/>
      <c r="AC37" s="185" t="s">
        <v>11</v>
      </c>
      <c r="AD37" s="125"/>
      <c r="AE37" s="125"/>
    </row>
    <row r="38" spans="2:32" ht="30" customHeight="1" x14ac:dyDescent="0.15">
      <c r="B38" s="236"/>
      <c r="C38" s="233" t="s">
        <v>60</v>
      </c>
      <c r="D38" s="234"/>
      <c r="E38" s="187"/>
      <c r="F38" s="188">
        <f>SUM(F33:F37)</f>
        <v>0</v>
      </c>
      <c r="G38" s="160" t="s">
        <v>11</v>
      </c>
      <c r="H38" s="188">
        <f t="shared" ref="H38" si="33">SUM(H33:H37)</f>
        <v>0</v>
      </c>
      <c r="I38" s="160" t="s">
        <v>11</v>
      </c>
      <c r="J38" s="188">
        <f t="shared" ref="J38" si="34">SUM(J33:J37)</f>
        <v>0</v>
      </c>
      <c r="K38" s="160" t="s">
        <v>11</v>
      </c>
      <c r="L38" s="188">
        <f t="shared" ref="L38" si="35">SUM(L33:L37)</f>
        <v>0</v>
      </c>
      <c r="M38" s="160" t="s">
        <v>11</v>
      </c>
      <c r="N38" s="188">
        <f t="shared" ref="N38" si="36">SUM(N33:N37)</f>
        <v>0</v>
      </c>
      <c r="O38" s="160" t="s">
        <v>11</v>
      </c>
      <c r="P38" s="188">
        <f t="shared" ref="P38" si="37">SUM(P33:P37)</f>
        <v>0</v>
      </c>
      <c r="Q38" s="160" t="s">
        <v>11</v>
      </c>
      <c r="R38" s="188">
        <f t="shared" ref="R38" si="38">SUM(R33:R37)</f>
        <v>0</v>
      </c>
      <c r="S38" s="160" t="s">
        <v>11</v>
      </c>
      <c r="T38" s="188">
        <f t="shared" ref="T38" si="39">SUM(T33:T37)</f>
        <v>0</v>
      </c>
      <c r="U38" s="160" t="s">
        <v>11</v>
      </c>
      <c r="V38" s="188">
        <f t="shared" ref="V38" si="40">SUM(V33:V37)</f>
        <v>0</v>
      </c>
      <c r="W38" s="160" t="s">
        <v>11</v>
      </c>
      <c r="X38" s="188">
        <f t="shared" ref="X38" si="41">SUM(X33:X37)</f>
        <v>0</v>
      </c>
      <c r="Y38" s="160" t="s">
        <v>11</v>
      </c>
      <c r="Z38" s="188">
        <f t="shared" ref="Z38" si="42">SUM(Z33:Z37)</f>
        <v>0</v>
      </c>
      <c r="AA38" s="189" t="s">
        <v>11</v>
      </c>
      <c r="AB38" s="188">
        <f t="shared" ref="AB38" si="43">SUM(AB33:AB37)</f>
        <v>0</v>
      </c>
      <c r="AC38" s="160" t="s">
        <v>11</v>
      </c>
      <c r="AD38" s="163"/>
      <c r="AE38" s="125"/>
    </row>
    <row r="39" spans="2:32" ht="30" customHeight="1" x14ac:dyDescent="0.15">
      <c r="B39" s="237"/>
      <c r="C39" s="238" t="s">
        <v>61</v>
      </c>
      <c r="D39" s="239"/>
      <c r="E39" s="190" t="s">
        <v>29</v>
      </c>
      <c r="F39" s="191">
        <f>F33*2+F34*1+F35*0.5+F36*1+F37*0.5</f>
        <v>0</v>
      </c>
      <c r="G39" s="192" t="s">
        <v>11</v>
      </c>
      <c r="H39" s="191">
        <f t="shared" ref="H39" si="44">H33*2+H34*1+H35*0.5+H36*1+H37*0.5</f>
        <v>0</v>
      </c>
      <c r="I39" s="192" t="s">
        <v>11</v>
      </c>
      <c r="J39" s="191">
        <f t="shared" ref="J39" si="45">J33*2+J34*1+J35*0.5+J36*1+J37*0.5</f>
        <v>0</v>
      </c>
      <c r="K39" s="192" t="s">
        <v>11</v>
      </c>
      <c r="L39" s="191">
        <f t="shared" ref="L39" si="46">L33*2+L34*1+L35*0.5+L36*1+L37*0.5</f>
        <v>0</v>
      </c>
      <c r="M39" s="192" t="s">
        <v>11</v>
      </c>
      <c r="N39" s="191">
        <f t="shared" ref="N39" si="47">N33*2+N34*1+N35*0.5+N36*1+N37*0.5</f>
        <v>0</v>
      </c>
      <c r="O39" s="192" t="s">
        <v>11</v>
      </c>
      <c r="P39" s="191">
        <f t="shared" ref="P39" si="48">P33*2+P34*1+P35*0.5+P36*1+P37*0.5</f>
        <v>0</v>
      </c>
      <c r="Q39" s="192" t="s">
        <v>11</v>
      </c>
      <c r="R39" s="191">
        <f t="shared" ref="R39" si="49">R33*2+R34*1+R35*0.5+R36*1+R37*0.5</f>
        <v>0</v>
      </c>
      <c r="S39" s="192" t="s">
        <v>11</v>
      </c>
      <c r="T39" s="191">
        <f t="shared" ref="T39" si="50">T33*2+T34*1+T35*0.5+T36*1+T37*0.5</f>
        <v>0</v>
      </c>
      <c r="U39" s="192" t="s">
        <v>11</v>
      </c>
      <c r="V39" s="191">
        <f t="shared" ref="V39" si="51">V33*2+V34*1+V35*0.5+V36*1+V37*0.5</f>
        <v>0</v>
      </c>
      <c r="W39" s="192" t="s">
        <v>11</v>
      </c>
      <c r="X39" s="191">
        <f t="shared" ref="X39" si="52">X33*2+X34*1+X35*0.5+X36*1+X37*0.5</f>
        <v>0</v>
      </c>
      <c r="Y39" s="192" t="s">
        <v>11</v>
      </c>
      <c r="Z39" s="191">
        <f t="shared" ref="Z39" si="53">Z33*2+Z34*1+Z35*0.5+Z36*1+Z37*0.5</f>
        <v>0</v>
      </c>
      <c r="AA39" s="193" t="s">
        <v>11</v>
      </c>
      <c r="AB39" s="191">
        <f t="shared" ref="AB39" si="54">AB33*2+AB34*1+AB35*0.5+AB36*1+AB37*0.5</f>
        <v>0</v>
      </c>
      <c r="AC39" s="192" t="s">
        <v>11</v>
      </c>
      <c r="AD39" s="194"/>
      <c r="AE39" s="125"/>
    </row>
    <row r="40" spans="2:32" ht="18" customHeight="1" x14ac:dyDescent="0.15">
      <c r="B40" s="235" t="s">
        <v>14</v>
      </c>
      <c r="C40" s="195" t="s">
        <v>45</v>
      </c>
      <c r="D40" s="172" t="s">
        <v>26</v>
      </c>
      <c r="E40" s="128" t="s">
        <v>36</v>
      </c>
      <c r="F40" s="129"/>
      <c r="G40" s="130" t="s">
        <v>11</v>
      </c>
      <c r="H40" s="129"/>
      <c r="I40" s="130" t="s">
        <v>11</v>
      </c>
      <c r="J40" s="129"/>
      <c r="K40" s="130" t="s">
        <v>11</v>
      </c>
      <c r="L40" s="129"/>
      <c r="M40" s="130" t="s">
        <v>11</v>
      </c>
      <c r="N40" s="129"/>
      <c r="O40" s="130" t="s">
        <v>11</v>
      </c>
      <c r="P40" s="129"/>
      <c r="Q40" s="130" t="s">
        <v>11</v>
      </c>
      <c r="R40" s="129"/>
      <c r="S40" s="130" t="s">
        <v>11</v>
      </c>
      <c r="T40" s="129"/>
      <c r="U40" s="130" t="s">
        <v>11</v>
      </c>
      <c r="V40" s="129"/>
      <c r="W40" s="130" t="s">
        <v>11</v>
      </c>
      <c r="X40" s="129"/>
      <c r="Y40" s="130" t="s">
        <v>11</v>
      </c>
      <c r="Z40" s="129"/>
      <c r="AA40" s="131" t="s">
        <v>11</v>
      </c>
      <c r="AB40" s="129"/>
      <c r="AC40" s="130" t="s">
        <v>11</v>
      </c>
      <c r="AD40" s="125"/>
      <c r="AE40" s="125"/>
    </row>
    <row r="41" spans="2:32" ht="18" customHeight="1" x14ac:dyDescent="0.15">
      <c r="B41" s="236"/>
      <c r="C41" s="196" t="s">
        <v>45</v>
      </c>
      <c r="D41" s="178" t="s">
        <v>24</v>
      </c>
      <c r="E41" s="179" t="s">
        <v>56</v>
      </c>
      <c r="F41" s="180"/>
      <c r="G41" s="176" t="s">
        <v>11</v>
      </c>
      <c r="H41" s="175"/>
      <c r="I41" s="176" t="s">
        <v>11</v>
      </c>
      <c r="J41" s="175"/>
      <c r="K41" s="176" t="s">
        <v>11</v>
      </c>
      <c r="L41" s="175"/>
      <c r="M41" s="176" t="s">
        <v>11</v>
      </c>
      <c r="N41" s="175"/>
      <c r="O41" s="176" t="s">
        <v>11</v>
      </c>
      <c r="P41" s="175"/>
      <c r="Q41" s="176" t="s">
        <v>11</v>
      </c>
      <c r="R41" s="175"/>
      <c r="S41" s="176" t="s">
        <v>11</v>
      </c>
      <c r="T41" s="175"/>
      <c r="U41" s="176" t="s">
        <v>11</v>
      </c>
      <c r="V41" s="175"/>
      <c r="W41" s="176" t="s">
        <v>11</v>
      </c>
      <c r="X41" s="175"/>
      <c r="Y41" s="176" t="s">
        <v>11</v>
      </c>
      <c r="Z41" s="175"/>
      <c r="AA41" s="177" t="s">
        <v>11</v>
      </c>
      <c r="AB41" s="175"/>
      <c r="AC41" s="176" t="s">
        <v>11</v>
      </c>
      <c r="AD41" s="125"/>
      <c r="AE41" s="125"/>
    </row>
    <row r="42" spans="2:32" ht="18" customHeight="1" x14ac:dyDescent="0.15">
      <c r="B42" s="236"/>
      <c r="C42" s="197" t="s">
        <v>45</v>
      </c>
      <c r="D42" s="198" t="s">
        <v>25</v>
      </c>
      <c r="E42" s="138" t="s">
        <v>57</v>
      </c>
      <c r="F42" s="199"/>
      <c r="G42" s="140" t="s">
        <v>11</v>
      </c>
      <c r="H42" s="135"/>
      <c r="I42" s="136" t="s">
        <v>11</v>
      </c>
      <c r="J42" s="135"/>
      <c r="K42" s="136" t="s">
        <v>11</v>
      </c>
      <c r="L42" s="135"/>
      <c r="M42" s="136" t="s">
        <v>11</v>
      </c>
      <c r="N42" s="135"/>
      <c r="O42" s="136" t="s">
        <v>11</v>
      </c>
      <c r="P42" s="135"/>
      <c r="Q42" s="136" t="s">
        <v>11</v>
      </c>
      <c r="R42" s="135"/>
      <c r="S42" s="136" t="s">
        <v>11</v>
      </c>
      <c r="T42" s="135"/>
      <c r="U42" s="136" t="s">
        <v>11</v>
      </c>
      <c r="V42" s="135"/>
      <c r="W42" s="136" t="s">
        <v>11</v>
      </c>
      <c r="X42" s="135"/>
      <c r="Y42" s="136" t="s">
        <v>11</v>
      </c>
      <c r="Z42" s="135"/>
      <c r="AA42" s="137" t="s">
        <v>11</v>
      </c>
      <c r="AB42" s="135"/>
      <c r="AC42" s="136" t="s">
        <v>11</v>
      </c>
      <c r="AD42" s="125"/>
      <c r="AE42" s="125"/>
    </row>
    <row r="43" spans="2:32" ht="29.25" customHeight="1" thickBot="1" x14ac:dyDescent="0.2">
      <c r="B43" s="236"/>
      <c r="C43" s="233" t="s">
        <v>62</v>
      </c>
      <c r="D43" s="234"/>
      <c r="E43" s="200"/>
      <c r="F43" s="188">
        <f>SUM(F40:F42)</f>
        <v>0</v>
      </c>
      <c r="G43" s="160" t="s">
        <v>11</v>
      </c>
      <c r="H43" s="188">
        <f t="shared" ref="H43" si="55">SUM(H40:H42)</f>
        <v>0</v>
      </c>
      <c r="I43" s="160" t="s">
        <v>11</v>
      </c>
      <c r="J43" s="188">
        <f t="shared" ref="J43" si="56">SUM(J40:J42)</f>
        <v>0</v>
      </c>
      <c r="K43" s="160" t="s">
        <v>11</v>
      </c>
      <c r="L43" s="188">
        <f t="shared" ref="L43" si="57">SUM(L40:L42)</f>
        <v>0</v>
      </c>
      <c r="M43" s="160" t="s">
        <v>11</v>
      </c>
      <c r="N43" s="188">
        <f t="shared" ref="N43" si="58">SUM(N40:N42)</f>
        <v>0</v>
      </c>
      <c r="O43" s="160" t="s">
        <v>11</v>
      </c>
      <c r="P43" s="188">
        <f t="shared" ref="P43" si="59">SUM(P40:P42)</f>
        <v>0</v>
      </c>
      <c r="Q43" s="160" t="s">
        <v>11</v>
      </c>
      <c r="R43" s="188">
        <f t="shared" ref="R43" si="60">SUM(R40:R42)</f>
        <v>0</v>
      </c>
      <c r="S43" s="160" t="s">
        <v>11</v>
      </c>
      <c r="T43" s="188">
        <f t="shared" ref="T43" si="61">SUM(T40:T42)</f>
        <v>0</v>
      </c>
      <c r="U43" s="160" t="s">
        <v>11</v>
      </c>
      <c r="V43" s="188">
        <f t="shared" ref="V43" si="62">SUM(V40:V42)</f>
        <v>0</v>
      </c>
      <c r="W43" s="160" t="s">
        <v>11</v>
      </c>
      <c r="X43" s="188">
        <f t="shared" ref="X43" si="63">SUM(X40:X42)</f>
        <v>0</v>
      </c>
      <c r="Y43" s="160" t="s">
        <v>11</v>
      </c>
      <c r="Z43" s="188">
        <f t="shared" ref="Z43" si="64">SUM(Z40:Z42)</f>
        <v>0</v>
      </c>
      <c r="AA43" s="189" t="s">
        <v>11</v>
      </c>
      <c r="AB43" s="188">
        <f t="shared" ref="AB43" si="65">SUM(AB40:AB42)</f>
        <v>0</v>
      </c>
      <c r="AC43" s="160" t="s">
        <v>11</v>
      </c>
      <c r="AD43" s="163"/>
      <c r="AE43" s="161"/>
      <c r="AF43" s="201"/>
    </row>
    <row r="44" spans="2:32" ht="29.25" customHeight="1" x14ac:dyDescent="0.15">
      <c r="B44" s="237"/>
      <c r="C44" s="238" t="s">
        <v>63</v>
      </c>
      <c r="D44" s="239"/>
      <c r="E44" s="202" t="s">
        <v>30</v>
      </c>
      <c r="F44" s="191">
        <f>F40+F41+F42*0.5</f>
        <v>0</v>
      </c>
      <c r="G44" s="192" t="s">
        <v>11</v>
      </c>
      <c r="H44" s="191">
        <f t="shared" ref="H44" si="66">H40+H41+H42*0.5</f>
        <v>0</v>
      </c>
      <c r="I44" s="192" t="s">
        <v>11</v>
      </c>
      <c r="J44" s="191">
        <f t="shared" ref="J44" si="67">J40+J41+J42*0.5</f>
        <v>0</v>
      </c>
      <c r="K44" s="192" t="s">
        <v>11</v>
      </c>
      <c r="L44" s="191">
        <f t="shared" ref="L44" si="68">L40+L41+L42*0.5</f>
        <v>0</v>
      </c>
      <c r="M44" s="192" t="s">
        <v>11</v>
      </c>
      <c r="N44" s="191">
        <f t="shared" ref="N44" si="69">N40+N41+N42*0.5</f>
        <v>0</v>
      </c>
      <c r="O44" s="192" t="s">
        <v>11</v>
      </c>
      <c r="P44" s="191">
        <f t="shared" ref="P44" si="70">P40+P41+P42*0.5</f>
        <v>0</v>
      </c>
      <c r="Q44" s="192" t="s">
        <v>11</v>
      </c>
      <c r="R44" s="191">
        <f t="shared" ref="R44" si="71">R40+R41+R42*0.5</f>
        <v>0</v>
      </c>
      <c r="S44" s="192" t="s">
        <v>11</v>
      </c>
      <c r="T44" s="191">
        <f t="shared" ref="T44" si="72">T40+T41+T42*0.5</f>
        <v>0</v>
      </c>
      <c r="U44" s="192" t="s">
        <v>11</v>
      </c>
      <c r="V44" s="191">
        <f t="shared" ref="V44" si="73">V40+V41+V42*0.5</f>
        <v>0</v>
      </c>
      <c r="W44" s="192" t="s">
        <v>11</v>
      </c>
      <c r="X44" s="191">
        <f t="shared" ref="X44" si="74">X40+X41+X42*0.5</f>
        <v>0</v>
      </c>
      <c r="Y44" s="192" t="s">
        <v>11</v>
      </c>
      <c r="Z44" s="191">
        <f t="shared" ref="Z44" si="75">Z40+Z41+Z42*0.5</f>
        <v>0</v>
      </c>
      <c r="AA44" s="193" t="s">
        <v>11</v>
      </c>
      <c r="AB44" s="191">
        <f t="shared" ref="AB44" si="76">AB40+AB41+AB42*0.5</f>
        <v>0</v>
      </c>
      <c r="AC44" s="192" t="s">
        <v>11</v>
      </c>
      <c r="AD44" s="143" t="s">
        <v>1</v>
      </c>
      <c r="AE44" s="144" t="s">
        <v>15</v>
      </c>
      <c r="AF44" s="166"/>
    </row>
    <row r="45" spans="2:32" ht="30" customHeight="1" thickBot="1" x14ac:dyDescent="0.2">
      <c r="B45" s="240" t="s">
        <v>53</v>
      </c>
      <c r="C45" s="241"/>
      <c r="D45" s="241"/>
      <c r="E45" s="242"/>
      <c r="F45" s="203">
        <f>SUM(F32,F39,F44)</f>
        <v>0</v>
      </c>
      <c r="G45" s="204" t="s">
        <v>11</v>
      </c>
      <c r="H45" s="205">
        <f t="shared" ref="H45" si="77">SUM(H32,H39,H44)</f>
        <v>0</v>
      </c>
      <c r="I45" s="204" t="s">
        <v>11</v>
      </c>
      <c r="J45" s="205">
        <f t="shared" ref="J45" si="78">SUM(J32,J39,J44)</f>
        <v>0</v>
      </c>
      <c r="K45" s="204" t="s">
        <v>11</v>
      </c>
      <c r="L45" s="205">
        <f t="shared" ref="L45" si="79">SUM(L32,L39,L44)</f>
        <v>0</v>
      </c>
      <c r="M45" s="204" t="s">
        <v>11</v>
      </c>
      <c r="N45" s="205">
        <f t="shared" ref="N45" si="80">SUM(N32,N39,N44)</f>
        <v>0</v>
      </c>
      <c r="O45" s="204" t="s">
        <v>11</v>
      </c>
      <c r="P45" s="205">
        <f t="shared" ref="P45" si="81">SUM(P32,P39,P44)</f>
        <v>0</v>
      </c>
      <c r="Q45" s="204" t="s">
        <v>11</v>
      </c>
      <c r="R45" s="205">
        <f t="shared" ref="R45" si="82">SUM(R32,R39,R44)</f>
        <v>0</v>
      </c>
      <c r="S45" s="204" t="s">
        <v>11</v>
      </c>
      <c r="T45" s="205">
        <f t="shared" ref="T45" si="83">SUM(T32,T39,T44)</f>
        <v>0</v>
      </c>
      <c r="U45" s="204" t="s">
        <v>11</v>
      </c>
      <c r="V45" s="205">
        <f t="shared" ref="V45" si="84">SUM(V32,V39,V44)</f>
        <v>0</v>
      </c>
      <c r="W45" s="204" t="s">
        <v>11</v>
      </c>
      <c r="X45" s="205">
        <f t="shared" ref="X45" si="85">SUM(X32,X39,X44)</f>
        <v>0</v>
      </c>
      <c r="Y45" s="204" t="s">
        <v>11</v>
      </c>
      <c r="Z45" s="205">
        <f t="shared" ref="Z45" si="86">SUM(Z32,Z39,Z44)</f>
        <v>0</v>
      </c>
      <c r="AA45" s="204" t="s">
        <v>11</v>
      </c>
      <c r="AB45" s="205">
        <f t="shared" ref="AB45" si="87">SUM(AB32,AB39,AB44)</f>
        <v>0</v>
      </c>
      <c r="AC45" s="206" t="s">
        <v>11</v>
      </c>
      <c r="AD45" s="150">
        <f>SUM(F45,H45,J45,L45,N45,P45,R45,T45,V45,X45,Z45,AB45)</f>
        <v>0</v>
      </c>
      <c r="AE45" s="94" t="e">
        <f>ROUNDUP(AD45/COUNTA(F14,H14,J14,L14,N14,P14,R14,T14,V14,X14,Z14,AB14),0)</f>
        <v>#DIV/0!</v>
      </c>
    </row>
    <row r="46" spans="2:32" x14ac:dyDescent="0.15">
      <c r="AD46" s="201"/>
      <c r="AE46" s="201"/>
    </row>
    <row r="47" spans="2:32" x14ac:dyDescent="0.15">
      <c r="AD47" s="164"/>
      <c r="AE47" s="166"/>
    </row>
  </sheetData>
  <mergeCells count="24">
    <mergeCell ref="B40:B44"/>
    <mergeCell ref="C43:D43"/>
    <mergeCell ref="C44:D44"/>
    <mergeCell ref="B45:E45"/>
    <mergeCell ref="B26:B32"/>
    <mergeCell ref="C26:C28"/>
    <mergeCell ref="C29:C30"/>
    <mergeCell ref="C31:D31"/>
    <mergeCell ref="C32:D32"/>
    <mergeCell ref="B33:B39"/>
    <mergeCell ref="C33:C35"/>
    <mergeCell ref="C36:C37"/>
    <mergeCell ref="C38:D38"/>
    <mergeCell ref="C39:D39"/>
    <mergeCell ref="B10:D10"/>
    <mergeCell ref="B17:D17"/>
    <mergeCell ref="B18:D18"/>
    <mergeCell ref="B24:B25"/>
    <mergeCell ref="C24:C25"/>
    <mergeCell ref="D24:D25"/>
    <mergeCell ref="C19:D19"/>
    <mergeCell ref="C20:D20"/>
    <mergeCell ref="B19:B21"/>
    <mergeCell ref="C21:D21"/>
  </mergeCells>
  <phoneticPr fontId="1"/>
  <pageMargins left="0.51181102362204722" right="0.51181102362204722" top="0.55118110236220474" bottom="0.55118110236220474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DA0F-D926-4867-B1B2-16470EC4ACAE}">
  <sheetPr>
    <pageSetUpPr fitToPage="1"/>
  </sheetPr>
  <dimension ref="B1:AF47"/>
  <sheetViews>
    <sheetView view="pageBreakPreview" zoomScaleNormal="100" zoomScaleSheetLayoutView="100" workbookViewId="0">
      <selection activeCell="X51" sqref="X51"/>
    </sheetView>
  </sheetViews>
  <sheetFormatPr defaultColWidth="9" defaultRowHeight="13.5" x14ac:dyDescent="0.15"/>
  <cols>
    <col min="1" max="1" width="1" style="8" customWidth="1"/>
    <col min="2" max="2" width="6.5" style="8" customWidth="1"/>
    <col min="3" max="3" width="21.5" style="8" customWidth="1"/>
    <col min="4" max="4" width="16.75" style="8" customWidth="1"/>
    <col min="5" max="5" width="3.625" style="8" customWidth="1"/>
    <col min="6" max="6" width="8.25" style="57" customWidth="1"/>
    <col min="7" max="7" width="3.125" style="9" customWidth="1"/>
    <col min="8" max="8" width="8.25" style="57" customWidth="1"/>
    <col min="9" max="9" width="3.125" style="9" customWidth="1"/>
    <col min="10" max="10" width="8.25" style="57" customWidth="1"/>
    <col min="11" max="11" width="3.125" style="9" customWidth="1"/>
    <col min="12" max="12" width="8.25" style="57" customWidth="1"/>
    <col min="13" max="13" width="3.125" style="9" customWidth="1"/>
    <col min="14" max="14" width="8.25" style="57" customWidth="1"/>
    <col min="15" max="15" width="3.125" style="9" customWidth="1"/>
    <col min="16" max="16" width="8.25" style="57" customWidth="1"/>
    <col min="17" max="17" width="3.125" style="9" customWidth="1"/>
    <col min="18" max="18" width="8.25" style="57" customWidth="1"/>
    <col min="19" max="19" width="3.125" style="9" customWidth="1"/>
    <col min="20" max="20" width="8.25" style="57" customWidth="1"/>
    <col min="21" max="21" width="3.125" style="9" customWidth="1"/>
    <col min="22" max="22" width="8.25" style="57" customWidth="1"/>
    <col min="23" max="23" width="3.125" style="9" customWidth="1"/>
    <col min="24" max="24" width="8.25" style="57" customWidth="1"/>
    <col min="25" max="25" width="3.125" style="9" customWidth="1"/>
    <col min="26" max="26" width="8.25" style="57" customWidth="1"/>
    <col min="27" max="27" width="3.125" style="9" customWidth="1"/>
    <col min="28" max="28" width="8.25" style="57" customWidth="1"/>
    <col min="29" max="29" width="3.125" style="9" customWidth="1"/>
    <col min="30" max="31" width="9" style="8"/>
    <col min="32" max="32" width="1.25" style="8" customWidth="1"/>
    <col min="33" max="16384" width="9" style="8"/>
  </cols>
  <sheetData>
    <row r="1" spans="2:31" ht="8.25" customHeight="1" x14ac:dyDescent="0.15"/>
    <row r="2" spans="2:31" x14ac:dyDescent="0.15">
      <c r="B2" s="10" t="s">
        <v>6</v>
      </c>
      <c r="D2" s="10"/>
    </row>
    <row r="3" spans="2:31" ht="7.5" customHeight="1" x14ac:dyDescent="0.15"/>
    <row r="4" spans="2:31" ht="16.149999999999999" customHeight="1" x14ac:dyDescent="0.15">
      <c r="B4" s="11" t="s">
        <v>5</v>
      </c>
      <c r="D4" s="10"/>
      <c r="I4" s="95" t="s">
        <v>31</v>
      </c>
      <c r="J4" s="91" t="s">
        <v>66</v>
      </c>
    </row>
    <row r="5" spans="2:31" ht="16.149999999999999" customHeight="1" x14ac:dyDescent="0.15">
      <c r="B5" s="11"/>
      <c r="D5" s="10"/>
      <c r="I5" s="95"/>
      <c r="J5" s="91" t="s">
        <v>67</v>
      </c>
    </row>
    <row r="6" spans="2:31" ht="16.149999999999999" customHeight="1" x14ac:dyDescent="0.15">
      <c r="B6" s="10"/>
      <c r="D6" s="10"/>
      <c r="I6" s="96" t="s">
        <v>31</v>
      </c>
      <c r="J6" s="91" t="s">
        <v>46</v>
      </c>
    </row>
    <row r="7" spans="2:31" ht="16.149999999999999" customHeight="1" x14ac:dyDescent="0.15">
      <c r="D7" s="10"/>
      <c r="I7" s="97"/>
      <c r="J7" s="91" t="s">
        <v>47</v>
      </c>
    </row>
    <row r="8" spans="2:31" ht="16.149999999999999" customHeight="1" x14ac:dyDescent="0.15">
      <c r="D8" s="10"/>
      <c r="I8" s="98"/>
      <c r="J8" s="99" t="s">
        <v>49</v>
      </c>
    </row>
    <row r="9" spans="2:31" ht="18" customHeight="1" thickBot="1" x14ac:dyDescent="0.2">
      <c r="B9" s="12" t="s">
        <v>44</v>
      </c>
      <c r="C9" s="10"/>
      <c r="D9" s="10"/>
    </row>
    <row r="10" spans="2:31" ht="27.75" customHeight="1" thickBot="1" x14ac:dyDescent="0.2">
      <c r="B10" s="245" t="s">
        <v>75</v>
      </c>
      <c r="C10" s="246"/>
      <c r="D10" s="247"/>
    </row>
    <row r="11" spans="2:31" ht="18" customHeight="1" x14ac:dyDescent="0.15">
      <c r="C11" s="10"/>
      <c r="D11" s="10"/>
    </row>
    <row r="12" spans="2:31" ht="18" customHeight="1" x14ac:dyDescent="0.15">
      <c r="B12" s="13" t="s">
        <v>50</v>
      </c>
      <c r="C12" s="10"/>
      <c r="D12" s="14"/>
      <c r="F12" s="92" t="s">
        <v>48</v>
      </c>
    </row>
    <row r="13" spans="2:31" ht="16.5" customHeight="1" x14ac:dyDescent="0.15">
      <c r="B13" s="15"/>
      <c r="C13" s="16"/>
      <c r="D13" s="16"/>
      <c r="E13" s="17"/>
      <c r="F13" s="207" t="s">
        <v>71</v>
      </c>
      <c r="G13" s="18" t="s">
        <v>2</v>
      </c>
      <c r="H13" s="207" t="s">
        <v>71</v>
      </c>
      <c r="I13" s="18" t="s">
        <v>2</v>
      </c>
      <c r="J13" s="207" t="s">
        <v>71</v>
      </c>
      <c r="K13" s="18" t="s">
        <v>2</v>
      </c>
      <c r="L13" s="207" t="s">
        <v>71</v>
      </c>
      <c r="M13" s="18" t="s">
        <v>2</v>
      </c>
      <c r="N13" s="207" t="s">
        <v>71</v>
      </c>
      <c r="O13" s="18" t="s">
        <v>2</v>
      </c>
      <c r="P13" s="207" t="s">
        <v>71</v>
      </c>
      <c r="Q13" s="18" t="s">
        <v>2</v>
      </c>
      <c r="R13" s="207" t="s">
        <v>71</v>
      </c>
      <c r="S13" s="18" t="s">
        <v>2</v>
      </c>
      <c r="T13" s="207" t="s">
        <v>71</v>
      </c>
      <c r="U13" s="18" t="s">
        <v>2</v>
      </c>
      <c r="V13" s="207" t="s">
        <v>71</v>
      </c>
      <c r="W13" s="18" t="s">
        <v>2</v>
      </c>
      <c r="X13" s="207" t="s">
        <v>74</v>
      </c>
      <c r="Y13" s="18" t="s">
        <v>2</v>
      </c>
      <c r="Z13" s="207" t="s">
        <v>74</v>
      </c>
      <c r="AA13" s="19" t="s">
        <v>2</v>
      </c>
      <c r="AB13" s="207" t="s">
        <v>74</v>
      </c>
      <c r="AC13" s="18" t="s">
        <v>2</v>
      </c>
      <c r="AD13" s="20"/>
      <c r="AE13" s="20"/>
    </row>
    <row r="14" spans="2:31" ht="16.5" customHeight="1" x14ac:dyDescent="0.15">
      <c r="B14" s="21"/>
      <c r="C14" s="22"/>
      <c r="D14" s="22"/>
      <c r="E14" s="23"/>
      <c r="F14" s="208">
        <v>4</v>
      </c>
      <c r="G14" s="24" t="s">
        <v>10</v>
      </c>
      <c r="H14" s="208">
        <v>5</v>
      </c>
      <c r="I14" s="24" t="s">
        <v>10</v>
      </c>
      <c r="J14" s="208">
        <v>6</v>
      </c>
      <c r="K14" s="24" t="s">
        <v>10</v>
      </c>
      <c r="L14" s="208">
        <v>7</v>
      </c>
      <c r="M14" s="24" t="s">
        <v>10</v>
      </c>
      <c r="N14" s="208">
        <v>8</v>
      </c>
      <c r="O14" s="24" t="s">
        <v>10</v>
      </c>
      <c r="P14" s="208">
        <v>9</v>
      </c>
      <c r="Q14" s="24" t="s">
        <v>10</v>
      </c>
      <c r="R14" s="208">
        <v>10</v>
      </c>
      <c r="S14" s="24" t="s">
        <v>10</v>
      </c>
      <c r="T14" s="208">
        <v>11</v>
      </c>
      <c r="U14" s="24" t="s">
        <v>10</v>
      </c>
      <c r="V14" s="208">
        <v>12</v>
      </c>
      <c r="W14" s="24" t="s">
        <v>10</v>
      </c>
      <c r="X14" s="208">
        <v>1</v>
      </c>
      <c r="Y14" s="24" t="s">
        <v>10</v>
      </c>
      <c r="Z14" s="208">
        <v>2</v>
      </c>
      <c r="AA14" s="25" t="s">
        <v>10</v>
      </c>
      <c r="AB14" s="208">
        <v>3</v>
      </c>
      <c r="AC14" s="24" t="s">
        <v>10</v>
      </c>
      <c r="AD14" s="20"/>
      <c r="AE14" s="20"/>
    </row>
    <row r="15" spans="2:31" ht="18" customHeight="1" x14ac:dyDescent="0.15">
      <c r="B15" s="26" t="s">
        <v>4</v>
      </c>
      <c r="C15" s="27"/>
      <c r="D15" s="27"/>
      <c r="E15" s="28" t="s">
        <v>7</v>
      </c>
      <c r="F15" s="209">
        <v>97</v>
      </c>
      <c r="G15" s="29" t="s">
        <v>11</v>
      </c>
      <c r="H15" s="209">
        <v>97</v>
      </c>
      <c r="I15" s="29" t="s">
        <v>11</v>
      </c>
      <c r="J15" s="209">
        <v>97</v>
      </c>
      <c r="K15" s="29" t="s">
        <v>11</v>
      </c>
      <c r="L15" s="209">
        <v>98</v>
      </c>
      <c r="M15" s="29" t="s">
        <v>11</v>
      </c>
      <c r="N15" s="209">
        <v>98</v>
      </c>
      <c r="O15" s="29" t="s">
        <v>11</v>
      </c>
      <c r="P15" s="209">
        <v>98</v>
      </c>
      <c r="Q15" s="29" t="s">
        <v>11</v>
      </c>
      <c r="R15" s="209">
        <v>98</v>
      </c>
      <c r="S15" s="29" t="s">
        <v>11</v>
      </c>
      <c r="T15" s="209">
        <v>98</v>
      </c>
      <c r="U15" s="29" t="s">
        <v>11</v>
      </c>
      <c r="V15" s="209">
        <v>98</v>
      </c>
      <c r="W15" s="29" t="s">
        <v>11</v>
      </c>
      <c r="X15" s="209">
        <v>98</v>
      </c>
      <c r="Y15" s="29" t="s">
        <v>11</v>
      </c>
      <c r="Z15" s="209">
        <v>98</v>
      </c>
      <c r="AA15" s="30" t="s">
        <v>11</v>
      </c>
      <c r="AB15" s="209">
        <v>98</v>
      </c>
      <c r="AC15" s="29" t="s">
        <v>11</v>
      </c>
      <c r="AD15" s="25"/>
      <c r="AE15" s="25"/>
    </row>
    <row r="16" spans="2:31" ht="18" customHeight="1" thickBot="1" x14ac:dyDescent="0.2">
      <c r="B16" s="73" t="s">
        <v>0</v>
      </c>
      <c r="C16" s="74"/>
      <c r="D16" s="74"/>
      <c r="E16" s="35" t="s">
        <v>8</v>
      </c>
      <c r="F16" s="210">
        <v>4</v>
      </c>
      <c r="G16" s="52" t="s">
        <v>11</v>
      </c>
      <c r="H16" s="210">
        <v>4</v>
      </c>
      <c r="I16" s="52" t="s">
        <v>11</v>
      </c>
      <c r="J16" s="210">
        <v>4</v>
      </c>
      <c r="K16" s="52" t="s">
        <v>11</v>
      </c>
      <c r="L16" s="210">
        <v>4</v>
      </c>
      <c r="M16" s="52" t="s">
        <v>11</v>
      </c>
      <c r="N16" s="210">
        <v>4</v>
      </c>
      <c r="O16" s="52" t="s">
        <v>11</v>
      </c>
      <c r="P16" s="210">
        <v>4</v>
      </c>
      <c r="Q16" s="52" t="s">
        <v>11</v>
      </c>
      <c r="R16" s="210">
        <v>4</v>
      </c>
      <c r="S16" s="52" t="s">
        <v>11</v>
      </c>
      <c r="T16" s="210">
        <v>4</v>
      </c>
      <c r="U16" s="52" t="s">
        <v>11</v>
      </c>
      <c r="V16" s="210">
        <v>3</v>
      </c>
      <c r="W16" s="52" t="s">
        <v>11</v>
      </c>
      <c r="X16" s="210">
        <v>3</v>
      </c>
      <c r="Y16" s="52" t="s">
        <v>11</v>
      </c>
      <c r="Z16" s="210">
        <v>3</v>
      </c>
      <c r="AA16" s="53" t="s">
        <v>11</v>
      </c>
      <c r="AB16" s="210">
        <v>3</v>
      </c>
      <c r="AC16" s="52" t="s">
        <v>11</v>
      </c>
      <c r="AD16" s="25"/>
      <c r="AE16" s="25"/>
    </row>
    <row r="17" spans="2:31" ht="30" customHeight="1" x14ac:dyDescent="0.15">
      <c r="B17" s="248" t="s">
        <v>27</v>
      </c>
      <c r="C17" s="249"/>
      <c r="D17" s="249"/>
      <c r="E17" s="6"/>
      <c r="F17" s="70">
        <f>F15+F16</f>
        <v>101</v>
      </c>
      <c r="G17" s="51" t="s">
        <v>11</v>
      </c>
      <c r="H17" s="70">
        <f t="shared" ref="H17" si="0">H15+H16</f>
        <v>101</v>
      </c>
      <c r="I17" s="51" t="s">
        <v>11</v>
      </c>
      <c r="J17" s="70">
        <f t="shared" ref="J17" si="1">J15+J16</f>
        <v>101</v>
      </c>
      <c r="K17" s="51" t="s">
        <v>11</v>
      </c>
      <c r="L17" s="70">
        <f t="shared" ref="L17" si="2">L15+L16</f>
        <v>102</v>
      </c>
      <c r="M17" s="51" t="s">
        <v>11</v>
      </c>
      <c r="N17" s="70">
        <f t="shared" ref="N17" si="3">N15+N16</f>
        <v>102</v>
      </c>
      <c r="O17" s="51" t="s">
        <v>11</v>
      </c>
      <c r="P17" s="70">
        <f t="shared" ref="P17" si="4">P15+P16</f>
        <v>102</v>
      </c>
      <c r="Q17" s="51" t="s">
        <v>11</v>
      </c>
      <c r="R17" s="70">
        <f t="shared" ref="R17" si="5">R15+R16</f>
        <v>102</v>
      </c>
      <c r="S17" s="51" t="s">
        <v>11</v>
      </c>
      <c r="T17" s="70">
        <f t="shared" ref="T17" si="6">T15+T16</f>
        <v>102</v>
      </c>
      <c r="U17" s="51" t="s">
        <v>11</v>
      </c>
      <c r="V17" s="70">
        <f t="shared" ref="V17" si="7">V15+V16</f>
        <v>101</v>
      </c>
      <c r="W17" s="51" t="s">
        <v>11</v>
      </c>
      <c r="X17" s="70">
        <f t="shared" ref="X17" si="8">X15+X16</f>
        <v>101</v>
      </c>
      <c r="Y17" s="51" t="s">
        <v>11</v>
      </c>
      <c r="Z17" s="70">
        <f t="shared" ref="Z17" si="9">Z15+Z16</f>
        <v>101</v>
      </c>
      <c r="AA17" s="71" t="s">
        <v>11</v>
      </c>
      <c r="AB17" s="70">
        <f t="shared" ref="AB17" si="10">AB15+AB16</f>
        <v>101</v>
      </c>
      <c r="AC17" s="72" t="s">
        <v>11</v>
      </c>
      <c r="AD17" s="33" t="s">
        <v>1</v>
      </c>
      <c r="AE17" s="34" t="s">
        <v>15</v>
      </c>
    </row>
    <row r="18" spans="2:31" ht="30" customHeight="1" thickBot="1" x14ac:dyDescent="0.2">
      <c r="B18" s="250" t="s">
        <v>52</v>
      </c>
      <c r="C18" s="251"/>
      <c r="D18" s="251"/>
      <c r="E18" s="90"/>
      <c r="F18" s="84">
        <f>F15+F16*0.5</f>
        <v>99</v>
      </c>
      <c r="G18" s="85" t="s">
        <v>11</v>
      </c>
      <c r="H18" s="84">
        <f>H15+H16*0.5</f>
        <v>99</v>
      </c>
      <c r="I18" s="85" t="s">
        <v>11</v>
      </c>
      <c r="J18" s="84">
        <f>J15+J16*0.5</f>
        <v>99</v>
      </c>
      <c r="K18" s="85" t="s">
        <v>11</v>
      </c>
      <c r="L18" s="84">
        <f>L15+L16*0.5</f>
        <v>100</v>
      </c>
      <c r="M18" s="85" t="s">
        <v>11</v>
      </c>
      <c r="N18" s="84">
        <f>N15+N16*0.5</f>
        <v>100</v>
      </c>
      <c r="O18" s="85" t="s">
        <v>11</v>
      </c>
      <c r="P18" s="84">
        <f>P15+P16*0.5</f>
        <v>100</v>
      </c>
      <c r="Q18" s="85" t="s">
        <v>11</v>
      </c>
      <c r="R18" s="84">
        <f>R15+R16*0.5</f>
        <v>100</v>
      </c>
      <c r="S18" s="85" t="s">
        <v>11</v>
      </c>
      <c r="T18" s="84">
        <f>T15+T16*0.5</f>
        <v>100</v>
      </c>
      <c r="U18" s="85" t="s">
        <v>11</v>
      </c>
      <c r="V18" s="84">
        <f>V15+V16*0.5</f>
        <v>99.5</v>
      </c>
      <c r="W18" s="85" t="s">
        <v>11</v>
      </c>
      <c r="X18" s="84">
        <f>X15+X16*0.5</f>
        <v>99.5</v>
      </c>
      <c r="Y18" s="85" t="s">
        <v>11</v>
      </c>
      <c r="Z18" s="84">
        <f>Z15+Z16*0.5</f>
        <v>99.5</v>
      </c>
      <c r="AA18" s="86" t="s">
        <v>11</v>
      </c>
      <c r="AB18" s="84">
        <f>AB15+AB16*0.5</f>
        <v>99.5</v>
      </c>
      <c r="AC18" s="87" t="s">
        <v>11</v>
      </c>
      <c r="AD18" s="36">
        <f>SUM(F18,H18,J18,L18,N18,P18,R18,T18,V18,X18,Z18,AB18)</f>
        <v>1195</v>
      </c>
      <c r="AE18" s="94">
        <f>ROUNDDOWN(AD18/COUNTA(F14,H14,J14,L14,N14,P14,R14,T14,V14,X14,Z14,AB14),0)</f>
        <v>99</v>
      </c>
    </row>
    <row r="19" spans="2:31" ht="30" customHeight="1" thickTop="1" x14ac:dyDescent="0.15">
      <c r="B19" s="252" t="s">
        <v>54</v>
      </c>
      <c r="C19" s="254" t="s">
        <v>65</v>
      </c>
      <c r="D19" s="255"/>
      <c r="E19" s="89" t="s">
        <v>9</v>
      </c>
      <c r="F19" s="211">
        <v>101</v>
      </c>
      <c r="G19" s="44" t="s">
        <v>11</v>
      </c>
      <c r="H19" s="211">
        <v>102</v>
      </c>
      <c r="I19" s="44" t="s">
        <v>11</v>
      </c>
      <c r="J19" s="211">
        <v>102</v>
      </c>
      <c r="K19" s="44" t="s">
        <v>11</v>
      </c>
      <c r="L19" s="211">
        <v>103</v>
      </c>
      <c r="M19" s="44" t="s">
        <v>11</v>
      </c>
      <c r="N19" s="211">
        <v>103</v>
      </c>
      <c r="O19" s="44" t="s">
        <v>11</v>
      </c>
      <c r="P19" s="211">
        <v>103</v>
      </c>
      <c r="Q19" s="44" t="s">
        <v>11</v>
      </c>
      <c r="R19" s="211">
        <v>103</v>
      </c>
      <c r="S19" s="44" t="s">
        <v>11</v>
      </c>
      <c r="T19" s="211">
        <v>102</v>
      </c>
      <c r="U19" s="44" t="s">
        <v>11</v>
      </c>
      <c r="V19" s="211">
        <v>101</v>
      </c>
      <c r="W19" s="44" t="s">
        <v>11</v>
      </c>
      <c r="X19" s="211">
        <v>101</v>
      </c>
      <c r="Y19" s="44" t="s">
        <v>11</v>
      </c>
      <c r="Z19" s="211">
        <v>101</v>
      </c>
      <c r="AA19" s="44" t="s">
        <v>11</v>
      </c>
      <c r="AB19" s="211">
        <v>101</v>
      </c>
      <c r="AC19" s="44" t="s">
        <v>11</v>
      </c>
      <c r="AD19" s="81"/>
      <c r="AE19" s="82"/>
    </row>
    <row r="20" spans="2:31" ht="30" customHeight="1" x14ac:dyDescent="0.15">
      <c r="B20" s="252"/>
      <c r="C20" s="248" t="s">
        <v>68</v>
      </c>
      <c r="D20" s="249"/>
      <c r="E20" s="88" t="s">
        <v>16</v>
      </c>
      <c r="F20" s="212"/>
      <c r="G20" s="51" t="s">
        <v>11</v>
      </c>
      <c r="H20" s="212">
        <v>1</v>
      </c>
      <c r="I20" s="51" t="s">
        <v>11</v>
      </c>
      <c r="J20" s="212">
        <v>1</v>
      </c>
      <c r="K20" s="51" t="s">
        <v>11</v>
      </c>
      <c r="L20" s="212">
        <v>1</v>
      </c>
      <c r="M20" s="51" t="s">
        <v>11</v>
      </c>
      <c r="N20" s="212">
        <v>1</v>
      </c>
      <c r="O20" s="51" t="s">
        <v>11</v>
      </c>
      <c r="P20" s="212">
        <v>1</v>
      </c>
      <c r="Q20" s="51" t="s">
        <v>11</v>
      </c>
      <c r="R20" s="212">
        <v>1</v>
      </c>
      <c r="S20" s="51" t="s">
        <v>11</v>
      </c>
      <c r="T20" s="212"/>
      <c r="U20" s="51" t="s">
        <v>11</v>
      </c>
      <c r="V20" s="212"/>
      <c r="W20" s="51" t="s">
        <v>11</v>
      </c>
      <c r="X20" s="212"/>
      <c r="Y20" s="51" t="s">
        <v>11</v>
      </c>
      <c r="Z20" s="212"/>
      <c r="AA20" s="51" t="s">
        <v>11</v>
      </c>
      <c r="AB20" s="212"/>
      <c r="AC20" s="51" t="s">
        <v>11</v>
      </c>
      <c r="AD20" s="81"/>
      <c r="AE20" s="82"/>
    </row>
    <row r="21" spans="2:31" ht="19.149999999999999" customHeight="1" x14ac:dyDescent="0.15">
      <c r="B21" s="253"/>
      <c r="C21" s="256" t="s">
        <v>64</v>
      </c>
      <c r="D21" s="257"/>
      <c r="E21" s="83"/>
      <c r="F21" s="159">
        <f>F19-F20</f>
        <v>101</v>
      </c>
      <c r="G21" s="78" t="s">
        <v>11</v>
      </c>
      <c r="H21" s="159">
        <f>H19-H20</f>
        <v>101</v>
      </c>
      <c r="I21" s="78" t="s">
        <v>11</v>
      </c>
      <c r="J21" s="159">
        <f>J19-J20</f>
        <v>101</v>
      </c>
      <c r="K21" s="78" t="s">
        <v>11</v>
      </c>
      <c r="L21" s="159">
        <f>L19-L20</f>
        <v>102</v>
      </c>
      <c r="M21" s="78" t="s">
        <v>11</v>
      </c>
      <c r="N21" s="159">
        <f>N19-N20</f>
        <v>102</v>
      </c>
      <c r="O21" s="78" t="s">
        <v>11</v>
      </c>
      <c r="P21" s="159">
        <f>P19-P20</f>
        <v>102</v>
      </c>
      <c r="Q21" s="78" t="s">
        <v>11</v>
      </c>
      <c r="R21" s="159">
        <f>R19-R20</f>
        <v>102</v>
      </c>
      <c r="S21" s="78" t="s">
        <v>11</v>
      </c>
      <c r="T21" s="159">
        <f>T19-T20</f>
        <v>102</v>
      </c>
      <c r="U21" s="78" t="s">
        <v>11</v>
      </c>
      <c r="V21" s="159">
        <f>V19-V20</f>
        <v>101</v>
      </c>
      <c r="W21" s="78" t="s">
        <v>11</v>
      </c>
      <c r="X21" s="159">
        <f>X19-X20</f>
        <v>101</v>
      </c>
      <c r="Y21" s="78" t="s">
        <v>11</v>
      </c>
      <c r="Z21" s="159">
        <f>Z19-Z20</f>
        <v>101</v>
      </c>
      <c r="AA21" s="78" t="s">
        <v>11</v>
      </c>
      <c r="AB21" s="159">
        <f>AB19-AB20</f>
        <v>101</v>
      </c>
      <c r="AC21" s="78" t="s">
        <v>11</v>
      </c>
      <c r="AD21" s="81"/>
      <c r="AE21" s="82"/>
    </row>
    <row r="22" spans="2:31" ht="18" customHeight="1" x14ac:dyDescent="0.15">
      <c r="B22" s="37"/>
      <c r="C22" s="38"/>
      <c r="D22" s="38"/>
      <c r="E22" s="1"/>
      <c r="F22" s="164" t="str">
        <f>IF(F17-F21=0,"","check")</f>
        <v/>
      </c>
      <c r="G22" s="165"/>
      <c r="H22" s="164" t="str">
        <f>IF(H17-H21=0,"","check")</f>
        <v/>
      </c>
      <c r="I22" s="165"/>
      <c r="J22" s="164" t="str">
        <f>IF(J17-J21=0,"","check")</f>
        <v/>
      </c>
      <c r="K22" s="165"/>
      <c r="L22" s="164" t="str">
        <f>IF(L17-L21=0,"","check")</f>
        <v/>
      </c>
      <c r="M22" s="165"/>
      <c r="N22" s="164" t="str">
        <f>IF(N17-N21=0,"","check")</f>
        <v/>
      </c>
      <c r="O22" s="165"/>
      <c r="P22" s="164" t="str">
        <f>IF(P17-P21=0,"","check")</f>
        <v/>
      </c>
      <c r="Q22" s="165"/>
      <c r="R22" s="164" t="str">
        <f>IF(R17-R21=0,"","check")</f>
        <v/>
      </c>
      <c r="S22" s="165"/>
      <c r="T22" s="164" t="str">
        <f>IF(T17-T21=0,"","check")</f>
        <v/>
      </c>
      <c r="U22" s="165"/>
      <c r="V22" s="164" t="str">
        <f>IF(V17-V21=0,"","check")</f>
        <v/>
      </c>
      <c r="W22" s="165"/>
      <c r="X22" s="164" t="str">
        <f>IF(X17-X21=0,"","check")</f>
        <v/>
      </c>
      <c r="Y22" s="165"/>
      <c r="Z22" s="164" t="str">
        <f>IF(Z17-Z21=0,"","check")</f>
        <v/>
      </c>
      <c r="AA22" s="165"/>
      <c r="AB22" s="164" t="str">
        <f>IF(AB17-AB21=0,"","check")</f>
        <v/>
      </c>
      <c r="AC22" s="165"/>
      <c r="AD22" s="40"/>
      <c r="AE22" s="41"/>
    </row>
    <row r="23" spans="2:31" s="41" customFormat="1" ht="18" customHeight="1" x14ac:dyDescent="0.15">
      <c r="B23" s="42" t="s">
        <v>51</v>
      </c>
      <c r="C23" s="38"/>
      <c r="D23" s="38"/>
      <c r="E23" s="1"/>
      <c r="F23" s="93" t="s">
        <v>70</v>
      </c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 s="39"/>
      <c r="V23" s="40"/>
      <c r="W23" s="39"/>
      <c r="X23" s="40"/>
      <c r="Y23" s="39"/>
      <c r="Z23" s="40"/>
      <c r="AA23" s="39"/>
      <c r="AB23" s="40"/>
      <c r="AC23" s="39"/>
      <c r="AD23" s="40"/>
    </row>
    <row r="24" spans="2:31" s="41" customFormat="1" ht="16.5" customHeight="1" x14ac:dyDescent="0.15">
      <c r="B24" s="258" t="s">
        <v>37</v>
      </c>
      <c r="C24" s="260" t="s">
        <v>38</v>
      </c>
      <c r="D24" s="261" t="s">
        <v>3</v>
      </c>
      <c r="E24" s="43"/>
      <c r="F24" s="58" t="str">
        <f>IF(F13="","",F13)</f>
        <v>Ｒ７</v>
      </c>
      <c r="G24" s="18" t="s">
        <v>2</v>
      </c>
      <c r="H24" s="58" t="str">
        <f>IF(H13="","",H13)</f>
        <v>Ｒ７</v>
      </c>
      <c r="I24" s="18" t="s">
        <v>2</v>
      </c>
      <c r="J24" s="58" t="str">
        <f>IF(J13="","",J13)</f>
        <v>Ｒ７</v>
      </c>
      <c r="K24" s="18" t="s">
        <v>2</v>
      </c>
      <c r="L24" s="58" t="str">
        <f>IF(L13="","",L13)</f>
        <v>Ｒ７</v>
      </c>
      <c r="M24" s="18" t="s">
        <v>2</v>
      </c>
      <c r="N24" s="58" t="str">
        <f>IF(N13="","",N13)</f>
        <v>Ｒ７</v>
      </c>
      <c r="O24" s="18" t="s">
        <v>2</v>
      </c>
      <c r="P24" s="58" t="str">
        <f>IF(P13="","",P13)</f>
        <v>Ｒ７</v>
      </c>
      <c r="Q24" s="18" t="s">
        <v>2</v>
      </c>
      <c r="R24" s="58" t="str">
        <f>IF(R13="","",R13)</f>
        <v>Ｒ７</v>
      </c>
      <c r="S24" s="18" t="s">
        <v>2</v>
      </c>
      <c r="T24" s="58" t="str">
        <f>IF(T13="","",T13)</f>
        <v>Ｒ７</v>
      </c>
      <c r="U24" s="18" t="s">
        <v>2</v>
      </c>
      <c r="V24" s="58" t="str">
        <f>IF(V13="","",V13)</f>
        <v>Ｒ７</v>
      </c>
      <c r="W24" s="18" t="s">
        <v>2</v>
      </c>
      <c r="X24" s="58" t="str">
        <f>IF(X13="","",X13)</f>
        <v>Ｒ８</v>
      </c>
      <c r="Y24" s="18" t="s">
        <v>2</v>
      </c>
      <c r="Z24" s="58" t="str">
        <f>IF(Z13="","",Z13)</f>
        <v>Ｒ８</v>
      </c>
      <c r="AA24" s="18" t="s">
        <v>2</v>
      </c>
      <c r="AB24" s="58" t="str">
        <f>IF(AB13="","",AB13)</f>
        <v>Ｒ８</v>
      </c>
      <c r="AC24" s="18" t="s">
        <v>2</v>
      </c>
      <c r="AD24" s="40"/>
    </row>
    <row r="25" spans="2:31" ht="16.5" customHeight="1" x14ac:dyDescent="0.15">
      <c r="B25" s="259"/>
      <c r="C25" s="253"/>
      <c r="D25" s="262"/>
      <c r="E25" s="6"/>
      <c r="F25" s="59">
        <f>IF(F14="","",F14)</f>
        <v>4</v>
      </c>
      <c r="G25" s="24" t="s">
        <v>10</v>
      </c>
      <c r="H25" s="59">
        <f>IF(H14="","",H14)</f>
        <v>5</v>
      </c>
      <c r="I25" s="24" t="s">
        <v>10</v>
      </c>
      <c r="J25" s="59">
        <f>IF(J14="","",J14)</f>
        <v>6</v>
      </c>
      <c r="K25" s="24" t="s">
        <v>10</v>
      </c>
      <c r="L25" s="59">
        <f>IF(L14="","",L14)</f>
        <v>7</v>
      </c>
      <c r="M25" s="24" t="s">
        <v>10</v>
      </c>
      <c r="N25" s="59">
        <f>IF(N14="","",N14)</f>
        <v>8</v>
      </c>
      <c r="O25" s="24" t="s">
        <v>10</v>
      </c>
      <c r="P25" s="59">
        <f>IF(P14="","",P14)</f>
        <v>9</v>
      </c>
      <c r="Q25" s="24" t="s">
        <v>10</v>
      </c>
      <c r="R25" s="59">
        <f>IF(R14="","",R14)</f>
        <v>10</v>
      </c>
      <c r="S25" s="24" t="s">
        <v>10</v>
      </c>
      <c r="T25" s="59">
        <f>IF(T14="","",T14)</f>
        <v>11</v>
      </c>
      <c r="U25" s="24" t="s">
        <v>10</v>
      </c>
      <c r="V25" s="59">
        <f>IF(V14="","",V14)</f>
        <v>12</v>
      </c>
      <c r="W25" s="24" t="s">
        <v>10</v>
      </c>
      <c r="X25" s="59">
        <f>IF(X14="","",X14)</f>
        <v>1</v>
      </c>
      <c r="Y25" s="24" t="s">
        <v>10</v>
      </c>
      <c r="Z25" s="59">
        <f>IF(Z14="","",Z14)</f>
        <v>2</v>
      </c>
      <c r="AA25" s="24" t="s">
        <v>10</v>
      </c>
      <c r="AB25" s="59">
        <f>IF(AB14="","",AB14)</f>
        <v>3</v>
      </c>
      <c r="AC25" s="24" t="s">
        <v>10</v>
      </c>
      <c r="AD25" s="40"/>
      <c r="AE25" s="41"/>
    </row>
    <row r="26" spans="2:31" ht="18" customHeight="1" x14ac:dyDescent="0.15">
      <c r="B26" s="263" t="s">
        <v>12</v>
      </c>
      <c r="C26" s="266" t="s">
        <v>22</v>
      </c>
      <c r="D26" s="63" t="s">
        <v>23</v>
      </c>
      <c r="E26" s="28" t="s">
        <v>17</v>
      </c>
      <c r="F26" s="209"/>
      <c r="G26" s="29" t="s">
        <v>11</v>
      </c>
      <c r="H26" s="209"/>
      <c r="I26" s="29" t="s">
        <v>11</v>
      </c>
      <c r="J26" s="209"/>
      <c r="K26" s="29" t="s">
        <v>11</v>
      </c>
      <c r="L26" s="209"/>
      <c r="M26" s="29" t="s">
        <v>11</v>
      </c>
      <c r="N26" s="209"/>
      <c r="O26" s="29" t="s">
        <v>11</v>
      </c>
      <c r="P26" s="209"/>
      <c r="Q26" s="29" t="s">
        <v>11</v>
      </c>
      <c r="R26" s="209"/>
      <c r="S26" s="29" t="s">
        <v>11</v>
      </c>
      <c r="T26" s="209"/>
      <c r="U26" s="29" t="s">
        <v>11</v>
      </c>
      <c r="V26" s="209"/>
      <c r="W26" s="29" t="s">
        <v>11</v>
      </c>
      <c r="X26" s="209"/>
      <c r="Y26" s="29" t="s">
        <v>11</v>
      </c>
      <c r="Z26" s="209"/>
      <c r="AA26" s="30" t="s">
        <v>11</v>
      </c>
      <c r="AB26" s="209"/>
      <c r="AC26" s="29" t="s">
        <v>11</v>
      </c>
      <c r="AD26" s="25"/>
      <c r="AE26" s="25"/>
    </row>
    <row r="27" spans="2:31" ht="18" customHeight="1" x14ac:dyDescent="0.15">
      <c r="B27" s="264"/>
      <c r="C27" s="267"/>
      <c r="D27" s="64" t="s">
        <v>39</v>
      </c>
      <c r="E27" s="3" t="s">
        <v>18</v>
      </c>
      <c r="F27" s="213">
        <v>1</v>
      </c>
      <c r="G27" s="31" t="s">
        <v>11</v>
      </c>
      <c r="H27" s="213">
        <v>1</v>
      </c>
      <c r="I27" s="31" t="s">
        <v>11</v>
      </c>
      <c r="J27" s="213">
        <v>1</v>
      </c>
      <c r="K27" s="31" t="s">
        <v>11</v>
      </c>
      <c r="L27" s="213">
        <v>1</v>
      </c>
      <c r="M27" s="31" t="s">
        <v>11</v>
      </c>
      <c r="N27" s="213">
        <v>1</v>
      </c>
      <c r="O27" s="31" t="s">
        <v>11</v>
      </c>
      <c r="P27" s="213">
        <v>1</v>
      </c>
      <c r="Q27" s="31" t="s">
        <v>11</v>
      </c>
      <c r="R27" s="213">
        <v>1</v>
      </c>
      <c r="S27" s="31" t="s">
        <v>11</v>
      </c>
      <c r="T27" s="213">
        <v>1</v>
      </c>
      <c r="U27" s="31" t="s">
        <v>11</v>
      </c>
      <c r="V27" s="213">
        <v>1</v>
      </c>
      <c r="W27" s="31" t="s">
        <v>11</v>
      </c>
      <c r="X27" s="213">
        <v>1</v>
      </c>
      <c r="Y27" s="31" t="s">
        <v>11</v>
      </c>
      <c r="Z27" s="213">
        <v>1</v>
      </c>
      <c r="AA27" s="32" t="s">
        <v>11</v>
      </c>
      <c r="AB27" s="213">
        <v>1</v>
      </c>
      <c r="AC27" s="31" t="s">
        <v>11</v>
      </c>
      <c r="AD27" s="25"/>
      <c r="AE27" s="25"/>
    </row>
    <row r="28" spans="2:31" ht="18" customHeight="1" x14ac:dyDescent="0.15">
      <c r="B28" s="264"/>
      <c r="C28" s="254"/>
      <c r="D28" s="64" t="s">
        <v>40</v>
      </c>
      <c r="E28" s="3" t="s">
        <v>19</v>
      </c>
      <c r="F28" s="213"/>
      <c r="G28" s="31" t="s">
        <v>11</v>
      </c>
      <c r="H28" s="213"/>
      <c r="I28" s="31" t="s">
        <v>11</v>
      </c>
      <c r="J28" s="213"/>
      <c r="K28" s="31" t="s">
        <v>11</v>
      </c>
      <c r="L28" s="213"/>
      <c r="M28" s="31" t="s">
        <v>11</v>
      </c>
      <c r="N28" s="213"/>
      <c r="O28" s="31" t="s">
        <v>11</v>
      </c>
      <c r="P28" s="213"/>
      <c r="Q28" s="31" t="s">
        <v>11</v>
      </c>
      <c r="R28" s="213"/>
      <c r="S28" s="31" t="s">
        <v>11</v>
      </c>
      <c r="T28" s="213"/>
      <c r="U28" s="31" t="s">
        <v>11</v>
      </c>
      <c r="V28" s="213"/>
      <c r="W28" s="31" t="s">
        <v>11</v>
      </c>
      <c r="X28" s="213"/>
      <c r="Y28" s="31" t="s">
        <v>11</v>
      </c>
      <c r="Z28" s="213"/>
      <c r="AA28" s="32" t="s">
        <v>11</v>
      </c>
      <c r="AB28" s="213"/>
      <c r="AC28" s="31" t="s">
        <v>11</v>
      </c>
      <c r="AD28" s="25"/>
      <c r="AE28" s="25"/>
    </row>
    <row r="29" spans="2:31" ht="18" customHeight="1" x14ac:dyDescent="0.15">
      <c r="B29" s="264"/>
      <c r="C29" s="267" t="s">
        <v>41</v>
      </c>
      <c r="D29" s="65" t="s">
        <v>23</v>
      </c>
      <c r="E29" s="5" t="s">
        <v>20</v>
      </c>
      <c r="F29" s="214"/>
      <c r="G29" s="44" t="s">
        <v>11</v>
      </c>
      <c r="H29" s="214"/>
      <c r="I29" s="44" t="s">
        <v>11</v>
      </c>
      <c r="J29" s="214"/>
      <c r="K29" s="44" t="s">
        <v>11</v>
      </c>
      <c r="L29" s="214"/>
      <c r="M29" s="44" t="s">
        <v>11</v>
      </c>
      <c r="N29" s="214"/>
      <c r="O29" s="44" t="s">
        <v>11</v>
      </c>
      <c r="P29" s="214"/>
      <c r="Q29" s="44" t="s">
        <v>11</v>
      </c>
      <c r="R29" s="214"/>
      <c r="S29" s="44" t="s">
        <v>11</v>
      </c>
      <c r="T29" s="214"/>
      <c r="U29" s="44" t="s">
        <v>11</v>
      </c>
      <c r="V29" s="214"/>
      <c r="W29" s="44" t="s">
        <v>11</v>
      </c>
      <c r="X29" s="214"/>
      <c r="Y29" s="44" t="s">
        <v>11</v>
      </c>
      <c r="Z29" s="214"/>
      <c r="AA29" s="45" t="s">
        <v>11</v>
      </c>
      <c r="AB29" s="214"/>
      <c r="AC29" s="44" t="s">
        <v>11</v>
      </c>
      <c r="AD29" s="25"/>
      <c r="AE29" s="25"/>
    </row>
    <row r="30" spans="2:31" ht="18" customHeight="1" x14ac:dyDescent="0.15">
      <c r="B30" s="264"/>
      <c r="C30" s="248"/>
      <c r="D30" s="66" t="s">
        <v>39</v>
      </c>
      <c r="E30" s="4" t="s">
        <v>21</v>
      </c>
      <c r="F30" s="215"/>
      <c r="G30" s="46" t="s">
        <v>11</v>
      </c>
      <c r="H30" s="215"/>
      <c r="I30" s="46" t="s">
        <v>11</v>
      </c>
      <c r="J30" s="215"/>
      <c r="K30" s="46" t="s">
        <v>11</v>
      </c>
      <c r="L30" s="215"/>
      <c r="M30" s="46" t="s">
        <v>11</v>
      </c>
      <c r="N30" s="215"/>
      <c r="O30" s="46" t="s">
        <v>11</v>
      </c>
      <c r="P30" s="215"/>
      <c r="Q30" s="46" t="s">
        <v>11</v>
      </c>
      <c r="R30" s="215"/>
      <c r="S30" s="46" t="s">
        <v>11</v>
      </c>
      <c r="T30" s="215"/>
      <c r="U30" s="46" t="s">
        <v>11</v>
      </c>
      <c r="V30" s="215"/>
      <c r="W30" s="46" t="s">
        <v>11</v>
      </c>
      <c r="X30" s="215"/>
      <c r="Y30" s="46" t="s">
        <v>11</v>
      </c>
      <c r="Z30" s="215"/>
      <c r="AA30" s="47" t="s">
        <v>11</v>
      </c>
      <c r="AB30" s="215"/>
      <c r="AC30" s="46" t="s">
        <v>11</v>
      </c>
      <c r="AD30" s="25"/>
      <c r="AE30" s="25"/>
    </row>
    <row r="31" spans="2:31" ht="30" customHeight="1" x14ac:dyDescent="0.15">
      <c r="B31" s="264"/>
      <c r="C31" s="256" t="s">
        <v>58</v>
      </c>
      <c r="D31" s="257"/>
      <c r="E31" s="76"/>
      <c r="F31" s="77">
        <f>SUM(F26:F30)</f>
        <v>1</v>
      </c>
      <c r="G31" s="78" t="s">
        <v>11</v>
      </c>
      <c r="H31" s="77">
        <f t="shared" ref="H31" si="11">SUM(H26:H30)</f>
        <v>1</v>
      </c>
      <c r="I31" s="78" t="s">
        <v>11</v>
      </c>
      <c r="J31" s="77">
        <f t="shared" ref="J31" si="12">SUM(J26:J30)</f>
        <v>1</v>
      </c>
      <c r="K31" s="78" t="s">
        <v>11</v>
      </c>
      <c r="L31" s="77">
        <f t="shared" ref="L31" si="13">SUM(L26:L30)</f>
        <v>1</v>
      </c>
      <c r="M31" s="78" t="s">
        <v>11</v>
      </c>
      <c r="N31" s="77">
        <f t="shared" ref="N31" si="14">SUM(N26:N30)</f>
        <v>1</v>
      </c>
      <c r="O31" s="78" t="s">
        <v>11</v>
      </c>
      <c r="P31" s="77">
        <f t="shared" ref="P31" si="15">SUM(P26:P30)</f>
        <v>1</v>
      </c>
      <c r="Q31" s="78" t="s">
        <v>11</v>
      </c>
      <c r="R31" s="77">
        <f t="shared" ref="R31" si="16">SUM(R26:R30)</f>
        <v>1</v>
      </c>
      <c r="S31" s="78" t="s">
        <v>11</v>
      </c>
      <c r="T31" s="77">
        <f t="shared" ref="T31" si="17">SUM(T26:T30)</f>
        <v>1</v>
      </c>
      <c r="U31" s="78" t="s">
        <v>11</v>
      </c>
      <c r="V31" s="77">
        <f t="shared" ref="V31" si="18">SUM(V26:V30)</f>
        <v>1</v>
      </c>
      <c r="W31" s="78" t="s">
        <v>11</v>
      </c>
      <c r="X31" s="77">
        <f t="shared" ref="X31" si="19">SUM(X26:X30)</f>
        <v>1</v>
      </c>
      <c r="Y31" s="78" t="s">
        <v>11</v>
      </c>
      <c r="Z31" s="77">
        <f t="shared" ref="Z31" si="20">SUM(Z26:Z30)</f>
        <v>1</v>
      </c>
      <c r="AA31" s="79" t="s">
        <v>11</v>
      </c>
      <c r="AB31" s="77">
        <f t="shared" ref="AB31" si="21">SUM(AB26:AB30)</f>
        <v>1</v>
      </c>
      <c r="AC31" s="78" t="s">
        <v>11</v>
      </c>
      <c r="AD31" s="1"/>
      <c r="AE31" s="25"/>
    </row>
    <row r="32" spans="2:31" ht="30" customHeight="1" x14ac:dyDescent="0.15">
      <c r="B32" s="265"/>
      <c r="C32" s="268" t="s">
        <v>59</v>
      </c>
      <c r="D32" s="269"/>
      <c r="E32" s="75" t="s">
        <v>28</v>
      </c>
      <c r="F32" s="60">
        <f>F26*2+F27*1+F28*0.5+F29*1+F30*0.5</f>
        <v>1</v>
      </c>
      <c r="G32" s="68" t="s">
        <v>11</v>
      </c>
      <c r="H32" s="60">
        <f t="shared" ref="H32" si="22">H26*2+H27*1+H28*0.5+H29*1+H30*0.5</f>
        <v>1</v>
      </c>
      <c r="I32" s="68" t="s">
        <v>11</v>
      </c>
      <c r="J32" s="60">
        <f t="shared" ref="J32" si="23">J26*2+J27*1+J28*0.5+J29*1+J30*0.5</f>
        <v>1</v>
      </c>
      <c r="K32" s="68" t="s">
        <v>11</v>
      </c>
      <c r="L32" s="60">
        <f t="shared" ref="L32" si="24">L26*2+L27*1+L28*0.5+L29*1+L30*0.5</f>
        <v>1</v>
      </c>
      <c r="M32" s="68" t="s">
        <v>11</v>
      </c>
      <c r="N32" s="60">
        <f t="shared" ref="N32" si="25">N26*2+N27*1+N28*0.5+N29*1+N30*0.5</f>
        <v>1</v>
      </c>
      <c r="O32" s="68" t="s">
        <v>11</v>
      </c>
      <c r="P32" s="60">
        <f t="shared" ref="P32" si="26">P26*2+P27*1+P28*0.5+P29*1+P30*0.5</f>
        <v>1</v>
      </c>
      <c r="Q32" s="68" t="s">
        <v>11</v>
      </c>
      <c r="R32" s="60">
        <f t="shared" ref="R32" si="27">R26*2+R27*1+R28*0.5+R29*1+R30*0.5</f>
        <v>1</v>
      </c>
      <c r="S32" s="68" t="s">
        <v>11</v>
      </c>
      <c r="T32" s="60">
        <f t="shared" ref="T32" si="28">T26*2+T27*1+T28*0.5+T29*1+T30*0.5</f>
        <v>1</v>
      </c>
      <c r="U32" s="68" t="s">
        <v>11</v>
      </c>
      <c r="V32" s="60">
        <f t="shared" ref="V32" si="29">V26*2+V27*1+V28*0.5+V29*1+V30*0.5</f>
        <v>1</v>
      </c>
      <c r="W32" s="68" t="s">
        <v>11</v>
      </c>
      <c r="X32" s="60">
        <f t="shared" ref="X32" si="30">X26*2+X27*1+X28*0.5+X29*1+X30*0.5</f>
        <v>1</v>
      </c>
      <c r="Y32" s="68" t="s">
        <v>11</v>
      </c>
      <c r="Z32" s="60">
        <f t="shared" ref="Z32" si="31">Z26*2+Z27*1+Z28*0.5+Z29*1+Z30*0.5</f>
        <v>1</v>
      </c>
      <c r="AA32" s="69" t="s">
        <v>11</v>
      </c>
      <c r="AB32" s="60">
        <f t="shared" ref="AB32" si="32">AB26*2+AB27*1+AB28*0.5+AB29*1+AB30*0.5</f>
        <v>1</v>
      </c>
      <c r="AC32" s="68" t="s">
        <v>11</v>
      </c>
      <c r="AD32" s="48"/>
      <c r="AE32" s="25"/>
    </row>
    <row r="33" spans="2:32" ht="18" customHeight="1" x14ac:dyDescent="0.15">
      <c r="B33" s="263" t="s">
        <v>13</v>
      </c>
      <c r="C33" s="266" t="s">
        <v>42</v>
      </c>
      <c r="D33" s="63" t="s">
        <v>23</v>
      </c>
      <c r="E33" s="28" t="s">
        <v>55</v>
      </c>
      <c r="F33" s="209"/>
      <c r="G33" s="29" t="s">
        <v>11</v>
      </c>
      <c r="H33" s="209"/>
      <c r="I33" s="29" t="s">
        <v>11</v>
      </c>
      <c r="J33" s="209"/>
      <c r="K33" s="29" t="s">
        <v>11</v>
      </c>
      <c r="L33" s="209"/>
      <c r="M33" s="29" t="s">
        <v>11</v>
      </c>
      <c r="N33" s="209"/>
      <c r="O33" s="29" t="s">
        <v>11</v>
      </c>
      <c r="P33" s="209"/>
      <c r="Q33" s="29" t="s">
        <v>11</v>
      </c>
      <c r="R33" s="209"/>
      <c r="S33" s="29" t="s">
        <v>11</v>
      </c>
      <c r="T33" s="209"/>
      <c r="U33" s="29" t="s">
        <v>11</v>
      </c>
      <c r="V33" s="209"/>
      <c r="W33" s="29" t="s">
        <v>11</v>
      </c>
      <c r="X33" s="209"/>
      <c r="Y33" s="29" t="s">
        <v>11</v>
      </c>
      <c r="Z33" s="209"/>
      <c r="AA33" s="30" t="s">
        <v>11</v>
      </c>
      <c r="AB33" s="209"/>
      <c r="AC33" s="29" t="s">
        <v>11</v>
      </c>
      <c r="AD33" s="25"/>
      <c r="AE33" s="25"/>
    </row>
    <row r="34" spans="2:32" ht="18" customHeight="1" x14ac:dyDescent="0.15">
      <c r="B34" s="264"/>
      <c r="C34" s="267"/>
      <c r="D34" s="64" t="s">
        <v>39</v>
      </c>
      <c r="E34" s="3" t="s">
        <v>32</v>
      </c>
      <c r="F34" s="213"/>
      <c r="G34" s="31" t="s">
        <v>11</v>
      </c>
      <c r="H34" s="213"/>
      <c r="I34" s="31" t="s">
        <v>11</v>
      </c>
      <c r="J34" s="213"/>
      <c r="K34" s="31" t="s">
        <v>11</v>
      </c>
      <c r="L34" s="213"/>
      <c r="M34" s="31" t="s">
        <v>11</v>
      </c>
      <c r="N34" s="213"/>
      <c r="O34" s="31" t="s">
        <v>11</v>
      </c>
      <c r="P34" s="213"/>
      <c r="Q34" s="31" t="s">
        <v>11</v>
      </c>
      <c r="R34" s="213"/>
      <c r="S34" s="31" t="s">
        <v>11</v>
      </c>
      <c r="T34" s="213"/>
      <c r="U34" s="31" t="s">
        <v>11</v>
      </c>
      <c r="V34" s="213"/>
      <c r="W34" s="31" t="s">
        <v>11</v>
      </c>
      <c r="X34" s="213"/>
      <c r="Y34" s="31" t="s">
        <v>11</v>
      </c>
      <c r="Z34" s="213"/>
      <c r="AA34" s="32" t="s">
        <v>11</v>
      </c>
      <c r="AB34" s="213"/>
      <c r="AC34" s="31" t="s">
        <v>11</v>
      </c>
      <c r="AD34" s="25"/>
      <c r="AE34" s="25"/>
    </row>
    <row r="35" spans="2:32" ht="18" customHeight="1" x14ac:dyDescent="0.15">
      <c r="B35" s="264"/>
      <c r="C35" s="254"/>
      <c r="D35" s="64" t="s">
        <v>40</v>
      </c>
      <c r="E35" s="3" t="s">
        <v>33</v>
      </c>
      <c r="F35" s="213"/>
      <c r="G35" s="31" t="s">
        <v>11</v>
      </c>
      <c r="H35" s="213"/>
      <c r="I35" s="31" t="s">
        <v>11</v>
      </c>
      <c r="J35" s="213"/>
      <c r="K35" s="31" t="s">
        <v>11</v>
      </c>
      <c r="L35" s="213"/>
      <c r="M35" s="31" t="s">
        <v>11</v>
      </c>
      <c r="N35" s="213"/>
      <c r="O35" s="31" t="s">
        <v>11</v>
      </c>
      <c r="P35" s="213"/>
      <c r="Q35" s="31" t="s">
        <v>11</v>
      </c>
      <c r="R35" s="213"/>
      <c r="S35" s="31" t="s">
        <v>11</v>
      </c>
      <c r="T35" s="213"/>
      <c r="U35" s="31" t="s">
        <v>11</v>
      </c>
      <c r="V35" s="213"/>
      <c r="W35" s="31" t="s">
        <v>11</v>
      </c>
      <c r="X35" s="213"/>
      <c r="Y35" s="31" t="s">
        <v>11</v>
      </c>
      <c r="Z35" s="213"/>
      <c r="AA35" s="32" t="s">
        <v>11</v>
      </c>
      <c r="AB35" s="213"/>
      <c r="AC35" s="31" t="s">
        <v>11</v>
      </c>
      <c r="AD35" s="25"/>
      <c r="AE35" s="25"/>
    </row>
    <row r="36" spans="2:32" ht="18" customHeight="1" x14ac:dyDescent="0.15">
      <c r="B36" s="264"/>
      <c r="C36" s="267" t="s">
        <v>43</v>
      </c>
      <c r="D36" s="65" t="s">
        <v>23</v>
      </c>
      <c r="E36" s="3" t="s">
        <v>34</v>
      </c>
      <c r="F36" s="213">
        <v>1</v>
      </c>
      <c r="G36" s="31" t="s">
        <v>11</v>
      </c>
      <c r="H36" s="213">
        <v>1</v>
      </c>
      <c r="I36" s="31" t="s">
        <v>11</v>
      </c>
      <c r="J36" s="213">
        <v>1</v>
      </c>
      <c r="K36" s="31" t="s">
        <v>11</v>
      </c>
      <c r="L36" s="213">
        <v>1</v>
      </c>
      <c r="M36" s="31" t="s">
        <v>11</v>
      </c>
      <c r="N36" s="213">
        <v>1</v>
      </c>
      <c r="O36" s="31" t="s">
        <v>11</v>
      </c>
      <c r="P36" s="213">
        <v>1</v>
      </c>
      <c r="Q36" s="31" t="s">
        <v>11</v>
      </c>
      <c r="R36" s="213">
        <v>1</v>
      </c>
      <c r="S36" s="31" t="s">
        <v>11</v>
      </c>
      <c r="T36" s="213">
        <v>1</v>
      </c>
      <c r="U36" s="31" t="s">
        <v>11</v>
      </c>
      <c r="V36" s="213">
        <v>1</v>
      </c>
      <c r="W36" s="31" t="s">
        <v>11</v>
      </c>
      <c r="X36" s="213">
        <v>1</v>
      </c>
      <c r="Y36" s="31" t="s">
        <v>11</v>
      </c>
      <c r="Z36" s="213">
        <v>1</v>
      </c>
      <c r="AA36" s="32" t="s">
        <v>11</v>
      </c>
      <c r="AB36" s="213">
        <v>1</v>
      </c>
      <c r="AC36" s="31" t="s">
        <v>11</v>
      </c>
      <c r="AD36" s="25"/>
      <c r="AE36" s="25"/>
    </row>
    <row r="37" spans="2:32" ht="18" customHeight="1" x14ac:dyDescent="0.15">
      <c r="B37" s="264"/>
      <c r="C37" s="248"/>
      <c r="D37" s="66" t="s">
        <v>39</v>
      </c>
      <c r="E37" s="4" t="s">
        <v>35</v>
      </c>
      <c r="F37" s="215"/>
      <c r="G37" s="46" t="s">
        <v>11</v>
      </c>
      <c r="H37" s="215"/>
      <c r="I37" s="46" t="s">
        <v>11</v>
      </c>
      <c r="J37" s="215"/>
      <c r="K37" s="46" t="s">
        <v>11</v>
      </c>
      <c r="L37" s="215"/>
      <c r="M37" s="46" t="s">
        <v>11</v>
      </c>
      <c r="N37" s="215"/>
      <c r="O37" s="46" t="s">
        <v>11</v>
      </c>
      <c r="P37" s="215"/>
      <c r="Q37" s="46" t="s">
        <v>11</v>
      </c>
      <c r="R37" s="215"/>
      <c r="S37" s="46" t="s">
        <v>11</v>
      </c>
      <c r="T37" s="215"/>
      <c r="U37" s="46" t="s">
        <v>11</v>
      </c>
      <c r="V37" s="215"/>
      <c r="W37" s="46" t="s">
        <v>11</v>
      </c>
      <c r="X37" s="215"/>
      <c r="Y37" s="46" t="s">
        <v>11</v>
      </c>
      <c r="Z37" s="215"/>
      <c r="AA37" s="47" t="s">
        <v>11</v>
      </c>
      <c r="AB37" s="215"/>
      <c r="AC37" s="46" t="s">
        <v>11</v>
      </c>
      <c r="AD37" s="25"/>
      <c r="AE37" s="25"/>
    </row>
    <row r="38" spans="2:32" ht="30" customHeight="1" x14ac:dyDescent="0.15">
      <c r="B38" s="264"/>
      <c r="C38" s="256" t="s">
        <v>60</v>
      </c>
      <c r="D38" s="257"/>
      <c r="E38" s="76"/>
      <c r="F38" s="77">
        <f>SUM(F33:F37)</f>
        <v>1</v>
      </c>
      <c r="G38" s="78" t="s">
        <v>11</v>
      </c>
      <c r="H38" s="77">
        <f t="shared" ref="H38" si="33">SUM(H33:H37)</f>
        <v>1</v>
      </c>
      <c r="I38" s="78" t="s">
        <v>11</v>
      </c>
      <c r="J38" s="77">
        <f t="shared" ref="J38" si="34">SUM(J33:J37)</f>
        <v>1</v>
      </c>
      <c r="K38" s="78" t="s">
        <v>11</v>
      </c>
      <c r="L38" s="77">
        <f t="shared" ref="L38" si="35">SUM(L33:L37)</f>
        <v>1</v>
      </c>
      <c r="M38" s="78" t="s">
        <v>11</v>
      </c>
      <c r="N38" s="77">
        <f t="shared" ref="N38" si="36">SUM(N33:N37)</f>
        <v>1</v>
      </c>
      <c r="O38" s="78" t="s">
        <v>11</v>
      </c>
      <c r="P38" s="77">
        <f t="shared" ref="P38" si="37">SUM(P33:P37)</f>
        <v>1</v>
      </c>
      <c r="Q38" s="78" t="s">
        <v>11</v>
      </c>
      <c r="R38" s="77">
        <f t="shared" ref="R38" si="38">SUM(R33:R37)</f>
        <v>1</v>
      </c>
      <c r="S38" s="78" t="s">
        <v>11</v>
      </c>
      <c r="T38" s="77">
        <f t="shared" ref="T38" si="39">SUM(T33:T37)</f>
        <v>1</v>
      </c>
      <c r="U38" s="78" t="s">
        <v>11</v>
      </c>
      <c r="V38" s="77">
        <f t="shared" ref="V38" si="40">SUM(V33:V37)</f>
        <v>1</v>
      </c>
      <c r="W38" s="78" t="s">
        <v>11</v>
      </c>
      <c r="X38" s="77">
        <f t="shared" ref="X38" si="41">SUM(X33:X37)</f>
        <v>1</v>
      </c>
      <c r="Y38" s="78" t="s">
        <v>11</v>
      </c>
      <c r="Z38" s="77">
        <f t="shared" ref="Z38" si="42">SUM(Z33:Z37)</f>
        <v>1</v>
      </c>
      <c r="AA38" s="79" t="s">
        <v>11</v>
      </c>
      <c r="AB38" s="77">
        <f t="shared" ref="AB38" si="43">SUM(AB33:AB37)</f>
        <v>1</v>
      </c>
      <c r="AC38" s="78" t="s">
        <v>11</v>
      </c>
      <c r="AD38" s="1"/>
      <c r="AE38" s="25"/>
    </row>
    <row r="39" spans="2:32" ht="30" customHeight="1" x14ac:dyDescent="0.15">
      <c r="B39" s="265"/>
      <c r="C39" s="268" t="s">
        <v>61</v>
      </c>
      <c r="D39" s="269"/>
      <c r="E39" s="75" t="s">
        <v>29</v>
      </c>
      <c r="F39" s="60">
        <f>F33*2+F34*1+F35*0.5+F36*1+F37*0.5</f>
        <v>1</v>
      </c>
      <c r="G39" s="68" t="s">
        <v>11</v>
      </c>
      <c r="H39" s="60">
        <f t="shared" ref="H39" si="44">H33*2+H34*1+H35*0.5+H36*1+H37*0.5</f>
        <v>1</v>
      </c>
      <c r="I39" s="68" t="s">
        <v>11</v>
      </c>
      <c r="J39" s="60">
        <f t="shared" ref="J39" si="45">J33*2+J34*1+J35*0.5+J36*1+J37*0.5</f>
        <v>1</v>
      </c>
      <c r="K39" s="68" t="s">
        <v>11</v>
      </c>
      <c r="L39" s="60">
        <f t="shared" ref="L39" si="46">L33*2+L34*1+L35*0.5+L36*1+L37*0.5</f>
        <v>1</v>
      </c>
      <c r="M39" s="68" t="s">
        <v>11</v>
      </c>
      <c r="N39" s="60">
        <f t="shared" ref="N39" si="47">N33*2+N34*1+N35*0.5+N36*1+N37*0.5</f>
        <v>1</v>
      </c>
      <c r="O39" s="68" t="s">
        <v>11</v>
      </c>
      <c r="P39" s="60">
        <f t="shared" ref="P39" si="48">P33*2+P34*1+P35*0.5+P36*1+P37*0.5</f>
        <v>1</v>
      </c>
      <c r="Q39" s="68" t="s">
        <v>11</v>
      </c>
      <c r="R39" s="60">
        <f t="shared" ref="R39" si="49">R33*2+R34*1+R35*0.5+R36*1+R37*0.5</f>
        <v>1</v>
      </c>
      <c r="S39" s="68" t="s">
        <v>11</v>
      </c>
      <c r="T39" s="60">
        <f t="shared" ref="T39" si="50">T33*2+T34*1+T35*0.5+T36*1+T37*0.5</f>
        <v>1</v>
      </c>
      <c r="U39" s="68" t="s">
        <v>11</v>
      </c>
      <c r="V39" s="60">
        <f t="shared" ref="V39" si="51">V33*2+V34*1+V35*0.5+V36*1+V37*0.5</f>
        <v>1</v>
      </c>
      <c r="W39" s="68" t="s">
        <v>11</v>
      </c>
      <c r="X39" s="60">
        <f t="shared" ref="X39" si="52">X33*2+X34*1+X35*0.5+X36*1+X37*0.5</f>
        <v>1</v>
      </c>
      <c r="Y39" s="68" t="s">
        <v>11</v>
      </c>
      <c r="Z39" s="60">
        <f t="shared" ref="Z39" si="53">Z33*2+Z34*1+Z35*0.5+Z36*1+Z37*0.5</f>
        <v>1</v>
      </c>
      <c r="AA39" s="69" t="s">
        <v>11</v>
      </c>
      <c r="AB39" s="60">
        <f t="shared" ref="AB39" si="54">AB33*2+AB34*1+AB35*0.5+AB36*1+AB37*0.5</f>
        <v>1</v>
      </c>
      <c r="AC39" s="68" t="s">
        <v>11</v>
      </c>
      <c r="AD39" s="48"/>
      <c r="AE39" s="25"/>
    </row>
    <row r="40" spans="2:32" ht="18" customHeight="1" x14ac:dyDescent="0.15">
      <c r="B40" s="263" t="s">
        <v>14</v>
      </c>
      <c r="C40" s="49" t="s">
        <v>45</v>
      </c>
      <c r="D40" s="63" t="s">
        <v>26</v>
      </c>
      <c r="E40" s="28" t="s">
        <v>36</v>
      </c>
      <c r="F40" s="209"/>
      <c r="G40" s="29" t="s">
        <v>11</v>
      </c>
      <c r="H40" s="209"/>
      <c r="I40" s="29" t="s">
        <v>11</v>
      </c>
      <c r="J40" s="209"/>
      <c r="K40" s="29" t="s">
        <v>11</v>
      </c>
      <c r="L40" s="209"/>
      <c r="M40" s="29" t="s">
        <v>11</v>
      </c>
      <c r="N40" s="209"/>
      <c r="O40" s="29" t="s">
        <v>11</v>
      </c>
      <c r="P40" s="209"/>
      <c r="Q40" s="29" t="s">
        <v>11</v>
      </c>
      <c r="R40" s="209"/>
      <c r="S40" s="29" t="s">
        <v>11</v>
      </c>
      <c r="T40" s="209"/>
      <c r="U40" s="29" t="s">
        <v>11</v>
      </c>
      <c r="V40" s="209"/>
      <c r="W40" s="29" t="s">
        <v>11</v>
      </c>
      <c r="X40" s="209"/>
      <c r="Y40" s="29" t="s">
        <v>11</v>
      </c>
      <c r="Z40" s="209"/>
      <c r="AA40" s="30" t="s">
        <v>11</v>
      </c>
      <c r="AB40" s="209"/>
      <c r="AC40" s="29" t="s">
        <v>11</v>
      </c>
      <c r="AD40" s="25"/>
      <c r="AE40" s="25"/>
    </row>
    <row r="41" spans="2:32" ht="18" customHeight="1" x14ac:dyDescent="0.15">
      <c r="B41" s="264"/>
      <c r="C41" s="50" t="s">
        <v>45</v>
      </c>
      <c r="D41" s="65" t="s">
        <v>24</v>
      </c>
      <c r="E41" s="5" t="s">
        <v>56</v>
      </c>
      <c r="F41" s="214"/>
      <c r="G41" s="31" t="s">
        <v>11</v>
      </c>
      <c r="H41" s="213"/>
      <c r="I41" s="31" t="s">
        <v>11</v>
      </c>
      <c r="J41" s="213"/>
      <c r="K41" s="31" t="s">
        <v>11</v>
      </c>
      <c r="L41" s="213"/>
      <c r="M41" s="31" t="s">
        <v>11</v>
      </c>
      <c r="N41" s="213"/>
      <c r="O41" s="31" t="s">
        <v>11</v>
      </c>
      <c r="P41" s="213"/>
      <c r="Q41" s="31" t="s">
        <v>11</v>
      </c>
      <c r="R41" s="213"/>
      <c r="S41" s="31" t="s">
        <v>11</v>
      </c>
      <c r="T41" s="213"/>
      <c r="U41" s="31" t="s">
        <v>11</v>
      </c>
      <c r="V41" s="213"/>
      <c r="W41" s="31" t="s">
        <v>11</v>
      </c>
      <c r="X41" s="213">
        <v>1</v>
      </c>
      <c r="Y41" s="31" t="s">
        <v>11</v>
      </c>
      <c r="Z41" s="213">
        <v>1</v>
      </c>
      <c r="AA41" s="32" t="s">
        <v>11</v>
      </c>
      <c r="AB41" s="213">
        <v>1</v>
      </c>
      <c r="AC41" s="31" t="s">
        <v>11</v>
      </c>
      <c r="AD41" s="25"/>
      <c r="AE41" s="25"/>
    </row>
    <row r="42" spans="2:32" ht="18" customHeight="1" x14ac:dyDescent="0.15">
      <c r="B42" s="264"/>
      <c r="C42" s="2" t="s">
        <v>45</v>
      </c>
      <c r="D42" s="67" t="s">
        <v>25</v>
      </c>
      <c r="E42" s="6" t="s">
        <v>57</v>
      </c>
      <c r="F42" s="216"/>
      <c r="G42" s="51" t="s">
        <v>11</v>
      </c>
      <c r="H42" s="210"/>
      <c r="I42" s="52" t="s">
        <v>11</v>
      </c>
      <c r="J42" s="210"/>
      <c r="K42" s="52" t="s">
        <v>11</v>
      </c>
      <c r="L42" s="210"/>
      <c r="M42" s="52" t="s">
        <v>11</v>
      </c>
      <c r="N42" s="210">
        <v>1</v>
      </c>
      <c r="O42" s="52" t="s">
        <v>11</v>
      </c>
      <c r="P42" s="210">
        <v>1</v>
      </c>
      <c r="Q42" s="52" t="s">
        <v>11</v>
      </c>
      <c r="R42" s="210">
        <v>1</v>
      </c>
      <c r="S42" s="52" t="s">
        <v>11</v>
      </c>
      <c r="T42" s="210">
        <v>1</v>
      </c>
      <c r="U42" s="52" t="s">
        <v>11</v>
      </c>
      <c r="V42" s="210">
        <v>1</v>
      </c>
      <c r="W42" s="52" t="s">
        <v>11</v>
      </c>
      <c r="X42" s="210"/>
      <c r="Y42" s="52" t="s">
        <v>11</v>
      </c>
      <c r="Z42" s="210"/>
      <c r="AA42" s="53" t="s">
        <v>11</v>
      </c>
      <c r="AB42" s="210"/>
      <c r="AC42" s="52" t="s">
        <v>11</v>
      </c>
      <c r="AD42" s="25"/>
      <c r="AE42" s="25"/>
    </row>
    <row r="43" spans="2:32" ht="29.25" customHeight="1" thickBot="1" x14ac:dyDescent="0.2">
      <c r="B43" s="264"/>
      <c r="C43" s="256" t="s">
        <v>62</v>
      </c>
      <c r="D43" s="257"/>
      <c r="E43" s="80"/>
      <c r="F43" s="77">
        <f>SUM(F40:F42)</f>
        <v>0</v>
      </c>
      <c r="G43" s="78" t="s">
        <v>11</v>
      </c>
      <c r="H43" s="77">
        <f t="shared" ref="H43" si="55">SUM(H40:H42)</f>
        <v>0</v>
      </c>
      <c r="I43" s="78" t="s">
        <v>11</v>
      </c>
      <c r="J43" s="77">
        <f t="shared" ref="J43" si="56">SUM(J40:J42)</f>
        <v>0</v>
      </c>
      <c r="K43" s="78" t="s">
        <v>11</v>
      </c>
      <c r="L43" s="77">
        <f t="shared" ref="L43" si="57">SUM(L40:L42)</f>
        <v>0</v>
      </c>
      <c r="M43" s="78" t="s">
        <v>11</v>
      </c>
      <c r="N43" s="77">
        <f t="shared" ref="N43" si="58">SUM(N40:N42)</f>
        <v>1</v>
      </c>
      <c r="O43" s="78" t="s">
        <v>11</v>
      </c>
      <c r="P43" s="77">
        <f t="shared" ref="P43" si="59">SUM(P40:P42)</f>
        <v>1</v>
      </c>
      <c r="Q43" s="78" t="s">
        <v>11</v>
      </c>
      <c r="R43" s="77">
        <f t="shared" ref="R43" si="60">SUM(R40:R42)</f>
        <v>1</v>
      </c>
      <c r="S43" s="78" t="s">
        <v>11</v>
      </c>
      <c r="T43" s="77">
        <f t="shared" ref="T43" si="61">SUM(T40:T42)</f>
        <v>1</v>
      </c>
      <c r="U43" s="78" t="s">
        <v>11</v>
      </c>
      <c r="V43" s="77">
        <f t="shared" ref="V43" si="62">SUM(V40:V42)</f>
        <v>1</v>
      </c>
      <c r="W43" s="78" t="s">
        <v>11</v>
      </c>
      <c r="X43" s="77">
        <f t="shared" ref="X43" si="63">SUM(X40:X42)</f>
        <v>1</v>
      </c>
      <c r="Y43" s="78" t="s">
        <v>11</v>
      </c>
      <c r="Z43" s="77">
        <f t="shared" ref="Z43" si="64">SUM(Z40:Z42)</f>
        <v>1</v>
      </c>
      <c r="AA43" s="79" t="s">
        <v>11</v>
      </c>
      <c r="AB43" s="77">
        <f t="shared" ref="AB43" si="65">SUM(AB40:AB42)</f>
        <v>1</v>
      </c>
      <c r="AC43" s="78" t="s">
        <v>11</v>
      </c>
      <c r="AD43" s="1"/>
      <c r="AE43" s="37"/>
      <c r="AF43" s="54"/>
    </row>
    <row r="44" spans="2:32" ht="29.25" customHeight="1" x14ac:dyDescent="0.15">
      <c r="B44" s="265"/>
      <c r="C44" s="268" t="s">
        <v>63</v>
      </c>
      <c r="D44" s="269"/>
      <c r="E44" s="7" t="s">
        <v>30</v>
      </c>
      <c r="F44" s="60">
        <f>F40+F41+F42*0.5</f>
        <v>0</v>
      </c>
      <c r="G44" s="68" t="s">
        <v>11</v>
      </c>
      <c r="H44" s="60">
        <f t="shared" ref="H44" si="66">H40+H41+H42*0.5</f>
        <v>0</v>
      </c>
      <c r="I44" s="68" t="s">
        <v>11</v>
      </c>
      <c r="J44" s="60">
        <f t="shared" ref="J44" si="67">J40+J41+J42*0.5</f>
        <v>0</v>
      </c>
      <c r="K44" s="68" t="s">
        <v>11</v>
      </c>
      <c r="L44" s="60">
        <f t="shared" ref="L44" si="68">L40+L41+L42*0.5</f>
        <v>0</v>
      </c>
      <c r="M44" s="68" t="s">
        <v>11</v>
      </c>
      <c r="N44" s="60">
        <f t="shared" ref="N44" si="69">N40+N41+N42*0.5</f>
        <v>0.5</v>
      </c>
      <c r="O44" s="68" t="s">
        <v>11</v>
      </c>
      <c r="P44" s="60">
        <f t="shared" ref="P44" si="70">P40+P41+P42*0.5</f>
        <v>0.5</v>
      </c>
      <c r="Q44" s="68" t="s">
        <v>11</v>
      </c>
      <c r="R44" s="60">
        <f t="shared" ref="R44" si="71">R40+R41+R42*0.5</f>
        <v>0.5</v>
      </c>
      <c r="S44" s="68" t="s">
        <v>11</v>
      </c>
      <c r="T44" s="60">
        <f t="shared" ref="T44" si="72">T40+T41+T42*0.5</f>
        <v>0.5</v>
      </c>
      <c r="U44" s="68" t="s">
        <v>11</v>
      </c>
      <c r="V44" s="60">
        <f t="shared" ref="V44" si="73">V40+V41+V42*0.5</f>
        <v>0.5</v>
      </c>
      <c r="W44" s="68" t="s">
        <v>11</v>
      </c>
      <c r="X44" s="60">
        <f t="shared" ref="X44" si="74">X40+X41+X42*0.5</f>
        <v>1</v>
      </c>
      <c r="Y44" s="68" t="s">
        <v>11</v>
      </c>
      <c r="Z44" s="60">
        <f t="shared" ref="Z44" si="75">Z40+Z41+Z42*0.5</f>
        <v>1</v>
      </c>
      <c r="AA44" s="69" t="s">
        <v>11</v>
      </c>
      <c r="AB44" s="60">
        <f t="shared" ref="AB44" si="76">AB40+AB41+AB42*0.5</f>
        <v>1</v>
      </c>
      <c r="AC44" s="68" t="s">
        <v>11</v>
      </c>
      <c r="AD44" s="33" t="s">
        <v>1</v>
      </c>
      <c r="AE44" s="34" t="s">
        <v>15</v>
      </c>
      <c r="AF44" s="41"/>
    </row>
    <row r="45" spans="2:32" ht="30" customHeight="1" thickBot="1" x14ac:dyDescent="0.2">
      <c r="B45" s="270" t="s">
        <v>53</v>
      </c>
      <c r="C45" s="271"/>
      <c r="D45" s="271"/>
      <c r="E45" s="272"/>
      <c r="F45" s="61">
        <f>SUM(F32,F39,F44)</f>
        <v>2</v>
      </c>
      <c r="G45" s="55" t="s">
        <v>11</v>
      </c>
      <c r="H45" s="62">
        <f t="shared" ref="H45" si="77">SUM(H32,H39,H44)</f>
        <v>2</v>
      </c>
      <c r="I45" s="55" t="s">
        <v>11</v>
      </c>
      <c r="J45" s="62">
        <f t="shared" ref="J45" si="78">SUM(J32,J39,J44)</f>
        <v>2</v>
      </c>
      <c r="K45" s="55" t="s">
        <v>11</v>
      </c>
      <c r="L45" s="62">
        <f t="shared" ref="L45" si="79">SUM(L32,L39,L44)</f>
        <v>2</v>
      </c>
      <c r="M45" s="55" t="s">
        <v>11</v>
      </c>
      <c r="N45" s="62">
        <f t="shared" ref="N45" si="80">SUM(N32,N39,N44)</f>
        <v>2.5</v>
      </c>
      <c r="O45" s="55" t="s">
        <v>11</v>
      </c>
      <c r="P45" s="62">
        <f t="shared" ref="P45" si="81">SUM(P32,P39,P44)</f>
        <v>2.5</v>
      </c>
      <c r="Q45" s="55" t="s">
        <v>11</v>
      </c>
      <c r="R45" s="62">
        <f t="shared" ref="R45" si="82">SUM(R32,R39,R44)</f>
        <v>2.5</v>
      </c>
      <c r="S45" s="55" t="s">
        <v>11</v>
      </c>
      <c r="T45" s="62">
        <f t="shared" ref="T45" si="83">SUM(T32,T39,T44)</f>
        <v>2.5</v>
      </c>
      <c r="U45" s="55" t="s">
        <v>11</v>
      </c>
      <c r="V45" s="62">
        <f t="shared" ref="V45" si="84">SUM(V32,V39,V44)</f>
        <v>2.5</v>
      </c>
      <c r="W45" s="55" t="s">
        <v>11</v>
      </c>
      <c r="X45" s="62">
        <f t="shared" ref="X45" si="85">SUM(X32,X39,X44)</f>
        <v>3</v>
      </c>
      <c r="Y45" s="55" t="s">
        <v>11</v>
      </c>
      <c r="Z45" s="62">
        <f t="shared" ref="Z45" si="86">SUM(Z32,Z39,Z44)</f>
        <v>3</v>
      </c>
      <c r="AA45" s="55" t="s">
        <v>11</v>
      </c>
      <c r="AB45" s="62">
        <f t="shared" ref="AB45" si="87">SUM(AB32,AB39,AB44)</f>
        <v>3</v>
      </c>
      <c r="AC45" s="56" t="s">
        <v>11</v>
      </c>
      <c r="AD45" s="36">
        <f>SUM(F45,H45,J45,L45,N45,P45,R45,T45,V45,X45,Z45,AB45)</f>
        <v>29.5</v>
      </c>
      <c r="AE45" s="94">
        <f>ROUNDUP(AD45/COUNTA(F14,H14,J14,L14,N14,P14,R14,T14,V14,X14,Z14,AB14),0)</f>
        <v>3</v>
      </c>
    </row>
    <row r="46" spans="2:32" x14ac:dyDescent="0.15">
      <c r="AD46" s="54"/>
      <c r="AE46" s="54"/>
    </row>
    <row r="47" spans="2:32" x14ac:dyDescent="0.15">
      <c r="AD47" s="40"/>
      <c r="AE47" s="41"/>
    </row>
  </sheetData>
  <mergeCells count="24">
    <mergeCell ref="B45:E45"/>
    <mergeCell ref="B33:B39"/>
    <mergeCell ref="C33:C35"/>
    <mergeCell ref="C36:C37"/>
    <mergeCell ref="C38:D38"/>
    <mergeCell ref="C39:D39"/>
    <mergeCell ref="B40:B44"/>
    <mergeCell ref="C43:D43"/>
    <mergeCell ref="C44:D44"/>
    <mergeCell ref="B24:B25"/>
    <mergeCell ref="C24:C25"/>
    <mergeCell ref="D24:D25"/>
    <mergeCell ref="B26:B32"/>
    <mergeCell ref="C26:C28"/>
    <mergeCell ref="C29:C30"/>
    <mergeCell ref="C31:D31"/>
    <mergeCell ref="C32:D32"/>
    <mergeCell ref="B10:D10"/>
    <mergeCell ref="B17:D17"/>
    <mergeCell ref="B18:D18"/>
    <mergeCell ref="B19:B21"/>
    <mergeCell ref="C19:D19"/>
    <mergeCell ref="C20:D20"/>
    <mergeCell ref="C21:D21"/>
  </mergeCells>
  <phoneticPr fontId="1"/>
  <pageMargins left="0.51181102362204722" right="0.51181102362204722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（新）様式第１</vt:lpstr>
      <vt:lpstr>（新）様式第１ 記入例</vt:lpstr>
      <vt:lpstr>'（新）様式第１'!Print_Area</vt:lpstr>
      <vt:lpstr>'（新）様式第１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山口　奈央</cp:lastModifiedBy>
  <cp:lastPrinted>2025-03-11T03:45:18Z</cp:lastPrinted>
  <dcterms:created xsi:type="dcterms:W3CDTF">2019-02-01T05:10:38Z</dcterms:created>
  <dcterms:modified xsi:type="dcterms:W3CDTF">2025-03-21T06:18:17Z</dcterms:modified>
</cp:coreProperties>
</file>