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240\長野窓口\nagano_2025(R7)\07_最終成果品\Ⅰ事業活動計画書制度\（５）事業活動計画書制度の見直しに係る業務\（イ）様式等の改正\"/>
    </mc:Choice>
  </mc:AlternateContent>
  <xr:revisionPtr revIDLastSave="0" documentId="13_ncr:1_{6B366B7B-A616-4355-8922-CA824ED80D5B}" xr6:coauthVersionLast="47" xr6:coauthVersionMax="47" xr10:uidLastSave="{00000000-0000-0000-0000-000000000000}"/>
  <workbookProtection lockStructure="1"/>
  <bookViews>
    <workbookView xWindow="20370" yWindow="-5490" windowWidth="29040" windowHeight="15720" tabRatio="705" xr2:uid="{00000000-000D-0000-FFFF-FFFF00000000}"/>
  </bookViews>
  <sheets>
    <sheet name="0_総括" sheetId="44" r:id="rId1"/>
    <sheet name="1_地球温暖化係数" sheetId="1" r:id="rId2"/>
    <sheet name="2-1_排出量" sheetId="4" r:id="rId3"/>
    <sheet name="2-2_排出量" sheetId="45" r:id="rId4"/>
    <sheet name="2-3_排出量" sheetId="46" r:id="rId5"/>
    <sheet name="2-4_排出量" sheetId="47" r:id="rId6"/>
    <sheet name="2-5_排出量" sheetId="48" r:id="rId7"/>
    <sheet name="2-6_排出量" sheetId="49" r:id="rId8"/>
    <sheet name="2-7_排出量" sheetId="50" r:id="rId9"/>
    <sheet name="2-8_排出量" sheetId="51" r:id="rId10"/>
    <sheet name="2-9_排出量" sheetId="52" r:id="rId11"/>
    <sheet name="2-10_排出量" sheetId="53" r:id="rId12"/>
    <sheet name="2-11_排出量" sheetId="54" r:id="rId13"/>
    <sheet name="2-12_排出量" sheetId="55" r:id="rId14"/>
    <sheet name="2-13_排出量" sheetId="56" r:id="rId15"/>
    <sheet name="2-14_排出量" sheetId="57" r:id="rId16"/>
    <sheet name="2-15_排出量" sheetId="58" r:id="rId17"/>
    <sheet name="2-16_排出量" sheetId="59" r:id="rId18"/>
    <sheet name="2-17_排出量" sheetId="60" r:id="rId19"/>
    <sheet name="2-18_排出量" sheetId="61" r:id="rId20"/>
    <sheet name="2-19_排出量" sheetId="62" r:id="rId21"/>
    <sheet name="2-20_排出量" sheetId="63" r:id="rId22"/>
  </sheets>
  <definedNames>
    <definedName name="_xlnm.Print_Area" localSheetId="0">'0_総括'!$B$2:$H$51</definedName>
    <definedName name="_xlnm.Print_Area" localSheetId="1">'1_地球温暖化係数'!$B$2:$F$39</definedName>
    <definedName name="_xlnm.Print_Area" localSheetId="2">'2-1_排出量'!$B$2:$J$49</definedName>
    <definedName name="_xlnm.Print_Area" localSheetId="11">'2-10_排出量'!$B$2:$J$49</definedName>
    <definedName name="_xlnm.Print_Area" localSheetId="12">'2-11_排出量'!$B$2:$J$49</definedName>
    <definedName name="_xlnm.Print_Area" localSheetId="13">'2-12_排出量'!$B$2:$J$49</definedName>
    <definedName name="_xlnm.Print_Area" localSheetId="14">'2-13_排出量'!$B$2:$J$49</definedName>
    <definedName name="_xlnm.Print_Area" localSheetId="15">'2-14_排出量'!$B$2:$J$49</definedName>
    <definedName name="_xlnm.Print_Area" localSheetId="16">'2-15_排出量'!$B$2:$J$49</definedName>
    <definedName name="_xlnm.Print_Area" localSheetId="17">'2-16_排出量'!$B$2:$J$49</definedName>
    <definedName name="_xlnm.Print_Area" localSheetId="18">'2-17_排出量'!$B$2:$J$49</definedName>
    <definedName name="_xlnm.Print_Area" localSheetId="19">'2-18_排出量'!$B$2:$J$49</definedName>
    <definedName name="_xlnm.Print_Area" localSheetId="20">'2-19_排出量'!$B$2:$J$49</definedName>
    <definedName name="_xlnm.Print_Area" localSheetId="3">'2-2_排出量'!$B$2:$J$49</definedName>
    <definedName name="_xlnm.Print_Area" localSheetId="21">'2-20_排出量'!$B$2:$J$49</definedName>
    <definedName name="_xlnm.Print_Area" localSheetId="4">'2-3_排出量'!$B$2:$J$49</definedName>
    <definedName name="_xlnm.Print_Area" localSheetId="5">'2-4_排出量'!$B$2:$J$49</definedName>
    <definedName name="_xlnm.Print_Area" localSheetId="6">'2-5_排出量'!$B$2:$J$49</definedName>
    <definedName name="_xlnm.Print_Area" localSheetId="7">'2-6_排出量'!$B$2:$J$49</definedName>
    <definedName name="_xlnm.Print_Area" localSheetId="8">'2-7_排出量'!$B$2:$J$49</definedName>
    <definedName name="_xlnm.Print_Area" localSheetId="9">'2-8_排出量'!$B$2:$J$49</definedName>
    <definedName name="_xlnm.Print_Area" localSheetId="10">'2-9_排出量'!$B$2:$J$49</definedName>
    <definedName name="ガス種類" localSheetId="0">#REF!</definedName>
    <definedName name="ガス種類" localSheetId="11">#REF!</definedName>
    <definedName name="ガス種類" localSheetId="12">#REF!</definedName>
    <definedName name="ガス種類" localSheetId="13">#REF!</definedName>
    <definedName name="ガス種類" localSheetId="14">#REF!</definedName>
    <definedName name="ガス種類" localSheetId="15">#REF!</definedName>
    <definedName name="ガス種類" localSheetId="16">#REF!</definedName>
    <definedName name="ガス種類" localSheetId="17">#REF!</definedName>
    <definedName name="ガス種類" localSheetId="18">#REF!</definedName>
    <definedName name="ガス種類" localSheetId="19">#REF!</definedName>
    <definedName name="ガス種類" localSheetId="20">#REF!</definedName>
    <definedName name="ガス種類" localSheetId="3">#REF!</definedName>
    <definedName name="ガス種類" localSheetId="21">#REF!</definedName>
    <definedName name="ガス種類" localSheetId="4">#REF!</definedName>
    <definedName name="ガス種類" localSheetId="5">#REF!</definedName>
    <definedName name="ガス種類" localSheetId="6">#REF!</definedName>
    <definedName name="ガス種類" localSheetId="7">#REF!</definedName>
    <definedName name="ガス種類" localSheetId="8">#REF!</definedName>
    <definedName name="ガス種類" localSheetId="9">#REF!</definedName>
    <definedName name="ガス種類" localSheetId="10">#REF!</definedName>
    <definedName name="ガス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45" l="1"/>
  <c r="J39" i="46"/>
  <c r="J39" i="47"/>
  <c r="J39" i="48"/>
  <c r="J39" i="49"/>
  <c r="J39" i="50"/>
  <c r="J39" i="51"/>
  <c r="J39" i="52"/>
  <c r="J39" i="53"/>
  <c r="J39" i="54"/>
  <c r="J39" i="55"/>
  <c r="J39" i="56"/>
  <c r="J39" i="57"/>
  <c r="J39" i="58"/>
  <c r="J39" i="59"/>
  <c r="J39" i="60"/>
  <c r="J39" i="61"/>
  <c r="J39" i="62"/>
  <c r="J39" i="63"/>
  <c r="J39" i="4"/>
  <c r="J15" i="4" l="1"/>
  <c r="J5" i="4" l="1"/>
  <c r="J15" i="45"/>
  <c r="J5" i="45" s="1"/>
  <c r="J15" i="46"/>
  <c r="J5" i="46" s="1"/>
  <c r="J15" i="47"/>
  <c r="J5" i="47" s="1"/>
  <c r="J15" i="48"/>
  <c r="J5" i="48" s="1"/>
  <c r="J15" i="49"/>
  <c r="J5" i="49" s="1"/>
  <c r="J15" i="50"/>
  <c r="J5" i="50" s="1"/>
  <c r="J15" i="51"/>
  <c r="J5" i="51" s="1"/>
  <c r="J15" i="52"/>
  <c r="J5" i="52" s="1"/>
  <c r="J15" i="53"/>
  <c r="J5" i="53" s="1"/>
  <c r="J15" i="54"/>
  <c r="J5" i="54" s="1"/>
  <c r="J15" i="55"/>
  <c r="J5" i="55" s="1"/>
  <c r="J15" i="56"/>
  <c r="J5" i="56" s="1"/>
  <c r="J15" i="57"/>
  <c r="J5" i="57" s="1"/>
  <c r="J15" i="58"/>
  <c r="J5" i="58" s="1"/>
  <c r="J15" i="59"/>
  <c r="J5" i="59" s="1"/>
  <c r="J15" i="60"/>
  <c r="J5" i="60" s="1"/>
  <c r="J15" i="61"/>
  <c r="J5" i="61" s="1"/>
  <c r="J15" i="62"/>
  <c r="J5" i="62" s="1"/>
  <c r="J15" i="63"/>
  <c r="J5" i="63" s="1"/>
  <c r="D4" i="44" l="1"/>
  <c r="D4" i="47"/>
  <c r="D4" i="48"/>
  <c r="D4" i="49"/>
  <c r="D4" i="50"/>
  <c r="D4" i="51"/>
  <c r="D4" i="52"/>
  <c r="D4" i="53"/>
  <c r="D4" i="54"/>
  <c r="D4" i="55"/>
  <c r="D4" i="56"/>
  <c r="D4" i="57"/>
  <c r="D4" i="58"/>
  <c r="D4" i="59"/>
  <c r="D4" i="60"/>
  <c r="D4" i="61"/>
  <c r="D4" i="62"/>
  <c r="D4" i="63"/>
  <c r="D4" i="46"/>
  <c r="D4" i="45"/>
  <c r="H7" i="44" l="1"/>
  <c r="I16" i="4"/>
  <c r="K16" i="4" s="1"/>
  <c r="K6" i="4" s="1"/>
  <c r="I17" i="4"/>
  <c r="K17" i="4" s="1"/>
  <c r="K7" i="4" s="1"/>
  <c r="I18" i="4"/>
  <c r="I19" i="4"/>
  <c r="K19" i="4" s="1"/>
  <c r="I20" i="4"/>
  <c r="K20" i="4" s="1"/>
  <c r="I21" i="4"/>
  <c r="K21" i="4" s="1"/>
  <c r="I22" i="4"/>
  <c r="K22" i="4" s="1"/>
  <c r="I23" i="4"/>
  <c r="K23" i="4" s="1"/>
  <c r="I24" i="4"/>
  <c r="K24" i="4" s="1"/>
  <c r="I25" i="4"/>
  <c r="K25" i="4" s="1"/>
  <c r="I26" i="4"/>
  <c r="K26" i="4" s="1"/>
  <c r="I27" i="4"/>
  <c r="K27" i="4" s="1"/>
  <c r="I28" i="4"/>
  <c r="K28" i="4" s="1"/>
  <c r="I29" i="4"/>
  <c r="K29" i="4" s="1"/>
  <c r="I30" i="4"/>
  <c r="K30" i="4" s="1"/>
  <c r="I31" i="4"/>
  <c r="K31" i="4" s="1"/>
  <c r="I32" i="4"/>
  <c r="K32" i="4" s="1"/>
  <c r="I33" i="4"/>
  <c r="K33" i="4" s="1"/>
  <c r="I34" i="4"/>
  <c r="K34" i="4" s="1"/>
  <c r="I35" i="4"/>
  <c r="K35" i="4" s="1"/>
  <c r="I36" i="4"/>
  <c r="K36" i="4" s="1"/>
  <c r="I37" i="4"/>
  <c r="K37" i="4" s="1"/>
  <c r="I38" i="4"/>
  <c r="I39" i="4"/>
  <c r="K39" i="4" s="1"/>
  <c r="I40" i="4"/>
  <c r="K40" i="4" s="1"/>
  <c r="I41" i="4"/>
  <c r="K41" i="4" s="1"/>
  <c r="I42" i="4"/>
  <c r="K42" i="4" s="1"/>
  <c r="I43" i="4"/>
  <c r="K43" i="4" s="1"/>
  <c r="I44" i="4"/>
  <c r="K44" i="4" s="1"/>
  <c r="I45" i="4"/>
  <c r="K45" i="4" s="1"/>
  <c r="I46" i="4"/>
  <c r="K46" i="4" s="1"/>
  <c r="I47" i="4"/>
  <c r="K47" i="4" s="1"/>
  <c r="I48" i="4"/>
  <c r="K48" i="4" s="1"/>
  <c r="K10" i="4" s="1"/>
  <c r="I49" i="4"/>
  <c r="K49" i="4" s="1"/>
  <c r="K11" i="4" s="1"/>
  <c r="I16" i="45"/>
  <c r="K16" i="45" s="1"/>
  <c r="K6" i="45" s="1"/>
  <c r="I17" i="45"/>
  <c r="K17" i="45" s="1"/>
  <c r="K7" i="45" s="1"/>
  <c r="I18" i="45"/>
  <c r="I19" i="45"/>
  <c r="K19" i="45" s="1"/>
  <c r="I20" i="45"/>
  <c r="K20" i="45" s="1"/>
  <c r="I21" i="45"/>
  <c r="K21" i="45" s="1"/>
  <c r="I22" i="45"/>
  <c r="K22" i="45" s="1"/>
  <c r="I23" i="45"/>
  <c r="K23" i="45" s="1"/>
  <c r="I24" i="45"/>
  <c r="K24" i="45" s="1"/>
  <c r="I25" i="45"/>
  <c r="K25" i="45" s="1"/>
  <c r="I26" i="45"/>
  <c r="K26" i="45" s="1"/>
  <c r="I27" i="45"/>
  <c r="K27" i="45" s="1"/>
  <c r="I28" i="45"/>
  <c r="K28" i="45" s="1"/>
  <c r="I29" i="45"/>
  <c r="K29" i="45" s="1"/>
  <c r="I30" i="45"/>
  <c r="K30" i="45" s="1"/>
  <c r="I31" i="45"/>
  <c r="K31" i="45" s="1"/>
  <c r="I32" i="45"/>
  <c r="K32" i="45" s="1"/>
  <c r="I33" i="45"/>
  <c r="K33" i="45" s="1"/>
  <c r="I34" i="45"/>
  <c r="K34" i="45" s="1"/>
  <c r="I35" i="45"/>
  <c r="K35" i="45" s="1"/>
  <c r="I36" i="45"/>
  <c r="K36" i="45" s="1"/>
  <c r="I37" i="45"/>
  <c r="K37" i="45" s="1"/>
  <c r="I38" i="45"/>
  <c r="I39" i="45"/>
  <c r="K39" i="45" s="1"/>
  <c r="I40" i="45"/>
  <c r="K40" i="45" s="1"/>
  <c r="I41" i="45"/>
  <c r="K41" i="45" s="1"/>
  <c r="I42" i="45"/>
  <c r="K42" i="45" s="1"/>
  <c r="I43" i="45"/>
  <c r="K43" i="45" s="1"/>
  <c r="I44" i="45"/>
  <c r="K44" i="45" s="1"/>
  <c r="I45" i="45"/>
  <c r="K45" i="45" s="1"/>
  <c r="I46" i="45"/>
  <c r="K46" i="45" s="1"/>
  <c r="I47" i="45"/>
  <c r="K47" i="45" s="1"/>
  <c r="I48" i="45"/>
  <c r="K48" i="45" s="1"/>
  <c r="K10" i="45" s="1"/>
  <c r="I49" i="45"/>
  <c r="K49" i="45" s="1"/>
  <c r="K11" i="45" s="1"/>
  <c r="I16" i="46"/>
  <c r="K16" i="46" s="1"/>
  <c r="K6" i="46" s="1"/>
  <c r="I17" i="46"/>
  <c r="K17" i="46" s="1"/>
  <c r="K7" i="46" s="1"/>
  <c r="I18" i="46"/>
  <c r="I19" i="46"/>
  <c r="K19" i="46" s="1"/>
  <c r="I20" i="46"/>
  <c r="K20" i="46" s="1"/>
  <c r="I21" i="46"/>
  <c r="K21" i="46" s="1"/>
  <c r="I22" i="46"/>
  <c r="K22" i="46" s="1"/>
  <c r="I23" i="46"/>
  <c r="K23" i="46" s="1"/>
  <c r="I24" i="46"/>
  <c r="K24" i="46" s="1"/>
  <c r="I25" i="46"/>
  <c r="K25" i="46" s="1"/>
  <c r="I26" i="46"/>
  <c r="K26" i="46" s="1"/>
  <c r="I27" i="46"/>
  <c r="K27" i="46" s="1"/>
  <c r="I28" i="46"/>
  <c r="K28" i="46" s="1"/>
  <c r="I29" i="46"/>
  <c r="K29" i="46" s="1"/>
  <c r="I30" i="46"/>
  <c r="K30" i="46" s="1"/>
  <c r="I31" i="46"/>
  <c r="K31" i="46" s="1"/>
  <c r="I32" i="46"/>
  <c r="K32" i="46" s="1"/>
  <c r="I33" i="46"/>
  <c r="K33" i="46" s="1"/>
  <c r="I34" i="46"/>
  <c r="K34" i="46" s="1"/>
  <c r="I35" i="46"/>
  <c r="K35" i="46" s="1"/>
  <c r="I36" i="46"/>
  <c r="K36" i="46" s="1"/>
  <c r="I37" i="46"/>
  <c r="K37" i="46" s="1"/>
  <c r="I38" i="46"/>
  <c r="I39" i="46"/>
  <c r="K39" i="46" s="1"/>
  <c r="I40" i="46"/>
  <c r="K40" i="46" s="1"/>
  <c r="I41" i="46"/>
  <c r="K41" i="46" s="1"/>
  <c r="I42" i="46"/>
  <c r="K42" i="46" s="1"/>
  <c r="I43" i="46"/>
  <c r="K43" i="46" s="1"/>
  <c r="I44" i="46"/>
  <c r="K44" i="46" s="1"/>
  <c r="I45" i="46"/>
  <c r="K45" i="46" s="1"/>
  <c r="I46" i="46"/>
  <c r="K46" i="46" s="1"/>
  <c r="I47" i="46"/>
  <c r="K47" i="46" s="1"/>
  <c r="I48" i="46"/>
  <c r="K48" i="46" s="1"/>
  <c r="K10" i="46" s="1"/>
  <c r="I49" i="46"/>
  <c r="K49" i="46" s="1"/>
  <c r="K11" i="46" s="1"/>
  <c r="I16" i="47"/>
  <c r="K16" i="47" s="1"/>
  <c r="K6" i="47" s="1"/>
  <c r="I17" i="47"/>
  <c r="K17" i="47" s="1"/>
  <c r="K7" i="47" s="1"/>
  <c r="I18" i="47"/>
  <c r="I19" i="47"/>
  <c r="K19" i="47" s="1"/>
  <c r="I20" i="47"/>
  <c r="K20" i="47" s="1"/>
  <c r="I21" i="47"/>
  <c r="K21" i="47" s="1"/>
  <c r="I22" i="47"/>
  <c r="K22" i="47" s="1"/>
  <c r="I23" i="47"/>
  <c r="K23" i="47" s="1"/>
  <c r="I24" i="47"/>
  <c r="K24" i="47" s="1"/>
  <c r="I25" i="47"/>
  <c r="K25" i="47" s="1"/>
  <c r="I26" i="47"/>
  <c r="K26" i="47" s="1"/>
  <c r="I27" i="47"/>
  <c r="K27" i="47" s="1"/>
  <c r="I28" i="47"/>
  <c r="K28" i="47" s="1"/>
  <c r="I29" i="47"/>
  <c r="K29" i="47" s="1"/>
  <c r="I30" i="47"/>
  <c r="K30" i="47" s="1"/>
  <c r="I31" i="47"/>
  <c r="K31" i="47" s="1"/>
  <c r="I32" i="47"/>
  <c r="K32" i="47" s="1"/>
  <c r="I33" i="47"/>
  <c r="K33" i="47" s="1"/>
  <c r="I34" i="47"/>
  <c r="K34" i="47" s="1"/>
  <c r="I35" i="47"/>
  <c r="K35" i="47" s="1"/>
  <c r="I36" i="47"/>
  <c r="K36" i="47" s="1"/>
  <c r="I37" i="47"/>
  <c r="K37" i="47" s="1"/>
  <c r="I38" i="47"/>
  <c r="I39" i="47"/>
  <c r="K39" i="47" s="1"/>
  <c r="I40" i="47"/>
  <c r="K40" i="47" s="1"/>
  <c r="I41" i="47"/>
  <c r="K41" i="47" s="1"/>
  <c r="I42" i="47"/>
  <c r="K42" i="47" s="1"/>
  <c r="I43" i="47"/>
  <c r="K43" i="47" s="1"/>
  <c r="I44" i="47"/>
  <c r="K44" i="47" s="1"/>
  <c r="I45" i="47"/>
  <c r="K45" i="47" s="1"/>
  <c r="I46" i="47"/>
  <c r="K46" i="47" s="1"/>
  <c r="I47" i="47"/>
  <c r="K47" i="47" s="1"/>
  <c r="I48" i="47"/>
  <c r="K48" i="47" s="1"/>
  <c r="K10" i="47" s="1"/>
  <c r="I49" i="47"/>
  <c r="K49" i="47" s="1"/>
  <c r="K11" i="47" s="1"/>
  <c r="I16" i="48"/>
  <c r="K16" i="48" s="1"/>
  <c r="K6" i="48" s="1"/>
  <c r="I17" i="48"/>
  <c r="K17" i="48" s="1"/>
  <c r="K7" i="48" s="1"/>
  <c r="I18" i="48"/>
  <c r="I19" i="48"/>
  <c r="K19" i="48" s="1"/>
  <c r="I20" i="48"/>
  <c r="K20" i="48" s="1"/>
  <c r="I21" i="48"/>
  <c r="K21" i="48" s="1"/>
  <c r="I22" i="48"/>
  <c r="K22" i="48" s="1"/>
  <c r="I23" i="48"/>
  <c r="K23" i="48" s="1"/>
  <c r="I24" i="48"/>
  <c r="K24" i="48" s="1"/>
  <c r="I25" i="48"/>
  <c r="K25" i="48" s="1"/>
  <c r="I26" i="48"/>
  <c r="K26" i="48" s="1"/>
  <c r="I27" i="48"/>
  <c r="K27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 s="1"/>
  <c r="I36" i="48"/>
  <c r="K36" i="48" s="1"/>
  <c r="I37" i="48"/>
  <c r="K37" i="48" s="1"/>
  <c r="I38" i="48"/>
  <c r="I39" i="48"/>
  <c r="K39" i="48" s="1"/>
  <c r="I40" i="48"/>
  <c r="K40" i="48" s="1"/>
  <c r="I41" i="48"/>
  <c r="K41" i="48" s="1"/>
  <c r="I42" i="48"/>
  <c r="K42" i="48" s="1"/>
  <c r="I43" i="48"/>
  <c r="K43" i="48" s="1"/>
  <c r="I44" i="48"/>
  <c r="K44" i="48" s="1"/>
  <c r="I45" i="48"/>
  <c r="K45" i="48" s="1"/>
  <c r="I46" i="48"/>
  <c r="K46" i="48" s="1"/>
  <c r="I47" i="48"/>
  <c r="K47" i="48" s="1"/>
  <c r="I48" i="48"/>
  <c r="K48" i="48" s="1"/>
  <c r="K10" i="48" s="1"/>
  <c r="I49" i="48"/>
  <c r="K49" i="48" s="1"/>
  <c r="K11" i="48" s="1"/>
  <c r="I16" i="49"/>
  <c r="K16" i="49" s="1"/>
  <c r="K6" i="49" s="1"/>
  <c r="I17" i="49"/>
  <c r="K17" i="49" s="1"/>
  <c r="K7" i="49" s="1"/>
  <c r="I18" i="49"/>
  <c r="I19" i="49"/>
  <c r="K19" i="49" s="1"/>
  <c r="I20" i="49"/>
  <c r="K20" i="49" s="1"/>
  <c r="I21" i="49"/>
  <c r="K21" i="49" s="1"/>
  <c r="I22" i="49"/>
  <c r="K22" i="49" s="1"/>
  <c r="I23" i="49"/>
  <c r="K23" i="49" s="1"/>
  <c r="I24" i="49"/>
  <c r="K24" i="49" s="1"/>
  <c r="I25" i="49"/>
  <c r="K25" i="49" s="1"/>
  <c r="I26" i="49"/>
  <c r="K26" i="49" s="1"/>
  <c r="I27" i="49"/>
  <c r="K27" i="49" s="1"/>
  <c r="I28" i="49"/>
  <c r="K28" i="49" s="1"/>
  <c r="I29" i="49"/>
  <c r="K29" i="49" s="1"/>
  <c r="I30" i="49"/>
  <c r="K30" i="49" s="1"/>
  <c r="I31" i="49"/>
  <c r="K31" i="49" s="1"/>
  <c r="I32" i="49"/>
  <c r="K32" i="49" s="1"/>
  <c r="I33" i="49"/>
  <c r="K33" i="49" s="1"/>
  <c r="I34" i="49"/>
  <c r="K34" i="49" s="1"/>
  <c r="I35" i="49"/>
  <c r="K35" i="49" s="1"/>
  <c r="I36" i="49"/>
  <c r="K36" i="49" s="1"/>
  <c r="I37" i="49"/>
  <c r="K37" i="49" s="1"/>
  <c r="I38" i="49"/>
  <c r="I39" i="49"/>
  <c r="K39" i="49" s="1"/>
  <c r="I40" i="49"/>
  <c r="K40" i="49" s="1"/>
  <c r="I41" i="49"/>
  <c r="K41" i="49" s="1"/>
  <c r="I42" i="49"/>
  <c r="K42" i="49" s="1"/>
  <c r="I43" i="49"/>
  <c r="K43" i="49" s="1"/>
  <c r="I44" i="49"/>
  <c r="K44" i="49" s="1"/>
  <c r="I45" i="49"/>
  <c r="K45" i="49" s="1"/>
  <c r="I46" i="49"/>
  <c r="K46" i="49" s="1"/>
  <c r="I47" i="49"/>
  <c r="K47" i="49" s="1"/>
  <c r="I48" i="49"/>
  <c r="K48" i="49" s="1"/>
  <c r="K10" i="49" s="1"/>
  <c r="I49" i="49"/>
  <c r="K49" i="49" s="1"/>
  <c r="K11" i="49" s="1"/>
  <c r="I16" i="50"/>
  <c r="K16" i="50" s="1"/>
  <c r="K6" i="50" s="1"/>
  <c r="I17" i="50"/>
  <c r="K17" i="50" s="1"/>
  <c r="K7" i="50" s="1"/>
  <c r="I18" i="50"/>
  <c r="I19" i="50"/>
  <c r="K19" i="50" s="1"/>
  <c r="I20" i="50"/>
  <c r="K20" i="50" s="1"/>
  <c r="I21" i="50"/>
  <c r="K21" i="50" s="1"/>
  <c r="I22" i="50"/>
  <c r="K22" i="50" s="1"/>
  <c r="I23" i="50"/>
  <c r="K23" i="50" s="1"/>
  <c r="I24" i="50"/>
  <c r="K24" i="50" s="1"/>
  <c r="I25" i="50"/>
  <c r="K25" i="50" s="1"/>
  <c r="I26" i="50"/>
  <c r="K26" i="50" s="1"/>
  <c r="I27" i="50"/>
  <c r="K27" i="50" s="1"/>
  <c r="I28" i="50"/>
  <c r="K28" i="50" s="1"/>
  <c r="I29" i="50"/>
  <c r="K29" i="50" s="1"/>
  <c r="I30" i="50"/>
  <c r="K30" i="50" s="1"/>
  <c r="I31" i="50"/>
  <c r="K31" i="50" s="1"/>
  <c r="I32" i="50"/>
  <c r="K32" i="50" s="1"/>
  <c r="I33" i="50"/>
  <c r="K33" i="50" s="1"/>
  <c r="I34" i="50"/>
  <c r="K34" i="50" s="1"/>
  <c r="I35" i="50"/>
  <c r="K35" i="50" s="1"/>
  <c r="I36" i="50"/>
  <c r="K36" i="50" s="1"/>
  <c r="I37" i="50"/>
  <c r="K37" i="50" s="1"/>
  <c r="I38" i="50"/>
  <c r="I39" i="50"/>
  <c r="K39" i="50" s="1"/>
  <c r="I40" i="50"/>
  <c r="K40" i="50" s="1"/>
  <c r="I41" i="50"/>
  <c r="K41" i="50" s="1"/>
  <c r="I42" i="50"/>
  <c r="K42" i="50" s="1"/>
  <c r="I43" i="50"/>
  <c r="K43" i="50" s="1"/>
  <c r="I44" i="50"/>
  <c r="K44" i="50" s="1"/>
  <c r="I45" i="50"/>
  <c r="K45" i="50" s="1"/>
  <c r="I46" i="50"/>
  <c r="K46" i="50" s="1"/>
  <c r="I47" i="50"/>
  <c r="K47" i="50" s="1"/>
  <c r="I48" i="50"/>
  <c r="K48" i="50" s="1"/>
  <c r="K10" i="50" s="1"/>
  <c r="I49" i="50"/>
  <c r="K49" i="50" s="1"/>
  <c r="K11" i="50" s="1"/>
  <c r="I16" i="51"/>
  <c r="K16" i="51" s="1"/>
  <c r="K6" i="51" s="1"/>
  <c r="I17" i="51"/>
  <c r="K17" i="51" s="1"/>
  <c r="K7" i="51" s="1"/>
  <c r="I18" i="51"/>
  <c r="I19" i="51"/>
  <c r="K19" i="51" s="1"/>
  <c r="I20" i="51"/>
  <c r="K20" i="51" s="1"/>
  <c r="I21" i="51"/>
  <c r="K21" i="51" s="1"/>
  <c r="I22" i="51"/>
  <c r="K22" i="51" s="1"/>
  <c r="I23" i="51"/>
  <c r="K23" i="51" s="1"/>
  <c r="I24" i="51"/>
  <c r="K24" i="51" s="1"/>
  <c r="I25" i="51"/>
  <c r="K25" i="51" s="1"/>
  <c r="I26" i="51"/>
  <c r="K26" i="51" s="1"/>
  <c r="I27" i="51"/>
  <c r="K27" i="51" s="1"/>
  <c r="I28" i="51"/>
  <c r="K28" i="51" s="1"/>
  <c r="I29" i="51"/>
  <c r="K29" i="51" s="1"/>
  <c r="I30" i="51"/>
  <c r="K30" i="51" s="1"/>
  <c r="I31" i="51"/>
  <c r="K31" i="51" s="1"/>
  <c r="I32" i="51"/>
  <c r="K32" i="51" s="1"/>
  <c r="I33" i="51"/>
  <c r="K33" i="51" s="1"/>
  <c r="I34" i="51"/>
  <c r="K34" i="51" s="1"/>
  <c r="I35" i="51"/>
  <c r="K35" i="51" s="1"/>
  <c r="I36" i="51"/>
  <c r="K36" i="51" s="1"/>
  <c r="I37" i="51"/>
  <c r="K37" i="51" s="1"/>
  <c r="I38" i="51"/>
  <c r="I39" i="51"/>
  <c r="K39" i="51" s="1"/>
  <c r="I40" i="51"/>
  <c r="K40" i="51" s="1"/>
  <c r="I41" i="51"/>
  <c r="K41" i="51" s="1"/>
  <c r="I42" i="51"/>
  <c r="K42" i="51" s="1"/>
  <c r="I43" i="51"/>
  <c r="K43" i="51" s="1"/>
  <c r="I44" i="51"/>
  <c r="K44" i="51" s="1"/>
  <c r="I45" i="51"/>
  <c r="K45" i="51" s="1"/>
  <c r="I46" i="51"/>
  <c r="K46" i="51" s="1"/>
  <c r="I47" i="51"/>
  <c r="K47" i="51" s="1"/>
  <c r="I48" i="51"/>
  <c r="K48" i="51" s="1"/>
  <c r="K10" i="51" s="1"/>
  <c r="I49" i="51"/>
  <c r="K49" i="51" s="1"/>
  <c r="K11" i="51" s="1"/>
  <c r="I16" i="52"/>
  <c r="K16" i="52" s="1"/>
  <c r="K6" i="52" s="1"/>
  <c r="I17" i="52"/>
  <c r="K17" i="52" s="1"/>
  <c r="K7" i="52" s="1"/>
  <c r="I18" i="52"/>
  <c r="I19" i="52"/>
  <c r="K19" i="52" s="1"/>
  <c r="I20" i="52"/>
  <c r="K20" i="52" s="1"/>
  <c r="I21" i="52"/>
  <c r="K21" i="52" s="1"/>
  <c r="I22" i="52"/>
  <c r="K22" i="52" s="1"/>
  <c r="I23" i="52"/>
  <c r="K23" i="52" s="1"/>
  <c r="I24" i="52"/>
  <c r="K24" i="52" s="1"/>
  <c r="I25" i="52"/>
  <c r="K25" i="52" s="1"/>
  <c r="I26" i="52"/>
  <c r="K26" i="52" s="1"/>
  <c r="I27" i="52"/>
  <c r="K27" i="52" s="1"/>
  <c r="I28" i="52"/>
  <c r="K28" i="52" s="1"/>
  <c r="I29" i="52"/>
  <c r="K29" i="52" s="1"/>
  <c r="I30" i="52"/>
  <c r="K30" i="52" s="1"/>
  <c r="I31" i="52"/>
  <c r="K31" i="52" s="1"/>
  <c r="I32" i="52"/>
  <c r="K32" i="52" s="1"/>
  <c r="I33" i="52"/>
  <c r="K33" i="52" s="1"/>
  <c r="I34" i="52"/>
  <c r="K34" i="52" s="1"/>
  <c r="I35" i="52"/>
  <c r="K35" i="52" s="1"/>
  <c r="I36" i="52"/>
  <c r="K36" i="52" s="1"/>
  <c r="I37" i="52"/>
  <c r="K37" i="52" s="1"/>
  <c r="I38" i="52"/>
  <c r="I39" i="52"/>
  <c r="K39" i="52" s="1"/>
  <c r="I40" i="52"/>
  <c r="K40" i="52" s="1"/>
  <c r="I41" i="52"/>
  <c r="K41" i="52" s="1"/>
  <c r="I42" i="52"/>
  <c r="K42" i="52" s="1"/>
  <c r="I43" i="52"/>
  <c r="K43" i="52" s="1"/>
  <c r="I44" i="52"/>
  <c r="K44" i="52" s="1"/>
  <c r="I45" i="52"/>
  <c r="K45" i="52" s="1"/>
  <c r="I46" i="52"/>
  <c r="K46" i="52" s="1"/>
  <c r="I47" i="52"/>
  <c r="K47" i="52" s="1"/>
  <c r="I48" i="52"/>
  <c r="K48" i="52" s="1"/>
  <c r="K10" i="52" s="1"/>
  <c r="I49" i="52"/>
  <c r="K49" i="52" s="1"/>
  <c r="K11" i="52" s="1"/>
  <c r="I16" i="53"/>
  <c r="K16" i="53" s="1"/>
  <c r="K6" i="53" s="1"/>
  <c r="I17" i="53"/>
  <c r="K17" i="53" s="1"/>
  <c r="K7" i="53" s="1"/>
  <c r="I18" i="53"/>
  <c r="I19" i="53"/>
  <c r="K19" i="53" s="1"/>
  <c r="I20" i="53"/>
  <c r="K20" i="53" s="1"/>
  <c r="I21" i="53"/>
  <c r="K21" i="53" s="1"/>
  <c r="I22" i="53"/>
  <c r="K22" i="53" s="1"/>
  <c r="I23" i="53"/>
  <c r="K23" i="53" s="1"/>
  <c r="I24" i="53"/>
  <c r="K24" i="53" s="1"/>
  <c r="I25" i="53"/>
  <c r="K25" i="53" s="1"/>
  <c r="I26" i="53"/>
  <c r="K26" i="53" s="1"/>
  <c r="I27" i="53"/>
  <c r="K27" i="53" s="1"/>
  <c r="I28" i="53"/>
  <c r="K28" i="53" s="1"/>
  <c r="I29" i="53"/>
  <c r="K29" i="53" s="1"/>
  <c r="I30" i="53"/>
  <c r="K30" i="53" s="1"/>
  <c r="I31" i="53"/>
  <c r="K31" i="53" s="1"/>
  <c r="I32" i="53"/>
  <c r="K32" i="53" s="1"/>
  <c r="I33" i="53"/>
  <c r="K33" i="53" s="1"/>
  <c r="I34" i="53"/>
  <c r="K34" i="53" s="1"/>
  <c r="I35" i="53"/>
  <c r="K35" i="53" s="1"/>
  <c r="I36" i="53"/>
  <c r="K36" i="53" s="1"/>
  <c r="I37" i="53"/>
  <c r="K37" i="53" s="1"/>
  <c r="I38" i="53"/>
  <c r="I39" i="53"/>
  <c r="K39" i="53" s="1"/>
  <c r="I40" i="53"/>
  <c r="K40" i="53" s="1"/>
  <c r="I41" i="53"/>
  <c r="K41" i="53" s="1"/>
  <c r="I42" i="53"/>
  <c r="K42" i="53" s="1"/>
  <c r="I43" i="53"/>
  <c r="K43" i="53" s="1"/>
  <c r="I44" i="53"/>
  <c r="K44" i="53" s="1"/>
  <c r="I45" i="53"/>
  <c r="K45" i="53" s="1"/>
  <c r="I46" i="53"/>
  <c r="K46" i="53" s="1"/>
  <c r="I47" i="53"/>
  <c r="K47" i="53" s="1"/>
  <c r="I48" i="53"/>
  <c r="K48" i="53" s="1"/>
  <c r="K10" i="53" s="1"/>
  <c r="I49" i="53"/>
  <c r="K49" i="53" s="1"/>
  <c r="K11" i="53" s="1"/>
  <c r="I16" i="54"/>
  <c r="K16" i="54" s="1"/>
  <c r="K6" i="54" s="1"/>
  <c r="I17" i="54"/>
  <c r="K17" i="54" s="1"/>
  <c r="K7" i="54" s="1"/>
  <c r="I18" i="54"/>
  <c r="I19" i="54"/>
  <c r="K19" i="54" s="1"/>
  <c r="I20" i="54"/>
  <c r="K20" i="54" s="1"/>
  <c r="I21" i="54"/>
  <c r="K21" i="54" s="1"/>
  <c r="I22" i="54"/>
  <c r="K22" i="54" s="1"/>
  <c r="I23" i="54"/>
  <c r="K23" i="54" s="1"/>
  <c r="I24" i="54"/>
  <c r="K24" i="54" s="1"/>
  <c r="I25" i="54"/>
  <c r="K25" i="54" s="1"/>
  <c r="I26" i="54"/>
  <c r="K26" i="54" s="1"/>
  <c r="I27" i="54"/>
  <c r="K27" i="54" s="1"/>
  <c r="I28" i="54"/>
  <c r="K28" i="54" s="1"/>
  <c r="I29" i="54"/>
  <c r="K29" i="54" s="1"/>
  <c r="I30" i="54"/>
  <c r="K30" i="54" s="1"/>
  <c r="I31" i="54"/>
  <c r="K31" i="54" s="1"/>
  <c r="I32" i="54"/>
  <c r="K32" i="54" s="1"/>
  <c r="I33" i="54"/>
  <c r="K33" i="54" s="1"/>
  <c r="I34" i="54"/>
  <c r="K34" i="54" s="1"/>
  <c r="I35" i="54"/>
  <c r="K35" i="54" s="1"/>
  <c r="I36" i="54"/>
  <c r="K36" i="54" s="1"/>
  <c r="I37" i="54"/>
  <c r="K37" i="54" s="1"/>
  <c r="I38" i="54"/>
  <c r="I39" i="54"/>
  <c r="K39" i="54" s="1"/>
  <c r="I40" i="54"/>
  <c r="K40" i="54" s="1"/>
  <c r="I41" i="54"/>
  <c r="K41" i="54" s="1"/>
  <c r="I42" i="54"/>
  <c r="K42" i="54" s="1"/>
  <c r="I43" i="54"/>
  <c r="K43" i="54" s="1"/>
  <c r="I44" i="54"/>
  <c r="K44" i="54" s="1"/>
  <c r="I45" i="54"/>
  <c r="K45" i="54" s="1"/>
  <c r="I46" i="54"/>
  <c r="K46" i="54" s="1"/>
  <c r="I47" i="54"/>
  <c r="K47" i="54" s="1"/>
  <c r="I48" i="54"/>
  <c r="K48" i="54" s="1"/>
  <c r="K10" i="54" s="1"/>
  <c r="I49" i="54"/>
  <c r="K49" i="54" s="1"/>
  <c r="K11" i="54" s="1"/>
  <c r="I16" i="55"/>
  <c r="K16" i="55" s="1"/>
  <c r="K6" i="55" s="1"/>
  <c r="I17" i="55"/>
  <c r="K17" i="55" s="1"/>
  <c r="K7" i="55" s="1"/>
  <c r="I18" i="55"/>
  <c r="I19" i="55"/>
  <c r="K19" i="55" s="1"/>
  <c r="I20" i="55"/>
  <c r="K20" i="55" s="1"/>
  <c r="I21" i="55"/>
  <c r="K21" i="55" s="1"/>
  <c r="I22" i="55"/>
  <c r="K22" i="55" s="1"/>
  <c r="I23" i="55"/>
  <c r="K23" i="55" s="1"/>
  <c r="I24" i="55"/>
  <c r="K24" i="55" s="1"/>
  <c r="I25" i="55"/>
  <c r="K25" i="55" s="1"/>
  <c r="I26" i="55"/>
  <c r="K26" i="55" s="1"/>
  <c r="I27" i="55"/>
  <c r="K27" i="55" s="1"/>
  <c r="I28" i="55"/>
  <c r="K28" i="55" s="1"/>
  <c r="I29" i="55"/>
  <c r="K29" i="55" s="1"/>
  <c r="I30" i="55"/>
  <c r="K30" i="55" s="1"/>
  <c r="I31" i="55"/>
  <c r="K31" i="55" s="1"/>
  <c r="I32" i="55"/>
  <c r="K32" i="55" s="1"/>
  <c r="I33" i="55"/>
  <c r="K33" i="55" s="1"/>
  <c r="I34" i="55"/>
  <c r="K34" i="55" s="1"/>
  <c r="I35" i="55"/>
  <c r="K35" i="55" s="1"/>
  <c r="I36" i="55"/>
  <c r="K36" i="55" s="1"/>
  <c r="I37" i="55"/>
  <c r="K37" i="55" s="1"/>
  <c r="I38" i="55"/>
  <c r="I39" i="55"/>
  <c r="K39" i="55" s="1"/>
  <c r="I40" i="55"/>
  <c r="K40" i="55" s="1"/>
  <c r="I41" i="55"/>
  <c r="K41" i="55" s="1"/>
  <c r="I42" i="55"/>
  <c r="K42" i="55" s="1"/>
  <c r="I43" i="55"/>
  <c r="K43" i="55" s="1"/>
  <c r="I44" i="55"/>
  <c r="K44" i="55" s="1"/>
  <c r="I45" i="55"/>
  <c r="K45" i="55" s="1"/>
  <c r="I46" i="55"/>
  <c r="K46" i="55" s="1"/>
  <c r="I47" i="55"/>
  <c r="K47" i="55" s="1"/>
  <c r="I48" i="55"/>
  <c r="K48" i="55" s="1"/>
  <c r="K10" i="55" s="1"/>
  <c r="I49" i="55"/>
  <c r="K49" i="55" s="1"/>
  <c r="K11" i="55" s="1"/>
  <c r="I16" i="56"/>
  <c r="K16" i="56" s="1"/>
  <c r="K6" i="56" s="1"/>
  <c r="I17" i="56"/>
  <c r="K17" i="56" s="1"/>
  <c r="K7" i="56" s="1"/>
  <c r="I18" i="56"/>
  <c r="I19" i="56"/>
  <c r="K19" i="56" s="1"/>
  <c r="I20" i="56"/>
  <c r="K20" i="56" s="1"/>
  <c r="I21" i="56"/>
  <c r="K21" i="56" s="1"/>
  <c r="I22" i="56"/>
  <c r="K22" i="56" s="1"/>
  <c r="I23" i="56"/>
  <c r="K23" i="56" s="1"/>
  <c r="I24" i="56"/>
  <c r="K24" i="56" s="1"/>
  <c r="I25" i="56"/>
  <c r="K25" i="56" s="1"/>
  <c r="I26" i="56"/>
  <c r="K26" i="56" s="1"/>
  <c r="I27" i="56"/>
  <c r="K27" i="56" s="1"/>
  <c r="I28" i="56"/>
  <c r="K28" i="56" s="1"/>
  <c r="I29" i="56"/>
  <c r="K29" i="56" s="1"/>
  <c r="I30" i="56"/>
  <c r="K30" i="56" s="1"/>
  <c r="I31" i="56"/>
  <c r="K31" i="56" s="1"/>
  <c r="I32" i="56"/>
  <c r="K32" i="56" s="1"/>
  <c r="I33" i="56"/>
  <c r="K33" i="56" s="1"/>
  <c r="I34" i="56"/>
  <c r="K34" i="56" s="1"/>
  <c r="I35" i="56"/>
  <c r="K35" i="56" s="1"/>
  <c r="I36" i="56"/>
  <c r="K36" i="56" s="1"/>
  <c r="I37" i="56"/>
  <c r="K37" i="56" s="1"/>
  <c r="I38" i="56"/>
  <c r="I39" i="56"/>
  <c r="K39" i="56" s="1"/>
  <c r="I40" i="56"/>
  <c r="K40" i="56" s="1"/>
  <c r="I41" i="56"/>
  <c r="K41" i="56" s="1"/>
  <c r="I42" i="56"/>
  <c r="K42" i="56" s="1"/>
  <c r="I43" i="56"/>
  <c r="K43" i="56" s="1"/>
  <c r="I44" i="56"/>
  <c r="K44" i="56" s="1"/>
  <c r="I45" i="56"/>
  <c r="K45" i="56" s="1"/>
  <c r="I46" i="56"/>
  <c r="K46" i="56" s="1"/>
  <c r="I47" i="56"/>
  <c r="K47" i="56" s="1"/>
  <c r="I48" i="56"/>
  <c r="K48" i="56" s="1"/>
  <c r="K10" i="56" s="1"/>
  <c r="I49" i="56"/>
  <c r="K49" i="56" s="1"/>
  <c r="K11" i="56" s="1"/>
  <c r="I16" i="57"/>
  <c r="K16" i="57" s="1"/>
  <c r="K6" i="57" s="1"/>
  <c r="I17" i="57"/>
  <c r="K17" i="57" s="1"/>
  <c r="K7" i="57" s="1"/>
  <c r="I18" i="57"/>
  <c r="I19" i="57"/>
  <c r="K19" i="57" s="1"/>
  <c r="I20" i="57"/>
  <c r="K20" i="57" s="1"/>
  <c r="I21" i="57"/>
  <c r="K21" i="57" s="1"/>
  <c r="I22" i="57"/>
  <c r="K22" i="57" s="1"/>
  <c r="I23" i="57"/>
  <c r="K23" i="57" s="1"/>
  <c r="I24" i="57"/>
  <c r="K24" i="57" s="1"/>
  <c r="I25" i="57"/>
  <c r="K25" i="57" s="1"/>
  <c r="I26" i="57"/>
  <c r="K26" i="57" s="1"/>
  <c r="I27" i="57"/>
  <c r="K27" i="57" s="1"/>
  <c r="I28" i="57"/>
  <c r="K28" i="57" s="1"/>
  <c r="I29" i="57"/>
  <c r="K29" i="57" s="1"/>
  <c r="I30" i="57"/>
  <c r="K30" i="57" s="1"/>
  <c r="I31" i="57"/>
  <c r="K31" i="57" s="1"/>
  <c r="I32" i="57"/>
  <c r="K32" i="57" s="1"/>
  <c r="I33" i="57"/>
  <c r="K33" i="57" s="1"/>
  <c r="I34" i="57"/>
  <c r="K34" i="57" s="1"/>
  <c r="I35" i="57"/>
  <c r="K35" i="57" s="1"/>
  <c r="I36" i="57"/>
  <c r="K36" i="57" s="1"/>
  <c r="I37" i="57"/>
  <c r="K37" i="57" s="1"/>
  <c r="I38" i="57"/>
  <c r="I39" i="57"/>
  <c r="K39" i="57" s="1"/>
  <c r="I40" i="57"/>
  <c r="K40" i="57" s="1"/>
  <c r="I41" i="57"/>
  <c r="K41" i="57" s="1"/>
  <c r="I42" i="57"/>
  <c r="K42" i="57" s="1"/>
  <c r="I43" i="57"/>
  <c r="K43" i="57" s="1"/>
  <c r="I44" i="57"/>
  <c r="K44" i="57" s="1"/>
  <c r="I45" i="57"/>
  <c r="K45" i="57" s="1"/>
  <c r="I46" i="57"/>
  <c r="K46" i="57" s="1"/>
  <c r="I47" i="57"/>
  <c r="K47" i="57" s="1"/>
  <c r="I48" i="57"/>
  <c r="K48" i="57" s="1"/>
  <c r="K10" i="57" s="1"/>
  <c r="I49" i="57"/>
  <c r="K49" i="57" s="1"/>
  <c r="K11" i="57" s="1"/>
  <c r="I16" i="58"/>
  <c r="K16" i="58" s="1"/>
  <c r="K6" i="58" s="1"/>
  <c r="I17" i="58"/>
  <c r="K17" i="58" s="1"/>
  <c r="K7" i="58" s="1"/>
  <c r="I18" i="58"/>
  <c r="I19" i="58"/>
  <c r="K19" i="58" s="1"/>
  <c r="I20" i="58"/>
  <c r="K20" i="58" s="1"/>
  <c r="I21" i="58"/>
  <c r="K21" i="58" s="1"/>
  <c r="I22" i="58"/>
  <c r="K22" i="58" s="1"/>
  <c r="I23" i="58"/>
  <c r="K23" i="58" s="1"/>
  <c r="I24" i="58"/>
  <c r="K24" i="58" s="1"/>
  <c r="I25" i="58"/>
  <c r="K25" i="58" s="1"/>
  <c r="I26" i="58"/>
  <c r="K26" i="58" s="1"/>
  <c r="I27" i="58"/>
  <c r="K27" i="58" s="1"/>
  <c r="I28" i="58"/>
  <c r="K28" i="58" s="1"/>
  <c r="I29" i="58"/>
  <c r="K29" i="58" s="1"/>
  <c r="I30" i="58"/>
  <c r="K30" i="58" s="1"/>
  <c r="I31" i="58"/>
  <c r="K31" i="58" s="1"/>
  <c r="I32" i="58"/>
  <c r="K32" i="58" s="1"/>
  <c r="I33" i="58"/>
  <c r="K33" i="58" s="1"/>
  <c r="I34" i="58"/>
  <c r="K34" i="58" s="1"/>
  <c r="I35" i="58"/>
  <c r="K35" i="58" s="1"/>
  <c r="I36" i="58"/>
  <c r="K36" i="58" s="1"/>
  <c r="I37" i="58"/>
  <c r="K37" i="58" s="1"/>
  <c r="I38" i="58"/>
  <c r="I39" i="58"/>
  <c r="K39" i="58" s="1"/>
  <c r="I40" i="58"/>
  <c r="K40" i="58" s="1"/>
  <c r="I41" i="58"/>
  <c r="K41" i="58" s="1"/>
  <c r="I42" i="58"/>
  <c r="K42" i="58" s="1"/>
  <c r="I43" i="58"/>
  <c r="K43" i="58" s="1"/>
  <c r="I44" i="58"/>
  <c r="K44" i="58" s="1"/>
  <c r="I45" i="58"/>
  <c r="K45" i="58" s="1"/>
  <c r="I46" i="58"/>
  <c r="K46" i="58" s="1"/>
  <c r="I47" i="58"/>
  <c r="K47" i="58" s="1"/>
  <c r="I48" i="58"/>
  <c r="K48" i="58" s="1"/>
  <c r="K10" i="58" s="1"/>
  <c r="I49" i="58"/>
  <c r="K49" i="58" s="1"/>
  <c r="K11" i="58" s="1"/>
  <c r="I16" i="59"/>
  <c r="K16" i="59" s="1"/>
  <c r="K6" i="59" s="1"/>
  <c r="I17" i="59"/>
  <c r="K17" i="59" s="1"/>
  <c r="K7" i="59" s="1"/>
  <c r="I18" i="59"/>
  <c r="I19" i="59"/>
  <c r="K19" i="59" s="1"/>
  <c r="I20" i="59"/>
  <c r="K20" i="59" s="1"/>
  <c r="I21" i="59"/>
  <c r="K21" i="59" s="1"/>
  <c r="I22" i="59"/>
  <c r="K22" i="59" s="1"/>
  <c r="I23" i="59"/>
  <c r="K23" i="59" s="1"/>
  <c r="I24" i="59"/>
  <c r="K24" i="59" s="1"/>
  <c r="I25" i="59"/>
  <c r="K25" i="59" s="1"/>
  <c r="I26" i="59"/>
  <c r="K26" i="59" s="1"/>
  <c r="I27" i="59"/>
  <c r="K27" i="59" s="1"/>
  <c r="I28" i="59"/>
  <c r="K28" i="59" s="1"/>
  <c r="I29" i="59"/>
  <c r="K29" i="59" s="1"/>
  <c r="I30" i="59"/>
  <c r="K30" i="59" s="1"/>
  <c r="I31" i="59"/>
  <c r="K31" i="59" s="1"/>
  <c r="I32" i="59"/>
  <c r="K32" i="59" s="1"/>
  <c r="I33" i="59"/>
  <c r="K33" i="59" s="1"/>
  <c r="I34" i="59"/>
  <c r="K34" i="59" s="1"/>
  <c r="I35" i="59"/>
  <c r="K35" i="59" s="1"/>
  <c r="I36" i="59"/>
  <c r="K36" i="59" s="1"/>
  <c r="I37" i="59"/>
  <c r="K37" i="59" s="1"/>
  <c r="I38" i="59"/>
  <c r="I39" i="59"/>
  <c r="K39" i="59" s="1"/>
  <c r="I40" i="59"/>
  <c r="K40" i="59" s="1"/>
  <c r="I41" i="59"/>
  <c r="K41" i="59" s="1"/>
  <c r="I42" i="59"/>
  <c r="K42" i="59" s="1"/>
  <c r="I43" i="59"/>
  <c r="K43" i="59" s="1"/>
  <c r="I44" i="59"/>
  <c r="K44" i="59" s="1"/>
  <c r="I45" i="59"/>
  <c r="K45" i="59" s="1"/>
  <c r="I46" i="59"/>
  <c r="K46" i="59" s="1"/>
  <c r="I47" i="59"/>
  <c r="K47" i="59" s="1"/>
  <c r="I48" i="59"/>
  <c r="K48" i="59" s="1"/>
  <c r="K10" i="59" s="1"/>
  <c r="I49" i="59"/>
  <c r="K49" i="59" s="1"/>
  <c r="K11" i="59" s="1"/>
  <c r="I16" i="60"/>
  <c r="K16" i="60" s="1"/>
  <c r="K6" i="60" s="1"/>
  <c r="I17" i="60"/>
  <c r="K17" i="60" s="1"/>
  <c r="K7" i="60" s="1"/>
  <c r="I18" i="60"/>
  <c r="I19" i="60"/>
  <c r="K19" i="60" s="1"/>
  <c r="I20" i="60"/>
  <c r="K20" i="60" s="1"/>
  <c r="I21" i="60"/>
  <c r="K21" i="60" s="1"/>
  <c r="I22" i="60"/>
  <c r="K22" i="60" s="1"/>
  <c r="I23" i="60"/>
  <c r="K23" i="60" s="1"/>
  <c r="I24" i="60"/>
  <c r="K24" i="60" s="1"/>
  <c r="I25" i="60"/>
  <c r="K25" i="60" s="1"/>
  <c r="I26" i="60"/>
  <c r="K26" i="60" s="1"/>
  <c r="I27" i="60"/>
  <c r="K27" i="60" s="1"/>
  <c r="I28" i="60"/>
  <c r="K28" i="60" s="1"/>
  <c r="I29" i="60"/>
  <c r="K29" i="60" s="1"/>
  <c r="I30" i="60"/>
  <c r="K30" i="60" s="1"/>
  <c r="I31" i="60"/>
  <c r="K31" i="60" s="1"/>
  <c r="I32" i="60"/>
  <c r="K32" i="60" s="1"/>
  <c r="I33" i="60"/>
  <c r="K33" i="60" s="1"/>
  <c r="I34" i="60"/>
  <c r="K34" i="60" s="1"/>
  <c r="I35" i="60"/>
  <c r="K35" i="60" s="1"/>
  <c r="I36" i="60"/>
  <c r="K36" i="60" s="1"/>
  <c r="I37" i="60"/>
  <c r="K37" i="60" s="1"/>
  <c r="I38" i="60"/>
  <c r="I39" i="60"/>
  <c r="K39" i="60" s="1"/>
  <c r="I40" i="60"/>
  <c r="K40" i="60" s="1"/>
  <c r="I41" i="60"/>
  <c r="K41" i="60" s="1"/>
  <c r="I42" i="60"/>
  <c r="K42" i="60" s="1"/>
  <c r="I43" i="60"/>
  <c r="K43" i="60" s="1"/>
  <c r="I44" i="60"/>
  <c r="K44" i="60" s="1"/>
  <c r="I45" i="60"/>
  <c r="K45" i="60" s="1"/>
  <c r="I46" i="60"/>
  <c r="K46" i="60" s="1"/>
  <c r="I47" i="60"/>
  <c r="K47" i="60" s="1"/>
  <c r="I48" i="60"/>
  <c r="K48" i="60" s="1"/>
  <c r="K10" i="60" s="1"/>
  <c r="I49" i="60"/>
  <c r="K49" i="60" s="1"/>
  <c r="K11" i="60" s="1"/>
  <c r="I16" i="61"/>
  <c r="K16" i="61" s="1"/>
  <c r="K6" i="61" s="1"/>
  <c r="I17" i="61"/>
  <c r="K17" i="61" s="1"/>
  <c r="K7" i="61" s="1"/>
  <c r="I18" i="61"/>
  <c r="I19" i="61"/>
  <c r="K19" i="61" s="1"/>
  <c r="I20" i="61"/>
  <c r="K20" i="61" s="1"/>
  <c r="I21" i="61"/>
  <c r="K21" i="61" s="1"/>
  <c r="I22" i="61"/>
  <c r="K22" i="61" s="1"/>
  <c r="I23" i="61"/>
  <c r="K23" i="61" s="1"/>
  <c r="I24" i="61"/>
  <c r="K24" i="61" s="1"/>
  <c r="I25" i="61"/>
  <c r="K25" i="61" s="1"/>
  <c r="I26" i="61"/>
  <c r="K26" i="61" s="1"/>
  <c r="I27" i="61"/>
  <c r="K27" i="61" s="1"/>
  <c r="I28" i="61"/>
  <c r="K28" i="61" s="1"/>
  <c r="I29" i="61"/>
  <c r="K29" i="61" s="1"/>
  <c r="I30" i="61"/>
  <c r="K30" i="61" s="1"/>
  <c r="I31" i="61"/>
  <c r="K31" i="61" s="1"/>
  <c r="I32" i="61"/>
  <c r="K32" i="61" s="1"/>
  <c r="I33" i="61"/>
  <c r="K33" i="61" s="1"/>
  <c r="I34" i="61"/>
  <c r="K34" i="61" s="1"/>
  <c r="I35" i="61"/>
  <c r="K35" i="61" s="1"/>
  <c r="I36" i="61"/>
  <c r="K36" i="61" s="1"/>
  <c r="I37" i="61"/>
  <c r="K37" i="61" s="1"/>
  <c r="I38" i="61"/>
  <c r="I39" i="61"/>
  <c r="K39" i="61" s="1"/>
  <c r="I40" i="61"/>
  <c r="K40" i="61" s="1"/>
  <c r="I41" i="61"/>
  <c r="K41" i="61" s="1"/>
  <c r="I42" i="61"/>
  <c r="K42" i="61" s="1"/>
  <c r="I43" i="61"/>
  <c r="K43" i="61" s="1"/>
  <c r="I44" i="61"/>
  <c r="K44" i="61" s="1"/>
  <c r="I45" i="61"/>
  <c r="K45" i="61" s="1"/>
  <c r="I46" i="61"/>
  <c r="K46" i="61" s="1"/>
  <c r="I47" i="61"/>
  <c r="K47" i="61" s="1"/>
  <c r="I48" i="61"/>
  <c r="K48" i="61" s="1"/>
  <c r="K10" i="61" s="1"/>
  <c r="I49" i="61"/>
  <c r="K49" i="61" s="1"/>
  <c r="K11" i="61" s="1"/>
  <c r="I16" i="62"/>
  <c r="K16" i="62" s="1"/>
  <c r="K6" i="62" s="1"/>
  <c r="I17" i="62"/>
  <c r="K17" i="62" s="1"/>
  <c r="K7" i="62" s="1"/>
  <c r="I18" i="62"/>
  <c r="I19" i="62"/>
  <c r="K19" i="62" s="1"/>
  <c r="I20" i="62"/>
  <c r="K20" i="62" s="1"/>
  <c r="I21" i="62"/>
  <c r="K21" i="62" s="1"/>
  <c r="I22" i="62"/>
  <c r="K22" i="62" s="1"/>
  <c r="I23" i="62"/>
  <c r="K23" i="62" s="1"/>
  <c r="I24" i="62"/>
  <c r="K24" i="62" s="1"/>
  <c r="I25" i="62"/>
  <c r="K25" i="62" s="1"/>
  <c r="I26" i="62"/>
  <c r="K26" i="62" s="1"/>
  <c r="I27" i="62"/>
  <c r="K27" i="62" s="1"/>
  <c r="I28" i="62"/>
  <c r="K28" i="62" s="1"/>
  <c r="I29" i="62"/>
  <c r="K29" i="62" s="1"/>
  <c r="I30" i="62"/>
  <c r="K30" i="62" s="1"/>
  <c r="I31" i="62"/>
  <c r="K31" i="62" s="1"/>
  <c r="I32" i="62"/>
  <c r="K32" i="62" s="1"/>
  <c r="I33" i="62"/>
  <c r="K33" i="62" s="1"/>
  <c r="I34" i="62"/>
  <c r="K34" i="62" s="1"/>
  <c r="I35" i="62"/>
  <c r="K35" i="62" s="1"/>
  <c r="I36" i="62"/>
  <c r="K36" i="62" s="1"/>
  <c r="I37" i="62"/>
  <c r="K37" i="62" s="1"/>
  <c r="I38" i="62"/>
  <c r="I39" i="62"/>
  <c r="K39" i="62" s="1"/>
  <c r="I40" i="62"/>
  <c r="K40" i="62" s="1"/>
  <c r="I41" i="62"/>
  <c r="K41" i="62" s="1"/>
  <c r="I42" i="62"/>
  <c r="K42" i="62" s="1"/>
  <c r="I43" i="62"/>
  <c r="K43" i="62" s="1"/>
  <c r="I44" i="62"/>
  <c r="K44" i="62" s="1"/>
  <c r="I45" i="62"/>
  <c r="K45" i="62" s="1"/>
  <c r="I46" i="62"/>
  <c r="K46" i="62" s="1"/>
  <c r="I47" i="62"/>
  <c r="K47" i="62" s="1"/>
  <c r="I48" i="62"/>
  <c r="K48" i="62" s="1"/>
  <c r="K10" i="62" s="1"/>
  <c r="I49" i="62"/>
  <c r="K49" i="62" s="1"/>
  <c r="K11" i="62" s="1"/>
  <c r="I16" i="63"/>
  <c r="K16" i="63" s="1"/>
  <c r="K6" i="63" s="1"/>
  <c r="I17" i="63"/>
  <c r="K17" i="63" s="1"/>
  <c r="K7" i="63" s="1"/>
  <c r="I18" i="63"/>
  <c r="I19" i="63"/>
  <c r="K19" i="63" s="1"/>
  <c r="I20" i="63"/>
  <c r="K20" i="63" s="1"/>
  <c r="I21" i="63"/>
  <c r="K21" i="63" s="1"/>
  <c r="I22" i="63"/>
  <c r="K22" i="63" s="1"/>
  <c r="I23" i="63"/>
  <c r="K23" i="63" s="1"/>
  <c r="I24" i="63"/>
  <c r="K24" i="63" s="1"/>
  <c r="I25" i="63"/>
  <c r="K25" i="63" s="1"/>
  <c r="I26" i="63"/>
  <c r="K26" i="63" s="1"/>
  <c r="I27" i="63"/>
  <c r="K27" i="63" s="1"/>
  <c r="I28" i="63"/>
  <c r="K28" i="63" s="1"/>
  <c r="I29" i="63"/>
  <c r="K29" i="63" s="1"/>
  <c r="I30" i="63"/>
  <c r="K30" i="63" s="1"/>
  <c r="I31" i="63"/>
  <c r="K31" i="63" s="1"/>
  <c r="I32" i="63"/>
  <c r="K32" i="63" s="1"/>
  <c r="I33" i="63"/>
  <c r="K33" i="63" s="1"/>
  <c r="I34" i="63"/>
  <c r="K34" i="63" s="1"/>
  <c r="I35" i="63"/>
  <c r="K35" i="63" s="1"/>
  <c r="I36" i="63"/>
  <c r="K36" i="63" s="1"/>
  <c r="I37" i="63"/>
  <c r="K37" i="63" s="1"/>
  <c r="I38" i="63"/>
  <c r="I39" i="63"/>
  <c r="K39" i="63" s="1"/>
  <c r="I40" i="63"/>
  <c r="K40" i="63" s="1"/>
  <c r="I41" i="63"/>
  <c r="K41" i="63" s="1"/>
  <c r="I42" i="63"/>
  <c r="K42" i="63" s="1"/>
  <c r="I43" i="63"/>
  <c r="K43" i="63" s="1"/>
  <c r="I44" i="63"/>
  <c r="K44" i="63" s="1"/>
  <c r="I45" i="63"/>
  <c r="K45" i="63" s="1"/>
  <c r="I46" i="63"/>
  <c r="K46" i="63" s="1"/>
  <c r="I47" i="63"/>
  <c r="K47" i="63" s="1"/>
  <c r="I48" i="63"/>
  <c r="K48" i="63" s="1"/>
  <c r="K10" i="63" s="1"/>
  <c r="I49" i="63"/>
  <c r="K49" i="63" s="1"/>
  <c r="K11" i="63" s="1"/>
  <c r="I15" i="4"/>
  <c r="K15" i="4" s="1"/>
  <c r="K5" i="4" s="1"/>
  <c r="I15" i="45"/>
  <c r="K15" i="45" s="1"/>
  <c r="K5" i="45" s="1"/>
  <c r="I15" i="46"/>
  <c r="K15" i="46" s="1"/>
  <c r="K5" i="46" s="1"/>
  <c r="I15" i="47"/>
  <c r="K15" i="47" s="1"/>
  <c r="K5" i="47" s="1"/>
  <c r="I15" i="48"/>
  <c r="K15" i="48" s="1"/>
  <c r="K5" i="48" s="1"/>
  <c r="I15" i="49"/>
  <c r="K15" i="49" s="1"/>
  <c r="K5" i="49" s="1"/>
  <c r="I15" i="50"/>
  <c r="K15" i="50" s="1"/>
  <c r="K5" i="50" s="1"/>
  <c r="I15" i="51"/>
  <c r="K15" i="51" s="1"/>
  <c r="K5" i="51" s="1"/>
  <c r="I15" i="52"/>
  <c r="K15" i="52" s="1"/>
  <c r="K5" i="52" s="1"/>
  <c r="I15" i="53"/>
  <c r="K15" i="53" s="1"/>
  <c r="K5" i="53" s="1"/>
  <c r="I15" i="54"/>
  <c r="K15" i="54" s="1"/>
  <c r="K5" i="54" s="1"/>
  <c r="I15" i="55"/>
  <c r="K15" i="55" s="1"/>
  <c r="K5" i="55" s="1"/>
  <c r="I15" i="56"/>
  <c r="K15" i="56" s="1"/>
  <c r="K5" i="56" s="1"/>
  <c r="I15" i="57"/>
  <c r="K15" i="57" s="1"/>
  <c r="K5" i="57" s="1"/>
  <c r="I15" i="58"/>
  <c r="K15" i="58" s="1"/>
  <c r="K5" i="58" s="1"/>
  <c r="I15" i="59"/>
  <c r="K15" i="59" s="1"/>
  <c r="K5" i="59" s="1"/>
  <c r="I15" i="60"/>
  <c r="K15" i="60" s="1"/>
  <c r="K5" i="60" s="1"/>
  <c r="I15" i="61"/>
  <c r="K15" i="61" s="1"/>
  <c r="K5" i="61" s="1"/>
  <c r="I15" i="62"/>
  <c r="K15" i="62" s="1"/>
  <c r="K5" i="62" s="1"/>
  <c r="I15" i="63"/>
  <c r="K15" i="63" s="1"/>
  <c r="K5" i="63" s="1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47" i="44"/>
  <c r="G48" i="44"/>
  <c r="G49" i="44"/>
  <c r="G50" i="44"/>
  <c r="G51" i="44"/>
  <c r="G17" i="44"/>
  <c r="J38" i="63" l="1"/>
  <c r="K38" i="63"/>
  <c r="K9" i="63" s="1"/>
  <c r="K18" i="59"/>
  <c r="K8" i="59" s="1"/>
  <c r="J12" i="59" s="1"/>
  <c r="J18" i="59"/>
  <c r="J8" i="59" s="1"/>
  <c r="J38" i="57"/>
  <c r="K38" i="57"/>
  <c r="K9" i="57" s="1"/>
  <c r="J12" i="57" s="1"/>
  <c r="J12" i="55"/>
  <c r="K12" i="55"/>
  <c r="K18" i="60"/>
  <c r="K8" i="60" s="1"/>
  <c r="J18" i="60"/>
  <c r="J8" i="60" s="1"/>
  <c r="K38" i="58"/>
  <c r="K9" i="58" s="1"/>
  <c r="J38" i="58"/>
  <c r="K38" i="52"/>
  <c r="K9" i="52" s="1"/>
  <c r="J38" i="52"/>
  <c r="K18" i="48"/>
  <c r="K8" i="48" s="1"/>
  <c r="K12" i="48" s="1"/>
  <c r="J18" i="48"/>
  <c r="J8" i="48" s="1"/>
  <c r="K38" i="46"/>
  <c r="K9" i="46" s="1"/>
  <c r="J38" i="46"/>
  <c r="J12" i="53"/>
  <c r="K12" i="53"/>
  <c r="K38" i="53"/>
  <c r="K9" i="53" s="1"/>
  <c r="J38" i="53"/>
  <c r="K18" i="49"/>
  <c r="K8" i="49" s="1"/>
  <c r="J18" i="49"/>
  <c r="J8" i="49" s="1"/>
  <c r="K38" i="47"/>
  <c r="K9" i="47" s="1"/>
  <c r="J38" i="47"/>
  <c r="K38" i="60"/>
  <c r="K9" i="60" s="1"/>
  <c r="J12" i="60" s="1"/>
  <c r="J38" i="60"/>
  <c r="K38" i="48"/>
  <c r="K9" i="48" s="1"/>
  <c r="J38" i="48"/>
  <c r="J18" i="57"/>
  <c r="J8" i="57" s="1"/>
  <c r="K18" i="57"/>
  <c r="K8" i="57" s="1"/>
  <c r="J38" i="55"/>
  <c r="K38" i="55"/>
  <c r="K9" i="55" s="1"/>
  <c r="K18" i="51"/>
  <c r="K8" i="51" s="1"/>
  <c r="J12" i="51" s="1"/>
  <c r="J18" i="51"/>
  <c r="J8" i="51" s="1"/>
  <c r="K38" i="49"/>
  <c r="K9" i="49" s="1"/>
  <c r="J38" i="49"/>
  <c r="J18" i="45"/>
  <c r="J8" i="45" s="1"/>
  <c r="K18" i="45"/>
  <c r="K8" i="45" s="1"/>
  <c r="J12" i="45" s="1"/>
  <c r="K18" i="53"/>
  <c r="K8" i="53" s="1"/>
  <c r="J18" i="53"/>
  <c r="J8" i="53" s="1"/>
  <c r="K38" i="51"/>
  <c r="K9" i="51" s="1"/>
  <c r="K12" i="51" s="1"/>
  <c r="J38" i="51"/>
  <c r="K18" i="47"/>
  <c r="K8" i="47" s="1"/>
  <c r="J18" i="47"/>
  <c r="J8" i="47" s="1"/>
  <c r="J38" i="45"/>
  <c r="K38" i="45"/>
  <c r="K9" i="45" s="1"/>
  <c r="K18" i="54"/>
  <c r="K8" i="54" s="1"/>
  <c r="J18" i="54"/>
  <c r="J8" i="54" s="1"/>
  <c r="J12" i="54"/>
  <c r="K12" i="54"/>
  <c r="K18" i="61"/>
  <c r="K8" i="61" s="1"/>
  <c r="J12" i="61" s="1"/>
  <c r="J18" i="61"/>
  <c r="J8" i="61" s="1"/>
  <c r="K38" i="59"/>
  <c r="K9" i="59" s="1"/>
  <c r="J38" i="59"/>
  <c r="K18" i="55"/>
  <c r="K8" i="55" s="1"/>
  <c r="J18" i="55"/>
  <c r="J8" i="55" s="1"/>
  <c r="J12" i="52"/>
  <c r="K12" i="52"/>
  <c r="J12" i="63"/>
  <c r="K12" i="63"/>
  <c r="J18" i="62"/>
  <c r="J8" i="62" s="1"/>
  <c r="K18" i="62"/>
  <c r="K8" i="62" s="1"/>
  <c r="J12" i="62" s="1"/>
  <c r="J18" i="56"/>
  <c r="J8" i="56" s="1"/>
  <c r="K18" i="56"/>
  <c r="K8" i="56" s="1"/>
  <c r="J12" i="56" s="1"/>
  <c r="J38" i="54"/>
  <c r="K38" i="54"/>
  <c r="K9" i="54" s="1"/>
  <c r="J18" i="50"/>
  <c r="J8" i="50" s="1"/>
  <c r="K18" i="50"/>
  <c r="K8" i="50" s="1"/>
  <c r="J12" i="50" s="1"/>
  <c r="K18" i="4"/>
  <c r="K8" i="4" s="1"/>
  <c r="J18" i="4"/>
  <c r="J8" i="4" s="1"/>
  <c r="J12" i="49"/>
  <c r="K12" i="49"/>
  <c r="K18" i="63"/>
  <c r="K8" i="63" s="1"/>
  <c r="J18" i="63"/>
  <c r="J8" i="63" s="1"/>
  <c r="K38" i="61"/>
  <c r="K9" i="61" s="1"/>
  <c r="J38" i="61"/>
  <c r="J12" i="47"/>
  <c r="K12" i="47"/>
  <c r="K38" i="62"/>
  <c r="K9" i="62" s="1"/>
  <c r="J38" i="62"/>
  <c r="J18" i="58"/>
  <c r="J8" i="58" s="1"/>
  <c r="K18" i="58"/>
  <c r="K8" i="58" s="1"/>
  <c r="K12" i="58" s="1"/>
  <c r="J38" i="56"/>
  <c r="K38" i="56"/>
  <c r="K9" i="56" s="1"/>
  <c r="J18" i="52"/>
  <c r="J8" i="52" s="1"/>
  <c r="K18" i="52"/>
  <c r="K8" i="52" s="1"/>
  <c r="K38" i="50"/>
  <c r="K9" i="50" s="1"/>
  <c r="J38" i="50"/>
  <c r="J18" i="46"/>
  <c r="J8" i="46" s="1"/>
  <c r="K18" i="46"/>
  <c r="K8" i="46" s="1"/>
  <c r="J12" i="46" s="1"/>
  <c r="K38" i="4"/>
  <c r="K9" i="4" s="1"/>
  <c r="J38" i="4"/>
  <c r="J9" i="4" s="1"/>
  <c r="F51" i="44"/>
  <c r="F19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37" i="44"/>
  <c r="F38" i="44"/>
  <c r="F39" i="44"/>
  <c r="F41" i="44"/>
  <c r="F42" i="44"/>
  <c r="F43" i="44"/>
  <c r="F44" i="44"/>
  <c r="F45" i="44"/>
  <c r="F46" i="44"/>
  <c r="F47" i="44"/>
  <c r="F48" i="44"/>
  <c r="F49" i="44"/>
  <c r="F50" i="44"/>
  <c r="F18" i="44"/>
  <c r="F17" i="44"/>
  <c r="J49" i="63"/>
  <c r="J11" i="63" s="1"/>
  <c r="J48" i="63"/>
  <c r="J10" i="63" s="1"/>
  <c r="J47" i="63"/>
  <c r="J46" i="63"/>
  <c r="J45" i="63"/>
  <c r="J44" i="63"/>
  <c r="J43" i="63"/>
  <c r="J42" i="63"/>
  <c r="J41" i="63"/>
  <c r="J40" i="63"/>
  <c r="H38" i="63"/>
  <c r="J37" i="63"/>
  <c r="J36" i="63"/>
  <c r="J35" i="63"/>
  <c r="J34" i="63"/>
  <c r="J33" i="63"/>
  <c r="J32" i="63"/>
  <c r="J31" i="63"/>
  <c r="J30" i="63"/>
  <c r="J29" i="63"/>
  <c r="J28" i="63"/>
  <c r="J27" i="63"/>
  <c r="J26" i="63"/>
  <c r="J25" i="63"/>
  <c r="J24" i="63"/>
  <c r="J23" i="63"/>
  <c r="J22" i="63"/>
  <c r="J21" i="63"/>
  <c r="J20" i="63"/>
  <c r="J19" i="63"/>
  <c r="H18" i="63"/>
  <c r="J17" i="63"/>
  <c r="J7" i="63" s="1"/>
  <c r="J16" i="63"/>
  <c r="J6" i="63" s="1"/>
  <c r="I11" i="63"/>
  <c r="I10" i="63"/>
  <c r="I9" i="63"/>
  <c r="I8" i="63"/>
  <c r="I7" i="63"/>
  <c r="I6" i="63"/>
  <c r="I5" i="63"/>
  <c r="J49" i="62"/>
  <c r="J11" i="62" s="1"/>
  <c r="J48" i="62"/>
  <c r="J10" i="62" s="1"/>
  <c r="J47" i="62"/>
  <c r="J46" i="62"/>
  <c r="J45" i="62"/>
  <c r="J44" i="62"/>
  <c r="J43" i="62"/>
  <c r="J42" i="62"/>
  <c r="J41" i="62"/>
  <c r="J40" i="62"/>
  <c r="H38" i="62"/>
  <c r="I9" i="62" s="1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H18" i="62"/>
  <c r="I8" i="62" s="1"/>
  <c r="J17" i="62"/>
  <c r="J7" i="62" s="1"/>
  <c r="J16" i="62"/>
  <c r="J6" i="62" s="1"/>
  <c r="I11" i="62"/>
  <c r="I10" i="62"/>
  <c r="I7" i="62"/>
  <c r="I6" i="62"/>
  <c r="I5" i="62"/>
  <c r="J49" i="61"/>
  <c r="J11" i="61" s="1"/>
  <c r="J48" i="61"/>
  <c r="J10" i="61" s="1"/>
  <c r="J47" i="61"/>
  <c r="J46" i="61"/>
  <c r="J45" i="61"/>
  <c r="J44" i="61"/>
  <c r="J43" i="61"/>
  <c r="J42" i="61"/>
  <c r="J41" i="61"/>
  <c r="J40" i="61"/>
  <c r="H38" i="61"/>
  <c r="I9" i="61" s="1"/>
  <c r="J37" i="61"/>
  <c r="J36" i="61"/>
  <c r="J35" i="61"/>
  <c r="J34" i="61"/>
  <c r="J33" i="61"/>
  <c r="J32" i="61"/>
  <c r="J31" i="61"/>
  <c r="J30" i="61"/>
  <c r="J29" i="61"/>
  <c r="J28" i="61"/>
  <c r="J27" i="61"/>
  <c r="J26" i="61"/>
  <c r="J25" i="61"/>
  <c r="J24" i="61"/>
  <c r="J23" i="61"/>
  <c r="J22" i="61"/>
  <c r="J21" i="61"/>
  <c r="J20" i="61"/>
  <c r="J19" i="61"/>
  <c r="H18" i="61"/>
  <c r="I8" i="61" s="1"/>
  <c r="J17" i="61"/>
  <c r="J7" i="61" s="1"/>
  <c r="J16" i="61"/>
  <c r="J6" i="61" s="1"/>
  <c r="I11" i="61"/>
  <c r="I10" i="61"/>
  <c r="I7" i="61"/>
  <c r="I6" i="61"/>
  <c r="I5" i="61"/>
  <c r="J49" i="60"/>
  <c r="J11" i="60" s="1"/>
  <c r="J48" i="60"/>
  <c r="J10" i="60" s="1"/>
  <c r="J47" i="60"/>
  <c r="J46" i="60"/>
  <c r="J45" i="60"/>
  <c r="J44" i="60"/>
  <c r="J43" i="60"/>
  <c r="J42" i="60"/>
  <c r="J41" i="60"/>
  <c r="J40" i="60"/>
  <c r="H38" i="60"/>
  <c r="I9" i="60" s="1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H18" i="60"/>
  <c r="I8" i="60" s="1"/>
  <c r="J17" i="60"/>
  <c r="J7" i="60" s="1"/>
  <c r="J16" i="60"/>
  <c r="I11" i="60"/>
  <c r="I10" i="60"/>
  <c r="I7" i="60"/>
  <c r="J6" i="60"/>
  <c r="I6" i="60"/>
  <c r="I5" i="60"/>
  <c r="J49" i="59"/>
  <c r="J11" i="59" s="1"/>
  <c r="J48" i="59"/>
  <c r="J10" i="59" s="1"/>
  <c r="J47" i="59"/>
  <c r="J46" i="59"/>
  <c r="J45" i="59"/>
  <c r="J44" i="59"/>
  <c r="J43" i="59"/>
  <c r="J42" i="59"/>
  <c r="J41" i="59"/>
  <c r="J40" i="59"/>
  <c r="H38" i="59"/>
  <c r="I9" i="59" s="1"/>
  <c r="J37" i="59"/>
  <c r="J36" i="59"/>
  <c r="J35" i="59"/>
  <c r="J34" i="59"/>
  <c r="J33" i="59"/>
  <c r="J32" i="59"/>
  <c r="J31" i="59"/>
  <c r="J30" i="59"/>
  <c r="J29" i="59"/>
  <c r="J28" i="59"/>
  <c r="J27" i="59"/>
  <c r="J26" i="59"/>
  <c r="J25" i="59"/>
  <c r="J24" i="59"/>
  <c r="J23" i="59"/>
  <c r="J22" i="59"/>
  <c r="J21" i="59"/>
  <c r="J20" i="59"/>
  <c r="J19" i="59"/>
  <c r="H18" i="59"/>
  <c r="I8" i="59" s="1"/>
  <c r="J17" i="59"/>
  <c r="J7" i="59" s="1"/>
  <c r="J16" i="59"/>
  <c r="J6" i="59" s="1"/>
  <c r="I11" i="59"/>
  <c r="I10" i="59"/>
  <c r="I7" i="59"/>
  <c r="I6" i="59"/>
  <c r="I5" i="59"/>
  <c r="J49" i="58"/>
  <c r="J11" i="58" s="1"/>
  <c r="J48" i="58"/>
  <c r="J10" i="58" s="1"/>
  <c r="J47" i="58"/>
  <c r="J46" i="58"/>
  <c r="J45" i="58"/>
  <c r="J44" i="58"/>
  <c r="J43" i="58"/>
  <c r="J42" i="58"/>
  <c r="J41" i="58"/>
  <c r="J40" i="58"/>
  <c r="H38" i="58"/>
  <c r="I9" i="58" s="1"/>
  <c r="J37" i="58"/>
  <c r="J36" i="58"/>
  <c r="J35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H18" i="58"/>
  <c r="I8" i="58" s="1"/>
  <c r="J17" i="58"/>
  <c r="J7" i="58" s="1"/>
  <c r="J16" i="58"/>
  <c r="J6" i="58" s="1"/>
  <c r="I11" i="58"/>
  <c r="I10" i="58"/>
  <c r="I7" i="58"/>
  <c r="I6" i="58"/>
  <c r="I5" i="58"/>
  <c r="J49" i="57"/>
  <c r="J11" i="57" s="1"/>
  <c r="J48" i="57"/>
  <c r="J10" i="57" s="1"/>
  <c r="J47" i="57"/>
  <c r="J46" i="57"/>
  <c r="J45" i="57"/>
  <c r="J44" i="57"/>
  <c r="J43" i="57"/>
  <c r="J42" i="57"/>
  <c r="J41" i="57"/>
  <c r="J40" i="57"/>
  <c r="H38" i="57"/>
  <c r="I9" i="57" s="1"/>
  <c r="J37" i="57"/>
  <c r="J36" i="57"/>
  <c r="J35" i="57"/>
  <c r="J34" i="57"/>
  <c r="J33" i="57"/>
  <c r="J32" i="57"/>
  <c r="J31" i="57"/>
  <c r="J30" i="57"/>
  <c r="J29" i="57"/>
  <c r="J28" i="57"/>
  <c r="J27" i="57"/>
  <c r="J26" i="57"/>
  <c r="J25" i="57"/>
  <c r="J24" i="57"/>
  <c r="J23" i="57"/>
  <c r="J22" i="57"/>
  <c r="J21" i="57"/>
  <c r="J20" i="57"/>
  <c r="J19" i="57"/>
  <c r="H18" i="57"/>
  <c r="J17" i="57"/>
  <c r="J7" i="57" s="1"/>
  <c r="J16" i="57"/>
  <c r="J6" i="57" s="1"/>
  <c r="I11" i="57"/>
  <c r="I10" i="57"/>
  <c r="I8" i="57"/>
  <c r="I7" i="57"/>
  <c r="I6" i="57"/>
  <c r="I5" i="57"/>
  <c r="J49" i="56"/>
  <c r="J11" i="56" s="1"/>
  <c r="J48" i="56"/>
  <c r="J10" i="56" s="1"/>
  <c r="J47" i="56"/>
  <c r="J46" i="56"/>
  <c r="J45" i="56"/>
  <c r="J44" i="56"/>
  <c r="J43" i="56"/>
  <c r="J42" i="56"/>
  <c r="J41" i="56"/>
  <c r="J40" i="56"/>
  <c r="H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H18" i="56"/>
  <c r="I8" i="56" s="1"/>
  <c r="J17" i="56"/>
  <c r="J7" i="56" s="1"/>
  <c r="J16" i="56"/>
  <c r="J6" i="56" s="1"/>
  <c r="I11" i="56"/>
  <c r="I10" i="56"/>
  <c r="I9" i="56"/>
  <c r="I7" i="56"/>
  <c r="I6" i="56"/>
  <c r="I5" i="56"/>
  <c r="J49" i="55"/>
  <c r="J11" i="55" s="1"/>
  <c r="J48" i="55"/>
  <c r="J10" i="55" s="1"/>
  <c r="J47" i="55"/>
  <c r="J46" i="55"/>
  <c r="J45" i="55"/>
  <c r="J44" i="55"/>
  <c r="J43" i="55"/>
  <c r="J42" i="55"/>
  <c r="J41" i="55"/>
  <c r="J40" i="55"/>
  <c r="H38" i="55"/>
  <c r="I9" i="55" s="1"/>
  <c r="J37" i="55"/>
  <c r="J36" i="55"/>
  <c r="J35" i="55"/>
  <c r="J34" i="55"/>
  <c r="J33" i="55"/>
  <c r="J32" i="55"/>
  <c r="J31" i="55"/>
  <c r="J30" i="55"/>
  <c r="J29" i="55"/>
  <c r="J28" i="55"/>
  <c r="J27" i="55"/>
  <c r="J26" i="55"/>
  <c r="J25" i="55"/>
  <c r="J24" i="55"/>
  <c r="J23" i="55"/>
  <c r="J22" i="55"/>
  <c r="J21" i="55"/>
  <c r="J20" i="55"/>
  <c r="J19" i="55"/>
  <c r="H18" i="55"/>
  <c r="I8" i="55" s="1"/>
  <c r="J17" i="55"/>
  <c r="J7" i="55" s="1"/>
  <c r="J16" i="55"/>
  <c r="J6" i="55" s="1"/>
  <c r="I11" i="55"/>
  <c r="I10" i="55"/>
  <c r="I7" i="55"/>
  <c r="I6" i="55"/>
  <c r="I5" i="55"/>
  <c r="J49" i="54"/>
  <c r="J11" i="54" s="1"/>
  <c r="J48" i="54"/>
  <c r="J10" i="54" s="1"/>
  <c r="J47" i="54"/>
  <c r="J46" i="54"/>
  <c r="J45" i="54"/>
  <c r="J44" i="54"/>
  <c r="J43" i="54"/>
  <c r="J42" i="54"/>
  <c r="J41" i="54"/>
  <c r="J40" i="54"/>
  <c r="H38" i="54"/>
  <c r="I9" i="54" s="1"/>
  <c r="J37" i="54"/>
  <c r="J36" i="54"/>
  <c r="J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22" i="54"/>
  <c r="J21" i="54"/>
  <c r="J20" i="54"/>
  <c r="J19" i="54"/>
  <c r="H18" i="54"/>
  <c r="J17" i="54"/>
  <c r="J7" i="54" s="1"/>
  <c r="J16" i="54"/>
  <c r="J6" i="54" s="1"/>
  <c r="I11" i="54"/>
  <c r="I10" i="54"/>
  <c r="I8" i="54"/>
  <c r="I7" i="54"/>
  <c r="I6" i="54"/>
  <c r="I5" i="54"/>
  <c r="J49" i="53"/>
  <c r="J11" i="53" s="1"/>
  <c r="J48" i="53"/>
  <c r="J10" i="53" s="1"/>
  <c r="J47" i="53"/>
  <c r="J46" i="53"/>
  <c r="J45" i="53"/>
  <c r="J44" i="53"/>
  <c r="J43" i="53"/>
  <c r="J42" i="53"/>
  <c r="J41" i="53"/>
  <c r="J40" i="53"/>
  <c r="H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H18" i="53"/>
  <c r="I8" i="53" s="1"/>
  <c r="J17" i="53"/>
  <c r="J7" i="53" s="1"/>
  <c r="J16" i="53"/>
  <c r="J6" i="53" s="1"/>
  <c r="I11" i="53"/>
  <c r="I10" i="53"/>
  <c r="I9" i="53"/>
  <c r="I7" i="53"/>
  <c r="I6" i="53"/>
  <c r="I5" i="53"/>
  <c r="J49" i="52"/>
  <c r="J11" i="52" s="1"/>
  <c r="J48" i="52"/>
  <c r="J10" i="52" s="1"/>
  <c r="J47" i="52"/>
  <c r="J46" i="52"/>
  <c r="J45" i="52"/>
  <c r="J44" i="52"/>
  <c r="J43" i="52"/>
  <c r="J42" i="52"/>
  <c r="J41" i="52"/>
  <c r="J40" i="52"/>
  <c r="H38" i="52"/>
  <c r="J37" i="52"/>
  <c r="J36" i="52"/>
  <c r="J35" i="52"/>
  <c r="J34" i="52"/>
  <c r="J33" i="52"/>
  <c r="J32" i="52"/>
  <c r="J31" i="52"/>
  <c r="J30" i="52"/>
  <c r="J29" i="52"/>
  <c r="J28" i="52"/>
  <c r="J27" i="52"/>
  <c r="J26" i="52"/>
  <c r="J25" i="52"/>
  <c r="J24" i="52"/>
  <c r="J23" i="52"/>
  <c r="J22" i="52"/>
  <c r="J21" i="52"/>
  <c r="J20" i="52"/>
  <c r="J19" i="52"/>
  <c r="H18" i="52"/>
  <c r="I8" i="52" s="1"/>
  <c r="J17" i="52"/>
  <c r="J7" i="52" s="1"/>
  <c r="J16" i="52"/>
  <c r="J6" i="52" s="1"/>
  <c r="I11" i="52"/>
  <c r="I10" i="52"/>
  <c r="I9" i="52"/>
  <c r="I7" i="52"/>
  <c r="I6" i="52"/>
  <c r="I5" i="52"/>
  <c r="J49" i="51"/>
  <c r="J11" i="51" s="1"/>
  <c r="J48" i="51"/>
  <c r="J10" i="51" s="1"/>
  <c r="J47" i="51"/>
  <c r="J46" i="51"/>
  <c r="J45" i="51"/>
  <c r="J44" i="51"/>
  <c r="J43" i="51"/>
  <c r="J42" i="51"/>
  <c r="J41" i="51"/>
  <c r="J40" i="51"/>
  <c r="H38" i="51"/>
  <c r="J37" i="51"/>
  <c r="J36" i="5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2" i="51"/>
  <c r="J21" i="51"/>
  <c r="J20" i="51"/>
  <c r="J19" i="51"/>
  <c r="H18" i="51"/>
  <c r="J17" i="51"/>
  <c r="J7" i="51" s="1"/>
  <c r="J16" i="51"/>
  <c r="J6" i="51" s="1"/>
  <c r="I11" i="51"/>
  <c r="I10" i="51"/>
  <c r="I9" i="51"/>
  <c r="I8" i="51"/>
  <c r="I7" i="51"/>
  <c r="I6" i="51"/>
  <c r="I5" i="51"/>
  <c r="J49" i="50"/>
  <c r="J11" i="50" s="1"/>
  <c r="J48" i="50"/>
  <c r="J10" i="50" s="1"/>
  <c r="J47" i="50"/>
  <c r="J46" i="50"/>
  <c r="J45" i="50"/>
  <c r="J44" i="50"/>
  <c r="J43" i="50"/>
  <c r="J42" i="50"/>
  <c r="J41" i="50"/>
  <c r="J40" i="50"/>
  <c r="H38" i="50"/>
  <c r="I9" i="50" s="1"/>
  <c r="J37" i="50"/>
  <c r="J36" i="50"/>
  <c r="J35" i="50"/>
  <c r="J34" i="50"/>
  <c r="J33" i="50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H18" i="50"/>
  <c r="I8" i="50" s="1"/>
  <c r="J17" i="50"/>
  <c r="J7" i="50" s="1"/>
  <c r="J16" i="50"/>
  <c r="J6" i="50" s="1"/>
  <c r="I11" i="50"/>
  <c r="I10" i="50"/>
  <c r="I7" i="50"/>
  <c r="I6" i="50"/>
  <c r="I5" i="50"/>
  <c r="J49" i="49"/>
  <c r="J11" i="49" s="1"/>
  <c r="J48" i="49"/>
  <c r="J10" i="49" s="1"/>
  <c r="J47" i="49"/>
  <c r="J46" i="49"/>
  <c r="J45" i="49"/>
  <c r="J44" i="49"/>
  <c r="J43" i="49"/>
  <c r="J42" i="49"/>
  <c r="J41" i="49"/>
  <c r="J40" i="49"/>
  <c r="H38" i="49"/>
  <c r="I9" i="49" s="1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H18" i="49"/>
  <c r="I8" i="49" s="1"/>
  <c r="J17" i="49"/>
  <c r="J7" i="49" s="1"/>
  <c r="J16" i="49"/>
  <c r="J6" i="49" s="1"/>
  <c r="I11" i="49"/>
  <c r="I10" i="49"/>
  <c r="I7" i="49"/>
  <c r="I6" i="49"/>
  <c r="I5" i="49"/>
  <c r="J49" i="48"/>
  <c r="J11" i="48" s="1"/>
  <c r="J48" i="48"/>
  <c r="J10" i="48" s="1"/>
  <c r="J47" i="48"/>
  <c r="J46" i="48"/>
  <c r="J45" i="48"/>
  <c r="J44" i="48"/>
  <c r="J43" i="48"/>
  <c r="J42" i="48"/>
  <c r="J41" i="48"/>
  <c r="J40" i="48"/>
  <c r="H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H18" i="48"/>
  <c r="I8" i="48" s="1"/>
  <c r="J17" i="48"/>
  <c r="J7" i="48" s="1"/>
  <c r="J16" i="48"/>
  <c r="J6" i="48" s="1"/>
  <c r="I11" i="48"/>
  <c r="I10" i="48"/>
  <c r="I9" i="48"/>
  <c r="I7" i="48"/>
  <c r="I6" i="48"/>
  <c r="I5" i="48"/>
  <c r="J49" i="47"/>
  <c r="J11" i="47" s="1"/>
  <c r="J48" i="47"/>
  <c r="J10" i="47" s="1"/>
  <c r="J47" i="47"/>
  <c r="J46" i="47"/>
  <c r="J45" i="47"/>
  <c r="J44" i="47"/>
  <c r="J43" i="47"/>
  <c r="J42" i="47"/>
  <c r="J41" i="47"/>
  <c r="J40" i="47"/>
  <c r="H38" i="47"/>
  <c r="I9" i="47" s="1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H18" i="47"/>
  <c r="J17" i="47"/>
  <c r="J7" i="47" s="1"/>
  <c r="J16" i="47"/>
  <c r="J6" i="47" s="1"/>
  <c r="I11" i="47"/>
  <c r="I10" i="47"/>
  <c r="I8" i="47"/>
  <c r="I7" i="47"/>
  <c r="I6" i="47"/>
  <c r="I5" i="47"/>
  <c r="J49" i="46"/>
  <c r="J11" i="46" s="1"/>
  <c r="J48" i="46"/>
  <c r="J47" i="46"/>
  <c r="J46" i="46"/>
  <c r="J45" i="46"/>
  <c r="J44" i="46"/>
  <c r="J43" i="46"/>
  <c r="J42" i="46"/>
  <c r="J41" i="46"/>
  <c r="J40" i="46"/>
  <c r="H38" i="46"/>
  <c r="I9" i="46" s="1"/>
  <c r="J37" i="46"/>
  <c r="J36" i="46"/>
  <c r="J35" i="46"/>
  <c r="J34" i="46"/>
  <c r="J33" i="46"/>
  <c r="J32" i="46"/>
  <c r="J31" i="46"/>
  <c r="J30" i="46"/>
  <c r="J29" i="46"/>
  <c r="J28" i="46"/>
  <c r="J27" i="46"/>
  <c r="J26" i="46"/>
  <c r="J25" i="46"/>
  <c r="J24" i="46"/>
  <c r="J23" i="46"/>
  <c r="J22" i="46"/>
  <c r="J21" i="46"/>
  <c r="J20" i="46"/>
  <c r="J19" i="46"/>
  <c r="H18" i="46"/>
  <c r="I8" i="46" s="1"/>
  <c r="J17" i="46"/>
  <c r="J7" i="46" s="1"/>
  <c r="J16" i="46"/>
  <c r="J6" i="46" s="1"/>
  <c r="I11" i="46"/>
  <c r="J10" i="46"/>
  <c r="I10" i="46"/>
  <c r="I7" i="46"/>
  <c r="I6" i="46"/>
  <c r="I5" i="46"/>
  <c r="J49" i="45"/>
  <c r="J11" i="45" s="1"/>
  <c r="J48" i="45"/>
  <c r="J10" i="45" s="1"/>
  <c r="J47" i="45"/>
  <c r="J46" i="45"/>
  <c r="J45" i="45"/>
  <c r="J44" i="45"/>
  <c r="J43" i="45"/>
  <c r="J42" i="45"/>
  <c r="J41" i="45"/>
  <c r="J40" i="45"/>
  <c r="H38" i="45"/>
  <c r="I9" i="45" s="1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H18" i="45"/>
  <c r="I8" i="45" s="1"/>
  <c r="J17" i="45"/>
  <c r="J7" i="45" s="1"/>
  <c r="J16" i="45"/>
  <c r="J6" i="45" s="1"/>
  <c r="I11" i="45"/>
  <c r="I10" i="45"/>
  <c r="I7" i="45"/>
  <c r="I6" i="45"/>
  <c r="I5" i="45"/>
  <c r="H44" i="44" l="1"/>
  <c r="I44" i="44"/>
  <c r="H31" i="44"/>
  <c r="I31" i="44"/>
  <c r="H51" i="44"/>
  <c r="E13" i="44" s="1"/>
  <c r="I51" i="44"/>
  <c r="I13" i="44" s="1"/>
  <c r="H30" i="44"/>
  <c r="I30" i="44"/>
  <c r="K12" i="61"/>
  <c r="H29" i="44"/>
  <c r="I29" i="44"/>
  <c r="I28" i="44"/>
  <c r="H28" i="44"/>
  <c r="K12" i="62"/>
  <c r="K12" i="57"/>
  <c r="H39" i="44"/>
  <c r="I39" i="44"/>
  <c r="I26" i="44"/>
  <c r="H26" i="44"/>
  <c r="H37" i="44"/>
  <c r="I37" i="44"/>
  <c r="J12" i="4"/>
  <c r="J12" i="58"/>
  <c r="H48" i="44"/>
  <c r="I48" i="44"/>
  <c r="I35" i="44"/>
  <c r="H35" i="44"/>
  <c r="J12" i="48"/>
  <c r="I47" i="44"/>
  <c r="H47" i="44"/>
  <c r="H34" i="44"/>
  <c r="I34" i="44"/>
  <c r="K12" i="60"/>
  <c r="K12" i="50"/>
  <c r="K12" i="46"/>
  <c r="H45" i="44"/>
  <c r="I45" i="44"/>
  <c r="I32" i="44"/>
  <c r="H32" i="44"/>
  <c r="I43" i="44"/>
  <c r="H43" i="44"/>
  <c r="I42" i="44"/>
  <c r="H42" i="44"/>
  <c r="I41" i="44"/>
  <c r="H41" i="44"/>
  <c r="I27" i="44"/>
  <c r="H27" i="44"/>
  <c r="H38" i="44"/>
  <c r="I38" i="44"/>
  <c r="K12" i="59"/>
  <c r="K12" i="56"/>
  <c r="H25" i="44"/>
  <c r="I25" i="44"/>
  <c r="I49" i="44"/>
  <c r="H49" i="44"/>
  <c r="H36" i="44"/>
  <c r="I36" i="44"/>
  <c r="K12" i="45"/>
  <c r="H46" i="44"/>
  <c r="I46" i="44"/>
  <c r="H33" i="44"/>
  <c r="I33" i="44"/>
  <c r="I24" i="44"/>
  <c r="H24" i="44"/>
  <c r="I50" i="44"/>
  <c r="I12" i="44" s="1"/>
  <c r="H50" i="44"/>
  <c r="E12" i="44" s="1"/>
  <c r="I19" i="44"/>
  <c r="I9" i="44" s="1"/>
  <c r="H19" i="44"/>
  <c r="E9" i="44" s="1"/>
  <c r="I18" i="44"/>
  <c r="I8" i="44" s="1"/>
  <c r="H18" i="44"/>
  <c r="E8" i="44" s="1"/>
  <c r="H17" i="44"/>
  <c r="E7" i="44" s="1"/>
  <c r="D7" i="44"/>
  <c r="I17" i="44"/>
  <c r="I7" i="44" s="1"/>
  <c r="H23" i="44"/>
  <c r="I23" i="44"/>
  <c r="H22" i="44"/>
  <c r="I22" i="44"/>
  <c r="I21" i="44"/>
  <c r="H21" i="44"/>
  <c r="I12" i="52"/>
  <c r="J9" i="50"/>
  <c r="J9" i="52"/>
  <c r="J9" i="51"/>
  <c r="J9" i="53"/>
  <c r="J9" i="54"/>
  <c r="J9" i="57"/>
  <c r="J9" i="46"/>
  <c r="J9" i="47"/>
  <c r="J9" i="48"/>
  <c r="J9" i="49"/>
  <c r="J9" i="59"/>
  <c r="I12" i="46"/>
  <c r="I12" i="47"/>
  <c r="I12" i="48"/>
  <c r="I12" i="51"/>
  <c r="I12" i="55"/>
  <c r="J9" i="55"/>
  <c r="I12" i="56"/>
  <c r="I12" i="57"/>
  <c r="I12" i="59"/>
  <c r="J9" i="60"/>
  <c r="I12" i="50"/>
  <c r="I12" i="60"/>
  <c r="I12" i="61"/>
  <c r="J9" i="61"/>
  <c r="I12" i="62"/>
  <c r="J9" i="62"/>
  <c r="I12" i="45"/>
  <c r="J9" i="45"/>
  <c r="I12" i="49"/>
  <c r="I12" i="53"/>
  <c r="I12" i="54"/>
  <c r="J9" i="56"/>
  <c r="J9" i="58"/>
  <c r="J9" i="63"/>
  <c r="I12" i="63"/>
  <c r="I12" i="58"/>
  <c r="I40" i="44" l="1"/>
  <c r="I11" i="44" s="1"/>
  <c r="H40" i="44"/>
  <c r="E11" i="44" s="1"/>
  <c r="H20" i="44"/>
  <c r="E10" i="44" s="1"/>
  <c r="I20" i="44"/>
  <c r="I10" i="44" s="1"/>
  <c r="E14" i="44" s="1"/>
  <c r="D13" i="44"/>
  <c r="D12" i="44"/>
  <c r="D9" i="44" l="1"/>
  <c r="D8" i="44"/>
  <c r="I11" i="4" l="1"/>
  <c r="I10" i="4"/>
  <c r="J49" i="4"/>
  <c r="J48" i="4"/>
  <c r="J41" i="4"/>
  <c r="J42" i="4"/>
  <c r="J43" i="4"/>
  <c r="J44" i="4"/>
  <c r="J45" i="4"/>
  <c r="J46" i="4"/>
  <c r="J47" i="4"/>
  <c r="J29" i="4"/>
  <c r="J30" i="4"/>
  <c r="J31" i="4"/>
  <c r="J32" i="4"/>
  <c r="J33" i="4"/>
  <c r="J34" i="4"/>
  <c r="J35" i="4"/>
  <c r="J36" i="4"/>
  <c r="J27" i="4"/>
  <c r="J10" i="4" l="1"/>
  <c r="J40" i="4"/>
  <c r="J20" i="4"/>
  <c r="J21" i="4"/>
  <c r="J22" i="4"/>
  <c r="J23" i="4"/>
  <c r="J24" i="4"/>
  <c r="J25" i="4"/>
  <c r="J26" i="4"/>
  <c r="J28" i="4"/>
  <c r="J37" i="4"/>
  <c r="J19" i="4"/>
  <c r="J17" i="4"/>
  <c r="J16" i="4"/>
  <c r="J11" i="4"/>
  <c r="H38" i="4"/>
  <c r="H18" i="4"/>
  <c r="F20" i="44" s="1"/>
  <c r="I7" i="4"/>
  <c r="I5" i="4"/>
  <c r="I6" i="4"/>
  <c r="F40" i="44" l="1"/>
  <c r="D11" i="44" s="1"/>
  <c r="I8" i="4"/>
  <c r="D10" i="44"/>
  <c r="J6" i="4"/>
  <c r="I9" i="4"/>
  <c r="J7" i="4"/>
  <c r="D14" i="44" l="1"/>
  <c r="K12" i="4"/>
  <c r="I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D4" authorId="0" shapeId="0" xr:uid="{22554489-EA23-4450-B6DE-C2AA8D08EF59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事業者名や算定対象年度は、『2-1_排出量』シートから記入してください。
</t>
        </r>
      </text>
    </comment>
  </commentList>
</comments>
</file>

<file path=xl/sharedStrings.xml><?xml version="1.0" encoding="utf-8"?>
<sst xmlns="http://schemas.openxmlformats.org/spreadsheetml/2006/main" count="2018" uniqueCount="171">
  <si>
    <t>温室効果ガスの種類別の地球温暖化係数</t>
    <rPh sb="0" eb="2">
      <t>オンシツ</t>
    </rPh>
    <rPh sb="2" eb="4">
      <t>コウカ</t>
    </rPh>
    <rPh sb="7" eb="9">
      <t>シュルイ</t>
    </rPh>
    <rPh sb="9" eb="10">
      <t>ベツ</t>
    </rPh>
    <rPh sb="11" eb="13">
      <t>チキュウ</t>
    </rPh>
    <rPh sb="13" eb="16">
      <t>オンダンカ</t>
    </rPh>
    <rPh sb="16" eb="18">
      <t>ケイスウ</t>
    </rPh>
    <phoneticPr fontId="2"/>
  </si>
  <si>
    <t>温室効果ガス</t>
    <rPh sb="0" eb="2">
      <t>オンシツ</t>
    </rPh>
    <rPh sb="2" eb="4">
      <t>コウカ</t>
    </rPh>
    <phoneticPr fontId="2"/>
  </si>
  <si>
    <t>二酸化炭素</t>
    <rPh sb="0" eb="3">
      <t>ニサンカ</t>
    </rPh>
    <rPh sb="3" eb="5">
      <t>タンソ</t>
    </rPh>
    <phoneticPr fontId="2"/>
  </si>
  <si>
    <t>メタン</t>
    <phoneticPr fontId="2"/>
  </si>
  <si>
    <t>一酸化二窒素</t>
    <rPh sb="0" eb="3">
      <t>イッサンカ</t>
    </rPh>
    <rPh sb="3" eb="4">
      <t>ニ</t>
    </rPh>
    <rPh sb="4" eb="6">
      <t>チッソ</t>
    </rPh>
    <phoneticPr fontId="2"/>
  </si>
  <si>
    <t>ハイドロフルオロカーボン</t>
    <phoneticPr fontId="2"/>
  </si>
  <si>
    <t>ジフルオロメタン</t>
    <phoneticPr fontId="2"/>
  </si>
  <si>
    <t>フルオロメタン</t>
    <phoneticPr fontId="2"/>
  </si>
  <si>
    <t>パーフルオロカーボン</t>
    <phoneticPr fontId="2"/>
  </si>
  <si>
    <t>パーフルオロメタン</t>
    <phoneticPr fontId="2"/>
  </si>
  <si>
    <t>パーフルオロエタン</t>
    <phoneticPr fontId="2"/>
  </si>
  <si>
    <t>パーフルオロプロパン</t>
    <phoneticPr fontId="2"/>
  </si>
  <si>
    <t>パーフルオロブタン</t>
    <phoneticPr fontId="2"/>
  </si>
  <si>
    <t>パーフルオロシクロブタン</t>
    <phoneticPr fontId="2"/>
  </si>
  <si>
    <t>パーフルオロペンタン</t>
    <phoneticPr fontId="2"/>
  </si>
  <si>
    <t>パーフルオロヘキサン</t>
    <phoneticPr fontId="2"/>
  </si>
  <si>
    <t>六ふっ化硫黄</t>
    <rPh sb="0" eb="1">
      <t>ロク</t>
    </rPh>
    <rPh sb="3" eb="4">
      <t>カ</t>
    </rPh>
    <rPh sb="4" eb="6">
      <t>イオウ</t>
    </rPh>
    <phoneticPr fontId="2"/>
  </si>
  <si>
    <t>HFC</t>
    <phoneticPr fontId="2"/>
  </si>
  <si>
    <t>HFC-23</t>
    <phoneticPr fontId="2"/>
  </si>
  <si>
    <t>HFC-32</t>
    <phoneticPr fontId="2"/>
  </si>
  <si>
    <t>HFC-41</t>
    <phoneticPr fontId="2"/>
  </si>
  <si>
    <t>PFC</t>
    <phoneticPr fontId="2"/>
  </si>
  <si>
    <t>PFC-14</t>
    <phoneticPr fontId="2"/>
  </si>
  <si>
    <t>PFC-218</t>
    <phoneticPr fontId="2"/>
  </si>
  <si>
    <t>PFC-31-10</t>
    <phoneticPr fontId="2"/>
  </si>
  <si>
    <t>PFC-c318</t>
    <phoneticPr fontId="2"/>
  </si>
  <si>
    <t>PFC-41-12</t>
    <phoneticPr fontId="2"/>
  </si>
  <si>
    <t>PFC-51-14</t>
    <phoneticPr fontId="2"/>
  </si>
  <si>
    <t>地球温暖化係数</t>
    <rPh sb="0" eb="2">
      <t>チキュウ</t>
    </rPh>
    <rPh sb="2" eb="5">
      <t>オンダンカ</t>
    </rPh>
    <rPh sb="5" eb="7">
      <t>ケイスウ</t>
    </rPh>
    <phoneticPr fontId="2"/>
  </si>
  <si>
    <t>事業者名</t>
    <rPh sb="0" eb="1">
      <t>コト</t>
    </rPh>
    <rPh sb="1" eb="2">
      <t>ギョウ</t>
    </rPh>
    <rPh sb="2" eb="3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</si>
  <si>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</si>
  <si>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排出活動の種類</t>
    <rPh sb="0" eb="2">
      <t>ハイシュツ</t>
    </rPh>
    <rPh sb="2" eb="4">
      <t>カツドウ</t>
    </rPh>
    <rPh sb="5" eb="7">
      <t>シュルイ</t>
    </rPh>
    <phoneticPr fontId="2"/>
  </si>
  <si>
    <t>単位</t>
    <rPh sb="0" eb="2">
      <t>タンイ</t>
    </rPh>
    <phoneticPr fontId="2"/>
  </si>
  <si>
    <t>－</t>
    <phoneticPr fontId="2"/>
  </si>
  <si>
    <r>
      <t xml:space="preserve">地球温暖化係数
</t>
    </r>
    <r>
      <rPr>
        <sz val="10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10"/>
        <color indexed="9"/>
        <rFont val="Arial"/>
        <family val="2"/>
      </rPr>
      <t>/t)</t>
    </r>
    <rPh sb="0" eb="2">
      <t>チキュウ</t>
    </rPh>
    <rPh sb="2" eb="5">
      <t>オンダンカ</t>
    </rPh>
    <rPh sb="5" eb="7">
      <t>ケイスウ</t>
    </rPh>
    <phoneticPr fontId="2"/>
  </si>
  <si>
    <r>
      <t xml:space="preserve">排出量
</t>
    </r>
    <r>
      <rPr>
        <sz val="10"/>
        <color indexed="9"/>
        <rFont val="Arial"/>
        <family val="2"/>
      </rPr>
      <t>(t)</t>
    </r>
    <rPh sb="0" eb="2">
      <t>ハイシュツ</t>
    </rPh>
    <rPh sb="2" eb="3">
      <t>リョウ</t>
    </rPh>
    <phoneticPr fontId="2"/>
  </si>
  <si>
    <r>
      <t xml:space="preserve">二酸化炭素換算量
</t>
    </r>
    <r>
      <rPr>
        <sz val="10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10"/>
        <color indexed="9"/>
        <rFont val="Arial"/>
        <family val="2"/>
      </rPr>
      <t>)</t>
    </r>
    <rPh sb="0" eb="3">
      <t>ニサンカ</t>
    </rPh>
    <rPh sb="3" eb="5">
      <t>タンソ</t>
    </rPh>
    <rPh sb="5" eb="7">
      <t>カンザン</t>
    </rPh>
    <rPh sb="7" eb="8">
      <t>リョウ</t>
    </rPh>
    <phoneticPr fontId="2"/>
  </si>
  <si>
    <t>パーフルオロカーボン　（小計）</t>
    <rPh sb="12" eb="14">
      <t>ショウケイ</t>
    </rPh>
    <phoneticPr fontId="2"/>
  </si>
  <si>
    <t>ハイドロフルオロカーボン　（小計）</t>
    <rPh sb="14" eb="15">
      <t>ショウ</t>
    </rPh>
    <rPh sb="15" eb="16">
      <t>ケイ</t>
    </rPh>
    <phoneticPr fontId="2"/>
  </si>
  <si>
    <r>
      <t xml:space="preserve">地球温暖化
係数
</t>
    </r>
    <r>
      <rPr>
        <sz val="10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10"/>
        <color indexed="9"/>
        <rFont val="Arial"/>
        <family val="2"/>
      </rPr>
      <t>/t)</t>
    </r>
    <rPh sb="0" eb="2">
      <t>チキュウ</t>
    </rPh>
    <rPh sb="2" eb="5">
      <t>オンダンカ</t>
    </rPh>
    <rPh sb="6" eb="8">
      <t>ケイスウ</t>
    </rPh>
    <phoneticPr fontId="2"/>
  </si>
  <si>
    <r>
      <t xml:space="preserve">二酸化炭素
換算量
</t>
    </r>
    <r>
      <rPr>
        <sz val="10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10"/>
        <color indexed="9"/>
        <rFont val="Arial"/>
        <family val="2"/>
      </rPr>
      <t>)</t>
    </r>
    <rPh sb="0" eb="3">
      <t>ニサンカ</t>
    </rPh>
    <rPh sb="3" eb="5">
      <t>タンソ</t>
    </rPh>
    <rPh sb="6" eb="8">
      <t>カンザン</t>
    </rPh>
    <rPh sb="8" eb="9">
      <t>リョウ</t>
    </rPh>
    <phoneticPr fontId="2"/>
  </si>
  <si>
    <t>ガスの種類</t>
    <rPh sb="3" eb="5">
      <t>シュルイ</t>
    </rPh>
    <phoneticPr fontId="2"/>
  </si>
  <si>
    <t>パーフルオロカーボン</t>
    <phoneticPr fontId="2"/>
  </si>
  <si>
    <r>
      <t xml:space="preserve">二酸化炭素換算排出量
</t>
    </r>
    <r>
      <rPr>
        <sz val="10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10"/>
        <color indexed="9"/>
        <rFont val="Arial"/>
        <family val="2"/>
      </rPr>
      <t>)</t>
    </r>
    <rPh sb="0" eb="3">
      <t>ニサンカ</t>
    </rPh>
    <rPh sb="3" eb="5">
      <t>タンソ</t>
    </rPh>
    <rPh sb="5" eb="7">
      <t>カンザン</t>
    </rPh>
    <rPh sb="7" eb="9">
      <t>ハイシュツ</t>
    </rPh>
    <rPh sb="9" eb="10">
      <t>リョウ</t>
    </rPh>
    <phoneticPr fontId="2"/>
  </si>
  <si>
    <t>合　　　計</t>
    <rPh sb="0" eb="1">
      <t>ゴウ</t>
    </rPh>
    <rPh sb="4" eb="5">
      <t>ケイ</t>
    </rPh>
    <phoneticPr fontId="2"/>
  </si>
  <si>
    <t>その他ガス排出量算定総括表</t>
    <rPh sb="2" eb="3">
      <t>タ</t>
    </rPh>
    <rPh sb="5" eb="7">
      <t>ハイシュツ</t>
    </rPh>
    <rPh sb="7" eb="8">
      <t>リョウ</t>
    </rPh>
    <rPh sb="8" eb="10">
      <t>サンテイ</t>
    </rPh>
    <rPh sb="10" eb="12">
      <t>ソウカツ</t>
    </rPh>
    <rPh sb="12" eb="13">
      <t>ヒョウ</t>
    </rPh>
    <phoneticPr fontId="2"/>
  </si>
  <si>
    <t>工場等名</t>
    <rPh sb="0" eb="2">
      <t>コウジョウ</t>
    </rPh>
    <rPh sb="2" eb="3">
      <t>トウ</t>
    </rPh>
    <rPh sb="3" eb="4">
      <t>メイ</t>
    </rPh>
    <phoneticPr fontId="2"/>
  </si>
  <si>
    <t>工場等別　その他ガス排出量算定表</t>
    <rPh sb="0" eb="2">
      <t>コウジョウ</t>
    </rPh>
    <rPh sb="2" eb="3">
      <t>トウ</t>
    </rPh>
    <rPh sb="3" eb="4">
      <t>ベツ</t>
    </rPh>
    <rPh sb="7" eb="8">
      <t>タ</t>
    </rPh>
    <rPh sb="10" eb="12">
      <t>ハイシュツ</t>
    </rPh>
    <rPh sb="12" eb="13">
      <t>リョウ</t>
    </rPh>
    <rPh sb="13" eb="15">
      <t>サンテイ</t>
    </rPh>
    <rPh sb="15" eb="16">
      <t>ヒョウ</t>
    </rPh>
    <phoneticPr fontId="2"/>
  </si>
  <si>
    <t>HFC-125</t>
  </si>
  <si>
    <t>HFC-134</t>
  </si>
  <si>
    <t>HFC-134a</t>
  </si>
  <si>
    <t>HFC-143</t>
  </si>
  <si>
    <t>HFC-143a</t>
  </si>
  <si>
    <t>HFC-152a</t>
  </si>
  <si>
    <t>HFC-227ea</t>
  </si>
  <si>
    <t>HFC-236fa</t>
  </si>
  <si>
    <t>HFC-245ca</t>
  </si>
  <si>
    <t>HFC-43-10mee</t>
  </si>
  <si>
    <t>メタン</t>
    <phoneticPr fontId="2"/>
  </si>
  <si>
    <t>ハイドロフルオロカーボン</t>
    <phoneticPr fontId="2"/>
  </si>
  <si>
    <t>HFC</t>
    <phoneticPr fontId="2"/>
  </si>
  <si>
    <t>－</t>
    <phoneticPr fontId="2"/>
  </si>
  <si>
    <t>トリフルオロメタン</t>
    <phoneticPr fontId="2"/>
  </si>
  <si>
    <t>HFC-23</t>
    <phoneticPr fontId="2"/>
  </si>
  <si>
    <t>ジフルオロメタン</t>
    <phoneticPr fontId="2"/>
  </si>
  <si>
    <t>HFC-32</t>
    <phoneticPr fontId="2"/>
  </si>
  <si>
    <t>フルオロメタン</t>
    <phoneticPr fontId="2"/>
  </si>
  <si>
    <t>HFC-41</t>
    <phoneticPr fontId="2"/>
  </si>
  <si>
    <t>1,1,1,2,2-ペンタフルオロエタン</t>
    <phoneticPr fontId="2"/>
  </si>
  <si>
    <t>1,1,2,2-テトラフルオロエタン</t>
    <phoneticPr fontId="2"/>
  </si>
  <si>
    <t>1,1,1,2-テトラフルオロエタン</t>
    <phoneticPr fontId="2"/>
  </si>
  <si>
    <t>1,1,2-トリフルオロエタン</t>
    <phoneticPr fontId="2"/>
  </si>
  <si>
    <t>1,1,1-トリフルオロエタン</t>
    <phoneticPr fontId="2"/>
  </si>
  <si>
    <t>1,2-ジフルオロエタン</t>
    <phoneticPr fontId="2"/>
  </si>
  <si>
    <t>HFC-152</t>
    <phoneticPr fontId="2"/>
  </si>
  <si>
    <t>1,1-ジフルオロエタン</t>
    <phoneticPr fontId="2"/>
  </si>
  <si>
    <t>フルオロエタン</t>
    <phoneticPr fontId="2"/>
  </si>
  <si>
    <t>HFC-161</t>
    <phoneticPr fontId="2"/>
  </si>
  <si>
    <t>1,1,1,2,3,3,3-ヘプタフルオロプロパン</t>
    <phoneticPr fontId="2"/>
  </si>
  <si>
    <t>1,1,1,3,3,3-ヘキサフルオロプロパン</t>
    <phoneticPr fontId="2"/>
  </si>
  <si>
    <t>1,1,1,2,3,3-ヘキサフルオロプロパン</t>
    <phoneticPr fontId="2"/>
  </si>
  <si>
    <t>HFC-236ea</t>
    <phoneticPr fontId="2"/>
  </si>
  <si>
    <t>1,1,1,2,2,3-ヘキサフルオロプロパン</t>
    <phoneticPr fontId="2"/>
  </si>
  <si>
    <t>HFC-236cb</t>
    <phoneticPr fontId="2"/>
  </si>
  <si>
    <t>1,1,2,2,3-ペンタフルオロプロパン</t>
    <phoneticPr fontId="2"/>
  </si>
  <si>
    <t>1,1,1,3,3-ペンタフルオロプロパン</t>
    <phoneticPr fontId="2"/>
  </si>
  <si>
    <t>HFC-245fa</t>
    <phoneticPr fontId="2"/>
  </si>
  <si>
    <t>1,1,1,3,3-ペンタフルオロブタン</t>
    <phoneticPr fontId="2"/>
  </si>
  <si>
    <t>HFC-365mfc</t>
    <phoneticPr fontId="2"/>
  </si>
  <si>
    <t>1,1,1,2,2,3,4,5,5,5-デカフルオロペンタン</t>
    <phoneticPr fontId="2"/>
  </si>
  <si>
    <t>パーフルオロカーボン</t>
    <phoneticPr fontId="2"/>
  </si>
  <si>
    <t>PFC</t>
    <phoneticPr fontId="2"/>
  </si>
  <si>
    <t>パーフルオロメタン</t>
    <phoneticPr fontId="2"/>
  </si>
  <si>
    <t>PFC-14</t>
    <phoneticPr fontId="2"/>
  </si>
  <si>
    <t>パーフルオロエタン</t>
    <phoneticPr fontId="2"/>
  </si>
  <si>
    <t>PFC-116</t>
    <phoneticPr fontId="2"/>
  </si>
  <si>
    <t>パーフルオロプロパン</t>
    <phoneticPr fontId="2"/>
  </si>
  <si>
    <t>PFC-218</t>
    <phoneticPr fontId="2"/>
  </si>
  <si>
    <t>パーフルオロシクロプロパン</t>
    <phoneticPr fontId="2"/>
  </si>
  <si>
    <t>パーフルオロブタン</t>
    <phoneticPr fontId="2"/>
  </si>
  <si>
    <t>PFC-31-10</t>
    <phoneticPr fontId="2"/>
  </si>
  <si>
    <t>パーフルオロシクロブタン</t>
    <phoneticPr fontId="2"/>
  </si>
  <si>
    <t>PFC-c318</t>
    <phoneticPr fontId="2"/>
  </si>
  <si>
    <t>パーフルオロペンタン</t>
    <phoneticPr fontId="2"/>
  </si>
  <si>
    <t>PFC-41-12</t>
    <phoneticPr fontId="2"/>
  </si>
  <si>
    <t>パーフルオロヘキサン</t>
    <phoneticPr fontId="2"/>
  </si>
  <si>
    <t>PFC-51-14</t>
    <phoneticPr fontId="2"/>
  </si>
  <si>
    <t>パーフルオロデカリン</t>
    <phoneticPr fontId="2"/>
  </si>
  <si>
    <t>PFC-91-18</t>
    <phoneticPr fontId="2"/>
  </si>
  <si>
    <t>六ふっ化硫黄</t>
    <phoneticPr fontId="2"/>
  </si>
  <si>
    <t>三ふっ化窒素</t>
    <rPh sb="0" eb="1">
      <t>サン</t>
    </rPh>
    <rPh sb="3" eb="4">
      <t>カ</t>
    </rPh>
    <rPh sb="4" eb="6">
      <t>チッソ</t>
    </rPh>
    <phoneticPr fontId="2"/>
  </si>
  <si>
    <t>三ふっ化窒素</t>
    <rPh sb="0" eb="1">
      <t>サン</t>
    </rPh>
    <rPh sb="3" eb="4">
      <t>カ</t>
    </rPh>
    <rPh sb="4" eb="6">
      <t>チッソ</t>
    </rPh>
    <phoneticPr fontId="2"/>
  </si>
  <si>
    <t>PFC-116</t>
    <phoneticPr fontId="2"/>
  </si>
  <si>
    <t>HFC-134a</t>
    <phoneticPr fontId="2"/>
  </si>
  <si>
    <t>トリフルオロメタン</t>
    <phoneticPr fontId="2"/>
  </si>
  <si>
    <t>パーフルオロデカリン</t>
  </si>
  <si>
    <t>1,1,1,2-テトラフルオロエタン</t>
    <phoneticPr fontId="2"/>
  </si>
  <si>
    <t>1,1,2-トリフルオロエタン</t>
    <phoneticPr fontId="2"/>
  </si>
  <si>
    <t>1,1,1-トリフルオロエタン</t>
    <phoneticPr fontId="2"/>
  </si>
  <si>
    <t>1,1-ジフルオロエタン</t>
    <phoneticPr fontId="2"/>
  </si>
  <si>
    <t>1,1,1,2,3,3,3-ヘプタフルオロプロパン</t>
    <phoneticPr fontId="2"/>
  </si>
  <si>
    <t>1,1,1,3,3,3-ヘキサフルオロプロパン</t>
    <phoneticPr fontId="2"/>
  </si>
  <si>
    <t>1,1,2,2,3-ペンタフルオロプロパン</t>
    <phoneticPr fontId="2"/>
  </si>
  <si>
    <t>1,1,1,2,2,3,4,5,5,5-デカフルオロペンタン</t>
    <phoneticPr fontId="2"/>
  </si>
  <si>
    <t>1,1,1,2,2-ペンタフルオロエタン</t>
    <phoneticPr fontId="2"/>
  </si>
  <si>
    <t>1,1,2,2-テトラフルオロエタン</t>
    <phoneticPr fontId="2"/>
  </si>
  <si>
    <r>
      <t>CO</t>
    </r>
    <r>
      <rPr>
        <sz val="8"/>
        <rFont val="Arial"/>
        <family val="2"/>
      </rPr>
      <t>2</t>
    </r>
    <phoneticPr fontId="2"/>
  </si>
  <si>
    <r>
      <t>CH</t>
    </r>
    <r>
      <rPr>
        <sz val="8"/>
        <rFont val="Arial"/>
        <family val="2"/>
      </rPr>
      <t>4</t>
    </r>
    <phoneticPr fontId="2"/>
  </si>
  <si>
    <r>
      <t>N</t>
    </r>
    <r>
      <rPr>
        <sz val="8"/>
        <rFont val="Arial"/>
        <family val="2"/>
      </rPr>
      <t>2</t>
    </r>
    <r>
      <rPr>
        <sz val="10"/>
        <rFont val="Arial"/>
        <family val="2"/>
      </rPr>
      <t>O</t>
    </r>
    <phoneticPr fontId="2"/>
  </si>
  <si>
    <r>
      <rPr>
        <sz val="10"/>
        <rFont val="Arial"/>
        <family val="2"/>
      </rPr>
      <t>SF</t>
    </r>
    <r>
      <rPr>
        <sz val="8"/>
        <rFont val="Arial"/>
        <family val="2"/>
      </rPr>
      <t>6</t>
    </r>
    <phoneticPr fontId="2"/>
  </si>
  <si>
    <r>
      <rPr>
        <sz val="10"/>
        <rFont val="Arial"/>
        <family val="2"/>
      </rPr>
      <t>NF</t>
    </r>
    <r>
      <rPr>
        <sz val="8"/>
        <rFont val="Arial"/>
        <family val="2"/>
      </rPr>
      <t>3</t>
    </r>
    <phoneticPr fontId="2"/>
  </si>
  <si>
    <t>メタン</t>
    <phoneticPr fontId="2"/>
  </si>
  <si>
    <t>ハイドロフルオロカーボン</t>
    <phoneticPr fontId="2"/>
  </si>
  <si>
    <t>パーフルオロカーボン</t>
    <phoneticPr fontId="2"/>
  </si>
  <si>
    <t>トリフルオロメタン</t>
    <phoneticPr fontId="2"/>
  </si>
  <si>
    <t>ジフルオロメタン</t>
    <phoneticPr fontId="2"/>
  </si>
  <si>
    <t>フルオロメタン</t>
    <phoneticPr fontId="2"/>
  </si>
  <si>
    <t>パーフルオロメタン</t>
    <phoneticPr fontId="2"/>
  </si>
  <si>
    <t>パーフルオロエタン</t>
    <phoneticPr fontId="2"/>
  </si>
  <si>
    <t>パーフルオロプロパン</t>
    <phoneticPr fontId="2"/>
  </si>
  <si>
    <t>パーフルオロブタン</t>
    <phoneticPr fontId="2"/>
  </si>
  <si>
    <t>パーフルオロシクロブタン</t>
    <phoneticPr fontId="2"/>
  </si>
  <si>
    <t>パーフルオロペンタン</t>
    <phoneticPr fontId="2"/>
  </si>
  <si>
    <t>六ふっ化硫黄</t>
    <phoneticPr fontId="16"/>
  </si>
  <si>
    <t>パーフルオロヘキサン</t>
    <phoneticPr fontId="16"/>
  </si>
  <si>
    <t>六ふっ化硫黄</t>
    <phoneticPr fontId="16"/>
  </si>
  <si>
    <t>パーフルオロデカリン</t>
    <phoneticPr fontId="2"/>
  </si>
  <si>
    <t>1,1,1,2,2-ペンタフルオロエタン</t>
    <phoneticPr fontId="2"/>
  </si>
  <si>
    <t>1,1,2,2-テトラフルオロエタン</t>
    <phoneticPr fontId="2"/>
  </si>
  <si>
    <t>1,1,1,2-テトラフルオロエタン</t>
    <phoneticPr fontId="2"/>
  </si>
  <si>
    <t>1,1,2-トリフルオロエタン</t>
    <phoneticPr fontId="2"/>
  </si>
  <si>
    <t>1,1,1-トリフルオロエタン</t>
    <phoneticPr fontId="2"/>
  </si>
  <si>
    <t>1,1-ジフルオロエタン</t>
    <phoneticPr fontId="2"/>
  </si>
  <si>
    <t>1,1,1,2,3,3,3-ヘプタフルオロプロパン</t>
    <phoneticPr fontId="2"/>
  </si>
  <si>
    <t>1,1,1,3,3,3-ヘキサフルオロプロパン</t>
    <phoneticPr fontId="2"/>
  </si>
  <si>
    <t>1,1,2,2,3-ペンタフルオロプロパン</t>
    <phoneticPr fontId="2"/>
  </si>
  <si>
    <t>1,1,1,2,2,3,4,5,5,5-デカフルオロペンタン</t>
    <phoneticPr fontId="2"/>
  </si>
  <si>
    <r>
      <t>CO</t>
    </r>
    <r>
      <rPr>
        <vertAlign val="subscript"/>
        <sz val="9"/>
        <rFont val="Arial"/>
        <family val="2"/>
      </rPr>
      <t>2</t>
    </r>
    <phoneticPr fontId="2"/>
  </si>
  <si>
    <r>
      <t>CH</t>
    </r>
    <r>
      <rPr>
        <vertAlign val="subscript"/>
        <sz val="9"/>
        <rFont val="Arial"/>
        <family val="2"/>
      </rPr>
      <t>4</t>
    </r>
    <phoneticPr fontId="2"/>
  </si>
  <si>
    <r>
      <t>N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phoneticPr fontId="2"/>
  </si>
  <si>
    <r>
      <t>SF</t>
    </r>
    <r>
      <rPr>
        <vertAlign val="subscript"/>
        <sz val="9"/>
        <rFont val="Arial"/>
        <family val="2"/>
      </rPr>
      <t>6</t>
    </r>
    <phoneticPr fontId="2"/>
  </si>
  <si>
    <r>
      <t>NF</t>
    </r>
    <r>
      <rPr>
        <vertAlign val="subscript"/>
        <sz val="9"/>
        <rFont val="Arial"/>
        <family val="2"/>
      </rPr>
      <t>3</t>
    </r>
    <phoneticPr fontId="2"/>
  </si>
  <si>
    <r>
      <t>CO</t>
    </r>
    <r>
      <rPr>
        <vertAlign val="subscript"/>
        <sz val="10"/>
        <rFont val="ＭＳ Ｐゴシック"/>
        <family val="3"/>
        <charset val="128"/>
      </rPr>
      <t>2</t>
    </r>
    <phoneticPr fontId="2"/>
  </si>
  <si>
    <r>
      <t>t-CO</t>
    </r>
    <r>
      <rPr>
        <sz val="6"/>
        <rFont val="Arial"/>
        <family val="2"/>
      </rPr>
      <t>2</t>
    </r>
    <r>
      <rPr>
        <sz val="10"/>
        <rFont val="Arial"/>
        <family val="2"/>
      </rPr>
      <t>/t</t>
    </r>
    <phoneticPr fontId="2"/>
  </si>
  <si>
    <r>
      <t>CH</t>
    </r>
    <r>
      <rPr>
        <vertAlign val="subscript"/>
        <sz val="10"/>
        <rFont val="ＭＳ Ｐゴシック"/>
        <family val="3"/>
        <charset val="128"/>
      </rPr>
      <t>4</t>
    </r>
    <phoneticPr fontId="2"/>
  </si>
  <si>
    <r>
      <t>N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O</t>
    </r>
    <phoneticPr fontId="2"/>
  </si>
  <si>
    <r>
      <t>SF</t>
    </r>
    <r>
      <rPr>
        <vertAlign val="subscript"/>
        <sz val="10"/>
        <rFont val="ＭＳ Ｐゴシック"/>
        <family val="3"/>
        <charset val="128"/>
      </rPr>
      <t>6</t>
    </r>
    <phoneticPr fontId="2"/>
  </si>
  <si>
    <r>
      <t>NF</t>
    </r>
    <r>
      <rPr>
        <vertAlign val="subscript"/>
        <sz val="10"/>
        <rFont val="ＭＳ Ｐゴシック"/>
        <family val="3"/>
        <charset val="128"/>
      </rPr>
      <t>3</t>
    </r>
    <phoneticPr fontId="2"/>
  </si>
  <si>
    <t>－</t>
  </si>
  <si>
    <t>算定対象年度</t>
    <rPh sb="0" eb="2">
      <t>サンテイ</t>
    </rPh>
    <rPh sb="2" eb="4">
      <t>タイショウ</t>
    </rPh>
    <rPh sb="4" eb="6">
      <t>ネンド</t>
    </rPh>
    <phoneticPr fontId="2"/>
  </si>
  <si>
    <r>
      <t xml:space="preserve">二酸化炭素換算排出量
</t>
    </r>
    <r>
      <rPr>
        <sz val="9"/>
        <color indexed="9"/>
        <rFont val="Arial"/>
        <family val="2"/>
      </rPr>
      <t>(t-CO2)</t>
    </r>
    <rPh sb="0" eb="3">
      <t>ニサンカ</t>
    </rPh>
    <rPh sb="3" eb="5">
      <t>タンソ</t>
    </rPh>
    <rPh sb="5" eb="7">
      <t>カンザン</t>
    </rPh>
    <rPh sb="7" eb="9">
      <t>ハイシュツ</t>
    </rPh>
    <rPh sb="9" eb="10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</si>
</sst>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=0]&quot;&quot;;#,##0"/>
    <numFmt numFmtId="178" formatCode="[=0]&quot;&quot;;#,##0\ "/>
    <numFmt numFmtId="179" formatCode="#,##0.0;[Red]\-#,##0.0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indexed="8"/>
      <name val="Arial Black"/>
      <family val="2"/>
    </font>
    <font>
      <sz val="10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9"/>
      <name val="Arial"/>
      <family val="2"/>
    </font>
    <font>
      <sz val="6"/>
      <color indexed="9"/>
      <name val="Arial"/>
      <family val="2"/>
    </font>
    <font>
      <b/>
      <sz val="12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8"/>
      <name val="Arial"/>
      <family val="2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Arial"/>
      <family val="2"/>
    </font>
    <font>
      <vertAlign val="subscript"/>
      <sz val="9"/>
      <name val="Arial"/>
      <family val="2"/>
    </font>
    <font>
      <sz val="10"/>
      <name val="ＭＳ Ｐゴシック"/>
      <family val="3"/>
      <charset val="128"/>
      <scheme val="minor"/>
    </font>
    <font>
      <vertAlign val="subscript"/>
      <sz val="10"/>
      <name val="ＭＳ Ｐゴシック"/>
      <family val="3"/>
      <charset val="128"/>
    </font>
    <font>
      <sz val="6"/>
      <name val="Arial"/>
      <family val="2"/>
    </font>
    <font>
      <b/>
      <sz val="10"/>
      <color indexed="9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 tint="-0.14999847407452621"/>
      <name val="ＭＳ Ｐゴシック"/>
      <family val="3"/>
      <charset val="128"/>
      <scheme val="minor"/>
    </font>
    <font>
      <sz val="9"/>
      <color indexed="9"/>
      <name val="ＭＳ Ｐゴシック"/>
      <family val="3"/>
      <charset val="128"/>
    </font>
    <font>
      <sz val="9"/>
      <color indexed="9"/>
      <name val="Arial"/>
      <family val="2"/>
    </font>
    <font>
      <b/>
      <sz val="9"/>
      <color indexed="8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3" fillId="3" borderId="24" xfId="0" applyFont="1" applyFill="1" applyBorder="1" applyAlignment="1">
      <alignment horizontal="centerContinuous" vertical="center"/>
    </xf>
    <xf numFmtId="0" fontId="3" fillId="3" borderId="25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1" fillId="2" borderId="34" xfId="0" applyFont="1" applyFill="1" applyBorder="1" applyAlignment="1">
      <alignment horizontal="centerContinuous" vertical="center"/>
    </xf>
    <xf numFmtId="0" fontId="1" fillId="3" borderId="25" xfId="0" applyFont="1" applyFill="1" applyBorder="1" applyAlignment="1">
      <alignment horizontal="centerContinuous" vertical="center"/>
    </xf>
    <xf numFmtId="0" fontId="0" fillId="3" borderId="26" xfId="0" applyFill="1" applyBorder="1" applyAlignment="1">
      <alignment horizontal="centerContinuous" vertical="center"/>
    </xf>
    <xf numFmtId="0" fontId="5" fillId="2" borderId="27" xfId="0" applyFont="1" applyFill="1" applyBorder="1" applyAlignment="1">
      <alignment horizontal="centerContinuous" vertical="center"/>
    </xf>
    <xf numFmtId="0" fontId="5" fillId="3" borderId="34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52" xfId="0" applyFont="1" applyFill="1" applyBorder="1">
      <alignment vertical="center"/>
    </xf>
    <xf numFmtId="0" fontId="5" fillId="3" borderId="53" xfId="0" applyFont="1" applyFill="1" applyBorder="1" applyAlignment="1">
      <alignment horizontal="centerContinuous" vertical="center"/>
    </xf>
    <xf numFmtId="0" fontId="5" fillId="3" borderId="54" xfId="0" applyFont="1" applyFill="1" applyBorder="1" applyAlignment="1">
      <alignment horizontal="centerContinuous" vertical="center"/>
    </xf>
    <xf numFmtId="0" fontId="5" fillId="3" borderId="43" xfId="0" applyFont="1" applyFill="1" applyBorder="1" applyAlignment="1">
      <alignment horizontal="center" vertical="center" wrapText="1"/>
    </xf>
    <xf numFmtId="178" fontId="4" fillId="0" borderId="44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8" fontId="4" fillId="0" borderId="5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0" fillId="0" borderId="29" xfId="0" applyNumberFormat="1" applyFont="1" applyBorder="1">
      <alignment vertical="center"/>
    </xf>
    <xf numFmtId="3" fontId="10" fillId="4" borderId="65" xfId="0" applyNumberFormat="1" applyFont="1" applyFill="1" applyBorder="1" applyAlignment="1" applyProtection="1">
      <alignment horizontal="right" vertical="center"/>
      <protection locked="0"/>
    </xf>
    <xf numFmtId="176" fontId="10" fillId="0" borderId="28" xfId="0" applyNumberFormat="1" applyFont="1" applyBorder="1">
      <alignment vertical="center"/>
    </xf>
    <xf numFmtId="3" fontId="10" fillId="4" borderId="66" xfId="0" applyNumberFormat="1" applyFont="1" applyFill="1" applyBorder="1" applyAlignment="1" applyProtection="1">
      <alignment horizontal="right" vertical="center"/>
      <protection locked="0"/>
    </xf>
    <xf numFmtId="176" fontId="10" fillId="0" borderId="29" xfId="0" applyNumberFormat="1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5" fillId="0" borderId="2" xfId="0" applyFont="1" applyBorder="1">
      <alignment vertical="center"/>
    </xf>
    <xf numFmtId="3" fontId="10" fillId="4" borderId="70" xfId="0" applyNumberFormat="1" applyFont="1" applyFill="1" applyBorder="1" applyAlignment="1" applyProtection="1">
      <alignment horizontal="right" vertical="center"/>
      <protection locked="0"/>
    </xf>
    <xf numFmtId="176" fontId="10" fillId="0" borderId="88" xfId="0" applyNumberFormat="1" applyFont="1" applyBorder="1">
      <alignment vertical="center"/>
    </xf>
    <xf numFmtId="3" fontId="10" fillId="4" borderId="67" xfId="0" applyNumberFormat="1" applyFont="1" applyFill="1" applyBorder="1" applyAlignment="1" applyProtection="1">
      <alignment horizontal="right" vertical="center"/>
      <protection locked="0"/>
    </xf>
    <xf numFmtId="176" fontId="10" fillId="0" borderId="30" xfId="0" applyNumberFormat="1" applyFont="1" applyBorder="1">
      <alignment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5" fillId="0" borderId="35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3" xfId="0" applyFont="1" applyBorder="1">
      <alignment vertical="center"/>
    </xf>
    <xf numFmtId="0" fontId="17" fillId="0" borderId="9" xfId="0" applyFont="1" applyBorder="1">
      <alignment vertical="center"/>
    </xf>
    <xf numFmtId="177" fontId="10" fillId="0" borderId="73" xfId="0" applyNumberFormat="1" applyFont="1" applyBorder="1">
      <alignment vertical="center"/>
    </xf>
    <xf numFmtId="0" fontId="15" fillId="0" borderId="36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14" xfId="0" applyFont="1" applyBorder="1">
      <alignment vertical="center"/>
    </xf>
    <xf numFmtId="0" fontId="17" fillId="0" borderId="2" xfId="0" applyFont="1" applyBorder="1">
      <alignment vertical="center"/>
    </xf>
    <xf numFmtId="177" fontId="10" fillId="0" borderId="45" xfId="0" applyNumberFormat="1" applyFont="1" applyBorder="1">
      <alignment vertical="center"/>
    </xf>
    <xf numFmtId="0" fontId="15" fillId="0" borderId="37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9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14" xfId="0" applyFont="1" applyBorder="1">
      <alignment vertical="center"/>
    </xf>
    <xf numFmtId="0" fontId="14" fillId="0" borderId="52" xfId="0" applyFont="1" applyBorder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17" fillId="0" borderId="16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5" xfId="0" applyFont="1" applyBorder="1">
      <alignment vertical="center"/>
    </xf>
    <xf numFmtId="0" fontId="17" fillId="0" borderId="4" xfId="0" applyFont="1" applyBorder="1">
      <alignment vertical="center"/>
    </xf>
    <xf numFmtId="177" fontId="10" fillId="0" borderId="46" xfId="0" applyNumberFormat="1" applyFont="1" applyBorder="1">
      <alignment vertical="center"/>
    </xf>
    <xf numFmtId="0" fontId="15" fillId="0" borderId="11" xfId="0" applyFont="1" applyBorder="1">
      <alignment vertical="center"/>
    </xf>
    <xf numFmtId="0" fontId="15" fillId="0" borderId="9" xfId="0" applyFont="1" applyBorder="1">
      <alignment vertical="center"/>
    </xf>
    <xf numFmtId="0" fontId="14" fillId="0" borderId="9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4" fillId="0" borderId="16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0" fontId="22" fillId="3" borderId="92" xfId="0" applyFont="1" applyFill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24" fillId="5" borderId="77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Continuous" vertical="center"/>
    </xf>
    <xf numFmtId="0" fontId="3" fillId="3" borderId="21" xfId="0" applyFont="1" applyFill="1" applyBorder="1" applyAlignment="1">
      <alignment horizontal="centerContinuous" vertical="center"/>
    </xf>
    <xf numFmtId="178" fontId="4" fillId="0" borderId="48" xfId="0" applyNumberFormat="1" applyFont="1" applyBorder="1">
      <alignment vertical="center"/>
    </xf>
    <xf numFmtId="0" fontId="3" fillId="3" borderId="22" xfId="0" applyFont="1" applyFill="1" applyBorder="1" applyAlignment="1">
      <alignment horizontal="centerContinuous" vertical="center"/>
    </xf>
    <xf numFmtId="0" fontId="3" fillId="3" borderId="23" xfId="0" applyFont="1" applyFill="1" applyBorder="1" applyAlignment="1">
      <alignment horizontal="centerContinuous" vertical="center"/>
    </xf>
    <xf numFmtId="178" fontId="4" fillId="0" borderId="49" xfId="0" applyNumberFormat="1" applyFont="1" applyBorder="1">
      <alignment vertical="center"/>
    </xf>
    <xf numFmtId="0" fontId="22" fillId="3" borderId="89" xfId="0" applyFont="1" applyFill="1" applyBorder="1" applyAlignment="1">
      <alignment horizontal="centerContinuous" vertical="center"/>
    </xf>
    <xf numFmtId="0" fontId="3" fillId="3" borderId="90" xfId="0" applyFont="1" applyFill="1" applyBorder="1" applyAlignment="1">
      <alignment horizontal="centerContinuous" vertical="center"/>
    </xf>
    <xf numFmtId="0" fontId="5" fillId="3" borderId="38" xfId="0" applyFont="1" applyFill="1" applyBorder="1">
      <alignment vertical="center"/>
    </xf>
    <xf numFmtId="178" fontId="4" fillId="0" borderId="68" xfId="0" applyNumberFormat="1" applyFont="1" applyBorder="1" applyAlignment="1">
      <alignment horizontal="right" vertical="center"/>
    </xf>
    <xf numFmtId="178" fontId="4" fillId="0" borderId="69" xfId="0" applyNumberFormat="1" applyFont="1" applyBorder="1">
      <alignment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11" fillId="0" borderId="35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10" fillId="0" borderId="9" xfId="0" applyFont="1" applyBorder="1">
      <alignment vertical="center"/>
    </xf>
    <xf numFmtId="176" fontId="10" fillId="0" borderId="44" xfId="0" applyNumberFormat="1" applyFont="1" applyBorder="1">
      <alignment vertical="center"/>
    </xf>
    <xf numFmtId="3" fontId="10" fillId="0" borderId="48" xfId="0" applyNumberFormat="1" applyFont="1" applyBorder="1" applyAlignment="1">
      <alignment horizontal="right" vertical="center"/>
    </xf>
    <xf numFmtId="0" fontId="11" fillId="0" borderId="3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4" xfId="0" applyFont="1" applyBorder="1">
      <alignment vertical="center"/>
    </xf>
    <xf numFmtId="0" fontId="10" fillId="0" borderId="2" xfId="0" applyFont="1" applyBorder="1">
      <alignment vertical="center"/>
    </xf>
    <xf numFmtId="176" fontId="10" fillId="0" borderId="45" xfId="0" applyNumberFormat="1" applyFont="1" applyBorder="1">
      <alignment vertical="center"/>
    </xf>
    <xf numFmtId="3" fontId="10" fillId="0" borderId="49" xfId="0" applyNumberFormat="1" applyFont="1" applyBorder="1" applyAlignment="1">
      <alignment horizontal="right" vertical="center"/>
    </xf>
    <xf numFmtId="0" fontId="11" fillId="0" borderId="37" xfId="0" applyFont="1" applyBorder="1">
      <alignment vertical="center"/>
    </xf>
    <xf numFmtId="0" fontId="11" fillId="0" borderId="16" xfId="0" applyFont="1" applyBorder="1">
      <alignment vertical="center"/>
    </xf>
    <xf numFmtId="177" fontId="10" fillId="0" borderId="66" xfId="0" applyNumberFormat="1" applyFont="1" applyBorder="1" applyAlignment="1">
      <alignment horizontal="right" vertical="center"/>
    </xf>
    <xf numFmtId="177" fontId="10" fillId="0" borderId="49" xfId="0" applyNumberFormat="1" applyFont="1" applyBorder="1" applyAlignment="1">
      <alignment horizontal="right" vertical="center"/>
    </xf>
    <xf numFmtId="0" fontId="11" fillId="0" borderId="38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72" xfId="0" applyFont="1" applyBorder="1">
      <alignment vertical="center"/>
    </xf>
    <xf numFmtId="0" fontId="12" fillId="0" borderId="16" xfId="0" applyFont="1" applyBorder="1">
      <alignment vertical="center"/>
    </xf>
    <xf numFmtId="3" fontId="10" fillId="0" borderId="71" xfId="0" applyNumberFormat="1" applyFont="1" applyBorder="1" applyAlignment="1">
      <alignment horizontal="right" vertical="center"/>
    </xf>
    <xf numFmtId="0" fontId="11" fillId="0" borderId="40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12" fillId="0" borderId="4" xfId="0" applyFont="1" applyBorder="1">
      <alignment vertical="center"/>
    </xf>
    <xf numFmtId="176" fontId="10" fillId="0" borderId="46" xfId="0" applyNumberFormat="1" applyFont="1" applyBorder="1">
      <alignment vertical="center"/>
    </xf>
    <xf numFmtId="3" fontId="10" fillId="0" borderId="50" xfId="0" applyNumberFormat="1" applyFont="1" applyBorder="1" applyAlignment="1">
      <alignment horizontal="right" vertical="center"/>
    </xf>
    <xf numFmtId="178" fontId="4" fillId="0" borderId="62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horizontal="center" vertical="center"/>
    </xf>
    <xf numFmtId="178" fontId="4" fillId="0" borderId="97" xfId="0" applyNumberFormat="1" applyFont="1" applyBorder="1">
      <alignment vertical="center"/>
    </xf>
    <xf numFmtId="177" fontId="10" fillId="0" borderId="48" xfId="0" applyNumberFormat="1" applyFont="1" applyBorder="1">
      <alignment vertical="center"/>
    </xf>
    <xf numFmtId="177" fontId="10" fillId="0" borderId="49" xfId="0" applyNumberFormat="1" applyFont="1" applyBorder="1">
      <alignment vertical="center"/>
    </xf>
    <xf numFmtId="177" fontId="10" fillId="0" borderId="50" xfId="0" applyNumberFormat="1" applyFont="1" applyBorder="1">
      <alignment vertical="center"/>
    </xf>
    <xf numFmtId="179" fontId="26" fillId="0" borderId="0" xfId="1" applyNumberFormat="1" applyFont="1">
      <alignment vertical="center"/>
    </xf>
    <xf numFmtId="0" fontId="27" fillId="3" borderId="64" xfId="0" applyFont="1" applyFill="1" applyBorder="1" applyAlignment="1">
      <alignment horizontal="center" vertical="center" wrapText="1"/>
    </xf>
    <xf numFmtId="178" fontId="4" fillId="0" borderId="82" xfId="0" applyNumberFormat="1" applyFont="1" applyBorder="1" applyAlignment="1">
      <alignment horizontal="right" vertical="center"/>
    </xf>
    <xf numFmtId="178" fontId="4" fillId="0" borderId="83" xfId="0" applyNumberFormat="1" applyFont="1" applyBorder="1" applyAlignment="1">
      <alignment horizontal="right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9" fillId="0" borderId="75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78" fontId="4" fillId="0" borderId="81" xfId="0" applyNumberFormat="1" applyFont="1" applyBorder="1" applyAlignment="1">
      <alignment horizontal="right" vertical="center"/>
    </xf>
    <xf numFmtId="178" fontId="4" fillId="0" borderId="74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78" fontId="4" fillId="0" borderId="84" xfId="0" applyNumberFormat="1" applyFont="1" applyBorder="1" applyAlignment="1">
      <alignment horizontal="right" vertical="center"/>
    </xf>
    <xf numFmtId="178" fontId="4" fillId="0" borderId="85" xfId="0" applyNumberFormat="1" applyFont="1" applyBorder="1" applyAlignment="1">
      <alignment horizontal="right" vertical="center"/>
    </xf>
    <xf numFmtId="178" fontId="4" fillId="0" borderId="95" xfId="0" applyNumberFormat="1" applyFont="1" applyBorder="1" applyAlignment="1">
      <alignment horizontal="right" vertical="center"/>
    </xf>
    <xf numFmtId="178" fontId="4" fillId="0" borderId="96" xfId="0" applyNumberFormat="1" applyFont="1" applyBorder="1" applyAlignment="1">
      <alignment horizontal="right" vertical="center"/>
    </xf>
    <xf numFmtId="0" fontId="19" fillId="0" borderId="29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13" fillId="4" borderId="29" xfId="0" applyFont="1" applyFill="1" applyBorder="1" applyAlignment="1" applyProtection="1">
      <alignment horizontal="left" vertical="center"/>
      <protection locked="0"/>
    </xf>
    <xf numFmtId="0" fontId="13" fillId="4" borderId="14" xfId="0" applyFont="1" applyFill="1" applyBorder="1" applyAlignment="1" applyProtection="1">
      <alignment horizontal="left" vertical="center"/>
      <protection locked="0"/>
    </xf>
    <xf numFmtId="0" fontId="13" fillId="4" borderId="30" xfId="0" applyFont="1" applyFill="1" applyBorder="1" applyAlignment="1" applyProtection="1">
      <alignment horizontal="left" vertical="center"/>
      <protection locked="0"/>
    </xf>
    <xf numFmtId="0" fontId="13" fillId="4" borderId="15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4" borderId="28" xfId="0" applyFont="1" applyFill="1" applyBorder="1" applyAlignment="1" applyProtection="1">
      <alignment horizontal="left" vertical="center"/>
      <protection locked="0"/>
    </xf>
    <xf numFmtId="0" fontId="13" fillId="4" borderId="13" xfId="0" applyFont="1" applyFill="1" applyBorder="1" applyAlignment="1" applyProtection="1">
      <alignment horizontal="left" vertical="center"/>
      <protection locked="0"/>
    </xf>
    <xf numFmtId="0" fontId="11" fillId="0" borderId="29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0" fillId="4" borderId="56" xfId="0" applyFill="1" applyBorder="1" applyProtection="1">
      <alignment vertical="center"/>
      <protection locked="0"/>
    </xf>
    <xf numFmtId="0" fontId="0" fillId="4" borderId="57" xfId="0" applyFill="1" applyBorder="1" applyProtection="1">
      <alignment vertical="center"/>
      <protection locked="0"/>
    </xf>
    <xf numFmtId="0" fontId="0" fillId="4" borderId="58" xfId="0" applyFill="1" applyBorder="1" applyProtection="1">
      <alignment vertical="center"/>
      <protection locked="0"/>
    </xf>
    <xf numFmtId="0" fontId="0" fillId="4" borderId="59" xfId="0" applyFill="1" applyBorder="1" applyProtection="1">
      <alignment vertical="center"/>
      <protection locked="0"/>
    </xf>
    <xf numFmtId="0" fontId="0" fillId="4" borderId="60" xfId="0" applyFill="1" applyBorder="1" applyProtection="1">
      <alignment vertical="center"/>
      <protection locked="0"/>
    </xf>
    <xf numFmtId="0" fontId="0" fillId="4" borderId="61" xfId="0" applyFill="1" applyBorder="1" applyProtection="1">
      <alignment vertical="center"/>
      <protection locked="0"/>
    </xf>
    <xf numFmtId="0" fontId="0" fillId="4" borderId="62" xfId="0" applyFill="1" applyBorder="1" applyProtection="1">
      <alignment vertical="center"/>
      <protection locked="0"/>
    </xf>
    <xf numFmtId="0" fontId="0" fillId="4" borderId="54" xfId="0" applyFill="1" applyBorder="1" applyProtection="1">
      <alignment vertical="center"/>
      <protection locked="0"/>
    </xf>
    <xf numFmtId="0" fontId="0" fillId="4" borderId="63" xfId="0" applyFill="1" applyBorder="1" applyProtection="1">
      <alignment vertical="center"/>
      <protection locked="0"/>
    </xf>
    <xf numFmtId="0" fontId="3" fillId="3" borderId="86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</cellXfs>
  <cellStyles count="2">
    <cellStyle name="桁区切り" xfId="1" builtinId="6"/>
    <cellStyle name="標準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CCC"/>
  </sheetPr>
  <dimension ref="B1:I51"/>
  <sheetViews>
    <sheetView showGridLines="0" tabSelected="1" view="pageBreakPreview" zoomScaleNormal="100" zoomScaleSheetLayoutView="100" workbookViewId="0">
      <selection activeCell="M9" sqref="M9"/>
    </sheetView>
  </sheetViews>
  <sheetFormatPr defaultRowHeight="13.5" x14ac:dyDescent="0.15"/>
  <cols>
    <col min="1" max="1" width="1.875" customWidth="1"/>
    <col min="2" max="2" width="2.625" customWidth="1"/>
    <col min="3" max="3" width="22.625" customWidth="1"/>
    <col min="4" max="4" width="12.625" customWidth="1"/>
    <col min="5" max="5" width="13.125" customWidth="1"/>
    <col min="6" max="6" width="10.625" customWidth="1"/>
    <col min="7" max="8" width="13.625" customWidth="1"/>
    <col min="9" max="9" width="9" style="135"/>
  </cols>
  <sheetData>
    <row r="1" spans="2:9" ht="14.25" thickBot="1" x14ac:dyDescent="0.2"/>
    <row r="2" spans="2:9" ht="18.75" customHeight="1" thickBot="1" x14ac:dyDescent="0.2">
      <c r="B2" s="3" t="s">
        <v>45</v>
      </c>
      <c r="C2" s="4"/>
      <c r="D2" s="4"/>
      <c r="E2" s="4"/>
      <c r="F2" s="4"/>
      <c r="G2" s="4"/>
      <c r="H2" s="5"/>
    </row>
    <row r="3" spans="2:9" ht="3.75" customHeight="1" thickBot="1" x14ac:dyDescent="0.2"/>
    <row r="4" spans="2:9" ht="19.5" customHeight="1" thickBot="1" x14ac:dyDescent="0.2">
      <c r="B4" s="139" t="s">
        <v>29</v>
      </c>
      <c r="C4" s="140"/>
      <c r="D4" s="141" t="str">
        <f>'2-1_排出量'!D4&amp;""</f>
        <v/>
      </c>
      <c r="E4" s="142"/>
      <c r="F4" s="142"/>
      <c r="G4" s="142"/>
      <c r="H4" s="143"/>
    </row>
    <row r="5" spans="2:9" ht="4.5" customHeight="1" thickBot="1" x14ac:dyDescent="0.2"/>
    <row r="6" spans="2:9" ht="27" customHeight="1" x14ac:dyDescent="0.15">
      <c r="B6" s="11" t="s">
        <v>41</v>
      </c>
      <c r="C6" s="12"/>
      <c r="D6" s="21" t="s">
        <v>35</v>
      </c>
      <c r="E6" s="144" t="s">
        <v>43</v>
      </c>
      <c r="F6" s="145"/>
      <c r="H6" s="83" t="s">
        <v>169</v>
      </c>
    </row>
    <row r="7" spans="2:9" ht="15.95" customHeight="1" thickBot="1" x14ac:dyDescent="0.2">
      <c r="B7" s="15" t="s">
        <v>2</v>
      </c>
      <c r="C7" s="16"/>
      <c r="D7" s="22">
        <f>F17</f>
        <v>0</v>
      </c>
      <c r="E7" s="146">
        <f>H17</f>
        <v>0</v>
      </c>
      <c r="F7" s="147"/>
      <c r="H7" s="84" t="str">
        <f>IF('2-1_排出量'!D7="","",'2-1_排出量'!D7)</f>
        <v/>
      </c>
      <c r="I7" s="135">
        <f>I17</f>
        <v>0</v>
      </c>
    </row>
    <row r="8" spans="2:9" ht="15.95" customHeight="1" x14ac:dyDescent="0.15">
      <c r="B8" s="13" t="s">
        <v>131</v>
      </c>
      <c r="C8" s="14"/>
      <c r="D8" s="23">
        <f>F18</f>
        <v>0</v>
      </c>
      <c r="E8" s="137">
        <f>H18</f>
        <v>0</v>
      </c>
      <c r="F8" s="138"/>
      <c r="I8" s="135">
        <f>I18</f>
        <v>0</v>
      </c>
    </row>
    <row r="9" spans="2:9" ht="15.95" customHeight="1" x14ac:dyDescent="0.15">
      <c r="B9" s="13" t="s">
        <v>4</v>
      </c>
      <c r="C9" s="14"/>
      <c r="D9" s="23">
        <f>F19</f>
        <v>0</v>
      </c>
      <c r="E9" s="137">
        <f>H19</f>
        <v>0</v>
      </c>
      <c r="F9" s="138"/>
      <c r="I9" s="135">
        <f>I19</f>
        <v>0</v>
      </c>
    </row>
    <row r="10" spans="2:9" ht="15.95" customHeight="1" x14ac:dyDescent="0.15">
      <c r="B10" s="13" t="s">
        <v>132</v>
      </c>
      <c r="C10" s="14"/>
      <c r="D10" s="23">
        <f>F20</f>
        <v>0</v>
      </c>
      <c r="E10" s="137">
        <f>H20</f>
        <v>0</v>
      </c>
      <c r="F10" s="138"/>
      <c r="I10" s="135">
        <f>I20</f>
        <v>0</v>
      </c>
    </row>
    <row r="11" spans="2:9" ht="15.95" customHeight="1" x14ac:dyDescent="0.15">
      <c r="B11" s="13" t="s">
        <v>133</v>
      </c>
      <c r="C11" s="14"/>
      <c r="D11" s="23">
        <f>F40</f>
        <v>0</v>
      </c>
      <c r="E11" s="137">
        <f>H40</f>
        <v>0</v>
      </c>
      <c r="F11" s="138"/>
      <c r="I11" s="135">
        <f>I40</f>
        <v>0</v>
      </c>
    </row>
    <row r="12" spans="2:9" ht="15.95" customHeight="1" x14ac:dyDescent="0.15">
      <c r="B12" s="17" t="s">
        <v>143</v>
      </c>
      <c r="C12" s="18"/>
      <c r="D12" s="24">
        <f>F50</f>
        <v>0</v>
      </c>
      <c r="E12" s="137">
        <f>H50</f>
        <v>0</v>
      </c>
      <c r="F12" s="138"/>
      <c r="I12" s="135">
        <f>I50</f>
        <v>0</v>
      </c>
    </row>
    <row r="13" spans="2:9" ht="15.95" customHeight="1" thickBot="1" x14ac:dyDescent="0.2">
      <c r="B13" s="17" t="s">
        <v>110</v>
      </c>
      <c r="C13" s="18"/>
      <c r="D13" s="24">
        <f>F51</f>
        <v>0</v>
      </c>
      <c r="E13" s="150">
        <f>H51</f>
        <v>0</v>
      </c>
      <c r="F13" s="151"/>
      <c r="I13" s="135">
        <f>I51</f>
        <v>0</v>
      </c>
    </row>
    <row r="14" spans="2:9" ht="15.95" customHeight="1" thickBot="1" x14ac:dyDescent="0.2">
      <c r="B14" s="19" t="s">
        <v>44</v>
      </c>
      <c r="C14" s="20"/>
      <c r="D14" s="129">
        <f>SUM(D7:D13)</f>
        <v>0</v>
      </c>
      <c r="E14" s="152">
        <f>ROUNDDOWN(SUM(I7:I13),0)</f>
        <v>0</v>
      </c>
      <c r="F14" s="153"/>
    </row>
    <row r="15" spans="2:9" ht="6" customHeight="1" thickBot="1" x14ac:dyDescent="0.2"/>
    <row r="16" spans="2:9" ht="39.950000000000003" customHeight="1" x14ac:dyDescent="0.15">
      <c r="B16" s="7" t="s">
        <v>1</v>
      </c>
      <c r="C16" s="2"/>
      <c r="D16" s="6"/>
      <c r="E16" s="10"/>
      <c r="F16" s="40" t="s">
        <v>35</v>
      </c>
      <c r="G16" s="41" t="s">
        <v>39</v>
      </c>
      <c r="H16" s="42" t="s">
        <v>40</v>
      </c>
    </row>
    <row r="17" spans="2:9" ht="15.95" customHeight="1" x14ac:dyDescent="0.15">
      <c r="B17" s="43" t="s">
        <v>2</v>
      </c>
      <c r="C17" s="44"/>
      <c r="D17" s="45"/>
      <c r="E17" s="46" t="s">
        <v>157</v>
      </c>
      <c r="F17" s="47">
        <f>SUM('2-1_排出量:2-20_排出量'!H15)</f>
        <v>0</v>
      </c>
      <c r="G17" s="31">
        <f>'1_地球温暖化係数'!E5</f>
        <v>1</v>
      </c>
      <c r="H17" s="132">
        <f>IF(F17="","",ROUNDDOWN(F17*G17,0))</f>
        <v>0</v>
      </c>
      <c r="I17" s="135">
        <f>F17*G17</f>
        <v>0</v>
      </c>
    </row>
    <row r="18" spans="2:9" ht="15.95" customHeight="1" x14ac:dyDescent="0.15">
      <c r="B18" s="48" t="s">
        <v>131</v>
      </c>
      <c r="C18" s="49"/>
      <c r="D18" s="50"/>
      <c r="E18" s="51" t="s">
        <v>158</v>
      </c>
      <c r="F18" s="52">
        <f>SUM('2-1_排出量:2-20_排出量'!H16)</f>
        <v>0</v>
      </c>
      <c r="G18" s="29">
        <f>'1_地球温暖化係数'!E6</f>
        <v>28</v>
      </c>
      <c r="H18" s="133">
        <f t="shared" ref="H18:H19" si="0">IF(F18="","",ROUNDDOWN(F18*G18,0))</f>
        <v>0</v>
      </c>
      <c r="I18" s="135">
        <f t="shared" ref="I18:I51" si="1">F18*G18</f>
        <v>0</v>
      </c>
    </row>
    <row r="19" spans="2:9" ht="15.95" customHeight="1" x14ac:dyDescent="0.15">
      <c r="B19" s="48" t="s">
        <v>4</v>
      </c>
      <c r="C19" s="49"/>
      <c r="D19" s="50"/>
      <c r="E19" s="51" t="s">
        <v>159</v>
      </c>
      <c r="F19" s="52">
        <f>SUM('2-1_排出量:2-20_排出量'!H17)</f>
        <v>0</v>
      </c>
      <c r="G19" s="29">
        <f>'1_地球温暖化係数'!E7</f>
        <v>265</v>
      </c>
      <c r="H19" s="133">
        <f t="shared" si="0"/>
        <v>0</v>
      </c>
      <c r="I19" s="135">
        <f t="shared" si="1"/>
        <v>0</v>
      </c>
    </row>
    <row r="20" spans="2:9" ht="15.95" customHeight="1" x14ac:dyDescent="0.15">
      <c r="B20" s="53" t="s">
        <v>38</v>
      </c>
      <c r="C20" s="50"/>
      <c r="D20" s="54"/>
      <c r="E20" s="51" t="s">
        <v>17</v>
      </c>
      <c r="F20" s="52">
        <f>SUM('2-1_排出量:2-20_排出量'!H18)</f>
        <v>0</v>
      </c>
      <c r="G20" s="33" t="str">
        <f>'1_地球温暖化係数'!E8</f>
        <v>－</v>
      </c>
      <c r="H20" s="133">
        <f>ROUNDDOWN(SUM(I21:I39),0)</f>
        <v>0</v>
      </c>
      <c r="I20" s="135">
        <f>SUM(I21:I39)</f>
        <v>0</v>
      </c>
    </row>
    <row r="21" spans="2:9" ht="15.95" customHeight="1" x14ac:dyDescent="0.15">
      <c r="B21" s="55"/>
      <c r="C21" s="148" t="s">
        <v>134</v>
      </c>
      <c r="D21" s="149"/>
      <c r="E21" s="51" t="s">
        <v>18</v>
      </c>
      <c r="F21" s="52">
        <f>SUM('2-1_排出量:2-20_排出量'!H19)</f>
        <v>0</v>
      </c>
      <c r="G21" s="29">
        <f>'1_地球温暖化係数'!E9</f>
        <v>12400</v>
      </c>
      <c r="H21" s="133">
        <f>IF(F21="","",ROUNDDOWN(F21*G21,0))</f>
        <v>0</v>
      </c>
      <c r="I21" s="135">
        <f>F21*G21</f>
        <v>0</v>
      </c>
    </row>
    <row r="22" spans="2:9" ht="15.95" customHeight="1" x14ac:dyDescent="0.15">
      <c r="B22" s="55"/>
      <c r="C22" s="148" t="s">
        <v>135</v>
      </c>
      <c r="D22" s="149"/>
      <c r="E22" s="51" t="s">
        <v>19</v>
      </c>
      <c r="F22" s="52">
        <f>SUM('2-1_排出量:2-20_排出量'!H20)</f>
        <v>0</v>
      </c>
      <c r="G22" s="29">
        <f>'1_地球温暖化係数'!E10</f>
        <v>677</v>
      </c>
      <c r="H22" s="133">
        <f t="shared" ref="H22:H39" si="2">IF(F22="","",ROUNDDOWN(F22*G22,0))</f>
        <v>0</v>
      </c>
      <c r="I22" s="135">
        <f t="shared" si="1"/>
        <v>0</v>
      </c>
    </row>
    <row r="23" spans="2:9" ht="15.95" customHeight="1" x14ac:dyDescent="0.15">
      <c r="B23" s="55"/>
      <c r="C23" s="148" t="s">
        <v>136</v>
      </c>
      <c r="D23" s="149"/>
      <c r="E23" s="51" t="s">
        <v>20</v>
      </c>
      <c r="F23" s="52">
        <f>SUM('2-1_排出量:2-20_排出量'!H21)</f>
        <v>0</v>
      </c>
      <c r="G23" s="29">
        <f>'1_地球温暖化係数'!E11</f>
        <v>116</v>
      </c>
      <c r="H23" s="133">
        <f t="shared" si="2"/>
        <v>0</v>
      </c>
      <c r="I23" s="135">
        <f t="shared" si="1"/>
        <v>0</v>
      </c>
    </row>
    <row r="24" spans="2:9" ht="15.95" customHeight="1" x14ac:dyDescent="0.15">
      <c r="B24" s="55"/>
      <c r="C24" s="148" t="s">
        <v>147</v>
      </c>
      <c r="D24" s="149"/>
      <c r="E24" s="51" t="s">
        <v>48</v>
      </c>
      <c r="F24" s="52">
        <f>SUM('2-1_排出量:2-20_排出量'!H22)</f>
        <v>0</v>
      </c>
      <c r="G24" s="29">
        <f>'1_地球温暖化係数'!E12</f>
        <v>3170</v>
      </c>
      <c r="H24" s="133">
        <f t="shared" si="2"/>
        <v>0</v>
      </c>
      <c r="I24" s="135">
        <f t="shared" si="1"/>
        <v>0</v>
      </c>
    </row>
    <row r="25" spans="2:9" ht="15.95" customHeight="1" x14ac:dyDescent="0.15">
      <c r="B25" s="55"/>
      <c r="C25" s="148" t="s">
        <v>148</v>
      </c>
      <c r="D25" s="149"/>
      <c r="E25" s="51" t="s">
        <v>49</v>
      </c>
      <c r="F25" s="52">
        <f>SUM('2-1_排出量:2-20_排出量'!H23)</f>
        <v>0</v>
      </c>
      <c r="G25" s="29">
        <f>'1_地球温暖化係数'!E13</f>
        <v>1120</v>
      </c>
      <c r="H25" s="133">
        <f t="shared" si="2"/>
        <v>0</v>
      </c>
      <c r="I25" s="135">
        <f t="shared" si="1"/>
        <v>0</v>
      </c>
    </row>
    <row r="26" spans="2:9" ht="15.95" customHeight="1" x14ac:dyDescent="0.15">
      <c r="B26" s="55"/>
      <c r="C26" s="148" t="s">
        <v>149</v>
      </c>
      <c r="D26" s="149"/>
      <c r="E26" s="51" t="s">
        <v>50</v>
      </c>
      <c r="F26" s="52">
        <f>SUM('2-1_排出量:2-20_排出量'!H24)</f>
        <v>0</v>
      </c>
      <c r="G26" s="29">
        <f>'1_地球温暖化係数'!E14</f>
        <v>1300</v>
      </c>
      <c r="H26" s="133">
        <f t="shared" si="2"/>
        <v>0</v>
      </c>
      <c r="I26" s="135">
        <f t="shared" si="1"/>
        <v>0</v>
      </c>
    </row>
    <row r="27" spans="2:9" ht="15.95" customHeight="1" x14ac:dyDescent="0.15">
      <c r="B27" s="55"/>
      <c r="C27" s="148" t="s">
        <v>150</v>
      </c>
      <c r="D27" s="149"/>
      <c r="E27" s="51" t="s">
        <v>51</v>
      </c>
      <c r="F27" s="52">
        <f>SUM('2-1_排出量:2-20_排出量'!H25)</f>
        <v>0</v>
      </c>
      <c r="G27" s="29">
        <f>'1_地球温暖化係数'!E15</f>
        <v>328</v>
      </c>
      <c r="H27" s="133">
        <f t="shared" si="2"/>
        <v>0</v>
      </c>
      <c r="I27" s="135">
        <f t="shared" si="1"/>
        <v>0</v>
      </c>
    </row>
    <row r="28" spans="2:9" ht="15.95" customHeight="1" x14ac:dyDescent="0.15">
      <c r="B28" s="55"/>
      <c r="C28" s="148" t="s">
        <v>151</v>
      </c>
      <c r="D28" s="149"/>
      <c r="E28" s="51" t="s">
        <v>52</v>
      </c>
      <c r="F28" s="52">
        <f>SUM('2-1_排出量:2-20_排出量'!H26)</f>
        <v>0</v>
      </c>
      <c r="G28" s="29">
        <f>'1_地球温暖化係数'!E16</f>
        <v>4800</v>
      </c>
      <c r="H28" s="133">
        <f t="shared" si="2"/>
        <v>0</v>
      </c>
      <c r="I28" s="135">
        <f t="shared" si="1"/>
        <v>0</v>
      </c>
    </row>
    <row r="29" spans="2:9" ht="15.95" customHeight="1" x14ac:dyDescent="0.15">
      <c r="B29" s="55"/>
      <c r="C29" s="148" t="s">
        <v>73</v>
      </c>
      <c r="D29" s="149"/>
      <c r="E29" s="51" t="s">
        <v>74</v>
      </c>
      <c r="F29" s="52">
        <f>SUM('2-1_排出量:2-20_排出量'!H27)</f>
        <v>0</v>
      </c>
      <c r="G29" s="29">
        <f>'1_地球温暖化係数'!E17</f>
        <v>16</v>
      </c>
      <c r="H29" s="133">
        <f t="shared" si="2"/>
        <v>0</v>
      </c>
      <c r="I29" s="135">
        <f t="shared" si="1"/>
        <v>0</v>
      </c>
    </row>
    <row r="30" spans="2:9" ht="15.95" customHeight="1" x14ac:dyDescent="0.15">
      <c r="B30" s="55"/>
      <c r="C30" s="148" t="s">
        <v>152</v>
      </c>
      <c r="D30" s="149"/>
      <c r="E30" s="51" t="s">
        <v>53</v>
      </c>
      <c r="F30" s="52">
        <f>SUM('2-1_排出量:2-20_排出量'!H28)</f>
        <v>0</v>
      </c>
      <c r="G30" s="29">
        <f>'1_地球温暖化係数'!E18</f>
        <v>138</v>
      </c>
      <c r="H30" s="133">
        <f t="shared" si="2"/>
        <v>0</v>
      </c>
      <c r="I30" s="135">
        <f t="shared" si="1"/>
        <v>0</v>
      </c>
    </row>
    <row r="31" spans="2:9" ht="15.95" customHeight="1" x14ac:dyDescent="0.15">
      <c r="B31" s="55"/>
      <c r="C31" s="148" t="s">
        <v>76</v>
      </c>
      <c r="D31" s="149"/>
      <c r="E31" s="51" t="s">
        <v>77</v>
      </c>
      <c r="F31" s="52">
        <f>SUM('2-1_排出量:2-20_排出量'!H29)</f>
        <v>0</v>
      </c>
      <c r="G31" s="29">
        <f>'1_地球温暖化係数'!E19</f>
        <v>4</v>
      </c>
      <c r="H31" s="133">
        <f t="shared" si="2"/>
        <v>0</v>
      </c>
      <c r="I31" s="135">
        <f t="shared" si="1"/>
        <v>0</v>
      </c>
    </row>
    <row r="32" spans="2:9" ht="15.95" customHeight="1" x14ac:dyDescent="0.15">
      <c r="B32" s="55"/>
      <c r="C32" s="148" t="s">
        <v>153</v>
      </c>
      <c r="D32" s="149"/>
      <c r="E32" s="51" t="s">
        <v>54</v>
      </c>
      <c r="F32" s="52">
        <f>SUM('2-1_排出量:2-20_排出量'!H30)</f>
        <v>0</v>
      </c>
      <c r="G32" s="29">
        <f>'1_地球温暖化係数'!E20</f>
        <v>3350</v>
      </c>
      <c r="H32" s="133">
        <f t="shared" si="2"/>
        <v>0</v>
      </c>
      <c r="I32" s="135">
        <f t="shared" si="1"/>
        <v>0</v>
      </c>
    </row>
    <row r="33" spans="2:9" ht="15.95" customHeight="1" x14ac:dyDescent="0.15">
      <c r="B33" s="55"/>
      <c r="C33" s="148" t="s">
        <v>154</v>
      </c>
      <c r="D33" s="149"/>
      <c r="E33" s="51" t="s">
        <v>55</v>
      </c>
      <c r="F33" s="52">
        <f>SUM('2-1_排出量:2-20_排出量'!H31)</f>
        <v>0</v>
      </c>
      <c r="G33" s="29">
        <f>'1_地球温暖化係数'!E21</f>
        <v>8060</v>
      </c>
      <c r="H33" s="133">
        <f t="shared" si="2"/>
        <v>0</v>
      </c>
      <c r="I33" s="135">
        <f t="shared" si="1"/>
        <v>0</v>
      </c>
    </row>
    <row r="34" spans="2:9" ht="15.95" customHeight="1" x14ac:dyDescent="0.15">
      <c r="B34" s="55"/>
      <c r="C34" s="148" t="s">
        <v>80</v>
      </c>
      <c r="D34" s="149"/>
      <c r="E34" s="51" t="s">
        <v>81</v>
      </c>
      <c r="F34" s="52">
        <f>SUM('2-1_排出量:2-20_排出量'!H32)</f>
        <v>0</v>
      </c>
      <c r="G34" s="29">
        <f>'1_地球温暖化係数'!E22</f>
        <v>1330</v>
      </c>
      <c r="H34" s="133">
        <f t="shared" si="2"/>
        <v>0</v>
      </c>
      <c r="I34" s="135">
        <f t="shared" si="1"/>
        <v>0</v>
      </c>
    </row>
    <row r="35" spans="2:9" ht="15.95" customHeight="1" x14ac:dyDescent="0.15">
      <c r="B35" s="55"/>
      <c r="C35" s="148" t="s">
        <v>82</v>
      </c>
      <c r="D35" s="149"/>
      <c r="E35" s="51" t="s">
        <v>83</v>
      </c>
      <c r="F35" s="52">
        <f>SUM('2-1_排出量:2-20_排出量'!H33)</f>
        <v>0</v>
      </c>
      <c r="G35" s="29">
        <f>'1_地球温暖化係数'!E23</f>
        <v>1210</v>
      </c>
      <c r="H35" s="133">
        <f t="shared" si="2"/>
        <v>0</v>
      </c>
      <c r="I35" s="135">
        <f t="shared" si="1"/>
        <v>0</v>
      </c>
    </row>
    <row r="36" spans="2:9" ht="15.95" customHeight="1" x14ac:dyDescent="0.15">
      <c r="B36" s="55"/>
      <c r="C36" s="148" t="s">
        <v>155</v>
      </c>
      <c r="D36" s="149"/>
      <c r="E36" s="51" t="s">
        <v>56</v>
      </c>
      <c r="F36" s="52">
        <f>SUM('2-1_排出量:2-20_排出量'!H34)</f>
        <v>0</v>
      </c>
      <c r="G36" s="29">
        <f>'1_地球温暖化係数'!E24</f>
        <v>716</v>
      </c>
      <c r="H36" s="133">
        <f t="shared" si="2"/>
        <v>0</v>
      </c>
      <c r="I36" s="135">
        <f t="shared" si="1"/>
        <v>0</v>
      </c>
    </row>
    <row r="37" spans="2:9" ht="15.95" customHeight="1" x14ac:dyDescent="0.15">
      <c r="B37" s="55"/>
      <c r="C37" s="148" t="s">
        <v>85</v>
      </c>
      <c r="D37" s="149"/>
      <c r="E37" s="51" t="s">
        <v>86</v>
      </c>
      <c r="F37" s="52">
        <f>SUM('2-1_排出量:2-20_排出量'!H35)</f>
        <v>0</v>
      </c>
      <c r="G37" s="29">
        <f>'1_地球温暖化係数'!E25</f>
        <v>858</v>
      </c>
      <c r="H37" s="133">
        <f t="shared" si="2"/>
        <v>0</v>
      </c>
      <c r="I37" s="135">
        <f t="shared" si="1"/>
        <v>0</v>
      </c>
    </row>
    <row r="38" spans="2:9" ht="15.95" customHeight="1" x14ac:dyDescent="0.15">
      <c r="B38" s="55"/>
      <c r="C38" s="148" t="s">
        <v>87</v>
      </c>
      <c r="D38" s="149"/>
      <c r="E38" s="51" t="s">
        <v>88</v>
      </c>
      <c r="F38" s="52">
        <f>SUM('2-1_排出量:2-20_排出量'!H36)</f>
        <v>0</v>
      </c>
      <c r="G38" s="29">
        <f>'1_地球温暖化係数'!E26</f>
        <v>804</v>
      </c>
      <c r="H38" s="133">
        <f t="shared" si="2"/>
        <v>0</v>
      </c>
      <c r="I38" s="135">
        <f t="shared" si="1"/>
        <v>0</v>
      </c>
    </row>
    <row r="39" spans="2:9" ht="15.95" customHeight="1" x14ac:dyDescent="0.15">
      <c r="B39" s="56"/>
      <c r="C39" s="148" t="s">
        <v>156</v>
      </c>
      <c r="D39" s="149"/>
      <c r="E39" s="51" t="s">
        <v>57</v>
      </c>
      <c r="F39" s="52">
        <f>SUM('2-1_排出量:2-20_排出量'!H37)</f>
        <v>0</v>
      </c>
      <c r="G39" s="29">
        <f>'1_地球温暖化係数'!E27</f>
        <v>1650</v>
      </c>
      <c r="H39" s="133">
        <f t="shared" si="2"/>
        <v>0</v>
      </c>
      <c r="I39" s="135">
        <f t="shared" si="1"/>
        <v>0</v>
      </c>
    </row>
    <row r="40" spans="2:9" ht="15.95" customHeight="1" x14ac:dyDescent="0.15">
      <c r="B40" s="53" t="s">
        <v>37</v>
      </c>
      <c r="C40" s="57"/>
      <c r="D40" s="58"/>
      <c r="E40" s="51" t="s">
        <v>91</v>
      </c>
      <c r="F40" s="52">
        <f>SUM('2-1_排出量:2-20_排出量'!H38)</f>
        <v>0</v>
      </c>
      <c r="G40" s="33" t="str">
        <f>'1_地球温暖化係数'!E28</f>
        <v>－</v>
      </c>
      <c r="H40" s="133">
        <f>ROUNDDOWN(SUM(I41:I49),0)</f>
        <v>0</v>
      </c>
      <c r="I40" s="135">
        <f>SUM(I41:I49)</f>
        <v>0</v>
      </c>
    </row>
    <row r="41" spans="2:9" ht="15.95" customHeight="1" x14ac:dyDescent="0.15">
      <c r="B41" s="55"/>
      <c r="C41" s="148" t="s">
        <v>137</v>
      </c>
      <c r="D41" s="149"/>
      <c r="E41" s="51" t="s">
        <v>93</v>
      </c>
      <c r="F41" s="52">
        <f>SUM('2-1_排出量:2-20_排出量'!H39)</f>
        <v>0</v>
      </c>
      <c r="G41" s="29">
        <f>'1_地球温暖化係数'!E29</f>
        <v>6630</v>
      </c>
      <c r="H41" s="133">
        <f>IF(F41="","",ROUNDDOWN(F41*G41,0))</f>
        <v>0</v>
      </c>
      <c r="I41" s="135">
        <f t="shared" si="1"/>
        <v>0</v>
      </c>
    </row>
    <row r="42" spans="2:9" ht="15.95" customHeight="1" x14ac:dyDescent="0.15">
      <c r="B42" s="55"/>
      <c r="C42" s="148" t="s">
        <v>138</v>
      </c>
      <c r="D42" s="149"/>
      <c r="E42" s="51" t="s">
        <v>95</v>
      </c>
      <c r="F42" s="52">
        <f>SUM('2-1_排出量:2-20_排出量'!H40)</f>
        <v>0</v>
      </c>
      <c r="G42" s="29">
        <f>'1_地球温暖化係数'!E30</f>
        <v>11100</v>
      </c>
      <c r="H42" s="133">
        <f t="shared" ref="H42:H51" si="3">IF(F42="","",ROUNDDOWN(F42*G42,0))</f>
        <v>0</v>
      </c>
      <c r="I42" s="135">
        <f t="shared" si="1"/>
        <v>0</v>
      </c>
    </row>
    <row r="43" spans="2:9" ht="15.95" customHeight="1" x14ac:dyDescent="0.15">
      <c r="B43" s="55"/>
      <c r="C43" s="148" t="s">
        <v>139</v>
      </c>
      <c r="D43" s="149"/>
      <c r="E43" s="51" t="s">
        <v>97</v>
      </c>
      <c r="F43" s="52">
        <f>SUM('2-1_排出量:2-20_排出量'!H41)</f>
        <v>0</v>
      </c>
      <c r="G43" s="29">
        <f>'1_地球温暖化係数'!E31</f>
        <v>8900</v>
      </c>
      <c r="H43" s="133">
        <f t="shared" si="3"/>
        <v>0</v>
      </c>
      <c r="I43" s="135">
        <f t="shared" si="1"/>
        <v>0</v>
      </c>
    </row>
    <row r="44" spans="2:9" ht="15.95" customHeight="1" x14ac:dyDescent="0.15">
      <c r="B44" s="55"/>
      <c r="C44" s="154" t="s">
        <v>98</v>
      </c>
      <c r="D44" s="155"/>
      <c r="E44" s="51"/>
      <c r="F44" s="52">
        <f>SUM('2-1_排出量:2-20_排出量'!H42)</f>
        <v>0</v>
      </c>
      <c r="G44" s="29">
        <f>'1_地球温暖化係数'!E32</f>
        <v>9200</v>
      </c>
      <c r="H44" s="133">
        <f t="shared" si="3"/>
        <v>0</v>
      </c>
      <c r="I44" s="135">
        <f t="shared" si="1"/>
        <v>0</v>
      </c>
    </row>
    <row r="45" spans="2:9" ht="15.95" customHeight="1" x14ac:dyDescent="0.15">
      <c r="B45" s="55"/>
      <c r="C45" s="148" t="s">
        <v>140</v>
      </c>
      <c r="D45" s="149"/>
      <c r="E45" s="51" t="s">
        <v>100</v>
      </c>
      <c r="F45" s="52">
        <f>SUM('2-1_排出量:2-20_排出量'!H43)</f>
        <v>0</v>
      </c>
      <c r="G45" s="29">
        <f>'1_地球温暖化係数'!E33</f>
        <v>9200</v>
      </c>
      <c r="H45" s="133">
        <f t="shared" si="3"/>
        <v>0</v>
      </c>
      <c r="I45" s="135">
        <f t="shared" si="1"/>
        <v>0</v>
      </c>
    </row>
    <row r="46" spans="2:9" ht="15.95" customHeight="1" x14ac:dyDescent="0.15">
      <c r="B46" s="55"/>
      <c r="C46" s="148" t="s">
        <v>141</v>
      </c>
      <c r="D46" s="149"/>
      <c r="E46" s="51" t="s">
        <v>102</v>
      </c>
      <c r="F46" s="52">
        <f>SUM('2-1_排出量:2-20_排出量'!H44)</f>
        <v>0</v>
      </c>
      <c r="G46" s="29">
        <f>'1_地球温暖化係数'!E34</f>
        <v>9540</v>
      </c>
      <c r="H46" s="133">
        <f t="shared" si="3"/>
        <v>0</v>
      </c>
      <c r="I46" s="135">
        <f t="shared" si="1"/>
        <v>0</v>
      </c>
    </row>
    <row r="47" spans="2:9" ht="15.95" customHeight="1" x14ac:dyDescent="0.15">
      <c r="B47" s="55"/>
      <c r="C47" s="148" t="s">
        <v>142</v>
      </c>
      <c r="D47" s="149"/>
      <c r="E47" s="51" t="s">
        <v>104</v>
      </c>
      <c r="F47" s="52">
        <f>SUM('2-1_排出量:2-20_排出量'!H45)</f>
        <v>0</v>
      </c>
      <c r="G47" s="29">
        <f>'1_地球温暖化係数'!E35</f>
        <v>8550</v>
      </c>
      <c r="H47" s="133">
        <f t="shared" si="3"/>
        <v>0</v>
      </c>
      <c r="I47" s="135">
        <f t="shared" si="1"/>
        <v>0</v>
      </c>
    </row>
    <row r="48" spans="2:9" ht="15.95" customHeight="1" x14ac:dyDescent="0.15">
      <c r="B48" s="55"/>
      <c r="C48" s="148" t="s">
        <v>144</v>
      </c>
      <c r="D48" s="149"/>
      <c r="E48" s="51" t="s">
        <v>106</v>
      </c>
      <c r="F48" s="52">
        <f>SUM('2-1_排出量:2-20_排出量'!H46)</f>
        <v>0</v>
      </c>
      <c r="G48" s="29">
        <f>'1_地球温暖化係数'!E36</f>
        <v>7910</v>
      </c>
      <c r="H48" s="133">
        <f t="shared" si="3"/>
        <v>0</v>
      </c>
      <c r="I48" s="135">
        <f t="shared" si="1"/>
        <v>0</v>
      </c>
    </row>
    <row r="49" spans="2:9" ht="15.95" customHeight="1" x14ac:dyDescent="0.15">
      <c r="B49" s="56"/>
      <c r="C49" s="148" t="s">
        <v>146</v>
      </c>
      <c r="D49" s="149"/>
      <c r="E49" s="51" t="s">
        <v>108</v>
      </c>
      <c r="F49" s="52">
        <f>SUM('2-1_排出量:2-20_排出量'!H47)</f>
        <v>0</v>
      </c>
      <c r="G49" s="29">
        <f>'1_地球温暖化係数'!E37</f>
        <v>7190</v>
      </c>
      <c r="H49" s="133">
        <f t="shared" si="3"/>
        <v>0</v>
      </c>
      <c r="I49" s="135">
        <f t="shared" si="1"/>
        <v>0</v>
      </c>
    </row>
    <row r="50" spans="2:9" ht="15.95" customHeight="1" x14ac:dyDescent="0.15">
      <c r="B50" s="55" t="s">
        <v>145</v>
      </c>
      <c r="C50" s="59"/>
      <c r="D50" s="60"/>
      <c r="E50" s="61" t="s">
        <v>160</v>
      </c>
      <c r="F50" s="52">
        <f>SUM('2-1_排出量:2-20_排出量'!H48)</f>
        <v>0</v>
      </c>
      <c r="G50" s="37">
        <f>'1_地球温暖化係数'!E38</f>
        <v>23500</v>
      </c>
      <c r="H50" s="133">
        <f t="shared" si="3"/>
        <v>0</v>
      </c>
      <c r="I50" s="135">
        <f t="shared" si="1"/>
        <v>0</v>
      </c>
    </row>
    <row r="51" spans="2:9" ht="15.95" customHeight="1" thickBot="1" x14ac:dyDescent="0.2">
      <c r="B51" s="62" t="s">
        <v>110</v>
      </c>
      <c r="C51" s="63"/>
      <c r="D51" s="64"/>
      <c r="E51" s="65" t="s">
        <v>161</v>
      </c>
      <c r="F51" s="66">
        <f>SUM('2-1_排出量:2-20_排出量'!H49)</f>
        <v>0</v>
      </c>
      <c r="G51" s="39">
        <f>'1_地球温暖化係数'!E39</f>
        <v>16100</v>
      </c>
      <c r="H51" s="134">
        <f t="shared" si="3"/>
        <v>0</v>
      </c>
      <c r="I51" s="135">
        <f t="shared" si="1"/>
        <v>0</v>
      </c>
    </row>
  </sheetData>
  <sheetProtection algorithmName="SHA-512" hashValue="wfb0hbP83bubNbNic3xoDhm6XlSnAZnYnpkYGIelWicfhsq7RySyHQ9/ifjJDtzRe5KPrU8mnKC7cFHrE0P+Wg==" saltValue="P8eXa2O0un2E40WB70yjlw==" spinCount="100000" sheet="1" formatCells="0"/>
  <mergeCells count="39">
    <mergeCell ref="C29:D29"/>
    <mergeCell ref="C31:D31"/>
    <mergeCell ref="C34:D34"/>
    <mergeCell ref="C35:D35"/>
    <mergeCell ref="C37:D37"/>
    <mergeCell ref="C49:D49"/>
    <mergeCell ref="C30:D30"/>
    <mergeCell ref="C32:D32"/>
    <mergeCell ref="C33:D33"/>
    <mergeCell ref="C36:D36"/>
    <mergeCell ref="C39:D39"/>
    <mergeCell ref="C41:D41"/>
    <mergeCell ref="C42:D42"/>
    <mergeCell ref="C43:D43"/>
    <mergeCell ref="C45:D45"/>
    <mergeCell ref="C46:D46"/>
    <mergeCell ref="C47:D47"/>
    <mergeCell ref="C44:D44"/>
    <mergeCell ref="C38:D38"/>
    <mergeCell ref="C48:D48"/>
    <mergeCell ref="C28:D28"/>
    <mergeCell ref="E10:F10"/>
    <mergeCell ref="E11:F11"/>
    <mergeCell ref="E13:F13"/>
    <mergeCell ref="E14:F14"/>
    <mergeCell ref="C21:D21"/>
    <mergeCell ref="C22:D22"/>
    <mergeCell ref="C23:D23"/>
    <mergeCell ref="C24:D24"/>
    <mergeCell ref="C25:D25"/>
    <mergeCell ref="C26:D26"/>
    <mergeCell ref="C27:D27"/>
    <mergeCell ref="E9:F9"/>
    <mergeCell ref="E12:F12"/>
    <mergeCell ref="B4:C4"/>
    <mergeCell ref="D4:H4"/>
    <mergeCell ref="E6:F6"/>
    <mergeCell ref="E7:F7"/>
    <mergeCell ref="E8:F8"/>
  </mergeCells>
  <phoneticPr fontId="16"/>
  <conditionalFormatting sqref="B2:H51">
    <cfRule type="expression" dxfId="14" priority="1">
      <formula>CELL("protect",A1)=0</formula>
    </cfRule>
  </conditionalFormatting>
  <printOptions horizontalCentered="1"/>
  <pageMargins left="0" right="0" top="0.78740157480314965" bottom="0.78740157480314965" header="0.31496062992125984" footer="0.31496062992125984"/>
  <pageSetup paperSize="9" scale="98" orientation="portrait" blackAndWhite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blZDhsJoSYWr6HAOyRnxyIBLbuwDz8UkkUXWfJf8AzJUSUlFCLDTsbODmhXvl1uOFeZkKUoLoSjiUu9qSFs+MA==" saltValue="DRJJeio36oxp9sh3TnqIeg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y7H8GlpWDkgyn1pRCckU2rOAkkL6GvtgRu6kK9/wc2r0xbthRo6iHL0XxAYJ+E5rdflhNAmQfuKs6ZoM7H3C4w==" saltValue="vFXsGyf0oT84tnhdEN5aK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OfNLeByjmaAKqJ1o9NKa/myTT6vMk3ugPO9Dt9qmkmXOR1One7To9EMKgnf8L+gyeOmNS6KIdVQxGHu2X/HgfQ==" saltValue="iabeTSOTJk5XrmCwZ1saw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4NUgHbTrw6YbsqGYjUsvCcdNOwWrmW5gZsB5DPKGmgIwXojFCUpAD60W3f/KeKyLrFP3xYhVrgIB9aA4okWyHA==" saltValue="W5JoLjaXh3sMaR6goW80aw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BTLUXCGRHCnJmeq9htIcphr7+NqApcPIb7WhSSmF/8SKEgkjnbnRm8Vgx4t9sE9P8WsnPloSY535knWH98/PAw==" saltValue="R8flMiYnYDNWCq5UOzwOGg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fY4K04Hb766nSJWv8XicuRFCKJutwiwFjjAXsdgF7i6ZDHu4tIiiG6knC/xrDLFnTyQFQRTYp523hzWGi7YHDA==" saltValue="jQcIgN5v7ptFoksDJC5h1w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ICEZCIsl2Y5/RMHYkJ2HQ8Rpmv1DAVcIK2AO/nFyPR80Lft2n39a7ljXyhax7y6IBdbvm8sEe6pQdK3iOGQzjA==" saltValue="BpVn5ZSJX13mnKFnFVGVJ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1jVsTqf9NZbyLncIc2/fMlu334jd9XQdUsgYTZL9x2mX5NwQ67oD1AFtJOd25x6hCGWxb3cxuEZqolutvbBvAA==" saltValue="YgxF9/IcRM1bGQT4wCLcW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hSIDNRBA1hjlxB8ft20n9G1tjjkWooKAuOKGQJEGNYuLwqv7wpsL6Rx4wP0hd34khSlVzMymspXCGLxa9qANmA==" saltValue="FS7iE1+BoxbDYOrYrGTBWw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UCAe3eaTi5K7a7rjCWquabggftWqdOYvaU5iankgmC0L7u8AhJC2QwCzTDCaIrdjYLWq2Hzc204PX3qUaQ1VZA==" saltValue="kQtJRY/ggZmCpl0hjpGp4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1:F39"/>
  <sheetViews>
    <sheetView view="pageBreakPreview" zoomScaleNormal="100" zoomScaleSheetLayoutView="100" workbookViewId="0">
      <selection activeCell="H13" sqref="H13"/>
    </sheetView>
  </sheetViews>
  <sheetFormatPr defaultRowHeight="13.5" x14ac:dyDescent="0.15"/>
  <cols>
    <col min="2" max="2" width="2.625" customWidth="1"/>
    <col min="3" max="3" width="39.625" bestFit="1" customWidth="1"/>
    <col min="4" max="4" width="14.625" customWidth="1"/>
    <col min="5" max="5" width="16" customWidth="1"/>
  </cols>
  <sheetData>
    <row r="1" spans="2:6" ht="14.25" thickBot="1" x14ac:dyDescent="0.2"/>
    <row r="2" spans="2:6" ht="20.100000000000001" customHeight="1" thickBot="1" x14ac:dyDescent="0.2">
      <c r="B2" s="3" t="s">
        <v>0</v>
      </c>
      <c r="C2" s="8"/>
      <c r="D2" s="8"/>
      <c r="E2" s="8"/>
      <c r="F2" s="9"/>
    </row>
    <row r="3" spans="2:6" ht="14.25" thickBot="1" x14ac:dyDescent="0.2"/>
    <row r="4" spans="2:6" ht="26.25" customHeight="1" x14ac:dyDescent="0.15">
      <c r="B4" s="2" t="s">
        <v>1</v>
      </c>
      <c r="C4" s="1"/>
      <c r="D4" s="1"/>
      <c r="E4" s="27" t="s">
        <v>28</v>
      </c>
      <c r="F4" s="28" t="s">
        <v>32</v>
      </c>
    </row>
    <row r="5" spans="2:6" ht="21" customHeight="1" x14ac:dyDescent="0.15">
      <c r="B5" s="67" t="s">
        <v>2</v>
      </c>
      <c r="C5" s="68"/>
      <c r="D5" s="69" t="s">
        <v>162</v>
      </c>
      <c r="E5" s="31">
        <v>1</v>
      </c>
      <c r="F5" s="70" t="s">
        <v>163</v>
      </c>
    </row>
    <row r="6" spans="2:6" ht="21" customHeight="1" x14ac:dyDescent="0.15">
      <c r="B6" s="71" t="s">
        <v>58</v>
      </c>
      <c r="C6" s="35"/>
      <c r="D6" s="72" t="s">
        <v>164</v>
      </c>
      <c r="E6" s="29">
        <v>28</v>
      </c>
      <c r="F6" s="73" t="s">
        <v>163</v>
      </c>
    </row>
    <row r="7" spans="2:6" ht="21" customHeight="1" x14ac:dyDescent="0.15">
      <c r="B7" s="71" t="s">
        <v>4</v>
      </c>
      <c r="C7" s="35"/>
      <c r="D7" s="72" t="s">
        <v>165</v>
      </c>
      <c r="E7" s="29">
        <v>265</v>
      </c>
      <c r="F7" s="73" t="s">
        <v>163</v>
      </c>
    </row>
    <row r="8" spans="2:6" ht="21" customHeight="1" x14ac:dyDescent="0.15">
      <c r="B8" s="74" t="s">
        <v>59</v>
      </c>
      <c r="C8" s="35"/>
      <c r="D8" s="72" t="s">
        <v>60</v>
      </c>
      <c r="E8" s="33" t="s">
        <v>168</v>
      </c>
      <c r="F8" s="75" t="s">
        <v>61</v>
      </c>
    </row>
    <row r="9" spans="2:6" ht="21" customHeight="1" x14ac:dyDescent="0.15">
      <c r="B9" s="76"/>
      <c r="C9" s="35" t="s">
        <v>62</v>
      </c>
      <c r="D9" s="72" t="s">
        <v>63</v>
      </c>
      <c r="E9" s="29">
        <v>12400</v>
      </c>
      <c r="F9" s="73" t="s">
        <v>163</v>
      </c>
    </row>
    <row r="10" spans="2:6" ht="21" customHeight="1" x14ac:dyDescent="0.15">
      <c r="B10" s="76"/>
      <c r="C10" s="35" t="s">
        <v>64</v>
      </c>
      <c r="D10" s="72" t="s">
        <v>65</v>
      </c>
      <c r="E10" s="29">
        <v>677</v>
      </c>
      <c r="F10" s="73" t="s">
        <v>163</v>
      </c>
    </row>
    <row r="11" spans="2:6" ht="21" customHeight="1" x14ac:dyDescent="0.15">
      <c r="B11" s="76"/>
      <c r="C11" s="35" t="s">
        <v>66</v>
      </c>
      <c r="D11" s="72" t="s">
        <v>67</v>
      </c>
      <c r="E11" s="29">
        <v>116</v>
      </c>
      <c r="F11" s="73" t="s">
        <v>163</v>
      </c>
    </row>
    <row r="12" spans="2:6" ht="21" customHeight="1" x14ac:dyDescent="0.15">
      <c r="B12" s="76"/>
      <c r="C12" s="34" t="s">
        <v>68</v>
      </c>
      <c r="D12" s="72" t="s">
        <v>48</v>
      </c>
      <c r="E12" s="29">
        <v>3170</v>
      </c>
      <c r="F12" s="73" t="s">
        <v>163</v>
      </c>
    </row>
    <row r="13" spans="2:6" ht="21" customHeight="1" x14ac:dyDescent="0.15">
      <c r="B13" s="76"/>
      <c r="C13" s="34" t="s">
        <v>69</v>
      </c>
      <c r="D13" s="72" t="s">
        <v>49</v>
      </c>
      <c r="E13" s="29">
        <v>1120</v>
      </c>
      <c r="F13" s="73" t="s">
        <v>163</v>
      </c>
    </row>
    <row r="14" spans="2:6" ht="21" customHeight="1" x14ac:dyDescent="0.15">
      <c r="B14" s="76"/>
      <c r="C14" s="34" t="s">
        <v>70</v>
      </c>
      <c r="D14" s="72" t="s">
        <v>50</v>
      </c>
      <c r="E14" s="29">
        <v>1300</v>
      </c>
      <c r="F14" s="73" t="s">
        <v>163</v>
      </c>
    </row>
    <row r="15" spans="2:6" ht="21" customHeight="1" x14ac:dyDescent="0.15">
      <c r="B15" s="76"/>
      <c r="C15" s="34" t="s">
        <v>71</v>
      </c>
      <c r="D15" s="72" t="s">
        <v>51</v>
      </c>
      <c r="E15" s="29">
        <v>328</v>
      </c>
      <c r="F15" s="73" t="s">
        <v>163</v>
      </c>
    </row>
    <row r="16" spans="2:6" ht="21" customHeight="1" x14ac:dyDescent="0.15">
      <c r="B16" s="76"/>
      <c r="C16" s="34" t="s">
        <v>72</v>
      </c>
      <c r="D16" s="72" t="s">
        <v>52</v>
      </c>
      <c r="E16" s="29">
        <v>4800</v>
      </c>
      <c r="F16" s="73" t="s">
        <v>163</v>
      </c>
    </row>
    <row r="17" spans="2:6" ht="21" customHeight="1" x14ac:dyDescent="0.15">
      <c r="B17" s="76"/>
      <c r="C17" s="34" t="s">
        <v>73</v>
      </c>
      <c r="D17" s="72" t="s">
        <v>74</v>
      </c>
      <c r="E17" s="29">
        <v>16</v>
      </c>
      <c r="F17" s="73" t="s">
        <v>163</v>
      </c>
    </row>
    <row r="18" spans="2:6" ht="21" customHeight="1" x14ac:dyDescent="0.15">
      <c r="B18" s="76"/>
      <c r="C18" s="34" t="s">
        <v>75</v>
      </c>
      <c r="D18" s="72" t="s">
        <v>53</v>
      </c>
      <c r="E18" s="29">
        <v>138</v>
      </c>
      <c r="F18" s="73" t="s">
        <v>163</v>
      </c>
    </row>
    <row r="19" spans="2:6" ht="21" customHeight="1" x14ac:dyDescent="0.15">
      <c r="B19" s="76"/>
      <c r="C19" s="34" t="s">
        <v>76</v>
      </c>
      <c r="D19" s="72" t="s">
        <v>77</v>
      </c>
      <c r="E19" s="29">
        <v>4</v>
      </c>
      <c r="F19" s="73" t="s">
        <v>163</v>
      </c>
    </row>
    <row r="20" spans="2:6" ht="21" customHeight="1" x14ac:dyDescent="0.15">
      <c r="B20" s="76"/>
      <c r="C20" s="34" t="s">
        <v>78</v>
      </c>
      <c r="D20" s="72" t="s">
        <v>54</v>
      </c>
      <c r="E20" s="29">
        <v>3350</v>
      </c>
      <c r="F20" s="73" t="s">
        <v>163</v>
      </c>
    </row>
    <row r="21" spans="2:6" ht="21" customHeight="1" x14ac:dyDescent="0.15">
      <c r="B21" s="76"/>
      <c r="C21" s="34" t="s">
        <v>79</v>
      </c>
      <c r="D21" s="72" t="s">
        <v>55</v>
      </c>
      <c r="E21" s="29">
        <v>8060</v>
      </c>
      <c r="F21" s="73" t="s">
        <v>163</v>
      </c>
    </row>
    <row r="22" spans="2:6" ht="21" customHeight="1" x14ac:dyDescent="0.15">
      <c r="B22" s="76"/>
      <c r="C22" s="34" t="s">
        <v>80</v>
      </c>
      <c r="D22" s="72" t="s">
        <v>81</v>
      </c>
      <c r="E22" s="29">
        <v>1330</v>
      </c>
      <c r="F22" s="73" t="s">
        <v>163</v>
      </c>
    </row>
    <row r="23" spans="2:6" ht="21" customHeight="1" x14ac:dyDescent="0.15">
      <c r="B23" s="76"/>
      <c r="C23" s="34" t="s">
        <v>82</v>
      </c>
      <c r="D23" s="72" t="s">
        <v>83</v>
      </c>
      <c r="E23" s="29">
        <v>1210</v>
      </c>
      <c r="F23" s="73" t="s">
        <v>163</v>
      </c>
    </row>
    <row r="24" spans="2:6" ht="21" customHeight="1" x14ac:dyDescent="0.15">
      <c r="B24" s="76"/>
      <c r="C24" s="34" t="s">
        <v>84</v>
      </c>
      <c r="D24" s="72" t="s">
        <v>56</v>
      </c>
      <c r="E24" s="29">
        <v>716</v>
      </c>
      <c r="F24" s="73" t="s">
        <v>163</v>
      </c>
    </row>
    <row r="25" spans="2:6" ht="21" customHeight="1" x14ac:dyDescent="0.15">
      <c r="B25" s="76"/>
      <c r="C25" s="34" t="s">
        <v>85</v>
      </c>
      <c r="D25" s="72" t="s">
        <v>86</v>
      </c>
      <c r="E25" s="29">
        <v>858</v>
      </c>
      <c r="F25" s="73" t="s">
        <v>163</v>
      </c>
    </row>
    <row r="26" spans="2:6" ht="21" customHeight="1" x14ac:dyDescent="0.15">
      <c r="B26" s="76"/>
      <c r="C26" s="34" t="s">
        <v>87</v>
      </c>
      <c r="D26" s="72" t="s">
        <v>88</v>
      </c>
      <c r="E26" s="29">
        <v>804</v>
      </c>
      <c r="F26" s="73" t="s">
        <v>163</v>
      </c>
    </row>
    <row r="27" spans="2:6" ht="21" customHeight="1" x14ac:dyDescent="0.15">
      <c r="B27" s="77"/>
      <c r="C27" s="34" t="s">
        <v>89</v>
      </c>
      <c r="D27" s="72" t="s">
        <v>57</v>
      </c>
      <c r="E27" s="29">
        <v>1650</v>
      </c>
      <c r="F27" s="73" t="s">
        <v>163</v>
      </c>
    </row>
    <row r="28" spans="2:6" ht="21" customHeight="1" x14ac:dyDescent="0.15">
      <c r="B28" s="74" t="s">
        <v>90</v>
      </c>
      <c r="C28" s="35"/>
      <c r="D28" s="72" t="s">
        <v>91</v>
      </c>
      <c r="E28" s="33" t="s">
        <v>168</v>
      </c>
      <c r="F28" s="75" t="s">
        <v>61</v>
      </c>
    </row>
    <row r="29" spans="2:6" ht="21" customHeight="1" x14ac:dyDescent="0.15">
      <c r="B29" s="76"/>
      <c r="C29" s="35" t="s">
        <v>92</v>
      </c>
      <c r="D29" s="72" t="s">
        <v>93</v>
      </c>
      <c r="E29" s="29">
        <v>6630</v>
      </c>
      <c r="F29" s="73" t="s">
        <v>163</v>
      </c>
    </row>
    <row r="30" spans="2:6" ht="21" customHeight="1" x14ac:dyDescent="0.15">
      <c r="B30" s="76"/>
      <c r="C30" s="35" t="s">
        <v>94</v>
      </c>
      <c r="D30" s="72" t="s">
        <v>95</v>
      </c>
      <c r="E30" s="29">
        <v>11100</v>
      </c>
      <c r="F30" s="73" t="s">
        <v>163</v>
      </c>
    </row>
    <row r="31" spans="2:6" ht="21" customHeight="1" x14ac:dyDescent="0.15">
      <c r="B31" s="76"/>
      <c r="C31" s="35" t="s">
        <v>96</v>
      </c>
      <c r="D31" s="72" t="s">
        <v>97</v>
      </c>
      <c r="E31" s="29">
        <v>8900</v>
      </c>
      <c r="F31" s="73" t="s">
        <v>163</v>
      </c>
    </row>
    <row r="32" spans="2:6" ht="21" customHeight="1" x14ac:dyDescent="0.15">
      <c r="B32" s="76"/>
      <c r="C32" s="35" t="s">
        <v>98</v>
      </c>
      <c r="D32" s="72"/>
      <c r="E32" s="29">
        <v>9200</v>
      </c>
      <c r="F32" s="73" t="s">
        <v>163</v>
      </c>
    </row>
    <row r="33" spans="2:6" ht="21" customHeight="1" x14ac:dyDescent="0.15">
      <c r="B33" s="76"/>
      <c r="C33" s="35" t="s">
        <v>99</v>
      </c>
      <c r="D33" s="72" t="s">
        <v>100</v>
      </c>
      <c r="E33" s="29">
        <v>9200</v>
      </c>
      <c r="F33" s="73" t="s">
        <v>163</v>
      </c>
    </row>
    <row r="34" spans="2:6" ht="21" customHeight="1" x14ac:dyDescent="0.15">
      <c r="B34" s="76"/>
      <c r="C34" s="35" t="s">
        <v>101</v>
      </c>
      <c r="D34" s="72" t="s">
        <v>102</v>
      </c>
      <c r="E34" s="29">
        <v>9540</v>
      </c>
      <c r="F34" s="73" t="s">
        <v>163</v>
      </c>
    </row>
    <row r="35" spans="2:6" ht="21" customHeight="1" x14ac:dyDescent="0.15">
      <c r="B35" s="76"/>
      <c r="C35" s="35" t="s">
        <v>103</v>
      </c>
      <c r="D35" s="72" t="s">
        <v>104</v>
      </c>
      <c r="E35" s="29">
        <v>8550</v>
      </c>
      <c r="F35" s="73" t="s">
        <v>163</v>
      </c>
    </row>
    <row r="36" spans="2:6" ht="21" customHeight="1" x14ac:dyDescent="0.15">
      <c r="B36" s="76"/>
      <c r="C36" s="35" t="s">
        <v>105</v>
      </c>
      <c r="D36" s="72" t="s">
        <v>106</v>
      </c>
      <c r="E36" s="29">
        <v>7910</v>
      </c>
      <c r="F36" s="73" t="s">
        <v>163</v>
      </c>
    </row>
    <row r="37" spans="2:6" ht="21" customHeight="1" x14ac:dyDescent="0.15">
      <c r="B37" s="77"/>
      <c r="C37" s="35" t="s">
        <v>107</v>
      </c>
      <c r="D37" s="72" t="s">
        <v>108</v>
      </c>
      <c r="E37" s="29">
        <v>7190</v>
      </c>
      <c r="F37" s="73" t="s">
        <v>163</v>
      </c>
    </row>
    <row r="38" spans="2:6" ht="21" customHeight="1" x14ac:dyDescent="0.15">
      <c r="B38" s="76" t="s">
        <v>109</v>
      </c>
      <c r="C38" s="54"/>
      <c r="D38" s="78" t="s">
        <v>166</v>
      </c>
      <c r="E38" s="37">
        <v>23500</v>
      </c>
      <c r="F38" s="73" t="s">
        <v>163</v>
      </c>
    </row>
    <row r="39" spans="2:6" ht="21" customHeight="1" thickBot="1" x14ac:dyDescent="0.2">
      <c r="B39" s="79" t="s">
        <v>110</v>
      </c>
      <c r="C39" s="80"/>
      <c r="D39" s="81" t="s">
        <v>167</v>
      </c>
      <c r="E39" s="39">
        <v>16100</v>
      </c>
      <c r="F39" s="82" t="s">
        <v>163</v>
      </c>
    </row>
  </sheetData>
  <sheetProtection algorithmName="SHA-512" hashValue="lzwtyepnlXKRYXDP5bHRS6s6GUdTiFGK5xsojl5Sf4rI9MbgpvS9xO1eqDawGy4FDn2JMSZQQch8aCfJODvycQ==" saltValue="4wUfr814XVMPqxSITpalzA==" spinCount="100000" sheet="1" formatCells="0"/>
  <phoneticPr fontId="2"/>
  <printOptions horizontalCentered="1"/>
  <pageMargins left="0.59055118110236227" right="0.59055118110236227" top="0.78740157480314965" bottom="0.78740157480314965" header="0.31496062992125984" footer="0.31496062992125984"/>
  <pageSetup paperSize="9" scale="97" orientation="portrait" blackAndWhite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aee5dAYBbPTSSnf2vitLxd623dwFvP+QcQ+ZooYA2viNacdYwQgtDqxO5WdygR6kRHmWF1jXtCpkETr1zekS8w==" saltValue="sK1SROpKx+YKqOC8gWnb1A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SccvP2pT8I3xTfEHbnMAZw3jXDHu70roQA5rhFxwRd8IDm6W7A3HT9ahQacGNqoc4Ncw+d945mPVgmJZnegtcQ==" saltValue="DTcKPXd6tkxuqEMJ5D2xZ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ZEyXl7swGHpbv3ecq5gbfEu6+w54XhxnhCoAkpBFNYLroa14p9lLJ8io8uckQ9PgJsrVSHchGB+2rmq3WeL+ow==" saltValue="Svx3SVMtH1kFE8ftm9SpU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B1:L49"/>
  <sheetViews>
    <sheetView showGridLines="0" view="pageBreakPreview" zoomScaleNormal="100" zoomScaleSheetLayoutView="100" workbookViewId="0">
      <selection activeCell="D4" sqref="D4:F4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  <col min="12" max="12" width="0" hidden="1" customWidth="1"/>
  </cols>
  <sheetData>
    <row r="1" spans="2:12" ht="14.25" thickBot="1" x14ac:dyDescent="0.2"/>
    <row r="2" spans="2:12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  <c r="L2">
        <v>2025</v>
      </c>
    </row>
    <row r="3" spans="2:12" ht="11.25" customHeight="1" thickBot="1" x14ac:dyDescent="0.2">
      <c r="L3">
        <v>2026</v>
      </c>
    </row>
    <row r="4" spans="2:12" ht="30" customHeight="1" x14ac:dyDescent="0.15">
      <c r="B4" s="177" t="s">
        <v>29</v>
      </c>
      <c r="C4" s="178"/>
      <c r="D4" s="168"/>
      <c r="E4" s="169"/>
      <c r="F4" s="170"/>
      <c r="H4" s="11" t="s">
        <v>41</v>
      </c>
      <c r="I4" s="21" t="s">
        <v>35</v>
      </c>
      <c r="J4" s="136" t="s">
        <v>170</v>
      </c>
      <c r="L4">
        <v>2027</v>
      </c>
    </row>
    <row r="5" spans="2:12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  <c r="L5">
        <v>2028</v>
      </c>
    </row>
    <row r="6" spans="2:12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2" ht="17.25" customHeight="1" thickBot="1" x14ac:dyDescent="0.2">
      <c r="B7" s="92" t="s">
        <v>169</v>
      </c>
      <c r="C7" s="93"/>
      <c r="D7" s="85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2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2" ht="17.25" customHeight="1" x14ac:dyDescent="0.15">
      <c r="B9" s="25"/>
      <c r="C9" s="25"/>
      <c r="D9" s="26"/>
      <c r="E9" s="26"/>
      <c r="F9" s="26"/>
      <c r="G9" s="26"/>
      <c r="H9" s="13" t="s">
        <v>42</v>
      </c>
      <c r="I9" s="23">
        <f>H38</f>
        <v>0</v>
      </c>
      <c r="J9" s="91">
        <f>J38</f>
        <v>0</v>
      </c>
      <c r="K9" s="135">
        <f>K38</f>
        <v>0</v>
      </c>
    </row>
    <row r="10" spans="2:12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2" ht="17.25" customHeight="1" thickBot="1" x14ac:dyDescent="0.2">
      <c r="B11" s="25"/>
      <c r="C11" s="25"/>
      <c r="D11" s="26"/>
      <c r="E11" s="26"/>
      <c r="F11" s="26"/>
      <c r="G11" s="26"/>
      <c r="H11" s="94" t="s">
        <v>111</v>
      </c>
      <c r="I11" s="95">
        <f>H49</f>
        <v>0</v>
      </c>
      <c r="J11" s="96" t="str">
        <f>J49</f>
        <v/>
      </c>
      <c r="K11" s="135">
        <f>K49</f>
        <v>0</v>
      </c>
    </row>
    <row r="12" spans="2:12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2" ht="14.25" customHeight="1" thickBot="1" x14ac:dyDescent="0.2"/>
    <row r="14" spans="2:12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2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2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114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124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125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116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117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118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119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120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121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122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123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112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111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4eO/YQ145s0Zea8BPVlRl7l2EPnff8lIIyeaJxtChPgNqSBjIB5v2SGRHOK0oQAChVf5e1tQjwXI+2QP8+eImg==" saltValue="VH3wIksxxurWimuR8RXi2Q==" spinCount="100000" sheet="1" formatCells="0"/>
  <mergeCells count="61">
    <mergeCell ref="D5:F5"/>
    <mergeCell ref="D6:F6"/>
    <mergeCell ref="B4:C4"/>
    <mergeCell ref="C47:D47"/>
    <mergeCell ref="C45:D45"/>
    <mergeCell ref="C44:D44"/>
    <mergeCell ref="C43:D43"/>
    <mergeCell ref="C41:D41"/>
    <mergeCell ref="C46:D46"/>
    <mergeCell ref="C40:D40"/>
    <mergeCell ref="C39:D39"/>
    <mergeCell ref="C37:D37"/>
    <mergeCell ref="C34:D34"/>
    <mergeCell ref="C26:D26"/>
    <mergeCell ref="C25:D25"/>
    <mergeCell ref="C21:D21"/>
    <mergeCell ref="C20:D20"/>
    <mergeCell ref="D4:F4"/>
    <mergeCell ref="F23:G23"/>
    <mergeCell ref="C31:D31"/>
    <mergeCell ref="C30:D30"/>
    <mergeCell ref="C28:D28"/>
    <mergeCell ref="C19:D19"/>
    <mergeCell ref="C23:D23"/>
    <mergeCell ref="C22:D22"/>
    <mergeCell ref="F31:G31"/>
    <mergeCell ref="C24:D24"/>
    <mergeCell ref="F24:G24"/>
    <mergeCell ref="F26:G26"/>
    <mergeCell ref="F25:G25"/>
    <mergeCell ref="F28:G28"/>
    <mergeCell ref="F27:G27"/>
    <mergeCell ref="F17:G17"/>
    <mergeCell ref="F16:G16"/>
    <mergeCell ref="F15:G15"/>
    <mergeCell ref="F22:G22"/>
    <mergeCell ref="F21:G21"/>
    <mergeCell ref="F20:G20"/>
    <mergeCell ref="F19:G19"/>
    <mergeCell ref="F18:G18"/>
    <mergeCell ref="F42:G42"/>
    <mergeCell ref="F34:G34"/>
    <mergeCell ref="F38:G38"/>
    <mergeCell ref="F37:G37"/>
    <mergeCell ref="F29:G29"/>
    <mergeCell ref="F14:G14"/>
    <mergeCell ref="F48:G48"/>
    <mergeCell ref="F49:G49"/>
    <mergeCell ref="F47:G47"/>
    <mergeCell ref="F45:G45"/>
    <mergeCell ref="F44:G44"/>
    <mergeCell ref="F46:G46"/>
    <mergeCell ref="F43:G43"/>
    <mergeCell ref="F41:G41"/>
    <mergeCell ref="F40:G40"/>
    <mergeCell ref="F39:G39"/>
    <mergeCell ref="F30:G30"/>
    <mergeCell ref="F32:G32"/>
    <mergeCell ref="F33:G33"/>
    <mergeCell ref="F35:G35"/>
    <mergeCell ref="F36:G36"/>
  </mergeCells>
  <phoneticPr fontId="2"/>
  <dataValidations count="1">
    <dataValidation type="list" allowBlank="1" showInputMessage="1" showErrorMessage="1" sqref="D7" xr:uid="{00000000-0002-0000-0200-000000000000}">
      <formula1>$L$2:$L$5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fV7hj5ukwmPPedLlLRXVoyyr7FRRnWz800rY6OV8f+t0kSTn4q7YqP5DdaQL/e7OQBesNs9+PmxJhbJE7kBsug==" saltValue="ItuhnNelSVpMcktUjhHmK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4:F4"/>
    <mergeCell ref="D5:F5"/>
    <mergeCell ref="D6:F6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L6DJSQzmPbqqfeMdyKuPTzPBOEk8PK2dYVuA+gwPUlP8/oF1W3hZ4zX9djEdghe4thW2YWJNxnmpduIiQgX6zw==" saltValue="Wi51aXh++k3h8u+Ckk169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4:F4"/>
    <mergeCell ref="D5:F5"/>
    <mergeCell ref="D6:F6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dg5VWX1qnysmfjv4XD1N8yHz+z6U8FpYneZ3n6H2tiFZpeIaKoHO+L7x3BJDgdX+5SxeMBvMUbRv9Ktau+FVWg==" saltValue="MR9OxCFu4y7U/Xs3t9c0Zw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goFUrFPWEqmL6y3BufVS5wpiIyJjIcxdk4vN/UhOu5TTNl+Pqu4Yu3z28zwKHTuJ4BOgHII1FWlD0EqESnWRWQ==" saltValue="A169HbBtQ6/EHl60EIT0j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B1:K49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Q7bxucpyqSjmNv0MtJvR5QbHMURpCkF73s/BdR6mKHxdS1BlQg+IDMM3KPrgs+h87RMEuivCIUymOh+aE8oj3w==" saltValue="2CFFRYHyqwmTz+GRRt2//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B1:K49"/>
  <sheetViews>
    <sheetView view="pageBreakPreview" zoomScaleNormal="100" zoomScaleSheetLayoutView="100" workbookViewId="0">
      <selection activeCell="D5" sqref="D5:F5"/>
    </sheetView>
  </sheetViews>
  <sheetFormatPr defaultRowHeight="13.5" x14ac:dyDescent="0.15"/>
  <cols>
    <col min="1" max="1" width="2.5" customWidth="1"/>
    <col min="2" max="2" width="2.625" customWidth="1"/>
    <col min="3" max="3" width="9.625" customWidth="1"/>
    <col min="4" max="4" width="24.875" customWidth="1"/>
    <col min="5" max="5" width="14.625" customWidth="1"/>
    <col min="6" max="6" width="23.625" customWidth="1"/>
    <col min="7" max="7" width="5.625" customWidth="1"/>
    <col min="8" max="8" width="19.625" customWidth="1"/>
    <col min="9" max="9" width="15.125" bestFit="1" customWidth="1"/>
    <col min="10" max="10" width="18.625" customWidth="1"/>
    <col min="11" max="11" width="9" style="135"/>
  </cols>
  <sheetData>
    <row r="1" spans="2:11" ht="14.25" thickBot="1" x14ac:dyDescent="0.2"/>
    <row r="2" spans="2:11" ht="20.100000000000001" customHeight="1" thickBot="1" x14ac:dyDescent="0.2">
      <c r="B2" s="3" t="s">
        <v>47</v>
      </c>
      <c r="C2" s="4"/>
      <c r="D2" s="4"/>
      <c r="E2" s="4"/>
      <c r="F2" s="4"/>
      <c r="G2" s="4"/>
      <c r="H2" s="4"/>
      <c r="I2" s="4"/>
      <c r="J2" s="5"/>
    </row>
    <row r="3" spans="2:11" ht="11.25" customHeight="1" thickBot="1" x14ac:dyDescent="0.2"/>
    <row r="4" spans="2:11" ht="30" customHeight="1" x14ac:dyDescent="0.15">
      <c r="B4" s="177" t="s">
        <v>29</v>
      </c>
      <c r="C4" s="178"/>
      <c r="D4" s="179" t="str">
        <f>'2-1_排出量'!$D$4&amp;""</f>
        <v/>
      </c>
      <c r="E4" s="180"/>
      <c r="F4" s="181"/>
      <c r="H4" s="11" t="s">
        <v>41</v>
      </c>
      <c r="I4" s="21" t="s">
        <v>35</v>
      </c>
      <c r="J4" s="136" t="s">
        <v>170</v>
      </c>
    </row>
    <row r="5" spans="2:11" ht="17.25" customHeight="1" x14ac:dyDescent="0.15">
      <c r="B5" s="86" t="s">
        <v>46</v>
      </c>
      <c r="C5" s="87"/>
      <c r="D5" s="171"/>
      <c r="E5" s="172"/>
      <c r="F5" s="173"/>
      <c r="H5" s="15" t="s">
        <v>2</v>
      </c>
      <c r="I5" s="22">
        <f>H15</f>
        <v>0</v>
      </c>
      <c r="J5" s="88" t="str">
        <f t="shared" ref="J5:K8" si="0">J15</f>
        <v/>
      </c>
      <c r="K5" s="135">
        <f t="shared" si="0"/>
        <v>0</v>
      </c>
    </row>
    <row r="6" spans="2:11" ht="17.25" customHeight="1" thickBot="1" x14ac:dyDescent="0.2">
      <c r="B6" s="89" t="s">
        <v>30</v>
      </c>
      <c r="C6" s="90"/>
      <c r="D6" s="174"/>
      <c r="E6" s="175"/>
      <c r="F6" s="176"/>
      <c r="H6" s="13" t="s">
        <v>3</v>
      </c>
      <c r="I6" s="23">
        <f>H16</f>
        <v>0</v>
      </c>
      <c r="J6" s="91" t="str">
        <f t="shared" si="0"/>
        <v/>
      </c>
      <c r="K6" s="135">
        <f t="shared" si="0"/>
        <v>0</v>
      </c>
    </row>
    <row r="7" spans="2:11" ht="17.25" customHeight="1" x14ac:dyDescent="0.15">
      <c r="B7" s="25"/>
      <c r="C7" s="25"/>
      <c r="D7" s="26"/>
      <c r="E7" s="26"/>
      <c r="F7" s="26"/>
      <c r="G7" s="26"/>
      <c r="H7" s="13" t="s">
        <v>4</v>
      </c>
      <c r="I7" s="23">
        <f>H17</f>
        <v>0</v>
      </c>
      <c r="J7" s="91" t="str">
        <f t="shared" si="0"/>
        <v/>
      </c>
      <c r="K7" s="135">
        <f t="shared" si="0"/>
        <v>0</v>
      </c>
    </row>
    <row r="8" spans="2:11" ht="17.25" customHeight="1" x14ac:dyDescent="0.15">
      <c r="B8" s="25"/>
      <c r="C8" s="25"/>
      <c r="D8" s="26"/>
      <c r="E8" s="26"/>
      <c r="F8" s="26"/>
      <c r="G8" s="26"/>
      <c r="H8" s="13" t="s">
        <v>5</v>
      </c>
      <c r="I8" s="23">
        <f>H18</f>
        <v>0</v>
      </c>
      <c r="J8" s="91">
        <f t="shared" si="0"/>
        <v>0</v>
      </c>
      <c r="K8" s="135">
        <f t="shared" si="0"/>
        <v>0</v>
      </c>
    </row>
    <row r="9" spans="2:11" ht="17.25" customHeight="1" x14ac:dyDescent="0.15">
      <c r="B9" s="25"/>
      <c r="C9" s="25"/>
      <c r="D9" s="26"/>
      <c r="E9" s="26"/>
      <c r="F9" s="26"/>
      <c r="G9" s="26"/>
      <c r="H9" s="13" t="s">
        <v>8</v>
      </c>
      <c r="I9" s="23">
        <f>H38</f>
        <v>0</v>
      </c>
      <c r="J9" s="91">
        <f>J38</f>
        <v>0</v>
      </c>
      <c r="K9" s="135">
        <f>K38</f>
        <v>0</v>
      </c>
    </row>
    <row r="10" spans="2:11" ht="17.25" customHeight="1" x14ac:dyDescent="0.15">
      <c r="B10" s="25"/>
      <c r="C10" s="25"/>
      <c r="D10" s="26"/>
      <c r="E10" s="26"/>
      <c r="F10" s="26"/>
      <c r="G10" s="26"/>
      <c r="H10" s="13" t="s">
        <v>16</v>
      </c>
      <c r="I10" s="23">
        <f>H48</f>
        <v>0</v>
      </c>
      <c r="J10" s="91" t="str">
        <f>J48</f>
        <v/>
      </c>
      <c r="K10" s="135">
        <f>K48</f>
        <v>0</v>
      </c>
    </row>
    <row r="11" spans="2:11" ht="17.25" customHeight="1" thickBot="1" x14ac:dyDescent="0.2">
      <c r="B11" s="25"/>
      <c r="C11" s="25"/>
      <c r="D11" s="26"/>
      <c r="E11" s="26"/>
      <c r="F11" s="26"/>
      <c r="G11" s="26"/>
      <c r="H11" s="94" t="s">
        <v>110</v>
      </c>
      <c r="I11" s="95">
        <f>H49</f>
        <v>0</v>
      </c>
      <c r="J11" s="96" t="str">
        <f>J49</f>
        <v/>
      </c>
      <c r="K11" s="135">
        <f>K49</f>
        <v>0</v>
      </c>
    </row>
    <row r="12" spans="2:11" ht="17.25" customHeight="1" thickBot="1" x14ac:dyDescent="0.2">
      <c r="B12" s="25"/>
      <c r="C12" s="25"/>
      <c r="D12" s="26"/>
      <c r="E12" s="26"/>
      <c r="F12" s="26"/>
      <c r="G12" s="26"/>
      <c r="H12" s="19" t="s">
        <v>44</v>
      </c>
      <c r="I12" s="129">
        <f>SUM(I5:I11)</f>
        <v>0</v>
      </c>
      <c r="J12" s="131">
        <f>ROUNDDOWN(SUM(K5:K11),0)</f>
        <v>0</v>
      </c>
      <c r="K12" s="135">
        <f>SUM(K5:K11)</f>
        <v>0</v>
      </c>
    </row>
    <row r="13" spans="2:11" ht="14.25" customHeight="1" thickBot="1" x14ac:dyDescent="0.2"/>
    <row r="14" spans="2:11" ht="30" customHeight="1" x14ac:dyDescent="0.15">
      <c r="B14" s="7" t="s">
        <v>1</v>
      </c>
      <c r="C14" s="2"/>
      <c r="D14" s="6"/>
      <c r="E14" s="6"/>
      <c r="F14" s="156" t="s">
        <v>31</v>
      </c>
      <c r="G14" s="157"/>
      <c r="H14" s="97" t="s">
        <v>35</v>
      </c>
      <c r="I14" s="98" t="s">
        <v>34</v>
      </c>
      <c r="J14" s="99" t="s">
        <v>36</v>
      </c>
    </row>
    <row r="15" spans="2:11" ht="20.100000000000001" customHeight="1" x14ac:dyDescent="0.15">
      <c r="B15" s="100" t="s">
        <v>2</v>
      </c>
      <c r="C15" s="101"/>
      <c r="D15" s="102"/>
      <c r="E15" s="103" t="s">
        <v>126</v>
      </c>
      <c r="F15" s="164"/>
      <c r="G15" s="165"/>
      <c r="H15" s="30"/>
      <c r="I15" s="104">
        <f>'1_地球温暖化係数'!E5</f>
        <v>1</v>
      </c>
      <c r="J15" s="105" t="str">
        <f>IF(H15="","",ROUNDDOWN(H15*I15,0))</f>
        <v/>
      </c>
      <c r="K15" s="135">
        <f>H15*I15</f>
        <v>0</v>
      </c>
    </row>
    <row r="16" spans="2:11" ht="20.100000000000001" customHeight="1" x14ac:dyDescent="0.15">
      <c r="B16" s="106" t="s">
        <v>3</v>
      </c>
      <c r="C16" s="107"/>
      <c r="D16" s="108"/>
      <c r="E16" s="109" t="s">
        <v>127</v>
      </c>
      <c r="F16" s="158"/>
      <c r="G16" s="159"/>
      <c r="H16" s="32"/>
      <c r="I16" s="110">
        <f>'1_地球温暖化係数'!E6</f>
        <v>28</v>
      </c>
      <c r="J16" s="111" t="str">
        <f>IF(H16="","",ROUNDDOWN(H16*I16,0))</f>
        <v/>
      </c>
      <c r="K16" s="135">
        <f>H16*I16</f>
        <v>0</v>
      </c>
    </row>
    <row r="17" spans="2:11" ht="20.100000000000001" customHeight="1" x14ac:dyDescent="0.15">
      <c r="B17" s="106" t="s">
        <v>4</v>
      </c>
      <c r="C17" s="107"/>
      <c r="D17" s="108"/>
      <c r="E17" s="109" t="s">
        <v>128</v>
      </c>
      <c r="F17" s="158"/>
      <c r="G17" s="159"/>
      <c r="H17" s="32"/>
      <c r="I17" s="110">
        <f>'1_地球温暖化係数'!E7</f>
        <v>265</v>
      </c>
      <c r="J17" s="111" t="str">
        <f>IF(H17="","",ROUNDDOWN(H17*I17,0))</f>
        <v/>
      </c>
      <c r="K17" s="135">
        <f>H17*I17</f>
        <v>0</v>
      </c>
    </row>
    <row r="18" spans="2:11" ht="20.100000000000001" customHeight="1" x14ac:dyDescent="0.15">
      <c r="B18" s="112" t="s">
        <v>5</v>
      </c>
      <c r="C18" s="108"/>
      <c r="D18" s="113"/>
      <c r="E18" s="109" t="s">
        <v>17</v>
      </c>
      <c r="F18" s="162" t="s">
        <v>33</v>
      </c>
      <c r="G18" s="163"/>
      <c r="H18" s="114">
        <f>SUM(H19:H37)</f>
        <v>0</v>
      </c>
      <c r="I18" s="130" t="str">
        <f>'1_地球温暖化係数'!E8</f>
        <v>－</v>
      </c>
      <c r="J18" s="115">
        <f>ROUNDDOWN(SUM(K19:K37),0)</f>
        <v>0</v>
      </c>
      <c r="K18" s="135">
        <f>SUM(K19:K37)</f>
        <v>0</v>
      </c>
    </row>
    <row r="19" spans="2:11" ht="20.100000000000001" customHeight="1" x14ac:dyDescent="0.15">
      <c r="B19" s="116"/>
      <c r="C19" s="166" t="s">
        <v>62</v>
      </c>
      <c r="D19" s="167"/>
      <c r="E19" s="109" t="s">
        <v>18</v>
      </c>
      <c r="F19" s="158"/>
      <c r="G19" s="159"/>
      <c r="H19" s="32"/>
      <c r="I19" s="110">
        <f>'1_地球温暖化係数'!E9</f>
        <v>12400</v>
      </c>
      <c r="J19" s="111" t="str">
        <f t="shared" ref="J19:J37" si="1">IF(H19="","",ROUNDDOWN(H19*I19,0))</f>
        <v/>
      </c>
      <c r="K19" s="135">
        <f>H19*I19</f>
        <v>0</v>
      </c>
    </row>
    <row r="20" spans="2:11" ht="20.100000000000001" customHeight="1" x14ac:dyDescent="0.15">
      <c r="B20" s="116"/>
      <c r="C20" s="166" t="s">
        <v>6</v>
      </c>
      <c r="D20" s="167"/>
      <c r="E20" s="109" t="s">
        <v>19</v>
      </c>
      <c r="F20" s="158"/>
      <c r="G20" s="159"/>
      <c r="H20" s="32"/>
      <c r="I20" s="110">
        <f>'1_地球温暖化係数'!E10</f>
        <v>677</v>
      </c>
      <c r="J20" s="111" t="str">
        <f t="shared" si="1"/>
        <v/>
      </c>
      <c r="K20" s="135">
        <f t="shared" ref="K20:K49" si="2">H20*I20</f>
        <v>0</v>
      </c>
    </row>
    <row r="21" spans="2:11" ht="20.100000000000001" customHeight="1" x14ac:dyDescent="0.15">
      <c r="B21" s="116"/>
      <c r="C21" s="166" t="s">
        <v>7</v>
      </c>
      <c r="D21" s="167"/>
      <c r="E21" s="109" t="s">
        <v>20</v>
      </c>
      <c r="F21" s="158"/>
      <c r="G21" s="159"/>
      <c r="H21" s="32"/>
      <c r="I21" s="110">
        <f>'1_地球温暖化係数'!E11</f>
        <v>116</v>
      </c>
      <c r="J21" s="111" t="str">
        <f t="shared" si="1"/>
        <v/>
      </c>
      <c r="K21" s="135">
        <f t="shared" si="2"/>
        <v>0</v>
      </c>
    </row>
    <row r="22" spans="2:11" ht="20.100000000000001" customHeight="1" x14ac:dyDescent="0.15">
      <c r="B22" s="116"/>
      <c r="C22" s="166" t="s">
        <v>68</v>
      </c>
      <c r="D22" s="167"/>
      <c r="E22" s="109" t="s">
        <v>48</v>
      </c>
      <c r="F22" s="158"/>
      <c r="G22" s="159"/>
      <c r="H22" s="32"/>
      <c r="I22" s="110">
        <f>'1_地球温暖化係数'!E12</f>
        <v>3170</v>
      </c>
      <c r="J22" s="111" t="str">
        <f t="shared" si="1"/>
        <v/>
      </c>
      <c r="K22" s="135">
        <f t="shared" si="2"/>
        <v>0</v>
      </c>
    </row>
    <row r="23" spans="2:11" ht="20.100000000000001" customHeight="1" x14ac:dyDescent="0.15">
      <c r="B23" s="116"/>
      <c r="C23" s="166" t="s">
        <v>69</v>
      </c>
      <c r="D23" s="167"/>
      <c r="E23" s="109" t="s">
        <v>49</v>
      </c>
      <c r="F23" s="158"/>
      <c r="G23" s="159"/>
      <c r="H23" s="32"/>
      <c r="I23" s="110">
        <f>'1_地球温暖化係数'!E13</f>
        <v>1120</v>
      </c>
      <c r="J23" s="111" t="str">
        <f t="shared" si="1"/>
        <v/>
      </c>
      <c r="K23" s="135">
        <f t="shared" si="2"/>
        <v>0</v>
      </c>
    </row>
    <row r="24" spans="2:11" ht="20.100000000000001" customHeight="1" x14ac:dyDescent="0.15">
      <c r="B24" s="116"/>
      <c r="C24" s="166" t="s">
        <v>70</v>
      </c>
      <c r="D24" s="167"/>
      <c r="E24" s="109" t="s">
        <v>113</v>
      </c>
      <c r="F24" s="158"/>
      <c r="G24" s="159"/>
      <c r="H24" s="32"/>
      <c r="I24" s="110">
        <f>'1_地球温暖化係数'!E14</f>
        <v>1300</v>
      </c>
      <c r="J24" s="111" t="str">
        <f t="shared" si="1"/>
        <v/>
      </c>
      <c r="K24" s="135">
        <f t="shared" si="2"/>
        <v>0</v>
      </c>
    </row>
    <row r="25" spans="2:11" ht="20.100000000000001" customHeight="1" x14ac:dyDescent="0.15">
      <c r="B25" s="116"/>
      <c r="C25" s="166" t="s">
        <v>71</v>
      </c>
      <c r="D25" s="167"/>
      <c r="E25" s="109" t="s">
        <v>51</v>
      </c>
      <c r="F25" s="158"/>
      <c r="G25" s="159"/>
      <c r="H25" s="32"/>
      <c r="I25" s="110">
        <f>'1_地球温暖化係数'!E15</f>
        <v>328</v>
      </c>
      <c r="J25" s="111" t="str">
        <f t="shared" si="1"/>
        <v/>
      </c>
      <c r="K25" s="135">
        <f t="shared" si="2"/>
        <v>0</v>
      </c>
    </row>
    <row r="26" spans="2:11" ht="20.100000000000001" customHeight="1" x14ac:dyDescent="0.15">
      <c r="B26" s="116"/>
      <c r="C26" s="166" t="s">
        <v>72</v>
      </c>
      <c r="D26" s="167"/>
      <c r="E26" s="109" t="s">
        <v>52</v>
      </c>
      <c r="F26" s="158"/>
      <c r="G26" s="159"/>
      <c r="H26" s="32"/>
      <c r="I26" s="110">
        <f>'1_地球温暖化係数'!E16</f>
        <v>4800</v>
      </c>
      <c r="J26" s="111" t="str">
        <f t="shared" si="1"/>
        <v/>
      </c>
      <c r="K26" s="135">
        <f t="shared" si="2"/>
        <v>0</v>
      </c>
    </row>
    <row r="27" spans="2:11" ht="20.100000000000001" customHeight="1" x14ac:dyDescent="0.15">
      <c r="B27" s="116"/>
      <c r="C27" s="34" t="s">
        <v>73</v>
      </c>
      <c r="D27" s="117"/>
      <c r="E27" s="109" t="s">
        <v>74</v>
      </c>
      <c r="F27" s="158"/>
      <c r="G27" s="159"/>
      <c r="H27" s="32"/>
      <c r="I27" s="110">
        <f>'1_地球温暖化係数'!E17</f>
        <v>16</v>
      </c>
      <c r="J27" s="111" t="str">
        <f t="shared" si="1"/>
        <v/>
      </c>
      <c r="K27" s="135">
        <f t="shared" si="2"/>
        <v>0</v>
      </c>
    </row>
    <row r="28" spans="2:11" ht="20.100000000000001" customHeight="1" x14ac:dyDescent="0.15">
      <c r="B28" s="116"/>
      <c r="C28" s="166" t="s">
        <v>75</v>
      </c>
      <c r="D28" s="167"/>
      <c r="E28" s="109" t="s">
        <v>53</v>
      </c>
      <c r="F28" s="158"/>
      <c r="G28" s="159"/>
      <c r="H28" s="32"/>
      <c r="I28" s="110">
        <f>'1_地球温暖化係数'!E18</f>
        <v>138</v>
      </c>
      <c r="J28" s="111" t="str">
        <f t="shared" si="1"/>
        <v/>
      </c>
      <c r="K28" s="135">
        <f t="shared" si="2"/>
        <v>0</v>
      </c>
    </row>
    <row r="29" spans="2:11" ht="20.100000000000001" customHeight="1" x14ac:dyDescent="0.15">
      <c r="B29" s="116"/>
      <c r="C29" s="34" t="s">
        <v>76</v>
      </c>
      <c r="D29" s="117"/>
      <c r="E29" s="109" t="s">
        <v>77</v>
      </c>
      <c r="F29" s="158"/>
      <c r="G29" s="159"/>
      <c r="H29" s="32"/>
      <c r="I29" s="110">
        <f>'1_地球温暖化係数'!E19</f>
        <v>4</v>
      </c>
      <c r="J29" s="111" t="str">
        <f t="shared" si="1"/>
        <v/>
      </c>
      <c r="K29" s="135">
        <f t="shared" si="2"/>
        <v>0</v>
      </c>
    </row>
    <row r="30" spans="2:11" ht="20.100000000000001" customHeight="1" x14ac:dyDescent="0.15">
      <c r="B30" s="116"/>
      <c r="C30" s="166" t="s">
        <v>78</v>
      </c>
      <c r="D30" s="167"/>
      <c r="E30" s="109" t="s">
        <v>54</v>
      </c>
      <c r="F30" s="158"/>
      <c r="G30" s="159"/>
      <c r="H30" s="32"/>
      <c r="I30" s="110">
        <f>'1_地球温暖化係数'!E20</f>
        <v>3350</v>
      </c>
      <c r="J30" s="111" t="str">
        <f t="shared" si="1"/>
        <v/>
      </c>
      <c r="K30" s="135">
        <f t="shared" si="2"/>
        <v>0</v>
      </c>
    </row>
    <row r="31" spans="2:11" ht="20.100000000000001" customHeight="1" x14ac:dyDescent="0.15">
      <c r="B31" s="116"/>
      <c r="C31" s="166" t="s">
        <v>79</v>
      </c>
      <c r="D31" s="167"/>
      <c r="E31" s="109" t="s">
        <v>55</v>
      </c>
      <c r="F31" s="158"/>
      <c r="G31" s="159"/>
      <c r="H31" s="32"/>
      <c r="I31" s="110">
        <f>'1_地球温暖化係数'!E21</f>
        <v>8060</v>
      </c>
      <c r="J31" s="111" t="str">
        <f t="shared" si="1"/>
        <v/>
      </c>
      <c r="K31" s="135">
        <f t="shared" si="2"/>
        <v>0</v>
      </c>
    </row>
    <row r="32" spans="2:11" ht="20.100000000000001" customHeight="1" x14ac:dyDescent="0.15">
      <c r="B32" s="116"/>
      <c r="C32" s="34" t="s">
        <v>80</v>
      </c>
      <c r="D32" s="117"/>
      <c r="E32" s="109" t="s">
        <v>81</v>
      </c>
      <c r="F32" s="158"/>
      <c r="G32" s="159"/>
      <c r="H32" s="32"/>
      <c r="I32" s="110">
        <f>'1_地球温暖化係数'!E22</f>
        <v>1330</v>
      </c>
      <c r="J32" s="111" t="str">
        <f t="shared" si="1"/>
        <v/>
      </c>
      <c r="K32" s="135">
        <f t="shared" si="2"/>
        <v>0</v>
      </c>
    </row>
    <row r="33" spans="2:11" ht="20.100000000000001" customHeight="1" x14ac:dyDescent="0.15">
      <c r="B33" s="116"/>
      <c r="C33" s="34" t="s">
        <v>82</v>
      </c>
      <c r="D33" s="117"/>
      <c r="E33" s="109" t="s">
        <v>83</v>
      </c>
      <c r="F33" s="158"/>
      <c r="G33" s="159"/>
      <c r="H33" s="32"/>
      <c r="I33" s="110">
        <f>'1_地球温暖化係数'!E23</f>
        <v>1210</v>
      </c>
      <c r="J33" s="111" t="str">
        <f t="shared" si="1"/>
        <v/>
      </c>
      <c r="K33" s="135">
        <f t="shared" si="2"/>
        <v>0</v>
      </c>
    </row>
    <row r="34" spans="2:11" ht="20.100000000000001" customHeight="1" x14ac:dyDescent="0.15">
      <c r="B34" s="116"/>
      <c r="C34" s="166" t="s">
        <v>84</v>
      </c>
      <c r="D34" s="167"/>
      <c r="E34" s="109" t="s">
        <v>56</v>
      </c>
      <c r="F34" s="158"/>
      <c r="G34" s="159"/>
      <c r="H34" s="32"/>
      <c r="I34" s="110">
        <f>'1_地球温暖化係数'!E24</f>
        <v>716</v>
      </c>
      <c r="J34" s="111" t="str">
        <f t="shared" si="1"/>
        <v/>
      </c>
      <c r="K34" s="135">
        <f t="shared" si="2"/>
        <v>0</v>
      </c>
    </row>
    <row r="35" spans="2:11" ht="20.100000000000001" customHeight="1" x14ac:dyDescent="0.15">
      <c r="B35" s="116"/>
      <c r="C35" s="34" t="s">
        <v>85</v>
      </c>
      <c r="D35" s="117"/>
      <c r="E35" s="109" t="s">
        <v>86</v>
      </c>
      <c r="F35" s="158"/>
      <c r="G35" s="159"/>
      <c r="H35" s="32"/>
      <c r="I35" s="110">
        <f>'1_地球温暖化係数'!E25</f>
        <v>858</v>
      </c>
      <c r="J35" s="111" t="str">
        <f t="shared" si="1"/>
        <v/>
      </c>
      <c r="K35" s="135">
        <f t="shared" si="2"/>
        <v>0</v>
      </c>
    </row>
    <row r="36" spans="2:11" ht="20.100000000000001" customHeight="1" x14ac:dyDescent="0.15">
      <c r="B36" s="116"/>
      <c r="C36" s="34" t="s">
        <v>87</v>
      </c>
      <c r="D36" s="117"/>
      <c r="E36" s="109" t="s">
        <v>88</v>
      </c>
      <c r="F36" s="158"/>
      <c r="G36" s="159"/>
      <c r="H36" s="32"/>
      <c r="I36" s="110">
        <f>'1_地球温暖化係数'!E26</f>
        <v>804</v>
      </c>
      <c r="J36" s="111" t="str">
        <f t="shared" si="1"/>
        <v/>
      </c>
      <c r="K36" s="135">
        <f t="shared" si="2"/>
        <v>0</v>
      </c>
    </row>
    <row r="37" spans="2:11" ht="20.100000000000001" customHeight="1" x14ac:dyDescent="0.15">
      <c r="B37" s="118"/>
      <c r="C37" s="166" t="s">
        <v>89</v>
      </c>
      <c r="D37" s="167"/>
      <c r="E37" s="109" t="s">
        <v>57</v>
      </c>
      <c r="F37" s="158"/>
      <c r="G37" s="159"/>
      <c r="H37" s="32"/>
      <c r="I37" s="110">
        <f>'1_地球温暖化係数'!E27</f>
        <v>1650</v>
      </c>
      <c r="J37" s="111" t="str">
        <f t="shared" si="1"/>
        <v/>
      </c>
      <c r="K37" s="135">
        <f t="shared" si="2"/>
        <v>0</v>
      </c>
    </row>
    <row r="38" spans="2:11" ht="20.100000000000001" customHeight="1" x14ac:dyDescent="0.15">
      <c r="B38" s="112" t="s">
        <v>8</v>
      </c>
      <c r="C38" s="108"/>
      <c r="D38" s="113"/>
      <c r="E38" s="109" t="s">
        <v>21</v>
      </c>
      <c r="F38" s="162" t="s">
        <v>33</v>
      </c>
      <c r="G38" s="163"/>
      <c r="H38" s="114">
        <f>SUM(H39:H47)</f>
        <v>0</v>
      </c>
      <c r="I38" s="130" t="str">
        <f>'1_地球温暖化係数'!E28</f>
        <v>－</v>
      </c>
      <c r="J38" s="115">
        <f>ROUNDDOWN(SUM(K39:K47),0)</f>
        <v>0</v>
      </c>
      <c r="K38" s="135">
        <f>SUM(K39:K47)</f>
        <v>0</v>
      </c>
    </row>
    <row r="39" spans="2:11" ht="20.100000000000001" customHeight="1" x14ac:dyDescent="0.15">
      <c r="B39" s="116"/>
      <c r="C39" s="166" t="s">
        <v>9</v>
      </c>
      <c r="D39" s="167"/>
      <c r="E39" s="109" t="s">
        <v>22</v>
      </c>
      <c r="F39" s="158"/>
      <c r="G39" s="159"/>
      <c r="H39" s="32"/>
      <c r="I39" s="110">
        <f>'1_地球温暖化係数'!E29</f>
        <v>6630</v>
      </c>
      <c r="J39" s="111" t="str">
        <f>IF(H39="","",ROUNDDOWN(H39*I39,0))</f>
        <v/>
      </c>
      <c r="K39" s="135">
        <f t="shared" si="2"/>
        <v>0</v>
      </c>
    </row>
    <row r="40" spans="2:11" ht="20.100000000000001" customHeight="1" x14ac:dyDescent="0.15">
      <c r="B40" s="116"/>
      <c r="C40" s="166" t="s">
        <v>10</v>
      </c>
      <c r="D40" s="167"/>
      <c r="E40" s="109" t="s">
        <v>95</v>
      </c>
      <c r="F40" s="158"/>
      <c r="G40" s="159"/>
      <c r="H40" s="32"/>
      <c r="I40" s="110">
        <f>'1_地球温暖化係数'!E30</f>
        <v>11100</v>
      </c>
      <c r="J40" s="111" t="str">
        <f t="shared" ref="J40:J47" si="3">IF(H40="","",ROUNDDOWN(H40*I40,0))</f>
        <v/>
      </c>
      <c r="K40" s="135">
        <f t="shared" si="2"/>
        <v>0</v>
      </c>
    </row>
    <row r="41" spans="2:11" ht="20.100000000000001" customHeight="1" x14ac:dyDescent="0.15">
      <c r="B41" s="116"/>
      <c r="C41" s="166" t="s">
        <v>11</v>
      </c>
      <c r="D41" s="167"/>
      <c r="E41" s="109" t="s">
        <v>23</v>
      </c>
      <c r="F41" s="158"/>
      <c r="G41" s="159"/>
      <c r="H41" s="32"/>
      <c r="I41" s="110">
        <f>'1_地球温暖化係数'!E31</f>
        <v>8900</v>
      </c>
      <c r="J41" s="111" t="str">
        <f t="shared" si="3"/>
        <v/>
      </c>
      <c r="K41" s="135">
        <f t="shared" si="2"/>
        <v>0</v>
      </c>
    </row>
    <row r="42" spans="2:11" ht="20.100000000000001" customHeight="1" x14ac:dyDescent="0.15">
      <c r="B42" s="116"/>
      <c r="C42" s="35" t="s">
        <v>98</v>
      </c>
      <c r="D42" s="117"/>
      <c r="E42" s="109"/>
      <c r="F42" s="158"/>
      <c r="G42" s="159"/>
      <c r="H42" s="32"/>
      <c r="I42" s="110">
        <f>'1_地球温暖化係数'!E32</f>
        <v>9200</v>
      </c>
      <c r="J42" s="111" t="str">
        <f t="shared" si="3"/>
        <v/>
      </c>
      <c r="K42" s="135">
        <f t="shared" si="2"/>
        <v>0</v>
      </c>
    </row>
    <row r="43" spans="2:11" ht="20.100000000000001" customHeight="1" x14ac:dyDescent="0.15">
      <c r="B43" s="116"/>
      <c r="C43" s="166" t="s">
        <v>12</v>
      </c>
      <c r="D43" s="167"/>
      <c r="E43" s="109" t="s">
        <v>24</v>
      </c>
      <c r="F43" s="158"/>
      <c r="G43" s="159"/>
      <c r="H43" s="32"/>
      <c r="I43" s="110">
        <f>'1_地球温暖化係数'!E33</f>
        <v>9200</v>
      </c>
      <c r="J43" s="111" t="str">
        <f t="shared" si="3"/>
        <v/>
      </c>
      <c r="K43" s="135">
        <f t="shared" si="2"/>
        <v>0</v>
      </c>
    </row>
    <row r="44" spans="2:11" ht="20.100000000000001" customHeight="1" x14ac:dyDescent="0.15">
      <c r="B44" s="116"/>
      <c r="C44" s="166" t="s">
        <v>13</v>
      </c>
      <c r="D44" s="167"/>
      <c r="E44" s="109" t="s">
        <v>25</v>
      </c>
      <c r="F44" s="158"/>
      <c r="G44" s="159"/>
      <c r="H44" s="32"/>
      <c r="I44" s="110">
        <f>'1_地球温暖化係数'!E34</f>
        <v>9540</v>
      </c>
      <c r="J44" s="111" t="str">
        <f t="shared" si="3"/>
        <v/>
      </c>
      <c r="K44" s="135">
        <f t="shared" si="2"/>
        <v>0</v>
      </c>
    </row>
    <row r="45" spans="2:11" ht="20.100000000000001" customHeight="1" x14ac:dyDescent="0.15">
      <c r="B45" s="116"/>
      <c r="C45" s="166" t="s">
        <v>14</v>
      </c>
      <c r="D45" s="167"/>
      <c r="E45" s="109" t="s">
        <v>26</v>
      </c>
      <c r="F45" s="158"/>
      <c r="G45" s="159"/>
      <c r="H45" s="32"/>
      <c r="I45" s="110">
        <f>'1_地球温暖化係数'!E35</f>
        <v>8550</v>
      </c>
      <c r="J45" s="111" t="str">
        <f t="shared" si="3"/>
        <v/>
      </c>
      <c r="K45" s="135">
        <f t="shared" si="2"/>
        <v>0</v>
      </c>
    </row>
    <row r="46" spans="2:11" ht="20.100000000000001" customHeight="1" x14ac:dyDescent="0.15">
      <c r="B46" s="116"/>
      <c r="C46" s="166" t="s">
        <v>15</v>
      </c>
      <c r="D46" s="167"/>
      <c r="E46" s="109" t="s">
        <v>27</v>
      </c>
      <c r="F46" s="158"/>
      <c r="G46" s="159"/>
      <c r="H46" s="32"/>
      <c r="I46" s="110">
        <f>'1_地球温暖化係数'!E36</f>
        <v>7910</v>
      </c>
      <c r="J46" s="111" t="str">
        <f t="shared" si="3"/>
        <v/>
      </c>
      <c r="K46" s="135">
        <f t="shared" si="2"/>
        <v>0</v>
      </c>
    </row>
    <row r="47" spans="2:11" ht="20.100000000000001" customHeight="1" x14ac:dyDescent="0.15">
      <c r="B47" s="118"/>
      <c r="C47" s="166" t="s">
        <v>115</v>
      </c>
      <c r="D47" s="167"/>
      <c r="E47" s="109" t="s">
        <v>108</v>
      </c>
      <c r="F47" s="158"/>
      <c r="G47" s="159"/>
      <c r="H47" s="32"/>
      <c r="I47" s="110">
        <f>'1_地球温暖化係数'!E37</f>
        <v>7190</v>
      </c>
      <c r="J47" s="111" t="str">
        <f t="shared" si="3"/>
        <v/>
      </c>
      <c r="K47" s="135">
        <f t="shared" si="2"/>
        <v>0</v>
      </c>
    </row>
    <row r="48" spans="2:11" ht="20.100000000000001" customHeight="1" x14ac:dyDescent="0.15">
      <c r="B48" s="112" t="s">
        <v>16</v>
      </c>
      <c r="C48" s="119"/>
      <c r="D48" s="120"/>
      <c r="E48" s="121" t="s">
        <v>129</v>
      </c>
      <c r="F48" s="158"/>
      <c r="G48" s="159"/>
      <c r="H48" s="36"/>
      <c r="I48" s="110">
        <f>'1_地球温暖化係数'!E38</f>
        <v>23500</v>
      </c>
      <c r="J48" s="122" t="str">
        <f>IF(H48="","",ROUNDDOWN(H48*I48,0))</f>
        <v/>
      </c>
      <c r="K48" s="135">
        <f t="shared" si="2"/>
        <v>0</v>
      </c>
    </row>
    <row r="49" spans="2:11" ht="20.100000000000001" customHeight="1" thickBot="1" x14ac:dyDescent="0.2">
      <c r="B49" s="123" t="s">
        <v>110</v>
      </c>
      <c r="C49" s="124"/>
      <c r="D49" s="125"/>
      <c r="E49" s="126" t="s">
        <v>130</v>
      </c>
      <c r="F49" s="160"/>
      <c r="G49" s="161"/>
      <c r="H49" s="38"/>
      <c r="I49" s="127">
        <f>'1_地球温暖化係数'!E39</f>
        <v>16100</v>
      </c>
      <c r="J49" s="128" t="str">
        <f>IF(H49="","",ROUNDDOWN(H49*I49,0))</f>
        <v/>
      </c>
      <c r="K49" s="135">
        <f t="shared" si="2"/>
        <v>0</v>
      </c>
    </row>
  </sheetData>
  <sheetProtection algorithmName="SHA-512" hashValue="3W1qhPqrNiWQIAEAweeSPiVZCxWw1OuwZ2XEiyuGRcBNRUzti4DBV9rn6MGltUMqGypxeY83c0u1c1QUWxsXNQ==" saltValue="3hBWP29PxzohVNAPJ8k4AQ==" spinCount="100000" sheet="1" formatCells="0"/>
  <mergeCells count="61">
    <mergeCell ref="C19:D19"/>
    <mergeCell ref="F19:G19"/>
    <mergeCell ref="B4:C4"/>
    <mergeCell ref="F15:G15"/>
    <mergeCell ref="F16:G16"/>
    <mergeCell ref="F17:G17"/>
    <mergeCell ref="F18:G18"/>
    <mergeCell ref="D6:F6"/>
    <mergeCell ref="D5:F5"/>
    <mergeCell ref="D4:F4"/>
    <mergeCell ref="F14:G14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F33:G33"/>
    <mergeCell ref="C26:D26"/>
    <mergeCell ref="F26:G26"/>
    <mergeCell ref="F27:G27"/>
    <mergeCell ref="C28:D28"/>
    <mergeCell ref="F28:G28"/>
    <mergeCell ref="F29:G29"/>
    <mergeCell ref="C30:D30"/>
    <mergeCell ref="F30:G30"/>
    <mergeCell ref="C31:D31"/>
    <mergeCell ref="F31:G31"/>
    <mergeCell ref="F32:G32"/>
    <mergeCell ref="C41:D41"/>
    <mergeCell ref="F41:G41"/>
    <mergeCell ref="C34:D34"/>
    <mergeCell ref="F34:G34"/>
    <mergeCell ref="F35:G35"/>
    <mergeCell ref="F36:G36"/>
    <mergeCell ref="C37:D37"/>
    <mergeCell ref="F37:G37"/>
    <mergeCell ref="F38:G38"/>
    <mergeCell ref="C39:D39"/>
    <mergeCell ref="F39:G39"/>
    <mergeCell ref="C40:D40"/>
    <mergeCell ref="F40:G40"/>
    <mergeCell ref="F49:G49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F48:G48"/>
  </mergeCells>
  <phoneticPr fontId="16"/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2" ma:contentTypeDescription="新しいドキュメントを作成します。" ma:contentTypeScope="" ma:versionID="924608457838419f7ecf5f9324d71d22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699ecd11e3f4a5b703b3a3cf199fad08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b9fe4d-b069-4823-98ef-01b6fed532e5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301570-3CB0-4CAC-8FA7-DB98CEC4052D}"/>
</file>

<file path=customXml/itemProps2.xml><?xml version="1.0" encoding="utf-8"?>
<ds:datastoreItem xmlns:ds="http://schemas.openxmlformats.org/officeDocument/2006/customXml" ds:itemID="{C30AD681-F9AB-44A2-A418-26B8A050C927}"/>
</file>

<file path=customXml/itemProps3.xml><?xml version="1.0" encoding="utf-8"?>
<ds:datastoreItem xmlns:ds="http://schemas.openxmlformats.org/officeDocument/2006/customXml" ds:itemID="{AD236969-F5CB-436D-8B47-8AC80136A8E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0_総括</vt:lpstr>
      <vt:lpstr>1_地球温暖化係数</vt:lpstr>
      <vt:lpstr>2-1_排出量</vt:lpstr>
      <vt:lpstr>2-2_排出量</vt:lpstr>
      <vt:lpstr>2-3_排出量</vt:lpstr>
      <vt:lpstr>2-4_排出量</vt:lpstr>
      <vt:lpstr>2-5_排出量</vt:lpstr>
      <vt:lpstr>2-6_排出量</vt:lpstr>
      <vt:lpstr>2-7_排出量</vt:lpstr>
      <vt:lpstr>2-8_排出量</vt:lpstr>
      <vt:lpstr>2-9_排出量</vt:lpstr>
      <vt:lpstr>2-10_排出量</vt:lpstr>
      <vt:lpstr>2-11_排出量</vt:lpstr>
      <vt:lpstr>2-12_排出量</vt:lpstr>
      <vt:lpstr>2-13_排出量</vt:lpstr>
      <vt:lpstr>2-14_排出量</vt:lpstr>
      <vt:lpstr>2-15_排出量</vt:lpstr>
      <vt:lpstr>2-16_排出量</vt:lpstr>
      <vt:lpstr>2-17_排出量</vt:lpstr>
      <vt:lpstr>2-18_排出量</vt:lpstr>
      <vt:lpstr>2-19_排出量</vt:lpstr>
      <vt:lpstr>2-20_排出量</vt:lpstr>
      <vt:lpstr>'0_総括'!Print_Area</vt:lpstr>
      <vt:lpstr>'1_地球温暖化係数'!Print_Area</vt:lpstr>
      <vt:lpstr>'2-1_排出量'!Print_Area</vt:lpstr>
      <vt:lpstr>'2-10_排出量'!Print_Area</vt:lpstr>
      <vt:lpstr>'2-11_排出量'!Print_Area</vt:lpstr>
      <vt:lpstr>'2-12_排出量'!Print_Area</vt:lpstr>
      <vt:lpstr>'2-13_排出量'!Print_Area</vt:lpstr>
      <vt:lpstr>'2-14_排出量'!Print_Area</vt:lpstr>
      <vt:lpstr>'2-15_排出量'!Print_Area</vt:lpstr>
      <vt:lpstr>'2-16_排出量'!Print_Area</vt:lpstr>
      <vt:lpstr>'2-17_排出量'!Print_Area</vt:lpstr>
      <vt:lpstr>'2-18_排出量'!Print_Area</vt:lpstr>
      <vt:lpstr>'2-19_排出量'!Print_Area</vt:lpstr>
      <vt:lpstr>'2-2_排出量'!Print_Area</vt:lpstr>
      <vt:lpstr>'2-20_排出量'!Print_Area</vt:lpstr>
      <vt:lpstr>'2-3_排出量'!Print_Area</vt:lpstr>
      <vt:lpstr>'2-4_排出量'!Print_Area</vt:lpstr>
      <vt:lpstr>'2-5_排出量'!Print_Area</vt:lpstr>
      <vt:lpstr>'2-6_排出量'!Print_Area</vt:lpstr>
      <vt:lpstr>'2-7_排出量'!Print_Area</vt:lpstr>
      <vt:lpstr>'2-8_排出量'!Print_Area</vt:lpstr>
      <vt:lpstr>'2-9_排出量'!Print_Area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2026-02-19T05:08:22Z</cp:lastPrinted>
  <dcterms:created xsi:type="dcterms:W3CDTF">2013-03-19T08:14:48Z</dcterms:created>
  <dcterms:modified xsi:type="dcterms:W3CDTF">2026-03-13T01:32:26Z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