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882975\Desktop\加工用米補助金HP\"/>
    </mc:Choice>
  </mc:AlternateContent>
  <xr:revisionPtr revIDLastSave="0" documentId="13_ncr:1_{C5F1842B-93EF-46B3-BD15-EFCF15FE7AE3}" xr6:coauthVersionLast="47" xr6:coauthVersionMax="47" xr10:uidLastSave="{00000000-0000-0000-0000-000000000000}"/>
  <bookViews>
    <workbookView xWindow="-108" yWindow="-108" windowWidth="23256" windowHeight="12456" xr2:uid="{B726CA3C-FD66-4633-B019-F5A1D992E823}"/>
  </bookViews>
  <sheets>
    <sheet name="購入計画" sheetId="3" r:id="rId1"/>
    <sheet name="プルダウン" sheetId="2" r:id="rId2"/>
  </sheets>
  <definedNames>
    <definedName name="_xlnm._FilterDatabase" localSheetId="0" hidden="1">購入計画!$A$1:$H$38</definedName>
    <definedName name="_xlnm.Print_Area" localSheetId="0">購入計画!$A$1:$H$38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3" l="1"/>
  <c r="G30" i="3"/>
  <c r="G11" i="3" a="1"/>
  <c r="G11" i="3" s="1"/>
  <c r="G12" i="3" a="1"/>
  <c r="G12" i="3" s="1"/>
  <c r="G37" i="3" s="1"/>
  <c r="G13" i="3" a="1"/>
  <c r="G13" i="3" s="1"/>
  <c r="G14" i="3" a="1"/>
  <c r="G14" i="3" s="1"/>
  <c r="G15" i="3" a="1"/>
  <c r="G15" i="3" s="1"/>
  <c r="G16" i="3" a="1"/>
  <c r="G16" i="3" s="1"/>
  <c r="G17" i="3" a="1"/>
  <c r="G17" i="3" s="1"/>
  <c r="G18" i="3" a="1"/>
  <c r="G18" i="3" s="1"/>
  <c r="G19" i="3" a="1"/>
  <c r="G19" i="3" s="1"/>
  <c r="G20" i="3" a="1"/>
  <c r="G20" i="3" s="1"/>
  <c r="G21" i="3" a="1"/>
  <c r="G21" i="3" s="1"/>
  <c r="G22" i="3" a="1"/>
  <c r="G22" i="3" s="1"/>
  <c r="G23" i="3" a="1"/>
  <c r="G23" i="3" s="1"/>
  <c r="G24" i="3" a="1"/>
  <c r="G24" i="3" s="1"/>
  <c r="G25" i="3" a="1"/>
  <c r="G25" i="3" s="1"/>
  <c r="G26" i="3" a="1"/>
  <c r="G26" i="3" s="1"/>
  <c r="G27" i="3" a="1"/>
  <c r="G27" i="3" s="1"/>
  <c r="G28" i="3" a="1"/>
  <c r="G28" i="3" s="1"/>
  <c r="G29" i="3" a="1"/>
  <c r="G29" i="3" s="1"/>
  <c r="G10" i="3" a="1"/>
  <c r="G10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<sst xmlns="http://schemas.openxmlformats.org/spreadsheetml/2006/main" count="34" uniqueCount="33">
  <si>
    <t>品種</t>
    <rPh sb="0" eb="2">
      <t>ヒンシュ</t>
    </rPh>
    <phoneticPr fontId="1"/>
  </si>
  <si>
    <t>形態</t>
    <rPh sb="0" eb="2">
      <t>ケイタイ</t>
    </rPh>
    <phoneticPr fontId="1"/>
  </si>
  <si>
    <t>玄米</t>
    <rPh sb="0" eb="2">
      <t>ゲンマイ</t>
    </rPh>
    <phoneticPr fontId="1"/>
  </si>
  <si>
    <t>精米</t>
    <rPh sb="0" eb="2">
      <t>セイマイ</t>
    </rPh>
    <phoneticPr fontId="1"/>
  </si>
  <si>
    <t>No.</t>
    <phoneticPr fontId="1"/>
  </si>
  <si>
    <t>購入日
(予定含む)</t>
    <rPh sb="0" eb="2">
      <t>コウニュウ</t>
    </rPh>
    <rPh sb="2" eb="3">
      <t>ビ</t>
    </rPh>
    <rPh sb="5" eb="7">
      <t>ヨテイ</t>
    </rPh>
    <rPh sb="7" eb="8">
      <t>フク</t>
    </rPh>
    <phoneticPr fontId="1"/>
  </si>
  <si>
    <t>区分</t>
    <rPh sb="0" eb="2">
      <t>クブン</t>
    </rPh>
    <phoneticPr fontId="1"/>
  </si>
  <si>
    <t>産地</t>
    <rPh sb="0" eb="2">
      <t>サンチ</t>
    </rPh>
    <phoneticPr fontId="1"/>
  </si>
  <si>
    <t>購入先</t>
    <rPh sb="0" eb="2">
      <t>コウニュウ</t>
    </rPh>
    <rPh sb="2" eb="3">
      <t>サキ</t>
    </rPh>
    <phoneticPr fontId="1"/>
  </si>
  <si>
    <t>合計
（全体数量）</t>
    <rPh sb="0" eb="2">
      <t>ゴウケイ</t>
    </rPh>
    <rPh sb="4" eb="6">
      <t>ゼンタイ</t>
    </rPh>
    <rPh sb="6" eb="7">
      <t>スウ</t>
    </rPh>
    <rPh sb="7" eb="8">
      <t>リョウ</t>
    </rPh>
    <phoneticPr fontId="1"/>
  </si>
  <si>
    <t>全農長野</t>
    <rPh sb="0" eb="2">
      <t>ゼンノウ</t>
    </rPh>
    <rPh sb="2" eb="4">
      <t>ナガノ</t>
    </rPh>
    <phoneticPr fontId="1"/>
  </si>
  <si>
    <t>輸入</t>
    <rPh sb="0" eb="2">
      <t>ユニュウ</t>
    </rPh>
    <phoneticPr fontId="1"/>
  </si>
  <si>
    <t>自社栽培</t>
    <rPh sb="0" eb="2">
      <t>ジシャ</t>
    </rPh>
    <rPh sb="2" eb="4">
      <t>サイバイ</t>
    </rPh>
    <phoneticPr fontId="1"/>
  </si>
  <si>
    <t>その他</t>
    <rPh sb="2" eb="3">
      <t>タ</t>
    </rPh>
    <phoneticPr fontId="1"/>
  </si>
  <si>
    <t>農家</t>
    <rPh sb="0" eb="2">
      <t>ノウカ</t>
    </rPh>
    <phoneticPr fontId="1"/>
  </si>
  <si>
    <t>購入形態</t>
    <rPh sb="0" eb="2">
      <t>コウニュウ</t>
    </rPh>
    <rPh sb="2" eb="4">
      <t>ケイタイ</t>
    </rPh>
    <phoneticPr fontId="1"/>
  </si>
  <si>
    <t>購入量
［kg］</t>
    <rPh sb="0" eb="2">
      <t>コウニュウ</t>
    </rPh>
    <rPh sb="2" eb="3">
      <t>リョウ</t>
    </rPh>
    <phoneticPr fontId="1"/>
  </si>
  <si>
    <t>玄米換算数量
［kg］</t>
    <rPh sb="0" eb="2">
      <t>ゲンマイ</t>
    </rPh>
    <rPh sb="2" eb="4">
      <t>カンサン</t>
    </rPh>
    <rPh sb="4" eb="6">
      <t>スウリョウ</t>
    </rPh>
    <phoneticPr fontId="1"/>
  </si>
  <si>
    <t>ＪＡ</t>
    <phoneticPr fontId="1"/>
  </si>
  <si>
    <t>団体共同購入</t>
    <rPh sb="0" eb="2">
      <t>ダンタイ</t>
    </rPh>
    <rPh sb="2" eb="4">
      <t>キョウドウ</t>
    </rPh>
    <rPh sb="4" eb="6">
      <t>コウニュウ</t>
    </rPh>
    <phoneticPr fontId="1"/>
  </si>
  <si>
    <t>うち県産加工用
うるち米合計</t>
    <rPh sb="2" eb="4">
      <t>ケンサン</t>
    </rPh>
    <rPh sb="4" eb="7">
      <t>カコウヨウ</t>
    </rPh>
    <rPh sb="11" eb="12">
      <t>マイ</t>
    </rPh>
    <rPh sb="12" eb="14">
      <t>ゴウケイ</t>
    </rPh>
    <phoneticPr fontId="1"/>
  </si>
  <si>
    <t>うち県産加工用
もち米合計</t>
    <rPh sb="2" eb="4">
      <t>ケンサン</t>
    </rPh>
    <rPh sb="4" eb="7">
      <t>カコウヨウ</t>
    </rPh>
    <rPh sb="10" eb="11">
      <t>マイ</t>
    </rPh>
    <rPh sb="11" eb="13">
      <t>ゴウケイ</t>
    </rPh>
    <phoneticPr fontId="1"/>
  </si>
  <si>
    <t>加工用米（うるち）</t>
    <rPh sb="0" eb="3">
      <t>カコウヨウ</t>
    </rPh>
    <rPh sb="3" eb="4">
      <t>マイ</t>
    </rPh>
    <phoneticPr fontId="1"/>
  </si>
  <si>
    <t>加工用米（もち）</t>
    <rPh sb="0" eb="3">
      <t>カコウヨウ</t>
    </rPh>
    <rPh sb="3" eb="4">
      <t>マイ</t>
    </rPh>
    <phoneticPr fontId="1"/>
  </si>
  <si>
    <t>集荷業者・問屋</t>
    <rPh sb="0" eb="2">
      <t>シュウカ</t>
    </rPh>
    <rPh sb="2" eb="4">
      <t>ギョウシャ</t>
    </rPh>
    <rPh sb="5" eb="7">
      <t>トンヤ</t>
    </rPh>
    <phoneticPr fontId="1"/>
  </si>
  <si>
    <t>所在地　　　　　　　　　　　　　　　　　　　</t>
    <rPh sb="0" eb="3">
      <t>ショザイチ</t>
    </rPh>
    <phoneticPr fontId="1"/>
  </si>
  <si>
    <t>事業者名　　　　　　　　　　　　　　　　　</t>
    <rPh sb="0" eb="3">
      <t>ジギョウシャ</t>
    </rPh>
    <rPh sb="3" eb="4">
      <t>メイ</t>
    </rPh>
    <phoneticPr fontId="1"/>
  </si>
  <si>
    <t>代表者　職・氏名　　　　　　　　　　　　　</t>
    <rPh sb="0" eb="3">
      <t>ダイヒョウシャ</t>
    </rPh>
    <rPh sb="4" eb="5">
      <t>ショク</t>
    </rPh>
    <rPh sb="6" eb="8">
      <t>シメイ</t>
    </rPh>
    <phoneticPr fontId="1"/>
  </si>
  <si>
    <t>（味噌・菓子・その他製造事業者用）</t>
    <rPh sb="1" eb="3">
      <t>ミソ</t>
    </rPh>
    <rPh sb="4" eb="6">
      <t>カシ</t>
    </rPh>
    <rPh sb="9" eb="10">
      <t>タ</t>
    </rPh>
    <rPh sb="10" eb="12">
      <t>セイゾウ</t>
    </rPh>
    <rPh sb="12" eb="15">
      <t>ジギョウシャ</t>
    </rPh>
    <rPh sb="15" eb="16">
      <t>ヨウ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</si>
  <si>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</si>
  <si>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r>
      <t xml:space="preserve">注意点
</t>
    </r>
    <r>
      <rPr>
        <b/>
        <sz val="12"/>
        <color theme="1"/>
        <rFont val="游ゴシック"/>
        <family val="3"/>
        <charset val="128"/>
        <scheme val="minor"/>
      </rPr>
      <t>・</t>
    </r>
    <r>
      <rPr>
        <b/>
        <u/>
        <sz val="12"/>
        <color theme="1"/>
        <rFont val="游ゴシック"/>
        <family val="3"/>
        <charset val="128"/>
        <scheme val="minor"/>
      </rPr>
      <t xml:space="preserve">令和８年９月30日までに購入し、支払いが完了したもののみが対象となります。
</t>
    </r>
    <r>
      <rPr>
        <b/>
        <sz val="12"/>
        <color theme="1"/>
        <rFont val="游ゴシック"/>
        <family val="3"/>
        <charset val="128"/>
        <scheme val="minor"/>
      </rPr>
      <t>・</t>
    </r>
    <r>
      <rPr>
        <b/>
        <u/>
        <sz val="12"/>
        <color theme="1"/>
        <rFont val="游ゴシック"/>
        <family val="3"/>
        <charset val="128"/>
        <scheme val="minor"/>
      </rPr>
      <t xml:space="preserve">令和７年産の県産加工用米が補助対象です。
</t>
    </r>
    <r>
      <rPr>
        <sz val="12"/>
        <color theme="1"/>
        <rFont val="游ゴシック"/>
        <family val="3"/>
        <charset val="128"/>
        <scheme val="minor"/>
      </rPr>
      <t>・提出日までに購入済みの分は、購入実績を入力
・提出日以降の分は、予定量を入力</t>
    </r>
    <rPh sb="0" eb="3">
      <t>チュウイテン</t>
    </rPh>
    <phoneticPr fontId="1"/>
  </si>
  <si>
    <t>様式第２号</t>
    <phoneticPr fontId="1"/>
  </si>
  <si>
    <t>県産加工用米価格高騰対策事業に係る加工用米等購入計画兼実績</t>
    <rPh sb="0" eb="2">
      <t>ケンサン</t>
    </rPh>
    <rPh sb="2" eb="5">
      <t>カコウヨウ</t>
    </rPh>
    <rPh sb="6" eb="8">
      <t>カカク</t>
    </rPh>
    <rPh sb="8" eb="10">
      <t>コウトウ</t>
    </rPh>
    <rPh sb="10" eb="12">
      <t>タイサク</t>
    </rPh>
    <rPh sb="12" eb="14">
      <t>ジギョウ</t>
    </rPh>
    <rPh sb="15" eb="16">
      <t>カカワ</t>
    </rPh>
    <rPh sb="17" eb="20">
      <t>カコウヨウ</t>
    </rPh>
    <rPh sb="20" eb="22">
      <t>マイナド</t>
    </rPh>
    <rPh sb="22" eb="24">
      <t>コウニュウ</t>
    </rPh>
    <rPh sb="24" eb="26">
      <t>ケイカク</t>
    </rPh>
    <rPh sb="26" eb="27">
      <t>ケン</t>
    </rPh>
    <rPh sb="27" eb="29">
      <t>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</si>
</sst>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74521-1038-4FDC-B28C-02ADB5E787FD}">
  <dimension ref="A1:L38"/>
  <sheetViews>
    <sheetView tabSelected="1" view="pageBreakPreview" zoomScaleNormal="100" zoomScaleSheetLayoutView="100" workbookViewId="0"/>
  </sheetViews>
  <sheetFormatPr defaultColWidth="8.69921875" defaultRowHeight="21" customHeight="1" x14ac:dyDescent="0.45"/>
  <cols>
    <col min="1" max="1" width="4" style="2" customWidth="1"/>
    <col min="2" max="2" width="13.09765625" style="2" customWidth="1"/>
    <col min="3" max="3" width="13.5" style="2" customWidth="1"/>
    <col min="4" max="4" width="20" style="2" customWidth="1"/>
    <col min="5" max="5" width="10.19921875" style="2" customWidth="1"/>
    <col min="6" max="7" width="13" style="2" customWidth="1"/>
    <col min="8" max="8" width="16" style="2" customWidth="1"/>
    <col min="9" max="16384" width="8.69921875" style="2"/>
  </cols>
  <sheetData>
    <row r="1" spans="1:12" ht="21" customHeight="1" x14ac:dyDescent="0.45">
      <c r="A1" s="9" t="s">
        <v>31</v>
      </c>
      <c r="B1" s="9"/>
      <c r="C1" s="9"/>
      <c r="D1" s="9"/>
      <c r="E1" s="9"/>
      <c r="G1" s="25" t="s">
        <v>29</v>
      </c>
      <c r="H1" s="25"/>
    </row>
    <row r="2" spans="1:12" ht="21" customHeight="1" x14ac:dyDescent="0.45">
      <c r="A2" s="9"/>
      <c r="B2" s="9"/>
      <c r="C2" s="9"/>
      <c r="D2" s="9"/>
      <c r="E2" s="9"/>
      <c r="F2" s="10"/>
      <c r="G2" s="9"/>
    </row>
    <row r="3" spans="1:12" ht="21" customHeight="1" x14ac:dyDescent="0.45">
      <c r="A3" s="9"/>
      <c r="B3" s="9"/>
      <c r="C3" s="9"/>
      <c r="D3" s="9"/>
      <c r="E3" s="9"/>
      <c r="F3" s="24" t="s">
        <v>25</v>
      </c>
      <c r="G3" s="24"/>
      <c r="H3" s="24"/>
    </row>
    <row r="4" spans="1:12" ht="21" customHeight="1" x14ac:dyDescent="0.45">
      <c r="A4" s="9"/>
      <c r="B4" s="9"/>
      <c r="C4" s="9"/>
      <c r="D4" s="9"/>
      <c r="E4" s="9"/>
      <c r="F4" s="24" t="s">
        <v>26</v>
      </c>
      <c r="G4" s="24"/>
      <c r="H4" s="24"/>
    </row>
    <row r="5" spans="1:12" ht="21" customHeight="1" x14ac:dyDescent="0.45">
      <c r="A5" s="9"/>
      <c r="B5" s="9"/>
      <c r="C5" s="9"/>
      <c r="D5" s="9"/>
      <c r="E5" s="9"/>
      <c r="F5" s="24" t="s">
        <v>27</v>
      </c>
      <c r="G5" s="24"/>
      <c r="H5" s="24"/>
    </row>
    <row r="6" spans="1:12" ht="21" customHeight="1" x14ac:dyDescent="0.45">
      <c r="A6" s="9"/>
      <c r="B6" s="9"/>
      <c r="C6" s="9"/>
      <c r="D6" s="9"/>
      <c r="E6" s="9"/>
      <c r="F6" s="10"/>
      <c r="G6" s="9"/>
    </row>
    <row r="7" spans="1:12" ht="21" customHeight="1" x14ac:dyDescent="0.45">
      <c r="A7" s="17" t="s">
        <v>32</v>
      </c>
      <c r="B7" s="17"/>
      <c r="C7" s="17"/>
      <c r="D7" s="17"/>
      <c r="E7" s="17"/>
      <c r="F7" s="18"/>
      <c r="G7" s="18"/>
      <c r="H7" s="18"/>
      <c r="I7" s="4"/>
      <c r="J7" s="4"/>
      <c r="K7" s="4"/>
      <c r="L7" s="4"/>
    </row>
    <row r="8" spans="1:12" ht="21" customHeight="1" x14ac:dyDescent="0.45">
      <c r="A8" s="17" t="s">
        <v>28</v>
      </c>
      <c r="B8" s="18"/>
      <c r="C8" s="18"/>
      <c r="D8" s="18"/>
      <c r="E8" s="18"/>
      <c r="F8" s="18"/>
      <c r="G8" s="18"/>
      <c r="H8" s="18"/>
    </row>
    <row r="9" spans="1:12" ht="40.200000000000003" thickBot="1" x14ac:dyDescent="0.5">
      <c r="A9" s="5" t="s">
        <v>4</v>
      </c>
      <c r="B9" s="7" t="s">
        <v>7</v>
      </c>
      <c r="C9" s="6" t="s">
        <v>5</v>
      </c>
      <c r="D9" s="7" t="s">
        <v>6</v>
      </c>
      <c r="E9" s="7" t="s">
        <v>15</v>
      </c>
      <c r="F9" s="8" t="s">
        <v>16</v>
      </c>
      <c r="G9" s="8" t="s">
        <v>17</v>
      </c>
      <c r="H9" s="7" t="s">
        <v>8</v>
      </c>
    </row>
    <row r="10" spans="1:12" ht="21" customHeight="1" thickTop="1" x14ac:dyDescent="0.45">
      <c r="A10" s="3">
        <v>1</v>
      </c>
      <c r="B10" s="11"/>
      <c r="C10" s="21"/>
      <c r="D10" s="11"/>
      <c r="E10" s="11"/>
      <c r="F10" s="14"/>
      <c r="G10" s="19" cm="1">
        <f t="array" ref="G10">ROUNDDOWN(_xlfn.IFS(E10="",0,E10="玄米",F10,E10="精米",F10/0.9),0)</f>
        <v>0</v>
      </c>
      <c r="H10" s="11"/>
    </row>
    <row r="11" spans="1:12" ht="21" customHeight="1" x14ac:dyDescent="0.45">
      <c r="A11" s="1">
        <v>2</v>
      </c>
      <c r="B11" s="11"/>
      <c r="C11" s="22"/>
      <c r="D11" s="12"/>
      <c r="E11" s="12"/>
      <c r="F11" s="15"/>
      <c r="G11" s="19" cm="1">
        <f t="array" ref="G11">ROUNDDOWN(_xlfn.IFS(E11="",0,E11="玄米",F11,E11="精米",F11/0.9),0)</f>
        <v>0</v>
      </c>
      <c r="H11" s="12"/>
    </row>
    <row r="12" spans="1:12" ht="21" customHeight="1" x14ac:dyDescent="0.45">
      <c r="A12" s="1">
        <v>3</v>
      </c>
      <c r="B12" s="11"/>
      <c r="C12" s="22"/>
      <c r="D12" s="12"/>
      <c r="E12" s="12"/>
      <c r="F12" s="15"/>
      <c r="G12" s="19" cm="1">
        <f t="array" ref="G12">ROUNDDOWN(_xlfn.IFS(E12="",0,E12="玄米",F12,E12="精米",F12/0.9),0)</f>
        <v>0</v>
      </c>
      <c r="H12" s="12"/>
    </row>
    <row r="13" spans="1:12" ht="21" customHeight="1" x14ac:dyDescent="0.45">
      <c r="A13" s="1">
        <v>4</v>
      </c>
      <c r="B13" s="11"/>
      <c r="C13" s="22"/>
      <c r="D13" s="12"/>
      <c r="E13" s="12"/>
      <c r="F13" s="15"/>
      <c r="G13" s="19" cm="1">
        <f t="array" ref="G13">ROUNDDOWN(_xlfn.IFS(E13="",0,E13="玄米",F13,E13="精米",F13/0.9),0)</f>
        <v>0</v>
      </c>
      <c r="H13" s="12"/>
    </row>
    <row r="14" spans="1:12" ht="21" customHeight="1" x14ac:dyDescent="0.45">
      <c r="A14" s="1">
        <v>5</v>
      </c>
      <c r="B14" s="11"/>
      <c r="C14" s="22"/>
      <c r="D14" s="12"/>
      <c r="E14" s="12"/>
      <c r="F14" s="15"/>
      <c r="G14" s="19" cm="1">
        <f t="array" ref="G14">ROUNDDOWN(_xlfn.IFS(E14="",0,E14="玄米",F14,E14="精米",F14/0.9),0)</f>
        <v>0</v>
      </c>
      <c r="H14" s="12"/>
    </row>
    <row r="15" spans="1:12" ht="21" customHeight="1" x14ac:dyDescent="0.45">
      <c r="A15" s="1">
        <v>6</v>
      </c>
      <c r="B15" s="11"/>
      <c r="C15" s="22"/>
      <c r="D15" s="12"/>
      <c r="E15" s="12"/>
      <c r="F15" s="15"/>
      <c r="G15" s="19" cm="1">
        <f t="array" ref="G15">ROUNDDOWN(_xlfn.IFS(E15="",0,E15="玄米",F15,E15="精米",F15/0.9),0)</f>
        <v>0</v>
      </c>
      <c r="H15" s="12"/>
    </row>
    <row r="16" spans="1:12" ht="21" customHeight="1" x14ac:dyDescent="0.45">
      <c r="A16" s="1">
        <v>7</v>
      </c>
      <c r="B16" s="11"/>
      <c r="C16" s="22"/>
      <c r="D16" s="12"/>
      <c r="E16" s="12"/>
      <c r="F16" s="15"/>
      <c r="G16" s="19" cm="1">
        <f t="array" ref="G16">ROUNDDOWN(_xlfn.IFS(E16="",0,E16="玄米",F16,E16="精米",F16/0.9),0)</f>
        <v>0</v>
      </c>
      <c r="H16" s="12"/>
    </row>
    <row r="17" spans="1:8" ht="21" customHeight="1" x14ac:dyDescent="0.45">
      <c r="A17" s="1">
        <v>8</v>
      </c>
      <c r="B17" s="11"/>
      <c r="C17" s="22"/>
      <c r="D17" s="12"/>
      <c r="E17" s="12"/>
      <c r="F17" s="15"/>
      <c r="G17" s="19" cm="1">
        <f t="array" ref="G17">ROUNDDOWN(_xlfn.IFS(E17="",0,E17="玄米",F17,E17="精米",F17/0.9),0)</f>
        <v>0</v>
      </c>
      <c r="H17" s="12"/>
    </row>
    <row r="18" spans="1:8" ht="21" customHeight="1" x14ac:dyDescent="0.45">
      <c r="A18" s="1">
        <v>9</v>
      </c>
      <c r="B18" s="11"/>
      <c r="C18" s="22"/>
      <c r="D18" s="12"/>
      <c r="E18" s="12"/>
      <c r="F18" s="15"/>
      <c r="G18" s="19" cm="1">
        <f t="array" ref="G18">ROUNDDOWN(_xlfn.IFS(E18="",0,E18="玄米",F18,E18="精米",F18/0.9),0)</f>
        <v>0</v>
      </c>
      <c r="H18" s="12"/>
    </row>
    <row r="19" spans="1:8" ht="21" customHeight="1" x14ac:dyDescent="0.45">
      <c r="A19" s="1">
        <v>10</v>
      </c>
      <c r="B19" s="11"/>
      <c r="C19" s="22"/>
      <c r="D19" s="12"/>
      <c r="E19" s="12"/>
      <c r="F19" s="15"/>
      <c r="G19" s="19" cm="1">
        <f t="array" ref="G19">ROUNDDOWN(_xlfn.IFS(E19="",0,E19="玄米",F19,E19="精米",F19/0.9),0)</f>
        <v>0</v>
      </c>
      <c r="H19" s="12"/>
    </row>
    <row r="20" spans="1:8" ht="21" customHeight="1" x14ac:dyDescent="0.45">
      <c r="A20" s="1">
        <v>11</v>
      </c>
      <c r="B20" s="11"/>
      <c r="C20" s="22"/>
      <c r="D20" s="12"/>
      <c r="E20" s="12"/>
      <c r="F20" s="15"/>
      <c r="G20" s="19" cm="1">
        <f t="array" ref="G20">ROUNDDOWN(_xlfn.IFS(E20="",0,E20="玄米",F20,E20="精米",F20/0.9),0)</f>
        <v>0</v>
      </c>
      <c r="H20" s="12"/>
    </row>
    <row r="21" spans="1:8" ht="21" customHeight="1" x14ac:dyDescent="0.45">
      <c r="A21" s="1">
        <v>12</v>
      </c>
      <c r="B21" s="11"/>
      <c r="C21" s="22"/>
      <c r="D21" s="12"/>
      <c r="E21" s="12"/>
      <c r="F21" s="15"/>
      <c r="G21" s="19" cm="1">
        <f t="array" ref="G21">ROUNDDOWN(_xlfn.IFS(E21="",0,E21="玄米",F21,E21="精米",F21/0.9),0)</f>
        <v>0</v>
      </c>
      <c r="H21" s="12"/>
    </row>
    <row r="22" spans="1:8" ht="21" customHeight="1" x14ac:dyDescent="0.45">
      <c r="A22" s="1">
        <v>13</v>
      </c>
      <c r="B22" s="11"/>
      <c r="C22" s="22"/>
      <c r="D22" s="12"/>
      <c r="E22" s="12"/>
      <c r="F22" s="15"/>
      <c r="G22" s="19" cm="1">
        <f t="array" ref="G22">ROUNDDOWN(_xlfn.IFS(E22="",0,E22="玄米",F22,E22="精米",F22/0.9),0)</f>
        <v>0</v>
      </c>
      <c r="H22" s="12"/>
    </row>
    <row r="23" spans="1:8" ht="21" customHeight="1" x14ac:dyDescent="0.45">
      <c r="A23" s="1">
        <v>14</v>
      </c>
      <c r="B23" s="11"/>
      <c r="C23" s="22"/>
      <c r="D23" s="12"/>
      <c r="E23" s="12"/>
      <c r="F23" s="15"/>
      <c r="G23" s="19" cm="1">
        <f t="array" ref="G23">ROUNDDOWN(_xlfn.IFS(E23="",0,E23="玄米",F23,E23="精米",F23/0.9),0)</f>
        <v>0</v>
      </c>
      <c r="H23" s="12"/>
    </row>
    <row r="24" spans="1:8" ht="21" customHeight="1" x14ac:dyDescent="0.45">
      <c r="A24" s="1">
        <v>15</v>
      </c>
      <c r="B24" s="11"/>
      <c r="C24" s="22"/>
      <c r="D24" s="12"/>
      <c r="E24" s="12"/>
      <c r="F24" s="15"/>
      <c r="G24" s="19" cm="1">
        <f t="array" ref="G24">ROUNDDOWN(_xlfn.IFS(E24="",0,E24="玄米",F24,E24="精米",F24/0.9),0)</f>
        <v>0</v>
      </c>
      <c r="H24" s="12"/>
    </row>
    <row r="25" spans="1:8" ht="21" customHeight="1" x14ac:dyDescent="0.45">
      <c r="A25" s="1">
        <v>16</v>
      </c>
      <c r="B25" s="11"/>
      <c r="C25" s="22"/>
      <c r="D25" s="12"/>
      <c r="E25" s="12"/>
      <c r="F25" s="15"/>
      <c r="G25" s="19" cm="1">
        <f t="array" ref="G25">ROUNDDOWN(_xlfn.IFS(E25="",0,E25="玄米",F25,E25="精米",F25/0.9),0)</f>
        <v>0</v>
      </c>
      <c r="H25" s="12"/>
    </row>
    <row r="26" spans="1:8" ht="21" customHeight="1" x14ac:dyDescent="0.45">
      <c r="A26" s="1">
        <v>17</v>
      </c>
      <c r="B26" s="11"/>
      <c r="C26" s="22"/>
      <c r="D26" s="12"/>
      <c r="E26" s="12"/>
      <c r="F26" s="15"/>
      <c r="G26" s="19" cm="1">
        <f t="array" ref="G26">ROUNDDOWN(_xlfn.IFS(E26="",0,E26="玄米",F26,E26="精米",F26/0.9),0)</f>
        <v>0</v>
      </c>
      <c r="H26" s="12"/>
    </row>
    <row r="27" spans="1:8" ht="21" customHeight="1" x14ac:dyDescent="0.45">
      <c r="A27" s="1">
        <v>18</v>
      </c>
      <c r="B27" s="11"/>
      <c r="C27" s="22"/>
      <c r="D27" s="12"/>
      <c r="E27" s="12"/>
      <c r="F27" s="15"/>
      <c r="G27" s="19" cm="1">
        <f t="array" ref="G27">ROUNDDOWN(_xlfn.IFS(E27="",0,E27="玄米",F27,E27="精米",F27/0.9),0)</f>
        <v>0</v>
      </c>
      <c r="H27" s="12"/>
    </row>
    <row r="28" spans="1:8" ht="21" customHeight="1" x14ac:dyDescent="0.45">
      <c r="A28" s="1">
        <v>19</v>
      </c>
      <c r="B28" s="11"/>
      <c r="C28" s="22"/>
      <c r="D28" s="12"/>
      <c r="E28" s="12"/>
      <c r="F28" s="15"/>
      <c r="G28" s="19" cm="1">
        <f t="array" ref="G28">ROUNDDOWN(_xlfn.IFS(E28="",0,E28="玄米",F28,E28="精米",F28/0.9),0)</f>
        <v>0</v>
      </c>
      <c r="H28" s="12"/>
    </row>
    <row r="29" spans="1:8" ht="21" customHeight="1" thickBot="1" x14ac:dyDescent="0.5">
      <c r="A29" s="5">
        <v>20</v>
      </c>
      <c r="B29" s="13"/>
      <c r="C29" s="23"/>
      <c r="D29" s="13"/>
      <c r="E29" s="13"/>
      <c r="F29" s="16"/>
      <c r="G29" s="20" cm="1">
        <f t="array" ref="G29">ROUNDDOWN(_xlfn.IFS(E29="",0,E29="玄米",F29,E29="精米",F29/0.9),0)</f>
        <v>0</v>
      </c>
      <c r="H29" s="12"/>
    </row>
    <row r="30" spans="1:8" ht="21" customHeight="1" thickTop="1" x14ac:dyDescent="0.45">
      <c r="A30" s="26" t="s">
        <v>30</v>
      </c>
      <c r="B30" s="27"/>
      <c r="C30" s="28"/>
      <c r="D30" s="28"/>
      <c r="E30" s="36" t="s">
        <v>9</v>
      </c>
      <c r="F30" s="36"/>
      <c r="G30" s="43">
        <f>SUM(G10:G29)</f>
        <v>0</v>
      </c>
      <c r="H30" s="32"/>
    </row>
    <row r="31" spans="1:8" ht="21" customHeight="1" x14ac:dyDescent="0.45">
      <c r="A31" s="29"/>
      <c r="B31" s="28"/>
      <c r="C31" s="28"/>
      <c r="D31" s="28"/>
      <c r="E31" s="37"/>
      <c r="F31" s="37"/>
      <c r="G31" s="37"/>
      <c r="H31" s="33"/>
    </row>
    <row r="32" spans="1:8" ht="21" customHeight="1" x14ac:dyDescent="0.45">
      <c r="A32" s="29"/>
      <c r="B32" s="28"/>
      <c r="C32" s="28"/>
      <c r="D32" s="28"/>
      <c r="E32" s="37"/>
      <c r="F32" s="37"/>
      <c r="G32" s="37"/>
      <c r="H32" s="33"/>
    </row>
    <row r="33" spans="1:8" ht="21" customHeight="1" x14ac:dyDescent="0.45">
      <c r="A33" s="29"/>
      <c r="B33" s="28"/>
      <c r="C33" s="28"/>
      <c r="D33" s="28"/>
      <c r="E33" s="37"/>
      <c r="F33" s="37"/>
      <c r="G33" s="37"/>
      <c r="H33" s="33"/>
    </row>
    <row r="34" spans="1:8" ht="21" customHeight="1" thickBot="1" x14ac:dyDescent="0.5">
      <c r="A34" s="29"/>
      <c r="B34" s="28"/>
      <c r="C34" s="28"/>
      <c r="D34" s="28"/>
      <c r="E34" s="38"/>
      <c r="F34" s="38"/>
      <c r="G34" s="38"/>
      <c r="H34" s="33"/>
    </row>
    <row r="35" spans="1:8" ht="21" customHeight="1" x14ac:dyDescent="0.45">
      <c r="A35" s="29"/>
      <c r="B35" s="28"/>
      <c r="C35" s="28"/>
      <c r="D35" s="28"/>
      <c r="E35" s="39" t="s">
        <v>20</v>
      </c>
      <c r="F35" s="40"/>
      <c r="G35" s="44">
        <f>SUMIFS($G$10:$G$29,$B$10:$B$29,"県産",$D$10:$D$29,"加工用米（うるち）")</f>
        <v>0</v>
      </c>
      <c r="H35" s="34"/>
    </row>
    <row r="36" spans="1:8" ht="21" customHeight="1" thickBot="1" x14ac:dyDescent="0.5">
      <c r="A36" s="29"/>
      <c r="B36" s="28"/>
      <c r="C36" s="28"/>
      <c r="D36" s="28"/>
      <c r="E36" s="41"/>
      <c r="F36" s="42"/>
      <c r="G36" s="45"/>
      <c r="H36" s="35"/>
    </row>
    <row r="37" spans="1:8" ht="21" customHeight="1" x14ac:dyDescent="0.45">
      <c r="A37" s="29"/>
      <c r="B37" s="28"/>
      <c r="C37" s="28"/>
      <c r="D37" s="28"/>
      <c r="E37" s="39" t="s">
        <v>21</v>
      </c>
      <c r="F37" s="40"/>
      <c r="G37" s="44">
        <f>SUMIFS($G$10:$G$29,$B$10:$B$29,"県産",$D$10:$D$29,"加工用米（もち）")</f>
        <v>0</v>
      </c>
      <c r="H37" s="34"/>
    </row>
    <row r="38" spans="1:8" ht="21" customHeight="1" thickBot="1" x14ac:dyDescent="0.5">
      <c r="A38" s="30"/>
      <c r="B38" s="31"/>
      <c r="C38" s="31"/>
      <c r="D38" s="31"/>
      <c r="E38" s="41"/>
      <c r="F38" s="42"/>
      <c r="G38" s="45"/>
      <c r="H38" s="35"/>
    </row>
  </sheetData>
  <mergeCells count="14">
    <mergeCell ref="F3:H3"/>
    <mergeCell ref="F4:H4"/>
    <mergeCell ref="F5:H5"/>
    <mergeCell ref="G1:H1"/>
    <mergeCell ref="A30:D38"/>
    <mergeCell ref="H30:H34"/>
    <mergeCell ref="H35:H36"/>
    <mergeCell ref="H37:H38"/>
    <mergeCell ref="E30:F34"/>
    <mergeCell ref="E35:F36"/>
    <mergeCell ref="E37:F38"/>
    <mergeCell ref="G30:G34"/>
    <mergeCell ref="G35:G36"/>
    <mergeCell ref="G37:G38"/>
  </mergeCells>
  <phoneticPr fontId="1"/>
  <dataValidations count="2">
    <dataValidation type="list" allowBlank="1" showInputMessage="1" showErrorMessage="1" sqref="E10:E29" xr:uid="{A946DB30-1821-410E-BBBF-49B6E612FDD4}">
      <formula1>"玄米,精米"</formula1>
    </dataValidation>
    <dataValidation type="list" allowBlank="1" showInputMessage="1" showErrorMessage="1" sqref="B10:B29" xr:uid="{59AFC3A1-B65F-461F-BD72-B0169B1BF565}">
      <formula1>"県産"</formula1>
    </dataValidation>
  </dataValidations>
  <pageMargins left="0.59055118110236227" right="0.39370078740157483" top="0.39370078740157483" bottom="0.39370078740157483" header="0.31496062992125984" footer="0.31496062992125984"/>
  <pageSetup paperSize="9" scale="83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09D3CB-FC71-4DAE-AE17-01781CC4C79B}">
          <x14:formula1>
            <xm:f>プルダウン!$D$3:$D$4</xm:f>
          </x14:formula1>
          <xm:sqref>D10:D29</xm:sqref>
        </x14:dataValidation>
        <x14:dataValidation type="list" allowBlank="1" showInputMessage="1" showErrorMessage="1" xr:uid="{E3D86019-38E8-482C-8551-C44374C8E712}">
          <x14:formula1>
            <xm:f>プルダウン!$F$2:$F$10</xm:f>
          </x14:formula1>
          <xm:sqref>H10:H29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37FA-DF55-4420-A438-5484F3D79DE0}">
  <dimension ref="C2:F10"/>
  <sheetViews>
    <sheetView workbookViewId="0">
      <selection activeCell="C5" sqref="C5"/>
    </sheetView>
  </sheetViews>
  <sheetFormatPr defaultRowHeight="18" x14ac:dyDescent="0.45"/>
  <cols>
    <col min="2" max="2" width="15.09765625" bestFit="1" customWidth="1"/>
  </cols>
  <sheetData>
    <row r="2" spans="3:6" x14ac:dyDescent="0.45">
      <c r="C2" t="s">
        <v>1</v>
      </c>
      <c r="D2" t="s">
        <v>0</v>
      </c>
      <c r="F2" t="s">
        <v>19</v>
      </c>
    </row>
    <row r="3" spans="3:6" x14ac:dyDescent="0.45">
      <c r="C3" t="s">
        <v>2</v>
      </c>
      <c r="D3" t="s">
        <v>22</v>
      </c>
      <c r="F3" t="s">
        <v>10</v>
      </c>
    </row>
    <row r="4" spans="3:6" x14ac:dyDescent="0.45">
      <c r="C4" t="s">
        <v>3</v>
      </c>
      <c r="D4" t="s">
        <v>23</v>
      </c>
      <c r="F4" t="s">
        <v>18</v>
      </c>
    </row>
    <row r="5" spans="3:6" x14ac:dyDescent="0.45">
      <c r="F5" t="s">
        <v>10</v>
      </c>
    </row>
    <row r="6" spans="3:6" x14ac:dyDescent="0.45">
      <c r="F6" t="s">
        <v>24</v>
      </c>
    </row>
    <row r="7" spans="3:6" x14ac:dyDescent="0.45">
      <c r="F7" t="s">
        <v>14</v>
      </c>
    </row>
    <row r="8" spans="3:6" x14ac:dyDescent="0.45">
      <c r="F8" t="s">
        <v>11</v>
      </c>
    </row>
    <row r="9" spans="3:6" x14ac:dyDescent="0.45">
      <c r="F9" t="s">
        <v>12</v>
      </c>
    </row>
    <row r="10" spans="3:6" x14ac:dyDescent="0.45">
      <c r="F10" t="s">
        <v>13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購入計画</vt:lpstr>
      <vt:lpstr>プルダウン</vt:lpstr>
      <vt:lpstr>購入計画!Print_Area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御子柴　正明</dc:creator>
  <cp:lastModifiedBy>御子柴　正明</cp:lastModifiedBy>
  <cp:lastPrinted>2025-12-05T01:49:54Z</cp:lastPrinted>
  <dcterms:created xsi:type="dcterms:W3CDTF">2025-10-02T08:39:55Z</dcterms:created>
  <dcterms:modified xsi:type="dcterms:W3CDTF">2026-07-31T07:11:30Z</dcterms:modified>
</cp:coreProperties>
</file>