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3" documentId="8_{8C3C1C66-229B-4698-A25E-AD2625F25E2C}" xr6:coauthVersionLast="47" xr6:coauthVersionMax="47" xr10:uidLastSave="{C88CDE62-26A3-4D9B-AADD-61F780FC31D1}"/>
  <bookViews>
    <workbookView xWindow="38130" yWindow="2940" windowWidth="21600" windowHeight="11295" xr2:uid="{452DF275-C18F-477A-9A45-CB755B5D0880}"/>
  </bookViews>
  <sheets>
    <sheet name="内訳書" sheetId="46" r:id="rId1"/>
  </sheets>
  <definedNames>
    <definedName name="_xlnm.Print_Area" localSheetId="0">内訳書!$A$1:$I$23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7" i="46" l="1"/>
  <c r="E17" i="46"/>
  <c r="I17" i="46" s="1"/>
  <c r="H16" i="46"/>
  <c r="I16" i="46"/>
  <c r="E16" i="46"/>
  <c r="H15" i="46"/>
  <c r="E15" i="46"/>
  <c r="H14" i="46"/>
  <c r="E14" i="46"/>
  <c r="H13" i="46"/>
  <c r="E13" i="46"/>
  <c r="H12" i="46"/>
  <c r="E12" i="46"/>
  <c r="H11" i="46"/>
  <c r="E11" i="46"/>
  <c r="H10" i="46"/>
  <c r="E10" i="46"/>
  <c r="I10" i="46"/>
  <c r="H9" i="46"/>
  <c r="I9" i="46"/>
  <c r="E9" i="46"/>
  <c r="H8" i="46"/>
  <c r="I8" i="46" s="1"/>
  <c r="E8" i="46"/>
  <c r="H7" i="46"/>
  <c r="E7" i="46"/>
  <c r="F19" i="46"/>
  <c r="H18" i="46"/>
  <c r="E18" i="46"/>
  <c r="I18" i="46"/>
  <c r="I11" i="46"/>
  <c r="I12" i="46"/>
  <c r="I7" i="46" l="1"/>
  <c r="I13" i="46"/>
  <c r="I19" i="46" s="1"/>
  <c r="I14" i="46"/>
  <c r="I15" i="46"/>
  <c r="I20" i="46" l="1"/>
  <c r="I21" i="4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4" authorId="0" shapeId="0" xr:uid="{FF2C0706-C545-474D-9547-19451B7C4503}">
      <text>
        <r>
          <rPr>
            <b/>
            <sz val="9"/>
            <color indexed="81"/>
            <rFont val="MS P ゴシック"/>
            <family val="3"/>
            <charset val="128"/>
          </rPr>
          <t>予定契約電力の合計</t>
        </r>
      </text>
    </comment>
    <comment ref="F4" authorId="0" shapeId="0" xr:uid="{A326496A-C208-4C75-9913-898BC15754E4}">
      <text>
        <r>
          <rPr>
            <b/>
            <sz val="9"/>
            <color indexed="81"/>
            <rFont val="MS P ゴシック"/>
            <family val="3"/>
            <charset val="128"/>
          </rPr>
          <t>月ごとの予定使用電力量</t>
        </r>
      </text>
    </comment>
  </commentList>
</comments>
</file>

<file path=xl/sharedStrings.xml><?xml version="1.0" encoding="utf-8"?>
<sst xmlns="http://schemas.openxmlformats.org/spreadsheetml/2006/main" count="38" uniqueCount="37">
  <si>
    <t>基本料金</t>
  </si>
  <si>
    <t>予定使用電力量（KWh）</t>
  </si>
  <si>
    <t>D＝A×B×C</t>
  </si>
  <si>
    <t>月</t>
  </si>
  <si>
    <t>電力量料金</t>
  </si>
  <si>
    <t>A</t>
  </si>
  <si>
    <t>B</t>
  </si>
  <si>
    <t>C</t>
  </si>
  <si>
    <t>　　　月額計（円）</t>
    <phoneticPr fontId="2"/>
  </si>
  <si>
    <t>G＝E×F</t>
    <phoneticPr fontId="2"/>
  </si>
  <si>
    <t>F</t>
    <phoneticPr fontId="2"/>
  </si>
  <si>
    <t xml:space="preserve">契約電力（kW）         </t>
    <phoneticPr fontId="2"/>
  </si>
  <si>
    <t>D+G</t>
    <phoneticPr fontId="2"/>
  </si>
  <si>
    <t>力率割引
(100%)</t>
    <phoneticPr fontId="2"/>
  </si>
  <si>
    <t>月額計及び消費税相当額は小数点以下を切り捨てた数値とすること。</t>
    <rPh sb="0" eb="2">
      <t>ゲツガク</t>
    </rPh>
    <rPh sb="2" eb="3">
      <t>ケイ</t>
    </rPh>
    <rPh sb="3" eb="4">
      <t>オヨ</t>
    </rPh>
    <rPh sb="5" eb="8">
      <t>ショウヒゼイ</t>
    </rPh>
    <rPh sb="8" eb="10">
      <t>ソウトウ</t>
    </rPh>
    <rPh sb="10" eb="11">
      <t>ガク</t>
    </rPh>
    <rPh sb="12" eb="15">
      <t>ショウスウテン</t>
    </rPh>
    <rPh sb="15" eb="17">
      <t>イカ</t>
    </rPh>
    <rPh sb="18" eb="19">
      <t>キ</t>
    </rPh>
    <rPh sb="20" eb="21">
      <t>ス</t>
    </rPh>
    <rPh sb="23" eb="25">
      <t>スウチ</t>
    </rPh>
    <phoneticPr fontId="2"/>
  </si>
  <si>
    <t>月額（円）</t>
    <phoneticPr fontId="2"/>
  </si>
  <si>
    <t>計</t>
    <rPh sb="0" eb="1">
      <t>ケイ</t>
    </rPh>
    <phoneticPr fontId="2"/>
  </si>
  <si>
    <t>消費税相当額</t>
    <rPh sb="0" eb="3">
      <t>ショウヒゼイ</t>
    </rPh>
    <rPh sb="3" eb="5">
      <t>ソウトウ</t>
    </rPh>
    <rPh sb="5" eb="6">
      <t>ガク</t>
    </rPh>
    <phoneticPr fontId="2"/>
  </si>
  <si>
    <t>合計金額</t>
    <rPh sb="0" eb="2">
      <t>ゴウケイ</t>
    </rPh>
    <rPh sb="2" eb="4">
      <t>キンガク</t>
    </rPh>
    <phoneticPr fontId="2"/>
  </si>
  <si>
    <t>E</t>
    <phoneticPr fontId="2"/>
  </si>
  <si>
    <t>単価（円／KWh）</t>
    <phoneticPr fontId="2"/>
  </si>
  <si>
    <t>単価（円／KW）</t>
    <phoneticPr fontId="2"/>
  </si>
  <si>
    <t>電　気　料　金　総　額　積　算　内　訳　書</t>
    <rPh sb="0" eb="1">
      <t>デン</t>
    </rPh>
    <rPh sb="2" eb="3">
      <t>キ</t>
    </rPh>
    <rPh sb="4" eb="5">
      <t>リョウ</t>
    </rPh>
    <rPh sb="6" eb="7">
      <t>キン</t>
    </rPh>
    <rPh sb="8" eb="9">
      <t>フサ</t>
    </rPh>
    <rPh sb="10" eb="11">
      <t>ガク</t>
    </rPh>
    <rPh sb="12" eb="13">
      <t>セキ</t>
    </rPh>
    <rPh sb="14" eb="15">
      <t>ザン</t>
    </rPh>
    <rPh sb="16" eb="17">
      <t>ナイ</t>
    </rPh>
    <rPh sb="18" eb="19">
      <t>ワケ</t>
    </rPh>
    <rPh sb="20" eb="21">
      <t>ショ</t>
    </rPh>
    <phoneticPr fontId="2"/>
  </si>
  <si>
    <t>10月</t>
  </si>
  <si>
    <t>11月</t>
    <phoneticPr fontId="2"/>
  </si>
  <si>
    <r>
      <rPr>
        <b/>
        <u/>
        <sz val="11"/>
        <rFont val="ＭＳ Ｐゴシック"/>
        <family val="3"/>
        <charset val="128"/>
      </rPr>
      <t>各料金単価は税抜価格とすること。</t>
    </r>
    <r>
      <rPr>
        <sz val="11"/>
        <rFont val="ＭＳ Ｐゴシック"/>
        <family val="3"/>
        <charset val="128"/>
      </rPr>
      <t>また、各税抜単価の端数は小数第３位以下を切り捨てること。</t>
    </r>
    <rPh sb="0" eb="3">
      <t>カクリョウキン</t>
    </rPh>
    <rPh sb="3" eb="5">
      <t>タンカ</t>
    </rPh>
    <rPh sb="6" eb="8">
      <t>ゼイヌキ</t>
    </rPh>
    <rPh sb="8" eb="10">
      <t>カカク</t>
    </rPh>
    <rPh sb="19" eb="20">
      <t>カク</t>
    </rPh>
    <rPh sb="20" eb="22">
      <t>ゼイヌキ</t>
    </rPh>
    <rPh sb="22" eb="24">
      <t>タンカ</t>
    </rPh>
    <rPh sb="25" eb="27">
      <t>ハスウ</t>
    </rPh>
    <rPh sb="28" eb="30">
      <t>ショウスウ</t>
    </rPh>
    <rPh sb="30" eb="31">
      <t>ダイ</t>
    </rPh>
    <rPh sb="32" eb="35">
      <t>イイカ</t>
    </rPh>
    <rPh sb="36" eb="37">
      <t>キ</t>
    </rPh>
    <rPh sb="38" eb="39">
      <t>ス</t>
    </rPh>
    <phoneticPr fontId="2"/>
  </si>
  <si>
    <t>別紙様式３</t>
    <rPh sb="0" eb="2">
      <t>ベッシ</t>
    </rPh>
    <rPh sb="2" eb="4">
      <t>ヨウシキ</t>
    </rPh>
    <phoneticPr fontId="2"/>
  </si>
  <si>
    <t>２月</t>
    <phoneticPr fontId="2"/>
  </si>
  <si>
    <t>３月</t>
    <phoneticPr fontId="2"/>
  </si>
  <si>
    <t>４月</t>
    <phoneticPr fontId="2"/>
  </si>
  <si>
    <t>５月</t>
    <phoneticPr fontId="2"/>
  </si>
  <si>
    <t>６月</t>
    <phoneticPr fontId="2"/>
  </si>
  <si>
    <t>７月</t>
    <phoneticPr fontId="2"/>
  </si>
  <si>
    <t>８月</t>
    <phoneticPr fontId="2"/>
  </si>
  <si>
    <t>９月</t>
    <phoneticPr fontId="2"/>
  </si>
  <si>
    <t>令和８年12月</t>
    <rPh sb="0" eb="2">
      <t>レイワ</t>
    </rPh>
    <rPh sb="3" eb="4">
      <t>ネン</t>
    </rPh>
    <phoneticPr fontId="2"/>
  </si>
  <si>
    <t>令和９年 １月</t>
    <rPh sb="0" eb="2">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</si>
</sst>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 "/>
    <numFmt numFmtId="177" formatCode="#,##0.00_);[Red]\(#,##0.00\)"/>
    <numFmt numFmtId="178" formatCode="#,##0.00_ ;[Red]\-#,##0.00\ "/>
    <numFmt numFmtId="179" formatCode="#,##0.00_ "/>
    <numFmt numFmtId="180" formatCode="0.0000000_ "/>
  </numFmts>
  <fonts count="1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9"/>
      <name val="ＭＳ Ｐゴシック"/>
      <family val="3"/>
      <charset val="128"/>
    </font>
    <font>
      <sz val="11"/>
      <name val="ＭＳ Ｐゴシック"/>
      <family val="3"/>
      <charset val="128"/>
    </font>
    <font>
      <sz val="14"/>
      <name val="ＭＳ Ｐゴシック"/>
      <family val="3"/>
      <charset val="128"/>
    </font>
    <font>
      <b/>
      <sz val="9"/>
      <color indexed="81"/>
      <name val="MS P ゴシック"/>
      <family val="3"/>
      <charset val="128"/>
    </font>
    <font>
      <b/>
      <u/>
      <sz val="11"/>
      <name val="ＭＳ Ｐゴシック"/>
      <family val="3"/>
      <charset val="128"/>
    </font>
    <font>
      <sz val="12"/>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9">
    <border>
      <left/>
      <right/>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medium">
        <color indexed="64"/>
      </left>
      <right/>
      <top style="thin">
        <color indexed="64"/>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2">
    <xf numFmtId="0" fontId="0" fillId="0" borderId="0"/>
    <xf numFmtId="38" fontId="1" fillId="0" borderId="0" applyFont="0" applyFill="0" applyBorder="0" applyAlignment="0" applyProtection="0"/>
  </cellStyleXfs>
  <cellXfs count="66">
    <xf numFmtId="0" fontId="0" fillId="0" borderId="0" xfId="0"/>
    <xf numFmtId="176" fontId="0" fillId="0" borderId="0" xfId="0" applyNumberFormat="1"/>
    <xf numFmtId="180" fontId="6" fillId="0" borderId="0" xfId="0" applyNumberFormat="1" applyFont="1" applyAlignment="1">
      <alignment horizontal="center"/>
    </xf>
    <xf numFmtId="0" fontId="0" fillId="2" borderId="1" xfId="0" applyFill="1" applyBorder="1" applyAlignment="1">
      <alignment horizontal="right" vertical="top" wrapText="1"/>
    </xf>
    <xf numFmtId="176" fontId="4" fillId="2" borderId="2" xfId="0" applyNumberFormat="1" applyFont="1" applyFill="1" applyBorder="1" applyAlignment="1">
      <alignment horizontal="right" vertical="top" wrapText="1"/>
    </xf>
    <xf numFmtId="0" fontId="4" fillId="2" borderId="3" xfId="0" applyFont="1" applyFill="1" applyBorder="1" applyAlignment="1">
      <alignment horizontal="right" vertical="top" wrapText="1"/>
    </xf>
    <xf numFmtId="0" fontId="4" fillId="2" borderId="4" xfId="0" applyFont="1" applyFill="1" applyBorder="1" applyAlignment="1">
      <alignment horizontal="right" vertical="top" wrapText="1"/>
    </xf>
    <xf numFmtId="0" fontId="4" fillId="2" borderId="1" xfId="0" applyFont="1" applyFill="1" applyBorder="1" applyAlignment="1">
      <alignment horizontal="right" vertical="top" wrapText="1"/>
    </xf>
    <xf numFmtId="0" fontId="4" fillId="2" borderId="2" xfId="0" applyFont="1" applyFill="1" applyBorder="1" applyAlignment="1">
      <alignment horizontal="right" vertical="top" wrapText="1"/>
    </xf>
    <xf numFmtId="0" fontId="4" fillId="2" borderId="5" xfId="0" applyFont="1" applyFill="1" applyBorder="1" applyAlignment="1">
      <alignment horizontal="right" vertical="top" wrapText="1"/>
    </xf>
    <xf numFmtId="0" fontId="4" fillId="2" borderId="6" xfId="0" applyFont="1" applyFill="1" applyBorder="1" applyAlignment="1">
      <alignment horizontal="center" vertical="center" wrapText="1"/>
    </xf>
    <xf numFmtId="0" fontId="10" fillId="2" borderId="7" xfId="0" applyFont="1" applyFill="1" applyBorder="1" applyAlignment="1">
      <alignment horizontal="right"/>
    </xf>
    <xf numFmtId="40" fontId="5" fillId="2" borderId="8" xfId="1" applyNumberFormat="1" applyFont="1" applyFill="1" applyBorder="1" applyAlignment="1">
      <alignment horizontal="right"/>
    </xf>
    <xf numFmtId="177" fontId="5" fillId="2" borderId="7" xfId="1" applyNumberFormat="1" applyFont="1" applyFill="1" applyBorder="1"/>
    <xf numFmtId="178" fontId="5" fillId="2" borderId="9" xfId="1" applyNumberFormat="1" applyFont="1" applyFill="1" applyBorder="1"/>
    <xf numFmtId="38" fontId="5" fillId="2" borderId="10" xfId="1" applyFont="1" applyFill="1" applyBorder="1"/>
    <xf numFmtId="40" fontId="5" fillId="2" borderId="11" xfId="1" applyNumberFormat="1" applyFont="1" applyFill="1" applyBorder="1" applyAlignment="1">
      <alignment horizontal="right"/>
    </xf>
    <xf numFmtId="177" fontId="5" fillId="2" borderId="12" xfId="1" applyNumberFormat="1" applyFont="1" applyFill="1" applyBorder="1"/>
    <xf numFmtId="178" fontId="5" fillId="2" borderId="13" xfId="1" applyNumberFormat="1" applyFont="1" applyFill="1" applyBorder="1"/>
    <xf numFmtId="0" fontId="0" fillId="2" borderId="14" xfId="0" applyFill="1" applyBorder="1" applyAlignment="1">
      <alignment horizontal="center"/>
    </xf>
    <xf numFmtId="0" fontId="0" fillId="2" borderId="0" xfId="0" applyFill="1" applyAlignment="1">
      <alignment horizontal="center"/>
    </xf>
    <xf numFmtId="177" fontId="0" fillId="2" borderId="0" xfId="0" applyNumberFormat="1" applyFill="1" applyAlignment="1">
      <alignment horizontal="center"/>
    </xf>
    <xf numFmtId="38" fontId="0" fillId="2" borderId="0" xfId="0" applyNumberFormat="1" applyFill="1"/>
    <xf numFmtId="38" fontId="0" fillId="2" borderId="0" xfId="0" applyNumberFormat="1" applyFill="1" applyAlignment="1">
      <alignment horizontal="right"/>
    </xf>
    <xf numFmtId="178" fontId="0" fillId="2" borderId="4" xfId="0" applyNumberFormat="1" applyFill="1" applyBorder="1" applyAlignment="1">
      <alignment horizontal="center"/>
    </xf>
    <xf numFmtId="38" fontId="0" fillId="2" borderId="15" xfId="0" applyNumberFormat="1" applyFill="1" applyBorder="1"/>
    <xf numFmtId="0" fontId="0" fillId="2" borderId="7" xfId="0" applyFill="1" applyBorder="1" applyAlignment="1">
      <alignment horizontal="center"/>
    </xf>
    <xf numFmtId="38" fontId="5" fillId="2" borderId="16" xfId="1" applyFont="1" applyFill="1" applyBorder="1"/>
    <xf numFmtId="176" fontId="0" fillId="2" borderId="0" xfId="0" applyNumberFormat="1" applyFill="1" applyAlignment="1">
      <alignment horizontal="center"/>
    </xf>
    <xf numFmtId="38" fontId="5" fillId="2" borderId="6" xfId="1" applyFont="1" applyFill="1" applyBorder="1" applyAlignment="1">
      <alignment horizontal="right"/>
    </xf>
    <xf numFmtId="0" fontId="0" fillId="2" borderId="0" xfId="0" applyFill="1"/>
    <xf numFmtId="176" fontId="0" fillId="2" borderId="0" xfId="0" applyNumberFormat="1" applyFill="1"/>
    <xf numFmtId="179" fontId="5" fillId="3" borderId="17" xfId="1" applyNumberFormat="1" applyFont="1" applyFill="1" applyBorder="1" applyAlignment="1">
      <alignment horizontal="right"/>
    </xf>
    <xf numFmtId="2" fontId="0" fillId="3" borderId="17" xfId="0" applyNumberFormat="1" applyFill="1" applyBorder="1"/>
    <xf numFmtId="2" fontId="0" fillId="3" borderId="18" xfId="0" applyNumberFormat="1" applyFill="1" applyBorder="1"/>
    <xf numFmtId="179" fontId="5" fillId="3" borderId="18" xfId="1" applyNumberFormat="1" applyFont="1" applyFill="1" applyBorder="1" applyAlignment="1">
      <alignment horizontal="right"/>
    </xf>
    <xf numFmtId="0" fontId="9" fillId="0" borderId="0" xfId="0" applyFont="1" applyAlignment="1">
      <alignment vertical="top"/>
    </xf>
    <xf numFmtId="38" fontId="10" fillId="2" borderId="19" xfId="1" applyFont="1" applyFill="1" applyBorder="1" applyAlignment="1">
      <alignment horizontal="right"/>
    </xf>
    <xf numFmtId="38" fontId="10" fillId="2" borderId="20" xfId="1" applyFont="1" applyFill="1" applyBorder="1" applyAlignment="1">
      <alignment horizontal="right"/>
    </xf>
    <xf numFmtId="38" fontId="10" fillId="2" borderId="19" xfId="1" applyFont="1" applyFill="1" applyBorder="1"/>
    <xf numFmtId="38" fontId="10" fillId="2" borderId="20" xfId="1" applyFont="1" applyFill="1" applyBorder="1"/>
    <xf numFmtId="0" fontId="0" fillId="0" borderId="0" xfId="0" applyAlignment="1">
      <alignment horizontal="left"/>
    </xf>
    <xf numFmtId="0" fontId="3" fillId="2" borderId="0" xfId="0" applyFont="1" applyFill="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4"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0"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4" fillId="2" borderId="35"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176" fontId="4" fillId="2" borderId="21" xfId="0" applyNumberFormat="1" applyFont="1" applyFill="1" applyBorder="1" applyAlignment="1">
      <alignment horizontal="center" vertical="center" wrapText="1"/>
    </xf>
    <xf numFmtId="176" fontId="4" fillId="2" borderId="22" xfId="0" applyNumberFormat="1"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2" borderId="28"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46232-03C1-4329-909D-0B30EBE22006}">
  <sheetPr>
    <tabColor rgb="FFFFFF00"/>
  </sheetPr>
  <dimension ref="A1:J23"/>
  <sheetViews>
    <sheetView tabSelected="1" view="pageBreakPreview" zoomScaleNormal="100" zoomScaleSheetLayoutView="100" workbookViewId="0">
      <selection activeCell="A9" sqref="A9"/>
    </sheetView>
  </sheetViews>
  <sheetFormatPr defaultRowHeight="13.5"/>
  <cols>
    <col min="1" max="1" width="14" customWidth="1"/>
    <col min="2" max="2" width="15" customWidth="1"/>
    <col min="3" max="3" width="15" style="1" customWidth="1"/>
    <col min="4" max="4" width="12.25" customWidth="1"/>
    <col min="5" max="6" width="15" customWidth="1"/>
    <col min="7" max="7" width="14.875" customWidth="1"/>
    <col min="8" max="9" width="15" customWidth="1"/>
    <col min="10" max="10" width="21.375" customWidth="1"/>
  </cols>
  <sheetData>
    <row r="1" spans="1:9" ht="14.25">
      <c r="A1" s="36" t="s">
        <v>26</v>
      </c>
    </row>
    <row r="2" spans="1:9" ht="36.75" customHeight="1" thickBot="1">
      <c r="A2" s="42" t="s">
        <v>22</v>
      </c>
      <c r="B2" s="42"/>
      <c r="C2" s="42"/>
      <c r="D2" s="42"/>
      <c r="E2" s="42"/>
      <c r="F2" s="42"/>
      <c r="G2" s="42"/>
      <c r="H2" s="42"/>
      <c r="I2" s="42"/>
    </row>
    <row r="3" spans="1:9" ht="18.75" customHeight="1">
      <c r="A3" s="43" t="s">
        <v>3</v>
      </c>
      <c r="B3" s="46" t="s">
        <v>0</v>
      </c>
      <c r="C3" s="47"/>
      <c r="D3" s="47"/>
      <c r="E3" s="48"/>
      <c r="F3" s="49" t="s">
        <v>4</v>
      </c>
      <c r="G3" s="50"/>
      <c r="H3" s="51"/>
      <c r="I3" s="52" t="s">
        <v>8</v>
      </c>
    </row>
    <row r="4" spans="1:9" ht="30" customHeight="1">
      <c r="A4" s="44"/>
      <c r="B4" s="54" t="s">
        <v>11</v>
      </c>
      <c r="C4" s="56" t="s">
        <v>21</v>
      </c>
      <c r="D4" s="58" t="s">
        <v>13</v>
      </c>
      <c r="E4" s="60" t="s">
        <v>15</v>
      </c>
      <c r="F4" s="62" t="s">
        <v>1</v>
      </c>
      <c r="G4" s="58" t="s">
        <v>20</v>
      </c>
      <c r="H4" s="64" t="s">
        <v>15</v>
      </c>
      <c r="I4" s="53"/>
    </row>
    <row r="5" spans="1:9" ht="16.5" customHeight="1">
      <c r="A5" s="44"/>
      <c r="B5" s="55"/>
      <c r="C5" s="57"/>
      <c r="D5" s="59"/>
      <c r="E5" s="61"/>
      <c r="F5" s="63"/>
      <c r="G5" s="59"/>
      <c r="H5" s="65"/>
      <c r="I5" s="53"/>
    </row>
    <row r="6" spans="1:9" ht="13.5" customHeight="1">
      <c r="A6" s="45"/>
      <c r="B6" s="3" t="s">
        <v>5</v>
      </c>
      <c r="C6" s="4" t="s">
        <v>6</v>
      </c>
      <c r="D6" s="5" t="s">
        <v>7</v>
      </c>
      <c r="E6" s="6" t="s">
        <v>2</v>
      </c>
      <c r="F6" s="7" t="s">
        <v>19</v>
      </c>
      <c r="G6" s="8" t="s">
        <v>10</v>
      </c>
      <c r="H6" s="9" t="s">
        <v>9</v>
      </c>
      <c r="I6" s="10" t="s">
        <v>12</v>
      </c>
    </row>
    <row r="7" spans="1:9" ht="24.95" customHeight="1">
      <c r="A7" s="11" t="s">
        <v>35</v>
      </c>
      <c r="B7" s="37">
        <v>13991</v>
      </c>
      <c r="C7" s="32"/>
      <c r="D7" s="12">
        <v>0.85</v>
      </c>
      <c r="E7" s="13">
        <f t="shared" ref="E7:E17" si="0">ROUNDDOWN(B7*C7*D7,0)</f>
        <v>0</v>
      </c>
      <c r="F7" s="39">
        <v>2137000</v>
      </c>
      <c r="G7" s="33"/>
      <c r="H7" s="14">
        <f t="shared" ref="H7:H17" si="1">ROUNDDOWN(G7*F7,0)</f>
        <v>0</v>
      </c>
      <c r="I7" s="15">
        <f t="shared" ref="I7:I17" si="2">ROUNDDOWN(E7+H7,0)</f>
        <v>0</v>
      </c>
    </row>
    <row r="8" spans="1:9" ht="24.95" customHeight="1">
      <c r="A8" s="11" t="s">
        <v>36</v>
      </c>
      <c r="B8" s="37">
        <v>13991</v>
      </c>
      <c r="C8" s="32"/>
      <c r="D8" s="12">
        <v>0.85</v>
      </c>
      <c r="E8" s="13">
        <f t="shared" si="0"/>
        <v>0</v>
      </c>
      <c r="F8" s="39">
        <v>2386000</v>
      </c>
      <c r="G8" s="33"/>
      <c r="H8" s="14">
        <f t="shared" si="1"/>
        <v>0</v>
      </c>
      <c r="I8" s="15">
        <f t="shared" si="2"/>
        <v>0</v>
      </c>
    </row>
    <row r="9" spans="1:9" ht="24.95" customHeight="1">
      <c r="A9" s="11" t="s">
        <v>27</v>
      </c>
      <c r="B9" s="37">
        <v>13991</v>
      </c>
      <c r="C9" s="32"/>
      <c r="D9" s="12">
        <v>0.85</v>
      </c>
      <c r="E9" s="13">
        <f t="shared" si="0"/>
        <v>0</v>
      </c>
      <c r="F9" s="39">
        <v>1944000</v>
      </c>
      <c r="G9" s="33"/>
      <c r="H9" s="14">
        <f t="shared" si="1"/>
        <v>0</v>
      </c>
      <c r="I9" s="15">
        <f t="shared" si="2"/>
        <v>0</v>
      </c>
    </row>
    <row r="10" spans="1:9" ht="24.95" customHeight="1">
      <c r="A10" s="11" t="s">
        <v>28</v>
      </c>
      <c r="B10" s="37">
        <v>13991</v>
      </c>
      <c r="C10" s="32"/>
      <c r="D10" s="12">
        <v>0.85</v>
      </c>
      <c r="E10" s="13">
        <f t="shared" si="0"/>
        <v>0</v>
      </c>
      <c r="F10" s="39">
        <v>1632000</v>
      </c>
      <c r="G10" s="33"/>
      <c r="H10" s="14">
        <f t="shared" si="1"/>
        <v>0</v>
      </c>
      <c r="I10" s="15">
        <f t="shared" si="2"/>
        <v>0</v>
      </c>
    </row>
    <row r="11" spans="1:9" ht="24.95" customHeight="1">
      <c r="A11" s="11" t="s">
        <v>29</v>
      </c>
      <c r="B11" s="37">
        <v>13991</v>
      </c>
      <c r="C11" s="32"/>
      <c r="D11" s="12">
        <v>0.85</v>
      </c>
      <c r="E11" s="13">
        <f t="shared" si="0"/>
        <v>0</v>
      </c>
      <c r="F11" s="39">
        <v>1450000</v>
      </c>
      <c r="G11" s="33"/>
      <c r="H11" s="14">
        <f t="shared" si="1"/>
        <v>0</v>
      </c>
      <c r="I11" s="15">
        <f t="shared" si="2"/>
        <v>0</v>
      </c>
    </row>
    <row r="12" spans="1:9" ht="24.95" customHeight="1">
      <c r="A12" s="11" t="s">
        <v>30</v>
      </c>
      <c r="B12" s="37">
        <v>13991</v>
      </c>
      <c r="C12" s="32"/>
      <c r="D12" s="12">
        <v>0.85</v>
      </c>
      <c r="E12" s="13">
        <f t="shared" si="0"/>
        <v>0</v>
      </c>
      <c r="F12" s="39">
        <v>1432000</v>
      </c>
      <c r="G12" s="33"/>
      <c r="H12" s="14">
        <f t="shared" si="1"/>
        <v>0</v>
      </c>
      <c r="I12" s="15">
        <f t="shared" si="2"/>
        <v>0</v>
      </c>
    </row>
    <row r="13" spans="1:9" ht="24.95" customHeight="1">
      <c r="A13" s="11" t="s">
        <v>31</v>
      </c>
      <c r="B13" s="37">
        <v>13991</v>
      </c>
      <c r="C13" s="32"/>
      <c r="D13" s="12">
        <v>0.85</v>
      </c>
      <c r="E13" s="13">
        <f t="shared" si="0"/>
        <v>0</v>
      </c>
      <c r="F13" s="39">
        <v>1807000</v>
      </c>
      <c r="G13" s="33"/>
      <c r="H13" s="14">
        <f t="shared" si="1"/>
        <v>0</v>
      </c>
      <c r="I13" s="15">
        <f t="shared" si="2"/>
        <v>0</v>
      </c>
    </row>
    <row r="14" spans="1:9" ht="24.95" customHeight="1">
      <c r="A14" s="11" t="s">
        <v>32</v>
      </c>
      <c r="B14" s="37">
        <v>13991</v>
      </c>
      <c r="C14" s="32"/>
      <c r="D14" s="12">
        <v>0.85</v>
      </c>
      <c r="E14" s="13">
        <f t="shared" si="0"/>
        <v>0</v>
      </c>
      <c r="F14" s="39">
        <v>2608000</v>
      </c>
      <c r="G14" s="33"/>
      <c r="H14" s="14">
        <f t="shared" si="1"/>
        <v>0</v>
      </c>
      <c r="I14" s="15">
        <f t="shared" si="2"/>
        <v>0</v>
      </c>
    </row>
    <row r="15" spans="1:9" ht="24.95" customHeight="1">
      <c r="A15" s="11" t="s">
        <v>33</v>
      </c>
      <c r="B15" s="37">
        <v>13991</v>
      </c>
      <c r="C15" s="32"/>
      <c r="D15" s="12">
        <v>0.85</v>
      </c>
      <c r="E15" s="13">
        <f t="shared" si="0"/>
        <v>0</v>
      </c>
      <c r="F15" s="39">
        <v>1899000</v>
      </c>
      <c r="G15" s="33"/>
      <c r="H15" s="14">
        <f t="shared" si="1"/>
        <v>0</v>
      </c>
      <c r="I15" s="15">
        <f t="shared" si="2"/>
        <v>0</v>
      </c>
    </row>
    <row r="16" spans="1:9" ht="24.95" customHeight="1">
      <c r="A16" s="11" t="s">
        <v>34</v>
      </c>
      <c r="B16" s="37">
        <v>13991</v>
      </c>
      <c r="C16" s="32"/>
      <c r="D16" s="12">
        <v>0.85</v>
      </c>
      <c r="E16" s="13">
        <f t="shared" si="0"/>
        <v>0</v>
      </c>
      <c r="F16" s="39">
        <v>2090000</v>
      </c>
      <c r="G16" s="33"/>
      <c r="H16" s="14">
        <f t="shared" si="1"/>
        <v>0</v>
      </c>
      <c r="I16" s="15">
        <f t="shared" si="2"/>
        <v>0</v>
      </c>
    </row>
    <row r="17" spans="1:10" ht="24.95" customHeight="1">
      <c r="A17" s="11" t="s">
        <v>23</v>
      </c>
      <c r="B17" s="37">
        <v>13991</v>
      </c>
      <c r="C17" s="32"/>
      <c r="D17" s="12">
        <v>0.85</v>
      </c>
      <c r="E17" s="13">
        <f t="shared" si="0"/>
        <v>0</v>
      </c>
      <c r="F17" s="39">
        <v>1605000</v>
      </c>
      <c r="G17" s="33"/>
      <c r="H17" s="14">
        <f t="shared" si="1"/>
        <v>0</v>
      </c>
      <c r="I17" s="15">
        <f t="shared" si="2"/>
        <v>0</v>
      </c>
    </row>
    <row r="18" spans="1:10" ht="24.95" customHeight="1" thickBot="1">
      <c r="A18" s="11" t="s">
        <v>24</v>
      </c>
      <c r="B18" s="38">
        <v>13991</v>
      </c>
      <c r="C18" s="35"/>
      <c r="D18" s="16">
        <v>0.85</v>
      </c>
      <c r="E18" s="17">
        <f>ROUNDDOWN(B18*C18*D18,0)</f>
        <v>0</v>
      </c>
      <c r="F18" s="40">
        <v>1643000</v>
      </c>
      <c r="G18" s="34"/>
      <c r="H18" s="18">
        <f>ROUNDDOWN(G18*F18,0)</f>
        <v>0</v>
      </c>
      <c r="I18" s="15">
        <f>ROUNDDOWN(E18+H18,0)</f>
        <v>0</v>
      </c>
    </row>
    <row r="19" spans="1:10" ht="24.95" customHeight="1" thickTop="1">
      <c r="A19" s="19"/>
      <c r="B19" s="20"/>
      <c r="C19" s="28"/>
      <c r="D19" s="20"/>
      <c r="E19" s="21"/>
      <c r="F19" s="22">
        <f>SUM(F7:F18)</f>
        <v>22633000</v>
      </c>
      <c r="G19" s="23"/>
      <c r="H19" s="24" t="s">
        <v>16</v>
      </c>
      <c r="I19" s="25">
        <f>SUM(I7:I18)</f>
        <v>0</v>
      </c>
      <c r="J19" s="2"/>
    </row>
    <row r="20" spans="1:10" ht="20.100000000000001" customHeight="1">
      <c r="A20" s="30"/>
      <c r="B20" s="31"/>
      <c r="C20" s="30"/>
      <c r="D20" s="30"/>
      <c r="E20" s="30"/>
      <c r="F20" s="30"/>
      <c r="G20" s="30"/>
      <c r="H20" s="26" t="s">
        <v>17</v>
      </c>
      <c r="I20" s="29">
        <f>ROUNDDOWN(I19*0.1,0)</f>
        <v>0</v>
      </c>
    </row>
    <row r="21" spans="1:10" ht="20.100000000000001" customHeight="1" thickBot="1">
      <c r="A21" s="30"/>
      <c r="B21" s="30"/>
      <c r="C21" s="31"/>
      <c r="D21" s="30"/>
      <c r="E21" s="30"/>
      <c r="F21" s="30"/>
      <c r="G21" s="30"/>
      <c r="H21" s="26" t="s">
        <v>18</v>
      </c>
      <c r="I21" s="27">
        <f>SUM(I19:I20)</f>
        <v>0</v>
      </c>
    </row>
    <row r="22" spans="1:10">
      <c r="A22" s="41" t="s">
        <v>25</v>
      </c>
      <c r="B22" s="41"/>
      <c r="C22" s="41"/>
      <c r="D22" s="41"/>
      <c r="E22" s="41"/>
      <c r="F22" s="41"/>
      <c r="G22" s="41"/>
    </row>
    <row r="23" spans="1:10">
      <c r="A23" s="41" t="s">
        <v>14</v>
      </c>
      <c r="B23" s="41"/>
      <c r="C23" s="41"/>
      <c r="D23" s="41"/>
      <c r="E23" s="41"/>
      <c r="F23" s="41"/>
      <c r="G23" s="41"/>
    </row>
  </sheetData>
  <mergeCells count="14">
    <mergeCell ref="A23:G23"/>
    <mergeCell ref="A2:I2"/>
    <mergeCell ref="A3:A6"/>
    <mergeCell ref="B3:E3"/>
    <mergeCell ref="F3:H3"/>
    <mergeCell ref="I3:I5"/>
    <mergeCell ref="B4:B5"/>
    <mergeCell ref="C4:C5"/>
    <mergeCell ref="D4:D5"/>
    <mergeCell ref="E4:E5"/>
    <mergeCell ref="F4:F5"/>
    <mergeCell ref="G4:G5"/>
    <mergeCell ref="H4:H5"/>
    <mergeCell ref="A22:G22"/>
  </mergeCells>
  <phoneticPr fontId="2"/>
  <pageMargins left="0.78740157480314965" right="0.19685039370078741" top="0.78740157480314965" bottom="0.39370078740157483" header="0.51181102362204722" footer="0.51181102362204722"/>
  <pageSetup paperSize="9" orientation="landscape" r:id="rId1"/>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6" ma:contentTypeDescription="新しいドキュメントを作成します。" ma:contentTypeScope="" ma:versionID="d538d22a1378356652539ac68d19ddd3">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6c946fa5d98eeb882c46530a8bc25f9d"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9bd8e2a-26d6-447f-a0e5-893f350dae93}"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c30b7a9-048e-44b7-9ade-597cb85faf0e">
      <Terms xmlns="http://schemas.microsoft.com/office/infopath/2007/PartnerControls"/>
    </lcf76f155ced4ddcb4097134ff3c332f>
    <TaxCatchAll xmlns="af4a94eb-89ba-46cc-aaa2-12772c9c7011" xsi:nil="true"/>
  </documentManagement>
</p:properties>
</file>

<file path=customXml/itemProps1.xml><?xml version="1.0" encoding="utf-8"?>
<ds:datastoreItem xmlns:ds="http://schemas.openxmlformats.org/officeDocument/2006/customXml" ds:itemID="{AAE9BD11-266B-4111-A293-1B0CFF32B919}"/>
</file>

<file path=customXml/itemProps2.xml><?xml version="1.0" encoding="utf-8"?>
<ds:datastoreItem xmlns:ds="http://schemas.openxmlformats.org/officeDocument/2006/customXml" ds:itemID="{6E00A0D6-DCE1-4F28-A471-7555FC7A22A6}"/>
</file>

<file path=customXml/itemProps3.xml><?xml version="1.0" encoding="utf-8"?>
<ds:datastoreItem xmlns:ds="http://schemas.openxmlformats.org/officeDocument/2006/customXml" ds:itemID="{961893F8-ABE2-47B1-A29C-4DA81A0438F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内訳書</vt:lpstr>
      <vt:lpstr>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2026-08-28T09:32:58Z</dcterms:created>
  <dcterms:modified xsi:type="dcterms:W3CDTF">2026-08-28T09:33:12Z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0x010100D318CB62E38FDC4D88A28F4C075FB44A</vt:lpwstr>
  </property>
</Properties>
</file>