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31.4.10\企業局\電気事業共有\02 電気事業課\106 売電・受給契約\○08_令和8年度売電契約\10_プロポーザル\02_実施公告\02決裁後・ＨＰ用\"/>
    </mc:Choice>
  </mc:AlternateContent>
  <xr:revisionPtr revIDLastSave="0" documentId="8_{D0AE50AF-CED5-430D-9F56-EE65F15935AE}" xr6:coauthVersionLast="47" xr6:coauthVersionMax="47" xr10:uidLastSave="{00000000-0000-0000-0000-000000000000}"/>
  <bookViews>
    <workbookView xWindow="-108" yWindow="-108" windowWidth="23256" windowHeight="12720" xr2:uid="{C35D2C33-6EE3-44B5-A089-676CD6CEA689}"/>
  </bookViews>
  <sheets>
    <sheet name="27発電所" sheetId="35" r:id="rId1"/>
  </sheets>
  <definedNames>
    <definedName name="_xlnm.Print_Area" localSheetId="0">'27発電所'!$A$1:$V$39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35" l="1"/>
  <c r="U31" i="35"/>
  <c r="U30" i="35"/>
  <c r="U29" i="35"/>
  <c r="U28" i="35"/>
  <c r="U27" i="35"/>
  <c r="U26" i="35"/>
  <c r="U25" i="35"/>
  <c r="U24" i="35"/>
  <c r="U23" i="35"/>
  <c r="U22" i="35"/>
  <c r="U21" i="35"/>
  <c r="U20" i="35"/>
  <c r="U19" i="35"/>
  <c r="U18" i="35"/>
  <c r="U17" i="35"/>
  <c r="U16" i="35"/>
  <c r="U15" i="35"/>
  <c r="U14" i="35"/>
  <c r="U13" i="35"/>
  <c r="U12" i="35"/>
  <c r="U11" i="35"/>
  <c r="U10" i="35"/>
  <c r="U9" i="35"/>
  <c r="U8" i="35"/>
  <c r="U7" i="35"/>
  <c r="P32" i="35"/>
  <c r="P31" i="35"/>
  <c r="P30" i="35"/>
  <c r="P29" i="35"/>
  <c r="P28" i="35"/>
  <c r="P27" i="35"/>
  <c r="P26" i="35"/>
  <c r="P25" i="35"/>
  <c r="V25" i="35" s="1"/>
  <c r="P24" i="35"/>
  <c r="P23" i="35"/>
  <c r="P22" i="35"/>
  <c r="P21" i="35"/>
  <c r="P20" i="35"/>
  <c r="P19" i="35"/>
  <c r="P18" i="35"/>
  <c r="P17" i="35"/>
  <c r="V17" i="35" s="1"/>
  <c r="P16" i="35"/>
  <c r="P15" i="35"/>
  <c r="P14" i="35"/>
  <c r="P13" i="35"/>
  <c r="V13" i="35" s="1"/>
  <c r="P12" i="35"/>
  <c r="P11" i="35"/>
  <c r="P10" i="35"/>
  <c r="P9" i="35"/>
  <c r="V9" i="35" s="1"/>
  <c r="P8" i="35"/>
  <c r="J21" i="35"/>
  <c r="K21" i="35" s="1"/>
  <c r="J20" i="35"/>
  <c r="K20" i="35" s="1"/>
  <c r="J19" i="35"/>
  <c r="K19" i="35" s="1"/>
  <c r="J18" i="35"/>
  <c r="K18" i="35" s="1"/>
  <c r="J17" i="35"/>
  <c r="K17" i="35" s="1"/>
  <c r="J16" i="35"/>
  <c r="K16" i="35" s="1"/>
  <c r="J15" i="35"/>
  <c r="K15" i="35" s="1"/>
  <c r="J14" i="35"/>
  <c r="K14" i="35" s="1"/>
  <c r="J13" i="35"/>
  <c r="K13" i="35" s="1"/>
  <c r="J12" i="35"/>
  <c r="K12" i="35" s="1"/>
  <c r="J11" i="35"/>
  <c r="K11" i="35" s="1"/>
  <c r="J10" i="35"/>
  <c r="K10" i="35" s="1"/>
  <c r="J9" i="35"/>
  <c r="K9" i="35" s="1"/>
  <c r="J8" i="35"/>
  <c r="K8" i="35" s="1"/>
  <c r="F32" i="35"/>
  <c r="G32" i="35" s="1"/>
  <c r="F31" i="35"/>
  <c r="G31" i="35" s="1"/>
  <c r="F30" i="35"/>
  <c r="G30" i="35" s="1"/>
  <c r="F29" i="35"/>
  <c r="G29" i="35" s="1"/>
  <c r="F28" i="35"/>
  <c r="G28" i="35" s="1"/>
  <c r="F27" i="35"/>
  <c r="G27" i="35" s="1"/>
  <c r="F26" i="35"/>
  <c r="G26" i="35" s="1"/>
  <c r="F25" i="35"/>
  <c r="G25" i="35" s="1"/>
  <c r="F24" i="35"/>
  <c r="G24" i="35" s="1"/>
  <c r="F23" i="35"/>
  <c r="G23" i="35" s="1"/>
  <c r="F22" i="35"/>
  <c r="G22" i="35" s="1"/>
  <c r="F21" i="35"/>
  <c r="G21" i="35" s="1"/>
  <c r="F20" i="35"/>
  <c r="G20" i="35" s="1"/>
  <c r="F19" i="35"/>
  <c r="G19" i="35" s="1"/>
  <c r="F18" i="35"/>
  <c r="G18" i="35" s="1"/>
  <c r="F17" i="35"/>
  <c r="G17" i="35" s="1"/>
  <c r="F16" i="35"/>
  <c r="G16" i="35" s="1"/>
  <c r="F15" i="35"/>
  <c r="G15" i="35" s="1"/>
  <c r="F14" i="35"/>
  <c r="G14" i="35" s="1"/>
  <c r="F13" i="35"/>
  <c r="G13" i="35" s="1"/>
  <c r="F12" i="35"/>
  <c r="G12" i="35" s="1"/>
  <c r="F11" i="35"/>
  <c r="G11" i="35" s="1"/>
  <c r="F10" i="35"/>
  <c r="G10" i="35" s="1"/>
  <c r="F9" i="35"/>
  <c r="G9" i="35" s="1"/>
  <c r="F8" i="35"/>
  <c r="G8" i="35" s="1"/>
  <c r="V32" i="35"/>
  <c r="V31" i="35"/>
  <c r="V30" i="35"/>
  <c r="V29" i="35"/>
  <c r="P7" i="35"/>
  <c r="J7" i="35"/>
  <c r="K7" i="35" s="1"/>
  <c r="F7" i="35"/>
  <c r="G7" i="35" s="1"/>
  <c r="V21" i="35" l="1"/>
  <c r="V7" i="35"/>
  <c r="V11" i="35"/>
  <c r="V15" i="35"/>
  <c r="V19" i="35"/>
  <c r="V23" i="35"/>
  <c r="V27" i="35"/>
  <c r="V8" i="35"/>
  <c r="V10" i="35"/>
  <c r="V12" i="35"/>
  <c r="V14" i="35"/>
  <c r="V16" i="35"/>
  <c r="V18" i="35"/>
  <c r="V20" i="35"/>
  <c r="V22" i="35"/>
  <c r="V24" i="35"/>
  <c r="V26" i="35"/>
  <c r="V28" i="35"/>
  <c r="V33" i="35" l="1"/>
  <c r="V34" i="35" s="1"/>
  <c r="V35" i="35" l="1"/>
</calcChain>
</file>

<file path=xl/sharedStrings.xml><?xml version="1.0" encoding="utf-8"?>
<sst xmlns="http://schemas.openxmlformats.org/spreadsheetml/2006/main" count="110" uniqueCount="77">
  <si>
    <t>電力量料金月額（円）</t>
  </si>
  <si>
    <t>D＝A×B×C</t>
  </si>
  <si>
    <t xml:space="preserve">契約電力（kW）         </t>
  </si>
  <si>
    <t>月額小計（円）</t>
  </si>
  <si>
    <t>A</t>
  </si>
  <si>
    <t>B</t>
  </si>
  <si>
    <t>C</t>
  </si>
  <si>
    <t>使用電力量（kWh）</t>
  </si>
  <si>
    <t>単価（円）
税抜</t>
    <rPh sb="6" eb="8">
      <t>ゼイヌキ</t>
    </rPh>
    <phoneticPr fontId="1"/>
  </si>
  <si>
    <t>電力量料金単価（円／kWh）税抜</t>
    <rPh sb="15" eb="16">
      <t>ヌ</t>
    </rPh>
    <phoneticPr fontId="1"/>
  </si>
  <si>
    <t>燃料費調整単価（円／kWh）税抜</t>
    <rPh sb="0" eb="3">
      <t>ネンリョウヒチ</t>
    </rPh>
    <rPh sb="3" eb="5">
      <t>チョウセイタ</t>
    </rPh>
    <rPh sb="5" eb="7">
      <t>タンカヌ</t>
    </rPh>
    <rPh sb="15" eb="16">
      <t>ヌ</t>
    </rPh>
    <phoneticPr fontId="1"/>
  </si>
  <si>
    <t>再エネ賦課金（円／kWh）税抜</t>
    <rPh sb="0" eb="1">
      <t>サイフ</t>
    </rPh>
    <rPh sb="3" eb="6">
      <t>フカキンヌ</t>
    </rPh>
    <rPh sb="14" eb="15">
      <t>ヌ</t>
    </rPh>
    <phoneticPr fontId="1"/>
  </si>
  <si>
    <t>消費税相当額</t>
    <rPh sb="0" eb="3">
      <t>ショウヒゼイソ</t>
    </rPh>
    <rPh sb="3" eb="6">
      <t>ソウトウガク</t>
    </rPh>
    <phoneticPr fontId="1"/>
  </si>
  <si>
    <t>合計金額</t>
    <rPh sb="0" eb="2">
      <t>ゴウケイキ</t>
    </rPh>
    <rPh sb="2" eb="4">
      <t>キンガク</t>
    </rPh>
    <phoneticPr fontId="1"/>
  </si>
  <si>
    <t>各料金単価は税抜価格とすること。また、各税抜単価の端数は小数第３位以下を切り捨てること。</t>
    <rPh sb="0" eb="3">
      <t>カクリョウキンタ</t>
    </rPh>
    <rPh sb="3" eb="5">
      <t>タンカゼ</t>
    </rPh>
    <rPh sb="6" eb="8">
      <t>ゼイヌキカ</t>
    </rPh>
    <rPh sb="8" eb="10">
      <t>カカクカ</t>
    </rPh>
    <rPh sb="19" eb="20">
      <t>カクゼ</t>
    </rPh>
    <rPh sb="20" eb="22">
      <t>ゼイヌキタ</t>
    </rPh>
    <rPh sb="22" eb="24">
      <t>タンカハ</t>
    </rPh>
    <rPh sb="25" eb="27">
      <t>ハスウシ</t>
    </rPh>
    <rPh sb="28" eb="30">
      <t>ショウスウダ</t>
    </rPh>
    <rPh sb="30" eb="31">
      <t>ダイイ</t>
    </rPh>
    <rPh sb="32" eb="35">
      <t>イイカキ</t>
    </rPh>
    <rPh sb="36" eb="37">
      <t>キス</t>
    </rPh>
    <rPh sb="38" eb="39">
      <t>ス</t>
    </rPh>
    <phoneticPr fontId="1"/>
  </si>
  <si>
    <t>力率割引
(100%)</t>
  </si>
  <si>
    <t>月額料合計額</t>
    <rPh sb="0" eb="2">
      <t>ゲツガクリ</t>
    </rPh>
    <rPh sb="2" eb="3">
      <t>リョウゴ</t>
    </rPh>
    <rPh sb="3" eb="5">
      <t>ゴウケイガ</t>
    </rPh>
    <rPh sb="5" eb="6">
      <t>ガクニ</t>
    </rPh>
    <phoneticPr fontId="1"/>
  </si>
  <si>
    <t>再エネ賦課金は3.62円（税抜）とすること。</t>
    <rPh sb="0" eb="1">
      <t>サイ</t>
    </rPh>
    <rPh sb="3" eb="6">
      <t>フカキン</t>
    </rPh>
    <rPh sb="11" eb="12">
      <t>エン</t>
    </rPh>
    <rPh sb="13" eb="14">
      <t>ゼイ</t>
    </rPh>
    <rPh sb="14" eb="15">
      <t>ヌ</t>
    </rPh>
    <phoneticPr fontId="1"/>
  </si>
  <si>
    <t>電源・非化石の別について問わない。</t>
    <rPh sb="0" eb="2">
      <t>デンゲン</t>
    </rPh>
    <rPh sb="3" eb="4">
      <t>ヒ</t>
    </rPh>
    <rPh sb="4" eb="6">
      <t>カセキ</t>
    </rPh>
    <rPh sb="7" eb="8">
      <t>ベツ</t>
    </rPh>
    <rPh sb="12" eb="13">
      <t>ト</t>
    </rPh>
    <phoneticPr fontId="1"/>
  </si>
  <si>
    <t>発電所名</t>
    <rPh sb="0" eb="2">
      <t>ハツデン</t>
    </rPh>
    <rPh sb="2" eb="3">
      <t>ショ</t>
    </rPh>
    <rPh sb="3" eb="4">
      <t>メイ</t>
    </rPh>
    <phoneticPr fontId="1"/>
  </si>
  <si>
    <t>区分</t>
    <rPh sb="0" eb="2">
      <t>クブン</t>
    </rPh>
    <phoneticPr fontId="1"/>
  </si>
  <si>
    <t>美和</t>
    <rPh sb="0" eb="2">
      <t>ミワ</t>
    </rPh>
    <phoneticPr fontId="9"/>
  </si>
  <si>
    <t>春近</t>
    <rPh sb="0" eb="2">
      <t>ハルチカ</t>
    </rPh>
    <phoneticPr fontId="9"/>
  </si>
  <si>
    <t>西天竜</t>
    <rPh sb="0" eb="1">
      <t>ニシ</t>
    </rPh>
    <rPh sb="1" eb="3">
      <t>テンリュウ</t>
    </rPh>
    <phoneticPr fontId="9"/>
  </si>
  <si>
    <t>四徳</t>
    <rPh sb="0" eb="1">
      <t>シ</t>
    </rPh>
    <rPh sb="1" eb="2">
      <t>トク</t>
    </rPh>
    <phoneticPr fontId="9"/>
  </si>
  <si>
    <t>小渋第１</t>
    <rPh sb="0" eb="2">
      <t>コシブ</t>
    </rPh>
    <rPh sb="2" eb="3">
      <t>ダイ</t>
    </rPh>
    <phoneticPr fontId="9"/>
  </si>
  <si>
    <t>小渋第２</t>
    <rPh sb="0" eb="2">
      <t>コシブ</t>
    </rPh>
    <rPh sb="2" eb="3">
      <t>ダイ</t>
    </rPh>
    <phoneticPr fontId="9"/>
  </si>
  <si>
    <t>裾花</t>
    <rPh sb="0" eb="1">
      <t>スソ</t>
    </rPh>
    <rPh sb="1" eb="2">
      <t>バナ</t>
    </rPh>
    <phoneticPr fontId="9"/>
  </si>
  <si>
    <t>菅平</t>
    <rPh sb="0" eb="2">
      <t>スガダイラ</t>
    </rPh>
    <phoneticPr fontId="9"/>
  </si>
  <si>
    <t>与田切</t>
    <rPh sb="0" eb="1">
      <t>ヨ</t>
    </rPh>
    <rPh sb="1" eb="3">
      <t>タギリ</t>
    </rPh>
    <phoneticPr fontId="9"/>
  </si>
  <si>
    <t>大鹿</t>
    <rPh sb="0" eb="2">
      <t>オオシカ</t>
    </rPh>
    <phoneticPr fontId="9"/>
  </si>
  <si>
    <t>奥木曽</t>
    <rPh sb="0" eb="1">
      <t>オク</t>
    </rPh>
    <rPh sb="1" eb="3">
      <t>キソ</t>
    </rPh>
    <phoneticPr fontId="9"/>
  </si>
  <si>
    <t>大鹿第２</t>
    <rPh sb="0" eb="2">
      <t>オオシカ</t>
    </rPh>
    <rPh sb="2" eb="3">
      <t>ダイ</t>
    </rPh>
    <phoneticPr fontId="9"/>
  </si>
  <si>
    <t>電力量料金</t>
    <phoneticPr fontId="1"/>
  </si>
  <si>
    <t>予備電力基本料金</t>
    <rPh sb="0" eb="2">
      <t>ヨビ</t>
    </rPh>
    <rPh sb="2" eb="4">
      <t>デンリョク</t>
    </rPh>
    <rPh sb="4" eb="6">
      <t>キホン</t>
    </rPh>
    <rPh sb="6" eb="8">
      <t>リョウキン</t>
    </rPh>
    <phoneticPr fontId="1"/>
  </si>
  <si>
    <t>特別高圧</t>
    <rPh sb="0" eb="2">
      <t>トクベツ</t>
    </rPh>
    <rPh sb="2" eb="4">
      <t>コウアツ</t>
    </rPh>
    <phoneticPr fontId="1"/>
  </si>
  <si>
    <t>松川ダム</t>
    <rPh sb="0" eb="2">
      <t>マツカワ</t>
    </rPh>
    <phoneticPr fontId="9"/>
  </si>
  <si>
    <t>奈良井</t>
    <rPh sb="0" eb="3">
      <t>ナライ</t>
    </rPh>
    <phoneticPr fontId="9"/>
  </si>
  <si>
    <t>小渋第３</t>
    <rPh sb="0" eb="2">
      <t>コシブ</t>
    </rPh>
    <rPh sb="2" eb="3">
      <t>ダイ</t>
    </rPh>
    <phoneticPr fontId="8"/>
  </si>
  <si>
    <t>高遠</t>
    <rPh sb="0" eb="2">
      <t>タカトウ</t>
    </rPh>
    <phoneticPr fontId="9"/>
  </si>
  <si>
    <t>横川蛇石</t>
    <rPh sb="0" eb="2">
      <t>ヨコカワ</t>
    </rPh>
    <rPh sb="2" eb="4">
      <t>ジャイシ</t>
    </rPh>
    <phoneticPr fontId="9"/>
  </si>
  <si>
    <t>信州もみじ湖</t>
    <rPh sb="0" eb="2">
      <t>シンシュウ</t>
    </rPh>
    <rPh sb="5" eb="6">
      <t>コ</t>
    </rPh>
    <phoneticPr fontId="9"/>
  </si>
  <si>
    <t>くだものの里まつかわ</t>
    <rPh sb="5" eb="6">
      <t>サト</t>
    </rPh>
    <phoneticPr fontId="9"/>
  </si>
  <si>
    <t>小渋えんまん</t>
    <rPh sb="0" eb="2">
      <t>コシブ</t>
    </rPh>
    <phoneticPr fontId="9"/>
  </si>
  <si>
    <t>豊丘ダム</t>
    <rPh sb="0" eb="2">
      <t>トヨオカ</t>
    </rPh>
    <phoneticPr fontId="9"/>
  </si>
  <si>
    <t>森泉湯川</t>
    <rPh sb="0" eb="2">
      <t>モリイズミ</t>
    </rPh>
    <rPh sb="2" eb="4">
      <t>ユカワ</t>
    </rPh>
    <phoneticPr fontId="8"/>
  </si>
  <si>
    <t>金峰山川</t>
    <rPh sb="0" eb="3">
      <t>キンポウサン</t>
    </rPh>
    <rPh sb="3" eb="4">
      <t>ガワ</t>
    </rPh>
    <phoneticPr fontId="9"/>
  </si>
  <si>
    <t>越百のしずく</t>
    <rPh sb="0" eb="2">
      <t>コスモ</t>
    </rPh>
    <phoneticPr fontId="9"/>
  </si>
  <si>
    <t>湯の瀬いとおしき</t>
    <rPh sb="0" eb="1">
      <t>ユ</t>
    </rPh>
    <rPh sb="2" eb="3">
      <t>セ</t>
    </rPh>
    <phoneticPr fontId="9"/>
  </si>
  <si>
    <t>高圧</t>
    <rPh sb="0" eb="2">
      <t>コウアツ</t>
    </rPh>
    <phoneticPr fontId="1"/>
  </si>
  <si>
    <t>基本料金</t>
    <phoneticPr fontId="1"/>
  </si>
  <si>
    <t>奥裾花
奥裾花第２</t>
    <rPh sb="0" eb="1">
      <t>オク</t>
    </rPh>
    <rPh sb="1" eb="2">
      <t>スソ</t>
    </rPh>
    <rPh sb="2" eb="3">
      <t>バナ</t>
    </rPh>
    <rPh sb="4" eb="5">
      <t>オク</t>
    </rPh>
    <rPh sb="5" eb="6">
      <t>スソ</t>
    </rPh>
    <rPh sb="6" eb="7">
      <t>バナ</t>
    </rPh>
    <rPh sb="7" eb="8">
      <t>ダイ</t>
    </rPh>
    <phoneticPr fontId="9"/>
  </si>
  <si>
    <t>年額（円）</t>
    <rPh sb="0" eb="2">
      <t>ネンガク</t>
    </rPh>
    <rPh sb="3" eb="4">
      <t>エン</t>
    </rPh>
    <phoneticPr fontId="1"/>
  </si>
  <si>
    <t>発電所計及び消費税相当額は小数点以下を切り捨てた数値とすること。</t>
    <rPh sb="0" eb="2">
      <t>ハツデン</t>
    </rPh>
    <rPh sb="2" eb="3">
      <t>ショ</t>
    </rPh>
    <rPh sb="3" eb="4">
      <t>ケイオ</t>
    </rPh>
    <rPh sb="4" eb="5">
      <t>オヨシ</t>
    </rPh>
    <rPh sb="6" eb="9">
      <t>ショウヒゼイソ</t>
    </rPh>
    <rPh sb="9" eb="11">
      <t>ソウトウガ</t>
    </rPh>
    <rPh sb="11" eb="12">
      <t>ガクシ</t>
    </rPh>
    <rPh sb="13" eb="16">
      <t>ショウスウテンイ</t>
    </rPh>
    <rPh sb="16" eb="18">
      <t>イカキ</t>
    </rPh>
    <rPh sb="19" eb="20">
      <t>キス</t>
    </rPh>
    <rPh sb="21" eb="22">
      <t>スス</t>
    </rPh>
    <rPh sb="24" eb="26">
      <t>スウチ</t>
    </rPh>
    <phoneticPr fontId="1"/>
  </si>
  <si>
    <t>　　　発電所計（円）</t>
    <rPh sb="3" eb="5">
      <t>ハツデン</t>
    </rPh>
    <rPh sb="5" eb="6">
      <t>ショ</t>
    </rPh>
    <phoneticPr fontId="1"/>
  </si>
  <si>
    <t>Ｅ＝Ｄ×12</t>
    <phoneticPr fontId="1"/>
  </si>
  <si>
    <t>Ｆ</t>
    <phoneticPr fontId="1"/>
  </si>
  <si>
    <t>Ｇ</t>
    <phoneticPr fontId="1"/>
  </si>
  <si>
    <t>Ｈ＝Ｆ×Ｇ</t>
    <phoneticPr fontId="1"/>
  </si>
  <si>
    <t>Ｉ＝Ｈ×12</t>
    <phoneticPr fontId="1"/>
  </si>
  <si>
    <t>Ｊ1</t>
    <phoneticPr fontId="1"/>
  </si>
  <si>
    <t>Ｊ2</t>
    <phoneticPr fontId="1"/>
  </si>
  <si>
    <t>Ｊ3</t>
    <phoneticPr fontId="1"/>
  </si>
  <si>
    <t>Ｋ</t>
    <phoneticPr fontId="1"/>
  </si>
  <si>
    <t>Ｌ＝(Ｊ1+Ｊ2+Ｊ3)×Ｋ</t>
    <phoneticPr fontId="1"/>
  </si>
  <si>
    <t>Ｍ1</t>
    <phoneticPr fontId="1"/>
  </si>
  <si>
    <t>Ｍ2</t>
    <phoneticPr fontId="1"/>
  </si>
  <si>
    <t>Ｍ3</t>
    <phoneticPr fontId="1"/>
  </si>
  <si>
    <t>Ｎ</t>
    <phoneticPr fontId="1"/>
  </si>
  <si>
    <t>Ｏ＝(Ｍ1+Ｍ2+Ｍ3)×Ｎ</t>
    <phoneticPr fontId="1"/>
  </si>
  <si>
    <t>Ｅ+Ｉ＋Ｌ＋Ｏ</t>
    <phoneticPr fontId="1"/>
  </si>
  <si>
    <t>企業局27発電所への所内電力の供給業務積算内訳書</t>
    <rPh sb="0" eb="2">
      <t>キギョウ</t>
    </rPh>
    <rPh sb="2" eb="3">
      <t>キョク</t>
    </rPh>
    <rPh sb="5" eb="7">
      <t>ハツデン</t>
    </rPh>
    <rPh sb="7" eb="8">
      <t>ショ</t>
    </rPh>
    <rPh sb="10" eb="12">
      <t>ショナイ</t>
    </rPh>
    <rPh sb="12" eb="14">
      <t>デンリョク</t>
    </rPh>
    <rPh sb="15" eb="17">
      <t>キョウキュウ</t>
    </rPh>
    <rPh sb="17" eb="19">
      <t>ギョウム</t>
    </rPh>
    <rPh sb="19" eb="21">
      <t>セキサン</t>
    </rPh>
    <rPh sb="21" eb="24">
      <t>ウチワケショハツデンショショナイデンリョクキョウキュウギョウムセキサンウチワケショ</t>
    </rPh>
    <phoneticPr fontId="1"/>
  </si>
  <si>
    <t>様式８</t>
    <rPh sb="0" eb="2">
      <t>ハツデン</t>
    </rPh>
    <rPh sb="2" eb="3">
      <t>ショメイ</t>
    </rPh>
    <phoneticPr fontId="1"/>
  </si>
  <si>
    <t>夏季</t>
    <rPh sb="0" eb="2">
      <t>カキ</t>
    </rPh>
    <phoneticPr fontId="1"/>
  </si>
  <si>
    <t>その他季</t>
    <rPh sb="2" eb="3">
      <t>タ</t>
    </rPh>
    <rPh sb="3" eb="4">
      <t>キ</t>
    </rPh>
    <phoneticPr fontId="1"/>
  </si>
  <si>
    <t>夏季は７～９月、その他季は４月～６月及び10月～３月の間である。</t>
    <rPh sb="0" eb="2">
      <t>カキ</t>
    </rPh>
    <rPh sb="6" eb="7">
      <t>ガツ</t>
    </rPh>
    <rPh sb="10" eb="11">
      <t>タ</t>
    </rPh>
    <rPh sb="11" eb="12">
      <t>キ</t>
    </rPh>
    <rPh sb="14" eb="15">
      <t>ガツ</t>
    </rPh>
    <rPh sb="17" eb="18">
      <t>ガツ</t>
    </rPh>
    <rPh sb="18" eb="19">
      <t>オヨ</t>
    </rPh>
    <rPh sb="22" eb="23">
      <t>ガツ</t>
    </rPh>
    <rPh sb="25" eb="26">
      <t>ガツ</t>
    </rPh>
    <rPh sb="27" eb="28">
      <t>カン</t>
    </rPh>
    <phoneticPr fontId="1"/>
  </si>
  <si>
    <t>燃料費調整単価は0円とすること。（実受給時に付加することは可）</t>
    <rPh sb="0" eb="3">
      <t>ネンリョウヒ</t>
    </rPh>
    <rPh sb="3" eb="5">
      <t>チョウセイ</t>
    </rPh>
    <rPh sb="5" eb="7">
      <t>タンカ</t>
    </rPh>
    <rPh sb="9" eb="10">
      <t>エン</t>
    </rPh>
    <rPh sb="17" eb="18">
      <t>ジツ</t>
    </rPh>
    <rPh sb="18" eb="20">
      <t>ジュキュウ</t>
    </rPh>
    <rPh sb="20" eb="21">
      <t>ジ</t>
    </rPh>
    <rPh sb="22" eb="24">
      <t>フカ</t>
    </rPh>
    <rPh sb="29" eb="3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</si>
</sst>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0.00_);[Red]\(#,##0.00\)"/>
    <numFmt numFmtId="178" formatCode="#,##0.00_ ;[Red]\-#,##0.00\ "/>
    <numFmt numFmtId="179" formatCode="#,##0.00_ "/>
    <numFmt numFmtId="180" formatCode="#,##0_ "/>
    <numFmt numFmtId="181" formatCode="#,##0_);[Red]\(#,##0\)"/>
    <numFmt numFmtId="182" formatCode="0.00_ "/>
  </numFmts>
  <fonts count="50">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sz val="11"/>
      <name val="ＭＳ 明朝"/>
      <family val="1"/>
      <charset val="128"/>
    </font>
    <font>
      <sz val="11"/>
      <color indexed="10"/>
      <name val="ＭＳ Ｐゴシック"/>
      <family val="3"/>
      <charset val="128"/>
    </font>
    <font>
      <sz val="11"/>
      <name val="ＭＳ Ｐゴシック"/>
      <family val="3"/>
      <charset val="128"/>
    </font>
    <font>
      <sz val="10"/>
      <color indexed="8"/>
      <name val="Arial"/>
      <family val="2"/>
    </font>
    <font>
      <sz val="11"/>
      <color indexed="5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charset val="128"/>
    </font>
    <font>
      <sz val="11"/>
      <color theme="1"/>
      <name val="ＭＳ Ｐゴシック"/>
      <family val="2"/>
      <scheme val="minor"/>
    </font>
    <font>
      <sz val="11"/>
      <color theme="1"/>
      <name val="ＭＳ Ｐゴシック"/>
      <family val="2"/>
      <charset val="128"/>
      <scheme val="minor"/>
    </font>
    <font>
      <sz val="12"/>
      <name val="ＭＳ Ｐゴシック"/>
      <family val="3"/>
      <charset val="128"/>
    </font>
    <font>
      <sz val="10"/>
      <name val="ＭＳ Ｐゴシック"/>
      <family val="3"/>
      <charset val="128"/>
    </font>
    <font>
      <sz val="12"/>
      <name val="ＭＳ 明朝"/>
      <family val="1"/>
      <charset val="128"/>
    </font>
    <font>
      <sz val="12"/>
      <name val="等幅明朝"/>
      <family val="1"/>
      <charset val="128"/>
    </font>
    <font>
      <sz val="14"/>
      <name val="ＭＳ 明朝"/>
      <family val="1"/>
      <charset val="128"/>
    </font>
  </fonts>
  <fills count="5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6">
    <border>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94">
    <xf numFmtId="0" fontId="0" fillId="0" borderId="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7" fillId="0" borderId="0" applyNumberFormat="0" applyFill="0" applyBorder="0" applyAlignment="0" applyProtection="0"/>
    <xf numFmtId="0" fontId="28" fillId="29" borderId="39" applyNumberFormat="0" applyAlignment="0" applyProtection="0"/>
    <xf numFmtId="0" fontId="29" fillId="30" borderId="0" applyNumberFormat="0" applyBorder="0" applyAlignment="0" applyProtection="0"/>
    <xf numFmtId="0" fontId="7" fillId="3" borderId="40" applyNumberFormat="0" applyFont="0" applyAlignment="0" applyProtection="0"/>
    <xf numFmtId="0" fontId="30" fillId="0" borderId="41" applyNumberFormat="0" applyFill="0" applyAlignment="0" applyProtection="0"/>
    <xf numFmtId="0" fontId="31" fillId="31" borderId="0" applyNumberFormat="0" applyBorder="0" applyAlignment="0" applyProtection="0"/>
    <xf numFmtId="0" fontId="32" fillId="32" borderId="42" applyNumberFormat="0" applyAlignment="0" applyProtection="0"/>
    <xf numFmtId="0" fontId="33" fillId="0" borderId="0" applyNumberFormat="0" applyFill="0" applyBorder="0" applyAlignment="0" applyProtection="0"/>
    <xf numFmtId="38" fontId="7" fillId="0" borderId="0" applyFont="0" applyFill="0" applyBorder="0" applyAlignment="0" applyProtection="0"/>
    <xf numFmtId="0" fontId="34" fillId="0" borderId="43" applyNumberFormat="0" applyFill="0" applyAlignment="0" applyProtection="0"/>
    <xf numFmtId="0" fontId="35" fillId="0" borderId="44" applyNumberFormat="0" applyFill="0" applyAlignment="0" applyProtection="0"/>
    <xf numFmtId="0" fontId="36" fillId="0" borderId="45" applyNumberFormat="0" applyFill="0" applyAlignment="0" applyProtection="0"/>
    <xf numFmtId="0" fontId="36" fillId="0" borderId="0" applyNumberFormat="0" applyFill="0" applyBorder="0" applyAlignment="0" applyProtection="0"/>
    <xf numFmtId="0" fontId="37" fillId="0" borderId="46" applyNumberFormat="0" applyFill="0" applyAlignment="0" applyProtection="0"/>
    <xf numFmtId="0" fontId="38" fillId="32" borderId="47" applyNumberFormat="0" applyAlignment="0" applyProtection="0"/>
    <xf numFmtId="0" fontId="39" fillId="0" borderId="0" applyNumberFormat="0" applyFill="0" applyBorder="0" applyAlignment="0" applyProtection="0"/>
    <xf numFmtId="0" fontId="40" fillId="2" borderId="42" applyNumberFormat="0" applyAlignment="0" applyProtection="0"/>
    <xf numFmtId="0" fontId="41" fillId="33" borderId="0" applyNumberFormat="0" applyBorder="0" applyAlignment="0" applyProtection="0"/>
    <xf numFmtId="0" fontId="43" fillId="0" borderId="0"/>
    <xf numFmtId="38" fontId="43" fillId="0" borderId="0" applyFont="0" applyFill="0" applyBorder="0" applyAlignment="0" applyProtection="0">
      <alignment vertical="center"/>
    </xf>
    <xf numFmtId="0" fontId="7" fillId="0" borderId="0"/>
    <xf numFmtId="0" fontId="44" fillId="0" borderId="0">
      <alignment vertical="center"/>
    </xf>
    <xf numFmtId="38" fontId="44" fillId="0" borderId="0" applyFont="0" applyFill="0" applyBorder="0" applyAlignment="0" applyProtection="0">
      <alignment vertical="center"/>
    </xf>
    <xf numFmtId="0" fontId="44" fillId="0" borderId="0">
      <alignment vertical="center"/>
    </xf>
    <xf numFmtId="38" fontId="44" fillId="0" borderId="0" applyFont="0" applyFill="0" applyBorder="0" applyAlignment="0" applyProtection="0">
      <alignment vertical="center"/>
    </xf>
    <xf numFmtId="3" fontId="45" fillId="0" borderId="0"/>
    <xf numFmtId="9" fontId="7" fillId="0" borderId="0" applyFont="0" applyFill="0" applyBorder="0" applyAlignment="0" applyProtection="0"/>
    <xf numFmtId="38" fontId="7" fillId="0" borderId="0" applyFont="0" applyFill="0" applyBorder="0" applyAlignment="0" applyProtection="0"/>
    <xf numFmtId="0" fontId="7" fillId="0" borderId="0">
      <alignment vertical="center"/>
    </xf>
    <xf numFmtId="0" fontId="46" fillId="0" borderId="0"/>
    <xf numFmtId="3" fontId="45" fillId="0" borderId="0"/>
    <xf numFmtId="9" fontId="7" fillId="0" borderId="0" applyFont="0" applyFill="0" applyBorder="0" applyAlignment="0" applyProtection="0"/>
    <xf numFmtId="38" fontId="7" fillId="0" borderId="0" applyFont="0" applyFill="0" applyBorder="0" applyAlignment="0" applyProtection="0"/>
    <xf numFmtId="0" fontId="25" fillId="0" borderId="0"/>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1" borderId="0" applyNumberFormat="0" applyBorder="0" applyAlignment="0" applyProtection="0">
      <alignment vertical="center"/>
    </xf>
    <xf numFmtId="0" fontId="11" fillId="41"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6" borderId="0" applyNumberFormat="0" applyBorder="0" applyAlignment="0" applyProtection="0">
      <alignment vertical="center"/>
    </xf>
    <xf numFmtId="0" fontId="11" fillId="46" borderId="0" applyNumberFormat="0" applyBorder="0" applyAlignment="0" applyProtection="0">
      <alignment vertical="center"/>
    </xf>
    <xf numFmtId="0" fontId="11" fillId="47" borderId="0" applyNumberFormat="0" applyBorder="0" applyAlignment="0" applyProtection="0">
      <alignment vertical="center"/>
    </xf>
    <xf numFmtId="0" fontId="11" fillId="47"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6" borderId="0" applyNumberFormat="0" applyBorder="0" applyAlignment="0" applyProtection="0">
      <alignment vertical="center"/>
    </xf>
    <xf numFmtId="0" fontId="11" fillId="46"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52" borderId="1" applyNumberFormat="0" applyAlignment="0" applyProtection="0">
      <alignment vertical="center"/>
    </xf>
    <xf numFmtId="0" fontId="13" fillId="52" borderId="1" applyNumberFormat="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7" fillId="54" borderId="60" applyNumberFormat="0" applyFont="0" applyAlignment="0" applyProtection="0">
      <alignment vertical="center"/>
    </xf>
    <xf numFmtId="0" fontId="7" fillId="54" borderId="60" applyNumberFormat="0" applyFont="0" applyAlignment="0" applyProtection="0">
      <alignment vertical="center"/>
    </xf>
    <xf numFmtId="0" fontId="9" fillId="0" borderId="2" applyNumberFormat="0" applyFill="0" applyAlignment="0" applyProtection="0">
      <alignment vertical="center"/>
    </xf>
    <xf numFmtId="0" fontId="9" fillId="0" borderId="2" applyNumberFormat="0" applyFill="0" applyAlignment="0" applyProtection="0">
      <alignment vertical="center"/>
    </xf>
    <xf numFmtId="0" fontId="15" fillId="35" borderId="0" applyNumberFormat="0" applyBorder="0" applyAlignment="0" applyProtection="0">
      <alignment vertical="center"/>
    </xf>
    <xf numFmtId="0" fontId="15" fillId="35" borderId="0" applyNumberFormat="0" applyBorder="0" applyAlignment="0" applyProtection="0">
      <alignment vertical="center"/>
    </xf>
    <xf numFmtId="0" fontId="16" fillId="55" borderId="61" applyNumberFormat="0" applyAlignment="0" applyProtection="0">
      <alignment vertical="center"/>
    </xf>
    <xf numFmtId="0" fontId="16" fillId="55" borderId="61" applyNumberFormat="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7" fillId="0" borderId="0" applyFont="0" applyFill="0" applyBorder="0" applyAlignment="0" applyProtection="0"/>
    <xf numFmtId="0" fontId="17"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2" applyNumberFormat="0" applyFill="0" applyAlignment="0" applyProtection="0">
      <alignment vertical="center"/>
    </xf>
    <xf numFmtId="0" fontId="20" fillId="0" borderId="62" applyNumberFormat="0" applyFill="0" applyAlignment="0" applyProtection="0">
      <alignment vertical="center"/>
    </xf>
    <xf numFmtId="0" fontId="21" fillId="55" borderId="63" applyNumberFormat="0" applyAlignment="0" applyProtection="0">
      <alignment vertical="center"/>
    </xf>
    <xf numFmtId="0" fontId="21" fillId="55" borderId="63"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6" fontId="7" fillId="0" borderId="0" applyFont="0" applyFill="0" applyBorder="0" applyAlignment="0" applyProtection="0">
      <alignment vertical="center"/>
    </xf>
    <xf numFmtId="0" fontId="23" fillId="39" borderId="61" applyNumberFormat="0" applyAlignment="0" applyProtection="0">
      <alignment vertical="center"/>
    </xf>
    <xf numFmtId="0" fontId="23" fillId="39" borderId="61" applyNumberFormat="0" applyAlignment="0" applyProtection="0">
      <alignment vertical="center"/>
    </xf>
    <xf numFmtId="0" fontId="7" fillId="0" borderId="0"/>
    <xf numFmtId="0" fontId="25" fillId="0" borderId="0">
      <alignment vertical="center"/>
    </xf>
    <xf numFmtId="39" fontId="47" fillId="0" borderId="0"/>
    <xf numFmtId="0" fontId="25" fillId="0" borderId="0">
      <alignment vertical="center"/>
    </xf>
    <xf numFmtId="0" fontId="48" fillId="0" borderId="0"/>
    <xf numFmtId="0" fontId="25" fillId="0" borderId="0">
      <alignment vertical="center"/>
    </xf>
    <xf numFmtId="0" fontId="25" fillId="0" borderId="0">
      <alignment vertical="center"/>
    </xf>
    <xf numFmtId="0" fontId="25" fillId="0" borderId="0">
      <alignment vertical="center"/>
    </xf>
    <xf numFmtId="1" fontId="49" fillId="0" borderId="0"/>
    <xf numFmtId="0" fontId="45"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47" fillId="0" borderId="0"/>
    <xf numFmtId="0" fontId="42" fillId="0" borderId="0">
      <alignment vertical="center"/>
    </xf>
    <xf numFmtId="0" fontId="44" fillId="0" borderId="0">
      <alignment vertical="center"/>
    </xf>
    <xf numFmtId="0" fontId="44" fillId="0" borderId="0">
      <alignment vertical="center"/>
    </xf>
    <xf numFmtId="0" fontId="42" fillId="0" borderId="0">
      <alignment vertical="center"/>
    </xf>
    <xf numFmtId="0" fontId="44" fillId="0" borderId="0">
      <alignment vertical="center"/>
    </xf>
    <xf numFmtId="0" fontId="44" fillId="0" borderId="0">
      <alignment vertical="center"/>
    </xf>
    <xf numFmtId="38" fontId="44" fillId="0" borderId="0" applyFont="0" applyFill="0" applyBorder="0" applyAlignment="0" applyProtection="0">
      <alignment vertical="center"/>
    </xf>
    <xf numFmtId="0" fontId="16" fillId="55" borderId="73" applyNumberFormat="0" applyAlignment="0" applyProtection="0">
      <alignment vertical="center"/>
    </xf>
    <xf numFmtId="0" fontId="20" fillId="0" borderId="70" applyNumberFormat="0" applyFill="0" applyAlignment="0" applyProtection="0">
      <alignment vertical="center"/>
    </xf>
    <xf numFmtId="0" fontId="21" fillId="55" borderId="75" applyNumberFormat="0" applyAlignment="0" applyProtection="0">
      <alignment vertical="center"/>
    </xf>
    <xf numFmtId="0" fontId="21" fillId="55" borderId="75" applyNumberFormat="0" applyAlignment="0" applyProtection="0">
      <alignment vertical="center"/>
    </xf>
    <xf numFmtId="0" fontId="20" fillId="0" borderId="74" applyNumberFormat="0" applyFill="0" applyAlignment="0" applyProtection="0">
      <alignment vertical="center"/>
    </xf>
    <xf numFmtId="0" fontId="20" fillId="0" borderId="74" applyNumberFormat="0" applyFill="0" applyAlignment="0" applyProtection="0">
      <alignment vertical="center"/>
    </xf>
    <xf numFmtId="0" fontId="16" fillId="55" borderId="73" applyNumberFormat="0" applyAlignment="0" applyProtection="0">
      <alignment vertical="center"/>
    </xf>
    <xf numFmtId="0" fontId="7" fillId="54" borderId="72" applyNumberFormat="0" applyFont="0" applyAlignment="0" applyProtection="0">
      <alignment vertical="center"/>
    </xf>
    <xf numFmtId="0" fontId="7" fillId="54" borderId="72" applyNumberFormat="0" applyFont="0" applyAlignment="0" applyProtection="0">
      <alignment vertical="center"/>
    </xf>
    <xf numFmtId="0" fontId="7" fillId="54" borderId="68" applyNumberFormat="0" applyFont="0" applyAlignment="0" applyProtection="0">
      <alignment vertical="center"/>
    </xf>
    <xf numFmtId="0" fontId="7" fillId="54" borderId="68" applyNumberFormat="0" applyFont="0" applyAlignment="0" applyProtection="0">
      <alignment vertical="center"/>
    </xf>
    <xf numFmtId="0" fontId="16" fillId="55" borderId="69" applyNumberFormat="0" applyAlignment="0" applyProtection="0">
      <alignment vertical="center"/>
    </xf>
    <xf numFmtId="0" fontId="16" fillId="55" borderId="69" applyNumberFormat="0" applyAlignment="0" applyProtection="0">
      <alignment vertical="center"/>
    </xf>
    <xf numFmtId="0" fontId="7" fillId="54" borderId="64" applyNumberFormat="0" applyFont="0" applyAlignment="0" applyProtection="0">
      <alignment vertical="center"/>
    </xf>
    <xf numFmtId="0" fontId="7" fillId="54" borderId="64" applyNumberFormat="0" applyFont="0" applyAlignment="0" applyProtection="0">
      <alignment vertical="center"/>
    </xf>
    <xf numFmtId="0" fontId="16" fillId="55" borderId="65" applyNumberFormat="0" applyAlignment="0" applyProtection="0">
      <alignment vertical="center"/>
    </xf>
    <xf numFmtId="0" fontId="16" fillId="55" borderId="65" applyNumberFormat="0" applyAlignment="0" applyProtection="0">
      <alignment vertical="center"/>
    </xf>
    <xf numFmtId="0" fontId="20" fillId="0" borderId="70" applyNumberFormat="0" applyFill="0" applyAlignment="0" applyProtection="0">
      <alignment vertical="center"/>
    </xf>
    <xf numFmtId="0" fontId="21" fillId="55" borderId="71" applyNumberFormat="0" applyAlignment="0" applyProtection="0">
      <alignment vertical="center"/>
    </xf>
    <xf numFmtId="0" fontId="21" fillId="55" borderId="71" applyNumberFormat="0" applyAlignment="0" applyProtection="0">
      <alignment vertical="center"/>
    </xf>
    <xf numFmtId="0" fontId="23" fillId="39" borderId="69" applyNumberFormat="0" applyAlignment="0" applyProtection="0">
      <alignment vertical="center"/>
    </xf>
    <xf numFmtId="0" fontId="23" fillId="39" borderId="69" applyNumberFormat="0" applyAlignment="0" applyProtection="0">
      <alignment vertical="center"/>
    </xf>
    <xf numFmtId="0" fontId="20" fillId="0" borderId="66" applyNumberFormat="0" applyFill="0" applyAlignment="0" applyProtection="0">
      <alignment vertical="center"/>
    </xf>
    <xf numFmtId="0" fontId="20" fillId="0" borderId="66" applyNumberFormat="0" applyFill="0" applyAlignment="0" applyProtection="0">
      <alignment vertical="center"/>
    </xf>
    <xf numFmtId="0" fontId="21" fillId="55" borderId="67" applyNumberFormat="0" applyAlignment="0" applyProtection="0">
      <alignment vertical="center"/>
    </xf>
    <xf numFmtId="0" fontId="21" fillId="55" borderId="67" applyNumberFormat="0" applyAlignment="0" applyProtection="0">
      <alignment vertical="center"/>
    </xf>
    <xf numFmtId="0" fontId="23" fillId="39" borderId="65" applyNumberFormat="0" applyAlignment="0" applyProtection="0">
      <alignment vertical="center"/>
    </xf>
    <xf numFmtId="0" fontId="23" fillId="39" borderId="65" applyNumberFormat="0" applyAlignment="0" applyProtection="0">
      <alignment vertical="center"/>
    </xf>
    <xf numFmtId="0" fontId="23" fillId="39" borderId="73" applyNumberFormat="0" applyAlignment="0" applyProtection="0">
      <alignment vertical="center"/>
    </xf>
    <xf numFmtId="0" fontId="23" fillId="39" borderId="73" applyNumberFormat="0" applyAlignment="0" applyProtection="0">
      <alignment vertical="center"/>
    </xf>
  </cellStyleXfs>
  <cellXfs count="102">
    <xf numFmtId="0" fontId="0" fillId="0" borderId="0" xfId="0" applyAlignment="1"/>
    <xf numFmtId="0" fontId="4" fillId="0" borderId="0" xfId="0" applyFont="1" applyAlignment="1" applyProtection="1"/>
    <xf numFmtId="0" fontId="0" fillId="0" borderId="0" xfId="0" applyFont="1" applyAlignment="1" applyProtection="1"/>
    <xf numFmtId="176" fontId="0" fillId="0" borderId="0" xfId="0" applyNumberFormat="1" applyFont="1" applyAlignment="1" applyProtection="1"/>
    <xf numFmtId="0" fontId="0" fillId="0" borderId="0" xfId="0" applyAlignment="1" applyProtection="1"/>
    <xf numFmtId="38" fontId="0" fillId="0" borderId="9" xfId="33" applyNumberFormat="1" applyFont="1" applyBorder="1" applyAlignment="1" applyProtection="1"/>
    <xf numFmtId="0" fontId="0" fillId="0" borderId="0" xfId="0" applyAlignment="1" applyProtection="1">
      <alignment horizontal="center" vertical="center"/>
    </xf>
    <xf numFmtId="38" fontId="0" fillId="0" borderId="11" xfId="33" applyNumberFormat="1" applyFont="1" applyBorder="1" applyAlignment="1" applyProtection="1"/>
    <xf numFmtId="178" fontId="6" fillId="0" borderId="0" xfId="0" applyNumberFormat="1" applyFont="1" applyAlignment="1" applyProtection="1"/>
    <xf numFmtId="0" fontId="0" fillId="0" borderId="0" xfId="0" applyFont="1" applyBorder="1" applyAlignment="1" applyProtection="1">
      <alignment horizontal="center"/>
    </xf>
    <xf numFmtId="176" fontId="0" fillId="0" borderId="0" xfId="0" applyNumberFormat="1" applyFont="1" applyBorder="1" applyAlignment="1" applyProtection="1">
      <alignment horizontal="center"/>
    </xf>
    <xf numFmtId="181" fontId="0" fillId="0" borderId="0" xfId="0" applyNumberFormat="1" applyFont="1" applyBorder="1" applyAlignment="1" applyProtection="1">
      <alignment horizontal="right"/>
    </xf>
    <xf numFmtId="0" fontId="0" fillId="0" borderId="0" xfId="0" applyFont="1" applyBorder="1" applyAlignment="1" applyProtection="1">
      <alignment horizontal="right"/>
    </xf>
    <xf numFmtId="0" fontId="0" fillId="0" borderId="0" xfId="0" applyFont="1" applyBorder="1" applyAlignment="1" applyProtection="1"/>
    <xf numFmtId="179" fontId="0" fillId="0" borderId="12" xfId="33" applyNumberFormat="1" applyFont="1" applyBorder="1" applyAlignment="1" applyProtection="1">
      <alignment horizontal="right"/>
      <protection locked="0"/>
    </xf>
    <xf numFmtId="179" fontId="0" fillId="0" borderId="13" xfId="33" applyNumberFormat="1" applyFont="1" applyBorder="1" applyAlignment="1" applyProtection="1">
      <alignment horizontal="right"/>
      <protection locked="0"/>
    </xf>
    <xf numFmtId="176" fontId="3" fillId="0" borderId="14"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0" xfId="0" applyFont="1" applyBorder="1" applyAlignment="1" applyProtection="1">
      <alignment horizontal="left"/>
    </xf>
    <xf numFmtId="38" fontId="0" fillId="0" borderId="18" xfId="33" applyFont="1" applyBorder="1" applyAlignment="1">
      <alignment horizontal="right"/>
    </xf>
    <xf numFmtId="2" fontId="0" fillId="0" borderId="12" xfId="0" applyNumberFormat="1" applyFont="1" applyBorder="1" applyAlignment="1"/>
    <xf numFmtId="2" fontId="0" fillId="0" borderId="13" xfId="0" applyNumberFormat="1" applyFont="1" applyBorder="1" applyAlignment="1"/>
    <xf numFmtId="180" fontId="0" fillId="4" borderId="12" xfId="0" applyNumberFormat="1" applyFont="1" applyFill="1" applyBorder="1" applyAlignment="1">
      <alignment horizontal="right"/>
    </xf>
    <xf numFmtId="180" fontId="0" fillId="4" borderId="13" xfId="0" applyNumberFormat="1" applyFont="1" applyFill="1" applyBorder="1" applyAlignment="1">
      <alignment horizontal="right"/>
    </xf>
    <xf numFmtId="177" fontId="0" fillId="0" borderId="20" xfId="33" applyNumberFormat="1" applyFont="1" applyBorder="1" applyAlignment="1" applyProtection="1"/>
    <xf numFmtId="177" fontId="0" fillId="0" borderId="19" xfId="33" applyNumberFormat="1" applyFont="1" applyBorder="1" applyAlignment="1" applyProtection="1"/>
    <xf numFmtId="178" fontId="0" fillId="0" borderId="20" xfId="33" applyNumberFormat="1" applyFont="1" applyBorder="1" applyAlignment="1" applyProtection="1"/>
    <xf numFmtId="178" fontId="0" fillId="0" borderId="19" xfId="33" applyNumberFormat="1" applyFont="1" applyBorder="1" applyAlignment="1" applyProtection="1"/>
    <xf numFmtId="182" fontId="0" fillId="0" borderId="24" xfId="0" applyNumberFormat="1" applyFont="1" applyBorder="1" applyAlignment="1" applyProtection="1">
      <protection locked="0"/>
    </xf>
    <xf numFmtId="182" fontId="0" fillId="0" borderId="25" xfId="0" applyNumberFormat="1" applyFont="1" applyBorder="1" applyAlignment="1" applyProtection="1">
      <protection locked="0"/>
    </xf>
    <xf numFmtId="179" fontId="0" fillId="0" borderId="26" xfId="33" applyNumberFormat="1" applyFont="1" applyBorder="1" applyAlignment="1" applyProtection="1">
      <alignment horizontal="right"/>
      <protection locked="0"/>
    </xf>
    <xf numFmtId="177" fontId="0" fillId="0" borderId="27" xfId="33" applyNumberFormat="1" applyFont="1" applyBorder="1" applyAlignment="1" applyProtection="1"/>
    <xf numFmtId="38" fontId="0" fillId="0" borderId="28" xfId="33" applyFont="1" applyBorder="1" applyAlignment="1">
      <alignment horizontal="right"/>
    </xf>
    <xf numFmtId="179" fontId="0" fillId="0" borderId="29" xfId="33" applyNumberFormat="1" applyFont="1" applyBorder="1" applyAlignment="1" applyProtection="1">
      <alignment horizontal="right"/>
      <protection locked="0"/>
    </xf>
    <xf numFmtId="177" fontId="0" fillId="0" borderId="30" xfId="33" applyNumberFormat="1" applyFont="1" applyBorder="1" applyAlignment="1" applyProtection="1"/>
    <xf numFmtId="0" fontId="3" fillId="0" borderId="37" xfId="0" applyFont="1" applyBorder="1" applyAlignment="1" applyProtection="1">
      <alignment horizontal="center" vertical="center" wrapText="1"/>
    </xf>
    <xf numFmtId="38" fontId="0" fillId="0" borderId="7" xfId="0" applyNumberFormat="1" applyFont="1" applyBorder="1" applyAlignment="1" applyProtection="1">
      <alignment shrinkToFit="1"/>
    </xf>
    <xf numFmtId="38" fontId="0" fillId="0" borderId="20" xfId="33" applyFont="1" applyBorder="1" applyAlignment="1" applyProtection="1">
      <alignment horizontal="right" shrinkToFit="1"/>
    </xf>
    <xf numFmtId="38" fontId="0" fillId="0" borderId="19" xfId="0" applyNumberFormat="1" applyFont="1" applyBorder="1" applyAlignment="1" applyProtection="1">
      <alignment shrinkToFit="1"/>
    </xf>
    <xf numFmtId="0" fontId="0" fillId="0" borderId="8" xfId="0" applyBorder="1" applyAlignment="1">
      <alignment horizontal="center"/>
    </xf>
    <xf numFmtId="38" fontId="0" fillId="0" borderId="0" xfId="0" applyNumberFormat="1" applyFont="1" applyBorder="1" applyAlignment="1" applyProtection="1">
      <alignment shrinkToFit="1"/>
    </xf>
    <xf numFmtId="176" fontId="3" fillId="0" borderId="48" xfId="0" applyNumberFormat="1" applyFont="1" applyBorder="1" applyAlignment="1" applyProtection="1">
      <alignment horizontal="right" vertical="top" wrapText="1"/>
    </xf>
    <xf numFmtId="0" fontId="3" fillId="0" borderId="0" xfId="0" applyFont="1" applyBorder="1" applyAlignment="1" applyProtection="1">
      <alignment horizontal="right" vertical="top" wrapText="1"/>
    </xf>
    <xf numFmtId="0" fontId="3" fillId="0" borderId="35" xfId="0" applyFont="1" applyBorder="1" applyAlignment="1" applyProtection="1">
      <alignment horizontal="right" vertical="top" wrapText="1"/>
    </xf>
    <xf numFmtId="0" fontId="3" fillId="0" borderId="50" xfId="0" applyFont="1" applyBorder="1" applyAlignment="1" applyProtection="1">
      <alignment horizontal="right" vertical="top" wrapText="1"/>
    </xf>
    <xf numFmtId="0" fontId="3" fillId="0" borderId="51" xfId="0" applyFont="1" applyBorder="1" applyAlignment="1" applyProtection="1">
      <alignment horizontal="right" vertical="top" wrapText="1"/>
    </xf>
    <xf numFmtId="0" fontId="3" fillId="0" borderId="48" xfId="0" applyFont="1" applyBorder="1" applyAlignment="1" applyProtection="1">
      <alignment horizontal="right" vertical="top" wrapText="1"/>
    </xf>
    <xf numFmtId="0" fontId="3" fillId="0" borderId="35" xfId="0" applyFont="1" applyBorder="1" applyAlignment="1" applyProtection="1">
      <alignment horizontal="right" vertical="top" shrinkToFit="1"/>
    </xf>
    <xf numFmtId="0" fontId="0" fillId="0" borderId="52" xfId="0" applyBorder="1" applyAlignment="1">
      <alignment horizontal="center"/>
    </xf>
    <xf numFmtId="0" fontId="0" fillId="0" borderId="31" xfId="0" applyBorder="1" applyAlignment="1">
      <alignment horizontal="center"/>
    </xf>
    <xf numFmtId="179" fontId="0" fillId="0" borderId="22" xfId="33" applyNumberFormat="1" applyFont="1" applyBorder="1" applyAlignment="1" applyProtection="1">
      <alignment horizontal="right"/>
      <protection locked="0"/>
    </xf>
    <xf numFmtId="177" fontId="0" fillId="0" borderId="23" xfId="33" applyNumberFormat="1" applyFont="1" applyBorder="1" applyAlignment="1" applyProtection="1"/>
    <xf numFmtId="182" fontId="0" fillId="0" borderId="53" xfId="0" applyNumberFormat="1" applyFont="1" applyBorder="1" applyAlignment="1" applyProtection="1">
      <protection locked="0"/>
    </xf>
    <xf numFmtId="2" fontId="0" fillId="0" borderId="22" xfId="0" applyNumberFormat="1" applyFont="1" applyBorder="1" applyAlignment="1"/>
    <xf numFmtId="180" fontId="0" fillId="4" borderId="22" xfId="0" applyNumberFormat="1" applyFont="1" applyFill="1" applyBorder="1" applyAlignment="1">
      <alignment horizontal="right"/>
    </xf>
    <xf numFmtId="178" fontId="0" fillId="0" borderId="23" xfId="33" applyNumberFormat="1" applyFont="1" applyBorder="1" applyAlignment="1" applyProtection="1"/>
    <xf numFmtId="38" fontId="0" fillId="0" borderId="52" xfId="33" applyNumberFormat="1" applyFont="1" applyBorder="1" applyAlignment="1" applyProtection="1"/>
    <xf numFmtId="0" fontId="0" fillId="0" borderId="9" xfId="0" applyBorder="1" applyAlignment="1">
      <alignment horizontal="center"/>
    </xf>
    <xf numFmtId="0" fontId="0" fillId="0" borderId="9" xfId="0" applyBorder="1" applyAlignment="1">
      <alignment horizontal="center" wrapText="1"/>
    </xf>
    <xf numFmtId="0" fontId="0" fillId="0" borderId="11" xfId="0" applyBorder="1" applyAlignment="1">
      <alignment horizontal="center"/>
    </xf>
    <xf numFmtId="0" fontId="0" fillId="0" borderId="10" xfId="0" applyBorder="1" applyAlignment="1">
      <alignment horizontal="center"/>
    </xf>
    <xf numFmtId="0" fontId="0" fillId="0" borderId="57" xfId="0" applyBorder="1" applyAlignment="1">
      <alignment horizontal="center" vertical="center" wrapText="1"/>
    </xf>
    <xf numFmtId="0" fontId="3" fillId="0" borderId="14" xfId="0" applyFont="1" applyBorder="1" applyAlignment="1">
      <alignment horizontal="center" vertical="center" wrapText="1"/>
    </xf>
    <xf numFmtId="0" fontId="0" fillId="0" borderId="58" xfId="0" applyFont="1" applyBorder="1" applyAlignment="1" applyProtection="1">
      <alignment horizontal="right" vertical="top" wrapText="1"/>
    </xf>
    <xf numFmtId="38" fontId="0" fillId="0" borderId="21" xfId="33" applyFont="1" applyBorder="1" applyAlignment="1">
      <alignment horizontal="right"/>
    </xf>
    <xf numFmtId="177" fontId="0" fillId="0" borderId="22" xfId="33" applyNumberFormat="1" applyFont="1" applyBorder="1" applyAlignment="1" applyProtection="1"/>
    <xf numFmtId="38" fontId="0" fillId="0" borderId="38" xfId="33" applyFont="1" applyBorder="1" applyAlignment="1">
      <alignment horizontal="right"/>
    </xf>
    <xf numFmtId="177" fontId="0" fillId="0" borderId="12" xfId="33" applyNumberFormat="1" applyFont="1" applyBorder="1" applyAlignment="1" applyProtection="1"/>
    <xf numFmtId="177" fontId="0" fillId="0" borderId="13" xfId="33" applyNumberFormat="1" applyFont="1" applyBorder="1" applyAlignment="1" applyProtection="1"/>
    <xf numFmtId="38" fontId="0" fillId="0" borderId="59" xfId="33" applyFont="1" applyBorder="1" applyAlignment="1">
      <alignment horizontal="right"/>
    </xf>
    <xf numFmtId="177" fontId="0" fillId="0" borderId="26" xfId="33" applyNumberFormat="1" applyFont="1" applyBorder="1" applyAlignment="1" applyProtection="1"/>
    <xf numFmtId="177" fontId="0" fillId="0" borderId="29" xfId="33" applyNumberFormat="1" applyFont="1" applyBorder="1" applyAlignment="1" applyProtection="1"/>
    <xf numFmtId="40" fontId="0" fillId="0" borderId="22" xfId="33" applyNumberFormat="1" applyFont="1" applyBorder="1" applyAlignment="1" applyProtection="1">
      <alignment horizontal="center"/>
    </xf>
    <xf numFmtId="40" fontId="0" fillId="0" borderId="12" xfId="33" applyNumberFormat="1" applyFont="1" applyBorder="1" applyAlignment="1" applyProtection="1">
      <alignment horizontal="center"/>
    </xf>
    <xf numFmtId="40" fontId="0" fillId="0" borderId="13" xfId="33" applyNumberFormat="1" applyFont="1" applyBorder="1" applyAlignment="1" applyProtection="1">
      <alignment horizontal="center"/>
    </xf>
    <xf numFmtId="0" fontId="0" fillId="0" borderId="49" xfId="0" applyFont="1" applyBorder="1" applyAlignment="1" applyProtection="1">
      <alignment horizontal="center"/>
    </xf>
    <xf numFmtId="0" fontId="0" fillId="0" borderId="49" xfId="0" applyFont="1" applyBorder="1" applyAlignment="1" applyProtection="1">
      <alignment wrapText="1"/>
    </xf>
    <xf numFmtId="0" fontId="0" fillId="0" borderId="49" xfId="0" applyFont="1" applyBorder="1" applyAlignment="1" applyProtection="1"/>
    <xf numFmtId="0" fontId="0" fillId="0" borderId="34" xfId="0" applyFont="1" applyBorder="1" applyAlignment="1" applyProtection="1">
      <alignment horizontal="center" vertical="center"/>
    </xf>
    <xf numFmtId="0" fontId="0" fillId="0" borderId="35" xfId="0" applyFont="1" applyBorder="1" applyAlignment="1" applyProtection="1">
      <alignment horizontal="center" vertical="center"/>
    </xf>
    <xf numFmtId="0" fontId="0" fillId="0" borderId="18" xfId="0" applyFont="1" applyBorder="1" applyAlignment="1" applyProtection="1">
      <alignment horizontal="center"/>
    </xf>
    <xf numFmtId="0" fontId="0" fillId="0" borderId="13" xfId="0" applyFont="1" applyBorder="1" applyAlignment="1" applyProtection="1">
      <alignment horizontal="center"/>
    </xf>
    <xf numFmtId="0" fontId="0" fillId="0" borderId="33" xfId="0" applyFont="1" applyBorder="1" applyAlignment="1" applyProtection="1">
      <alignment horizontal="center" wrapText="1"/>
    </xf>
    <xf numFmtId="0" fontId="0" fillId="0" borderId="6" xfId="0" applyFont="1" applyBorder="1" applyAlignment="1" applyProtection="1">
      <alignment horizontal="center"/>
    </xf>
    <xf numFmtId="0" fontId="0" fillId="0" borderId="0" xfId="0" applyFont="1" applyAlignment="1" applyProtection="1">
      <alignment horizontal="left"/>
    </xf>
    <xf numFmtId="0" fontId="2" fillId="0" borderId="0" xfId="0" applyFont="1" applyBorder="1" applyAlignment="1" applyProtection="1">
      <alignment horizontal="center" vertical="center"/>
    </xf>
    <xf numFmtId="0" fontId="3" fillId="0" borderId="36"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0" fillId="0" borderId="38" xfId="0" applyFont="1" applyBorder="1" applyAlignment="1" applyProtection="1">
      <alignment horizontal="center"/>
    </xf>
    <xf numFmtId="0" fontId="0" fillId="0" borderId="12" xfId="0" applyFont="1" applyBorder="1" applyAlignment="1" applyProtection="1">
      <alignment horizontal="center"/>
    </xf>
    <xf numFmtId="0" fontId="2" fillId="0" borderId="31"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54" xfId="0" applyFont="1" applyBorder="1" applyAlignment="1" applyProtection="1">
      <alignment horizontal="center" vertical="center"/>
    </xf>
    <xf numFmtId="0" fontId="2" fillId="0" borderId="55" xfId="0" applyFont="1" applyBorder="1" applyAlignment="1" applyProtection="1">
      <alignment horizontal="center" vertical="center"/>
    </xf>
    <xf numFmtId="0" fontId="2" fillId="0" borderId="56"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cellXfs>
  <cellStyles count="194">
    <cellStyle name="20% - アクセント 1" xfId="1" builtinId="30" customBuiltin="1"/>
    <cellStyle name="20% - アクセント 1 2" xfId="59" xr:uid="{FBC5A5C0-BBC1-4B82-A911-DAE8F8894A0F}"/>
    <cellStyle name="20% - アクセント 1 3" xfId="60" xr:uid="{C6A76166-D3D0-4994-A7B5-CD08FD7DCD1A}"/>
    <cellStyle name="20% - アクセント 2" xfId="2" builtinId="34" customBuiltin="1"/>
    <cellStyle name="20% - アクセント 2 2" xfId="61" xr:uid="{B95AC0AC-E07A-4ADE-8EA5-267247D5DE69}"/>
    <cellStyle name="20% - アクセント 2 3" xfId="62" xr:uid="{376DBD1E-1851-4AF6-86B4-AA9163051BC5}"/>
    <cellStyle name="20% - アクセント 3" xfId="3" builtinId="38" customBuiltin="1"/>
    <cellStyle name="20% - アクセント 3 2" xfId="63" xr:uid="{AFCBE0BB-90FB-4238-9D2D-35DA12721766}"/>
    <cellStyle name="20% - アクセント 3 3" xfId="64" xr:uid="{754C1351-1FE9-44D8-8BC5-D842D8A0B26B}"/>
    <cellStyle name="20% - アクセント 4" xfId="4" builtinId="42" customBuiltin="1"/>
    <cellStyle name="20% - アクセント 4 2" xfId="65" xr:uid="{227730C9-1725-4FD1-8552-14DCFC8367BC}"/>
    <cellStyle name="20% - アクセント 4 3" xfId="66" xr:uid="{EB57A6C8-0488-42A0-A2D8-D5DE1E457340}"/>
    <cellStyle name="20% - アクセント 5" xfId="5" builtinId="46" customBuiltin="1"/>
    <cellStyle name="20% - アクセント 5 2" xfId="67" xr:uid="{F9491241-E86A-4CF7-99EC-41F539333F54}"/>
    <cellStyle name="20% - アクセント 5 3" xfId="68" xr:uid="{E6F3614C-9527-40F0-BDC7-E3952EA6CEC1}"/>
    <cellStyle name="20% - アクセント 6" xfId="6" builtinId="50" customBuiltin="1"/>
    <cellStyle name="20% - アクセント 6 2" xfId="69" xr:uid="{E4F8620F-B3BC-4932-BCF8-DB7E745403FD}"/>
    <cellStyle name="20% - アクセント 6 3" xfId="70" xr:uid="{A7AF7E49-E553-45EA-9353-F6D8DCFDB146}"/>
    <cellStyle name="40% - アクセント 1" xfId="7" builtinId="31" customBuiltin="1"/>
    <cellStyle name="40% - アクセント 1 2" xfId="71" xr:uid="{E0DDAAA9-62EF-4411-9AE7-0B0B30A6F11A}"/>
    <cellStyle name="40% - アクセント 1 3" xfId="72" xr:uid="{8F83BF1E-3048-47E0-9A8C-9F39F19D7AFD}"/>
    <cellStyle name="40% - アクセント 2" xfId="8" builtinId="35" customBuiltin="1"/>
    <cellStyle name="40% - アクセント 2 2" xfId="73" xr:uid="{0BA93F07-97C0-4A3A-AB87-387A33286646}"/>
    <cellStyle name="40% - アクセント 2 3" xfId="74" xr:uid="{26D818DC-5A79-494F-AD44-EB6D57E33927}"/>
    <cellStyle name="40% - アクセント 3" xfId="9" builtinId="39" customBuiltin="1"/>
    <cellStyle name="40% - アクセント 3 2" xfId="75" xr:uid="{BD9BC46C-F747-4201-B73A-35E5D2702613}"/>
    <cellStyle name="40% - アクセント 3 3" xfId="76" xr:uid="{5FAEB5BB-7343-4565-84AE-3B0064DADB4B}"/>
    <cellStyle name="40% - アクセント 4" xfId="10" builtinId="43" customBuiltin="1"/>
    <cellStyle name="40% - アクセント 4 2" xfId="77" xr:uid="{6DFCD101-E2F8-4DE8-94EA-228145F90D48}"/>
    <cellStyle name="40% - アクセント 4 3" xfId="78" xr:uid="{D284D53C-2274-4EA9-A12B-801C6FF1D617}"/>
    <cellStyle name="40% - アクセント 5" xfId="11" builtinId="47" customBuiltin="1"/>
    <cellStyle name="40% - アクセント 5 2" xfId="79" xr:uid="{905009FE-738F-4DC6-8964-F16DE505514C}"/>
    <cellStyle name="40% - アクセント 5 3" xfId="80" xr:uid="{6F87AC31-5E33-40E4-BFF8-7B3BBBAE8006}"/>
    <cellStyle name="40% - アクセント 6" xfId="12" builtinId="51" customBuiltin="1"/>
    <cellStyle name="40% - アクセント 6 2" xfId="81" xr:uid="{DEBEAB1E-386A-4D0F-96B0-D7500D08EC2D}"/>
    <cellStyle name="40% - アクセント 6 3" xfId="82" xr:uid="{75ADDD29-E051-42F2-8923-A26B776E554C}"/>
    <cellStyle name="60% - アクセント 1" xfId="13" builtinId="32" customBuiltin="1"/>
    <cellStyle name="60% - アクセント 1 2" xfId="83" xr:uid="{C4C06ECA-C05F-43B3-B0EE-A965936E7C00}"/>
    <cellStyle name="60% - アクセント 1 3" xfId="84" xr:uid="{381F0DDC-F190-4232-B2E1-32992B5C7139}"/>
    <cellStyle name="60% - アクセント 2" xfId="14" builtinId="36" customBuiltin="1"/>
    <cellStyle name="60% - アクセント 2 2" xfId="85" xr:uid="{6665321C-BD59-458D-8533-CC9ACFB81756}"/>
    <cellStyle name="60% - アクセント 2 3" xfId="86" xr:uid="{E7DC3B7C-F4B3-4824-99F3-74988EC91C64}"/>
    <cellStyle name="60% - アクセント 3" xfId="15" builtinId="40" customBuiltin="1"/>
    <cellStyle name="60% - アクセント 3 2" xfId="87" xr:uid="{64498116-2328-4C2C-B78B-00D1DBAA6832}"/>
    <cellStyle name="60% - アクセント 3 3" xfId="88" xr:uid="{FEB33403-9FED-4810-AC74-E3A67690A4B7}"/>
    <cellStyle name="60% - アクセント 4" xfId="16" builtinId="44" customBuiltin="1"/>
    <cellStyle name="60% - アクセント 4 2" xfId="89" xr:uid="{31DC001B-3F26-491E-8A84-196152E0E5ED}"/>
    <cellStyle name="60% - アクセント 4 3" xfId="90" xr:uid="{C438B275-8A2F-4454-89FA-9C4DCDAD6B09}"/>
    <cellStyle name="60% - アクセント 5" xfId="17" builtinId="48" customBuiltin="1"/>
    <cellStyle name="60% - アクセント 5 2" xfId="91" xr:uid="{543E8229-14E0-4EC7-94D7-0D16E72BC0E5}"/>
    <cellStyle name="60% - アクセント 5 3" xfId="92" xr:uid="{A6722330-ADF7-4E3F-8BF8-46552763E8BA}"/>
    <cellStyle name="60% - アクセント 6" xfId="18" builtinId="52" customBuiltin="1"/>
    <cellStyle name="60% - アクセント 6 2" xfId="93" xr:uid="{EDF12ED7-C336-4388-A145-9A49704A7347}"/>
    <cellStyle name="60% - アクセント 6 3" xfId="94" xr:uid="{C3C5EE4D-DD01-4CA8-9868-9AB13FD70D7B}"/>
    <cellStyle name="アクセント 1" xfId="19" builtinId="29" customBuiltin="1"/>
    <cellStyle name="アクセント 1 2" xfId="95" xr:uid="{542DF91B-8D38-40C2-84A3-F1E819086B2A}"/>
    <cellStyle name="アクセント 1 3" xfId="96" xr:uid="{9D1F37B1-5472-4CDA-9DCB-FA2D37E6A4C9}"/>
    <cellStyle name="アクセント 2" xfId="20" builtinId="33" customBuiltin="1"/>
    <cellStyle name="アクセント 2 2" xfId="97" xr:uid="{32A78773-B619-48D4-8277-1BD2B6719D95}"/>
    <cellStyle name="アクセント 2 3" xfId="98" xr:uid="{A0C14D29-EEE5-4B88-A876-9EBA1CF9BB1E}"/>
    <cellStyle name="アクセント 3" xfId="21" builtinId="37" customBuiltin="1"/>
    <cellStyle name="アクセント 3 2" xfId="99" xr:uid="{D851FB93-F276-47DC-8B1A-57EB3E9FF212}"/>
    <cellStyle name="アクセント 3 3" xfId="100" xr:uid="{716C48AE-72C9-4481-BAB4-0666D41D899D}"/>
    <cellStyle name="アクセント 4" xfId="22" builtinId="41" customBuiltin="1"/>
    <cellStyle name="アクセント 4 2" xfId="101" xr:uid="{9A67248F-0070-4AD8-9984-D6D6A92E2B85}"/>
    <cellStyle name="アクセント 4 3" xfId="102" xr:uid="{91F8BF33-6D94-4182-B611-1E9E9D972C73}"/>
    <cellStyle name="アクセント 5" xfId="23" builtinId="45" customBuiltin="1"/>
    <cellStyle name="アクセント 5 2" xfId="103" xr:uid="{AC7AEE7F-8E85-4FF7-8057-34560316B0F4}"/>
    <cellStyle name="アクセント 5 3" xfId="104" xr:uid="{79612D2E-B36A-477D-9BCB-EEFBCCB32F55}"/>
    <cellStyle name="アクセント 6" xfId="24" builtinId="49" customBuiltin="1"/>
    <cellStyle name="アクセント 6 2" xfId="105" xr:uid="{122A5A13-4D91-4664-BB56-F129174D8B9E}"/>
    <cellStyle name="アクセント 6 3" xfId="106" xr:uid="{6247A07F-C1BE-46C8-9230-64DD74FEC6B0}"/>
    <cellStyle name="タイトル" xfId="25" builtinId="15" customBuiltin="1"/>
    <cellStyle name="タイトル 2" xfId="107" xr:uid="{5C47A4F8-3A2F-4865-A204-3C31FC19E7B5}"/>
    <cellStyle name="タイトル 3" xfId="108" xr:uid="{ECBE182B-1249-41FB-ABCB-0C015DE1B9D7}"/>
    <cellStyle name="チェック セル" xfId="26" builtinId="23" customBuiltin="1"/>
    <cellStyle name="チェック セル 2" xfId="109" xr:uid="{691DB741-B595-4205-926A-5456D3EDC18D}"/>
    <cellStyle name="チェック セル 3" xfId="110" xr:uid="{31F8B1F1-2C52-47B0-A9E0-D326B17EE7FD}"/>
    <cellStyle name="どちらでもない" xfId="27" builtinId="28" customBuiltin="1"/>
    <cellStyle name="どちらでもない 2" xfId="111" xr:uid="{C9EB117C-1546-4D8B-83DB-418118F71FFB}"/>
    <cellStyle name="どちらでもない 3" xfId="112" xr:uid="{B9B6B1C4-878F-4F48-9507-B628D71F3AAA}"/>
    <cellStyle name="パーセント 2" xfId="56" xr:uid="{8752F6A8-D7A5-479E-AD9C-A27C944FB149}"/>
    <cellStyle name="パーセント 3" xfId="51" xr:uid="{6CE85C55-0B49-4282-8E36-916AC0C9D1B0}"/>
    <cellStyle name="メモ" xfId="28" builtinId="10" customBuiltin="1"/>
    <cellStyle name="メモ 2" xfId="113" xr:uid="{13C447FB-3636-46D8-8E82-7B9669842C15}"/>
    <cellStyle name="メモ 2 2" xfId="177" xr:uid="{7C8CE321-69F6-4829-8B68-F9503F3B328F}"/>
    <cellStyle name="メモ 2 3" xfId="173" xr:uid="{74AD01D6-1D77-4A98-8465-A3F406F8AC2C}"/>
    <cellStyle name="メモ 2 4" xfId="172" xr:uid="{86E98155-67A7-425C-B723-8343346B3BEE}"/>
    <cellStyle name="メモ 3" xfId="114" xr:uid="{5E20E2D2-6156-4383-87F5-E035B060A640}"/>
    <cellStyle name="メモ 3 2" xfId="178" xr:uid="{D04DC98A-6945-4BF0-8D59-D166725D62BD}"/>
    <cellStyle name="メモ 3 3" xfId="174" xr:uid="{64D168FB-BB68-44A3-989F-9B494FCFF84A}"/>
    <cellStyle name="メモ 3 4" xfId="171" xr:uid="{5998E341-3701-4AB4-A8AF-092C64F38A45}"/>
    <cellStyle name="リンク セル" xfId="29" builtinId="24" customBuiltin="1"/>
    <cellStyle name="リンク セル 2" xfId="115" xr:uid="{19490B58-F739-4B0E-B30F-3434983FBE1E}"/>
    <cellStyle name="リンク セル 3" xfId="116" xr:uid="{94999A67-B400-469B-A69F-606275A73701}"/>
    <cellStyle name="悪い" xfId="30" builtinId="27" customBuiltin="1"/>
    <cellStyle name="悪い 2" xfId="117" xr:uid="{9BC96275-DF2B-4CEA-8A31-CD9731D314A9}"/>
    <cellStyle name="悪い 3" xfId="118" xr:uid="{40CFF6D5-2232-4C3A-B410-61EA8641A37F}"/>
    <cellStyle name="計算" xfId="31" builtinId="22" customBuiltin="1"/>
    <cellStyle name="計算 2" xfId="119" xr:uid="{73DE339B-46A2-4199-9627-03A320F364DB}"/>
    <cellStyle name="計算 2 2" xfId="179" xr:uid="{F9A311AB-4162-4E4C-AECA-AE0CE4453302}"/>
    <cellStyle name="計算 2 3" xfId="175" xr:uid="{0C1F77E0-1D08-4866-AAE9-17314C39021B}"/>
    <cellStyle name="計算 2 4" xfId="164" xr:uid="{7A958390-EB7A-4495-88C0-231F8450EEBC}"/>
    <cellStyle name="計算 3" xfId="120" xr:uid="{DC2996CF-1C28-4481-A520-DBB9E933D6F7}"/>
    <cellStyle name="計算 3 2" xfId="180" xr:uid="{796636CA-B2E3-495E-939E-71E054078DF4}"/>
    <cellStyle name="計算 3 3" xfId="176" xr:uid="{3B6376A1-68A9-42C9-8B7D-12C63F538EEB}"/>
    <cellStyle name="計算 3 4" xfId="170" xr:uid="{AAA5C947-514D-47B0-B261-FCCFFE7C06CB}"/>
    <cellStyle name="警告文" xfId="32" builtinId="11" customBuiltin="1"/>
    <cellStyle name="警告文 2" xfId="121" xr:uid="{E9030C46-658F-40B4-93C9-EBBADBEF836D}"/>
    <cellStyle name="警告文 3" xfId="122" xr:uid="{347A884D-C8FF-49C4-89D0-63CF3A611A5B}"/>
    <cellStyle name="桁区切り" xfId="33" builtinId="6"/>
    <cellStyle name="桁区切り 2" xfId="47" xr:uid="{773D5582-12CA-488D-8C9C-3B2837EE935C}"/>
    <cellStyle name="桁区切り 2 2" xfId="49" xr:uid="{B37DE5D8-9C3F-4BC3-B266-73531894072A}"/>
    <cellStyle name="桁区切り 2 2 2" xfId="123" xr:uid="{5AFB528A-D8AD-4C63-B324-F7F0E40748B3}"/>
    <cellStyle name="桁区切り 2 3" xfId="57" xr:uid="{52DF15AB-0302-4237-B54C-F5233CC232AE}"/>
    <cellStyle name="桁区切り 3" xfId="124" xr:uid="{B64807FA-7D28-4916-97FB-EC6B8C993661}"/>
    <cellStyle name="桁区切り 4" xfId="125" xr:uid="{119568DF-8903-4729-8888-1DFED662A39B}"/>
    <cellStyle name="桁区切り 5" xfId="126" xr:uid="{B545A287-C8A9-42E1-AD4E-FACBF0333581}"/>
    <cellStyle name="桁区切り 6" xfId="52" xr:uid="{25362FD1-177E-461A-A4CC-FB62D9A1DA6A}"/>
    <cellStyle name="桁区切り 7" xfId="163" xr:uid="{14AC06EB-15B9-459A-9973-B618192D533F}"/>
    <cellStyle name="桁区切り 8" xfId="44" xr:uid="{5228C5A7-2505-477E-9D00-C971BB4B2FD1}"/>
    <cellStyle name="見出し 1" xfId="34" builtinId="16" customBuiltin="1"/>
    <cellStyle name="見出し 1 2" xfId="127" xr:uid="{EF9A5359-4CFC-4D37-A264-13BF3C33213E}"/>
    <cellStyle name="見出し 1 3" xfId="128" xr:uid="{A0AA0DE1-0EA2-4AFC-80BD-0D31D5E99D7F}"/>
    <cellStyle name="見出し 2" xfId="35" builtinId="17" customBuiltin="1"/>
    <cellStyle name="見出し 2 2" xfId="129" xr:uid="{B4037B18-1EC3-4389-9B96-277B0A7808F5}"/>
    <cellStyle name="見出し 2 3" xfId="130" xr:uid="{69DA2C72-9877-4376-B8B1-D6486448295A}"/>
    <cellStyle name="見出し 3" xfId="36" builtinId="18" customBuiltin="1"/>
    <cellStyle name="見出し 3 2" xfId="131" xr:uid="{A973FFF1-DDFE-422B-8743-F43ACD94DD1B}"/>
    <cellStyle name="見出し 3 3" xfId="132" xr:uid="{4E64DC61-04A4-4616-9EB9-D09D3B6DEA6A}"/>
    <cellStyle name="見出し 4" xfId="37" builtinId="19" customBuiltin="1"/>
    <cellStyle name="見出し 4 2" xfId="133" xr:uid="{67037537-B709-4613-86D1-69A134356975}"/>
    <cellStyle name="見出し 4 3" xfId="134" xr:uid="{60561CA3-25C9-448F-A8BE-6E27E6E3068B}"/>
    <cellStyle name="集計" xfId="38" builtinId="25" customBuiltin="1"/>
    <cellStyle name="集計 2" xfId="135" xr:uid="{5728C1C1-49A7-4885-8D06-8E06721927AB}"/>
    <cellStyle name="集計 2 2" xfId="186" xr:uid="{9D5F833F-5CD5-4EB0-BE3F-9A4F88328BB7}"/>
    <cellStyle name="集計 2 3" xfId="165" xr:uid="{5291FE73-822B-456A-9215-6CBB11982546}"/>
    <cellStyle name="集計 2 4" xfId="169" xr:uid="{0E69A051-8E1B-4964-BE5F-D50DAEFE584C}"/>
    <cellStyle name="集計 3" xfId="136" xr:uid="{257A3D08-444F-4F94-8A21-54230ABB9891}"/>
    <cellStyle name="集計 3 2" xfId="187" xr:uid="{133EA683-A97C-40C1-B88C-65ABAD199833}"/>
    <cellStyle name="集計 3 3" xfId="181" xr:uid="{30D7FB78-0A1A-4856-8928-98B51196FC59}"/>
    <cellStyle name="集計 3 4" xfId="168" xr:uid="{CA92E2F2-1FEC-460C-9FCD-926BEC850D1A}"/>
    <cellStyle name="出力" xfId="39" builtinId="21" customBuiltin="1"/>
    <cellStyle name="出力 2" xfId="137" xr:uid="{5025B9D1-993E-4F2C-B10A-79813C7B02D3}"/>
    <cellStyle name="出力 2 2" xfId="188" xr:uid="{AF6CDB3E-FA09-4B15-8BCC-6B666C560A5A}"/>
    <cellStyle name="出力 2 3" xfId="182" xr:uid="{F3392AB1-BAE3-450D-8D65-167C75E18A93}"/>
    <cellStyle name="出力 2 4" xfId="167" xr:uid="{5E3AC609-EEEC-476F-8B87-377D55BABF96}"/>
    <cellStyle name="出力 3" xfId="138" xr:uid="{6E4B6461-EE72-4696-9BBA-98409B0C06BE}"/>
    <cellStyle name="出力 3 2" xfId="189" xr:uid="{4B601C34-AF54-4CBE-8787-1E553F1B8B12}"/>
    <cellStyle name="出力 3 3" xfId="183" xr:uid="{E8C841BD-F425-43BA-98B7-20D7D4DDDA03}"/>
    <cellStyle name="出力 3 4" xfId="166" xr:uid="{C3598E33-F976-4FA0-8844-5DC4C1FE3217}"/>
    <cellStyle name="説明文" xfId="40" builtinId="53" customBuiltin="1"/>
    <cellStyle name="説明文 2" xfId="139" xr:uid="{C4EA033D-7057-454E-A42A-ED55D8F27252}"/>
    <cellStyle name="説明文 3" xfId="140" xr:uid="{8392A084-0A46-42E9-99A5-B51F54D2CECA}"/>
    <cellStyle name="通貨 2" xfId="141" xr:uid="{B0D19780-2553-4DA4-BAA3-958B481C7164}"/>
    <cellStyle name="入力" xfId="41" builtinId="20" customBuiltin="1"/>
    <cellStyle name="入力 2" xfId="142" xr:uid="{98DA1B16-4BF3-47DD-B1DC-67AADB59DA3B}"/>
    <cellStyle name="入力 2 2" xfId="190" xr:uid="{473D3FD6-E711-4942-A195-3CA12F0B62D9}"/>
    <cellStyle name="入力 2 3" xfId="184" xr:uid="{2A1F365F-4CE5-44A2-B1C7-A2A3A86BEE50}"/>
    <cellStyle name="入力 2 4" xfId="192" xr:uid="{F405032F-61A6-4D6E-85F3-395D035BB3E2}"/>
    <cellStyle name="入力 3" xfId="143" xr:uid="{AFA0B4B5-4C87-4139-A3DA-4DD852EA89F7}"/>
    <cellStyle name="入力 3 2" xfId="191" xr:uid="{645B6C4A-FB6A-4918-8501-81675DBFCE75}"/>
    <cellStyle name="入力 3 3" xfId="185" xr:uid="{49F883F3-5320-4BEB-8927-848460550D9C}"/>
    <cellStyle name="入力 3 4" xfId="193" xr:uid="{F4A70C8B-BAA8-45FE-9B08-40880184D244}"/>
    <cellStyle name="標準" xfId="0" builtinId="0"/>
    <cellStyle name="標準 10" xfId="157" xr:uid="{C347D6CF-D4C2-439B-A1DE-DEBACED1DF02}"/>
    <cellStyle name="標準 11" xfId="161" xr:uid="{E25DAEE6-A95A-4F60-9164-C50C0652F81D}"/>
    <cellStyle name="標準 12" xfId="162" xr:uid="{89377D99-3F89-41CB-9EEB-C2DC1BD0F3DC}"/>
    <cellStyle name="標準 13" xfId="43" xr:uid="{ECD9E44E-DCC8-4705-8163-E7B43F36550B}"/>
    <cellStyle name="標準 2" xfId="45" xr:uid="{68320F74-E83C-47DC-AA42-827F79368BA7}"/>
    <cellStyle name="標準 2 2" xfId="145" xr:uid="{34F85DFA-FFE5-4357-9F92-CD8AEEB4CB07}"/>
    <cellStyle name="標準 2 2 2" xfId="159" xr:uid="{68252C8B-B3DC-493A-ABA1-3FE7265D3941}"/>
    <cellStyle name="標準 2 3" xfId="144" xr:uid="{4530E68D-8E18-4A71-9BD0-7D2AC4464D4A}"/>
    <cellStyle name="標準 2 3 2" xfId="160" xr:uid="{7D4EE6F3-D239-48BC-BFCB-2D9FD91BF5D3}"/>
    <cellStyle name="標準 2 4" xfId="156" xr:uid="{C4BD825B-82A7-4073-9253-87F10F7BD443}"/>
    <cellStyle name="標準 2 5" xfId="53" xr:uid="{37D28C18-17EB-4C5E-9EED-CAAB0A1AC7CA}"/>
    <cellStyle name="標準 2 6" xfId="158" xr:uid="{937C91EC-C27F-4782-9188-17CBB230ECF7}"/>
    <cellStyle name="標準 3" xfId="46" xr:uid="{A0731072-409B-4D18-8273-9F3168FB1425}"/>
    <cellStyle name="標準 3 2" xfId="48" xr:uid="{426C804B-E2E7-464D-835C-440706758452}"/>
    <cellStyle name="標準 3 2 2" xfId="146" xr:uid="{8F7EF7EF-4D52-45FE-B238-5660B17560EC}"/>
    <cellStyle name="標準 3 3" xfId="55" xr:uid="{FE817A39-978E-414F-A3BB-44432E1B9219}"/>
    <cellStyle name="標準 4" xfId="54" xr:uid="{69D36C67-7F42-4138-8492-4C375855A087}"/>
    <cellStyle name="標準 4 2" xfId="148" xr:uid="{76CA6DE4-49AE-4A7D-AB3A-7F99DB506683}"/>
    <cellStyle name="標準 4 3" xfId="147" xr:uid="{3CA02269-4B99-48EF-A63E-2BAC785A26C2}"/>
    <cellStyle name="標準 5" xfId="149" xr:uid="{293511B5-9458-4776-B60A-CC7FFEBC5BF2}"/>
    <cellStyle name="標準 6" xfId="150" xr:uid="{B4C1285E-F08F-4427-8265-8C080961A9D3}"/>
    <cellStyle name="標準 7" xfId="151" xr:uid="{8A28687C-4D1C-42E9-B80B-0470E6427759}"/>
    <cellStyle name="標準 8" xfId="58" xr:uid="{0130DE4C-3BF9-48F3-8B73-01FAD46902E5}"/>
    <cellStyle name="標準 9" xfId="50" xr:uid="{AD3F4529-E39B-465D-B819-09EC2F20EC22}"/>
    <cellStyle name="未定義" xfId="152" xr:uid="{314C1B13-F2B6-4E2A-9E9D-080E705DEC31}"/>
    <cellStyle name="未定義 2" xfId="153" xr:uid="{BFC731B9-C0E3-4071-AD54-FFE795F68107}"/>
    <cellStyle name="良い" xfId="42" builtinId="26" customBuiltin="1"/>
    <cellStyle name="良い 2" xfId="154" xr:uid="{FA9877A1-A565-4740-8080-FABEB9278A04}"/>
    <cellStyle name="良い 3" xfId="155" xr:uid="{BDE4D3B0-082C-4D10-8BA1-EA10755876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0903-2B3D-4E79-B089-92DE8C12EF19}">
  <sheetPr>
    <tabColor indexed="10"/>
    <pageSetUpPr fitToPage="1"/>
  </sheetPr>
  <dimension ref="A1:X39"/>
  <sheetViews>
    <sheetView tabSelected="1" workbookViewId="0">
      <selection activeCell="C38" sqref="C38:U38"/>
    </sheetView>
  </sheetViews>
  <sheetFormatPr defaultColWidth="9" defaultRowHeight="13.2"/>
  <cols>
    <col min="1" max="1" width="20.88671875" style="2" bestFit="1" customWidth="1"/>
    <col min="2" max="2" width="13.77734375" style="2" customWidth="1"/>
    <col min="3" max="3" width="16" style="2" customWidth="1"/>
    <col min="4" max="4" width="16" style="3" customWidth="1"/>
    <col min="5" max="22" width="16" style="2" customWidth="1"/>
    <col min="23" max="23" width="21.33203125" style="4" customWidth="1"/>
    <col min="24" max="24" width="16.6640625" style="4" customWidth="1"/>
    <col min="25" max="25" width="15.21875" style="4" customWidth="1"/>
    <col min="26" max="16384" width="9" style="4"/>
  </cols>
  <sheetData>
    <row r="1" spans="1:24" ht="16.2">
      <c r="A1" s="1" t="s">
        <v>72</v>
      </c>
      <c r="B1" s="1"/>
    </row>
    <row r="2" spans="1:24" ht="36.75" customHeight="1" thickBot="1">
      <c r="A2" s="86" t="s">
        <v>71</v>
      </c>
      <c r="B2" s="86"/>
      <c r="C2" s="86"/>
      <c r="D2" s="86"/>
      <c r="E2" s="86"/>
      <c r="F2" s="86"/>
      <c r="G2" s="86"/>
      <c r="H2" s="86"/>
      <c r="I2" s="86"/>
      <c r="J2" s="86"/>
      <c r="K2" s="86"/>
      <c r="L2" s="86"/>
      <c r="M2" s="86"/>
      <c r="N2" s="86"/>
      <c r="O2" s="86"/>
      <c r="P2" s="86"/>
      <c r="Q2" s="86"/>
      <c r="R2" s="86"/>
      <c r="S2" s="86"/>
      <c r="T2" s="86"/>
      <c r="U2" s="86"/>
      <c r="V2" s="86"/>
    </row>
    <row r="3" spans="1:24" ht="18.75" customHeight="1">
      <c r="A3" s="79" t="s">
        <v>19</v>
      </c>
      <c r="B3" s="79" t="s">
        <v>20</v>
      </c>
      <c r="C3" s="96" t="s">
        <v>50</v>
      </c>
      <c r="D3" s="97"/>
      <c r="E3" s="97"/>
      <c r="F3" s="97"/>
      <c r="G3" s="98"/>
      <c r="H3" s="96" t="s">
        <v>34</v>
      </c>
      <c r="I3" s="97"/>
      <c r="J3" s="97"/>
      <c r="K3" s="98"/>
      <c r="L3" s="91" t="s">
        <v>33</v>
      </c>
      <c r="M3" s="91"/>
      <c r="N3" s="91"/>
      <c r="O3" s="91"/>
      <c r="P3" s="91"/>
      <c r="Q3" s="91"/>
      <c r="R3" s="91"/>
      <c r="S3" s="91"/>
      <c r="T3" s="91"/>
      <c r="U3" s="92"/>
      <c r="V3" s="87" t="s">
        <v>54</v>
      </c>
    </row>
    <row r="4" spans="1:24" ht="18.75" customHeight="1">
      <c r="A4" s="80"/>
      <c r="B4" s="80"/>
      <c r="C4" s="99"/>
      <c r="D4" s="100"/>
      <c r="E4" s="100"/>
      <c r="F4" s="100"/>
      <c r="G4" s="101"/>
      <c r="H4" s="99"/>
      <c r="I4" s="100"/>
      <c r="J4" s="100"/>
      <c r="K4" s="101"/>
      <c r="L4" s="94" t="s">
        <v>73</v>
      </c>
      <c r="M4" s="94"/>
      <c r="N4" s="94"/>
      <c r="O4" s="94"/>
      <c r="P4" s="95"/>
      <c r="Q4" s="93" t="s">
        <v>74</v>
      </c>
      <c r="R4" s="94"/>
      <c r="S4" s="94"/>
      <c r="T4" s="94"/>
      <c r="U4" s="95"/>
      <c r="V4" s="88"/>
    </row>
    <row r="5" spans="1:24" ht="25.5" customHeight="1">
      <c r="A5" s="80"/>
      <c r="B5" s="80"/>
      <c r="C5" s="62" t="s">
        <v>2</v>
      </c>
      <c r="D5" s="16" t="s">
        <v>8</v>
      </c>
      <c r="E5" s="63" t="s">
        <v>15</v>
      </c>
      <c r="F5" s="63" t="s">
        <v>3</v>
      </c>
      <c r="G5" s="17" t="s">
        <v>52</v>
      </c>
      <c r="H5" s="62" t="s">
        <v>2</v>
      </c>
      <c r="I5" s="16" t="s">
        <v>8</v>
      </c>
      <c r="J5" s="63" t="s">
        <v>3</v>
      </c>
      <c r="K5" s="17" t="s">
        <v>52</v>
      </c>
      <c r="L5" s="18" t="s">
        <v>9</v>
      </c>
      <c r="M5" s="18" t="s">
        <v>10</v>
      </c>
      <c r="N5" s="18" t="s">
        <v>11</v>
      </c>
      <c r="O5" s="18" t="s">
        <v>7</v>
      </c>
      <c r="P5" s="17" t="s">
        <v>0</v>
      </c>
      <c r="Q5" s="18" t="s">
        <v>9</v>
      </c>
      <c r="R5" s="18" t="s">
        <v>10</v>
      </c>
      <c r="S5" s="18" t="s">
        <v>11</v>
      </c>
      <c r="T5" s="18" t="s">
        <v>7</v>
      </c>
      <c r="U5" s="17" t="s">
        <v>0</v>
      </c>
      <c r="V5" s="88"/>
    </row>
    <row r="6" spans="1:24" ht="13.5" customHeight="1" thickBot="1">
      <c r="A6" s="80"/>
      <c r="B6" s="80"/>
      <c r="C6" s="64" t="s">
        <v>4</v>
      </c>
      <c r="D6" s="42" t="s">
        <v>5</v>
      </c>
      <c r="E6" s="47" t="s">
        <v>6</v>
      </c>
      <c r="F6" s="47" t="s">
        <v>1</v>
      </c>
      <c r="G6" s="44" t="s">
        <v>55</v>
      </c>
      <c r="H6" s="64" t="s">
        <v>56</v>
      </c>
      <c r="I6" s="42" t="s">
        <v>57</v>
      </c>
      <c r="J6" s="47" t="s">
        <v>58</v>
      </c>
      <c r="K6" s="44" t="s">
        <v>59</v>
      </c>
      <c r="L6" s="45" t="s">
        <v>60</v>
      </c>
      <c r="M6" s="43" t="s">
        <v>61</v>
      </c>
      <c r="N6" s="46" t="s">
        <v>62</v>
      </c>
      <c r="O6" s="47" t="s">
        <v>63</v>
      </c>
      <c r="P6" s="44" t="s">
        <v>64</v>
      </c>
      <c r="Q6" s="45" t="s">
        <v>65</v>
      </c>
      <c r="R6" s="43" t="s">
        <v>66</v>
      </c>
      <c r="S6" s="46" t="s">
        <v>67</v>
      </c>
      <c r="T6" s="47" t="s">
        <v>68</v>
      </c>
      <c r="U6" s="48" t="s">
        <v>69</v>
      </c>
      <c r="V6" s="36" t="s">
        <v>70</v>
      </c>
    </row>
    <row r="7" spans="1:24" ht="24.9" customHeight="1">
      <c r="A7" s="49" t="s">
        <v>21</v>
      </c>
      <c r="B7" s="50" t="s">
        <v>35</v>
      </c>
      <c r="C7" s="65">
        <v>130</v>
      </c>
      <c r="D7" s="51"/>
      <c r="E7" s="73">
        <v>0.85</v>
      </c>
      <c r="F7" s="66">
        <f>ROUNDDOWN(C7*D7*E7,2)</f>
        <v>0</v>
      </c>
      <c r="G7" s="52">
        <f>F7*12</f>
        <v>0</v>
      </c>
      <c r="H7" s="65">
        <v>134</v>
      </c>
      <c r="I7" s="51"/>
      <c r="J7" s="66">
        <f>ROUNDDOWN(H7*I7,2)</f>
        <v>0</v>
      </c>
      <c r="K7" s="52">
        <f>J7*12</f>
        <v>0</v>
      </c>
      <c r="L7" s="53"/>
      <c r="M7" s="54">
        <v>0</v>
      </c>
      <c r="N7" s="54">
        <v>3.62</v>
      </c>
      <c r="O7" s="55">
        <v>110</v>
      </c>
      <c r="P7" s="56" t="str">
        <f>IF(L7=0,"",(ROUNDDOWN((L7+M7+N7)*O7,2)))</f>
        <v/>
      </c>
      <c r="Q7" s="53"/>
      <c r="R7" s="54">
        <v>0</v>
      </c>
      <c r="S7" s="54">
        <v>3.62</v>
      </c>
      <c r="T7" s="55">
        <v>2963</v>
      </c>
      <c r="U7" s="56" t="str">
        <f>IF(Q7=0,"",(ROUNDDOWN((Q7+R7+S7)*T7,2)))</f>
        <v/>
      </c>
      <c r="V7" s="57" t="str">
        <f>IF((P7="")*OR(U7=""),"",(ROUNDDOWN(G7+K7+P7+U7,0)))</f>
        <v/>
      </c>
    </row>
    <row r="8" spans="1:24" ht="24.9" customHeight="1">
      <c r="A8" s="58" t="s">
        <v>22</v>
      </c>
      <c r="B8" s="40" t="s">
        <v>35</v>
      </c>
      <c r="C8" s="67">
        <v>150</v>
      </c>
      <c r="D8" s="14"/>
      <c r="E8" s="74">
        <v>0.85</v>
      </c>
      <c r="F8" s="68">
        <f t="shared" ref="F8:F32" si="0">ROUNDDOWN(C8*D8*E8,2)</f>
        <v>0</v>
      </c>
      <c r="G8" s="25">
        <f t="shared" ref="G8:G32" si="1">F8*12</f>
        <v>0</v>
      </c>
      <c r="H8" s="67">
        <v>154</v>
      </c>
      <c r="I8" s="14"/>
      <c r="J8" s="68">
        <f t="shared" ref="J8:J21" si="2">ROUNDDOWN(H8*I8,2)</f>
        <v>0</v>
      </c>
      <c r="K8" s="25">
        <f t="shared" ref="K8:K21" si="3">J8*12</f>
        <v>0</v>
      </c>
      <c r="L8" s="29"/>
      <c r="M8" s="21">
        <v>0</v>
      </c>
      <c r="N8" s="21">
        <v>3.62</v>
      </c>
      <c r="O8" s="23">
        <v>0</v>
      </c>
      <c r="P8" s="27" t="str">
        <f t="shared" ref="P8:P32" si="4">IF(L8=0,"",(ROUNDDOWN((L8+M8+N8)*O8,2)))</f>
        <v/>
      </c>
      <c r="Q8" s="29"/>
      <c r="R8" s="21">
        <v>0</v>
      </c>
      <c r="S8" s="21">
        <v>3.62</v>
      </c>
      <c r="T8" s="23">
        <v>2515</v>
      </c>
      <c r="U8" s="27" t="str">
        <f t="shared" ref="U8:U32" si="5">IF(Q8=0,"",(ROUNDDOWN((Q8+R8+S8)*T8,2)))</f>
        <v/>
      </c>
      <c r="V8" s="5" t="str">
        <f t="shared" ref="V8:V32" si="6">IF((P8="")*OR(U8=""),"",(ROUNDDOWN(G8+K8+P8+U8,0)))</f>
        <v/>
      </c>
    </row>
    <row r="9" spans="1:24" ht="24.9" customHeight="1">
      <c r="A9" s="58" t="s">
        <v>23</v>
      </c>
      <c r="B9" s="40" t="s">
        <v>35</v>
      </c>
      <c r="C9" s="67">
        <v>64</v>
      </c>
      <c r="D9" s="14"/>
      <c r="E9" s="74">
        <v>0.85</v>
      </c>
      <c r="F9" s="68">
        <f t="shared" si="0"/>
        <v>0</v>
      </c>
      <c r="G9" s="25">
        <f t="shared" si="1"/>
        <v>0</v>
      </c>
      <c r="H9" s="67">
        <v>66</v>
      </c>
      <c r="I9" s="14"/>
      <c r="J9" s="68">
        <f t="shared" si="2"/>
        <v>0</v>
      </c>
      <c r="K9" s="25">
        <f t="shared" si="3"/>
        <v>0</v>
      </c>
      <c r="L9" s="29"/>
      <c r="M9" s="21">
        <v>0</v>
      </c>
      <c r="N9" s="21">
        <v>3.62</v>
      </c>
      <c r="O9" s="23">
        <v>6078</v>
      </c>
      <c r="P9" s="27" t="str">
        <f t="shared" si="4"/>
        <v/>
      </c>
      <c r="Q9" s="29"/>
      <c r="R9" s="21">
        <v>0</v>
      </c>
      <c r="S9" s="21">
        <v>3.62</v>
      </c>
      <c r="T9" s="23">
        <v>14813</v>
      </c>
      <c r="U9" s="27" t="str">
        <f t="shared" si="5"/>
        <v/>
      </c>
      <c r="V9" s="5" t="str">
        <f t="shared" si="6"/>
        <v/>
      </c>
      <c r="X9" s="6"/>
    </row>
    <row r="10" spans="1:24" ht="24.9" customHeight="1">
      <c r="A10" s="58" t="s">
        <v>24</v>
      </c>
      <c r="B10" s="40" t="s">
        <v>35</v>
      </c>
      <c r="C10" s="67">
        <v>12</v>
      </c>
      <c r="D10" s="14"/>
      <c r="E10" s="74">
        <v>0.85</v>
      </c>
      <c r="F10" s="68">
        <f t="shared" si="0"/>
        <v>0</v>
      </c>
      <c r="G10" s="25">
        <f t="shared" si="1"/>
        <v>0</v>
      </c>
      <c r="H10" s="67">
        <v>12</v>
      </c>
      <c r="I10" s="14"/>
      <c r="J10" s="68">
        <f t="shared" si="2"/>
        <v>0</v>
      </c>
      <c r="K10" s="25">
        <f t="shared" si="3"/>
        <v>0</v>
      </c>
      <c r="L10" s="29"/>
      <c r="M10" s="21">
        <v>0</v>
      </c>
      <c r="N10" s="21">
        <v>3.62</v>
      </c>
      <c r="O10" s="23">
        <v>4295</v>
      </c>
      <c r="P10" s="27" t="str">
        <f t="shared" si="4"/>
        <v/>
      </c>
      <c r="Q10" s="29"/>
      <c r="R10" s="21">
        <v>0</v>
      </c>
      <c r="S10" s="21">
        <v>3.62</v>
      </c>
      <c r="T10" s="23">
        <v>9947</v>
      </c>
      <c r="U10" s="27" t="str">
        <f t="shared" si="5"/>
        <v/>
      </c>
      <c r="V10" s="5" t="str">
        <f t="shared" si="6"/>
        <v/>
      </c>
      <c r="X10" s="6"/>
    </row>
    <row r="11" spans="1:24" ht="24.9" customHeight="1">
      <c r="A11" s="58" t="s">
        <v>25</v>
      </c>
      <c r="B11" s="40" t="s">
        <v>35</v>
      </c>
      <c r="C11" s="67">
        <v>60</v>
      </c>
      <c r="D11" s="14"/>
      <c r="E11" s="74">
        <v>0.85</v>
      </c>
      <c r="F11" s="68">
        <f t="shared" si="0"/>
        <v>0</v>
      </c>
      <c r="G11" s="25">
        <f t="shared" si="1"/>
        <v>0</v>
      </c>
      <c r="H11" s="67">
        <v>62</v>
      </c>
      <c r="I11" s="14"/>
      <c r="J11" s="68">
        <f t="shared" si="2"/>
        <v>0</v>
      </c>
      <c r="K11" s="25">
        <f t="shared" si="3"/>
        <v>0</v>
      </c>
      <c r="L11" s="29"/>
      <c r="M11" s="21">
        <v>0</v>
      </c>
      <c r="N11" s="21">
        <v>3.62</v>
      </c>
      <c r="O11" s="23">
        <v>2785</v>
      </c>
      <c r="P11" s="27" t="str">
        <f t="shared" si="4"/>
        <v/>
      </c>
      <c r="Q11" s="29"/>
      <c r="R11" s="21">
        <v>0</v>
      </c>
      <c r="S11" s="21">
        <v>3.62</v>
      </c>
      <c r="T11" s="23">
        <v>19184</v>
      </c>
      <c r="U11" s="27" t="str">
        <f t="shared" si="5"/>
        <v/>
      </c>
      <c r="V11" s="5" t="str">
        <f t="shared" si="6"/>
        <v/>
      </c>
      <c r="X11" s="6"/>
    </row>
    <row r="12" spans="1:24" ht="24.9" customHeight="1">
      <c r="A12" s="58" t="s">
        <v>26</v>
      </c>
      <c r="B12" s="40" t="s">
        <v>35</v>
      </c>
      <c r="C12" s="67">
        <v>50</v>
      </c>
      <c r="D12" s="14"/>
      <c r="E12" s="74">
        <v>0.85</v>
      </c>
      <c r="F12" s="68">
        <f t="shared" si="0"/>
        <v>0</v>
      </c>
      <c r="G12" s="25">
        <f t="shared" si="1"/>
        <v>0</v>
      </c>
      <c r="H12" s="67">
        <v>52</v>
      </c>
      <c r="I12" s="14"/>
      <c r="J12" s="68">
        <f t="shared" si="2"/>
        <v>0</v>
      </c>
      <c r="K12" s="25">
        <f t="shared" si="3"/>
        <v>0</v>
      </c>
      <c r="L12" s="29"/>
      <c r="M12" s="21">
        <v>0</v>
      </c>
      <c r="N12" s="21">
        <v>3.62</v>
      </c>
      <c r="O12" s="23">
        <v>6765</v>
      </c>
      <c r="P12" s="27" t="str">
        <f t="shared" si="4"/>
        <v/>
      </c>
      <c r="Q12" s="29"/>
      <c r="R12" s="21">
        <v>0</v>
      </c>
      <c r="S12" s="21">
        <v>3.62</v>
      </c>
      <c r="T12" s="23">
        <v>47595</v>
      </c>
      <c r="U12" s="27" t="str">
        <f t="shared" si="5"/>
        <v/>
      </c>
      <c r="V12" s="5" t="str">
        <f t="shared" si="6"/>
        <v/>
      </c>
      <c r="X12" s="6"/>
    </row>
    <row r="13" spans="1:24" ht="24.9" customHeight="1">
      <c r="A13" s="58" t="s">
        <v>27</v>
      </c>
      <c r="B13" s="40" t="s">
        <v>35</v>
      </c>
      <c r="C13" s="67">
        <v>54</v>
      </c>
      <c r="D13" s="14"/>
      <c r="E13" s="74">
        <v>0.85</v>
      </c>
      <c r="F13" s="68">
        <f t="shared" si="0"/>
        <v>0</v>
      </c>
      <c r="G13" s="25">
        <f t="shared" si="1"/>
        <v>0</v>
      </c>
      <c r="H13" s="67">
        <v>56</v>
      </c>
      <c r="I13" s="14"/>
      <c r="J13" s="68">
        <f t="shared" si="2"/>
        <v>0</v>
      </c>
      <c r="K13" s="25">
        <f t="shared" si="3"/>
        <v>0</v>
      </c>
      <c r="L13" s="29"/>
      <c r="M13" s="21">
        <v>0</v>
      </c>
      <c r="N13" s="21">
        <v>3.62</v>
      </c>
      <c r="O13" s="23">
        <v>23760</v>
      </c>
      <c r="P13" s="27" t="str">
        <f t="shared" si="4"/>
        <v/>
      </c>
      <c r="Q13" s="29"/>
      <c r="R13" s="21">
        <v>0</v>
      </c>
      <c r="S13" s="21">
        <v>3.62</v>
      </c>
      <c r="T13" s="23">
        <v>70185</v>
      </c>
      <c r="U13" s="27" t="str">
        <f t="shared" si="5"/>
        <v/>
      </c>
      <c r="V13" s="5" t="str">
        <f t="shared" si="6"/>
        <v/>
      </c>
      <c r="X13" s="6"/>
    </row>
    <row r="14" spans="1:24" ht="24.9" customHeight="1">
      <c r="A14" s="58" t="s">
        <v>28</v>
      </c>
      <c r="B14" s="40" t="s">
        <v>35</v>
      </c>
      <c r="C14" s="67">
        <v>40</v>
      </c>
      <c r="D14" s="14"/>
      <c r="E14" s="74">
        <v>0.85</v>
      </c>
      <c r="F14" s="68">
        <f t="shared" si="0"/>
        <v>0</v>
      </c>
      <c r="G14" s="25">
        <f t="shared" si="1"/>
        <v>0</v>
      </c>
      <c r="H14" s="67">
        <v>41</v>
      </c>
      <c r="I14" s="14"/>
      <c r="J14" s="68">
        <f t="shared" si="2"/>
        <v>0</v>
      </c>
      <c r="K14" s="25">
        <f t="shared" si="3"/>
        <v>0</v>
      </c>
      <c r="L14" s="29"/>
      <c r="M14" s="21">
        <v>0</v>
      </c>
      <c r="N14" s="21">
        <v>3.62</v>
      </c>
      <c r="O14" s="23">
        <v>55</v>
      </c>
      <c r="P14" s="27" t="str">
        <f t="shared" si="4"/>
        <v/>
      </c>
      <c r="Q14" s="29"/>
      <c r="R14" s="21">
        <v>0</v>
      </c>
      <c r="S14" s="21">
        <v>3.62</v>
      </c>
      <c r="T14" s="23">
        <v>27774</v>
      </c>
      <c r="U14" s="27" t="str">
        <f t="shared" si="5"/>
        <v/>
      </c>
      <c r="V14" s="5" t="str">
        <f t="shared" si="6"/>
        <v/>
      </c>
      <c r="X14" s="6"/>
    </row>
    <row r="15" spans="1:24" ht="24.9" customHeight="1">
      <c r="A15" s="59" t="s">
        <v>51</v>
      </c>
      <c r="B15" s="40" t="s">
        <v>35</v>
      </c>
      <c r="C15" s="67">
        <v>48</v>
      </c>
      <c r="D15" s="14"/>
      <c r="E15" s="74">
        <v>0.85</v>
      </c>
      <c r="F15" s="68">
        <f t="shared" si="0"/>
        <v>0</v>
      </c>
      <c r="G15" s="25">
        <f t="shared" si="1"/>
        <v>0</v>
      </c>
      <c r="H15" s="67">
        <v>49</v>
      </c>
      <c r="I15" s="14"/>
      <c r="J15" s="68">
        <f t="shared" si="2"/>
        <v>0</v>
      </c>
      <c r="K15" s="25">
        <f t="shared" si="3"/>
        <v>0</v>
      </c>
      <c r="L15" s="29"/>
      <c r="M15" s="21">
        <v>0</v>
      </c>
      <c r="N15" s="21">
        <v>3.62</v>
      </c>
      <c r="O15" s="23">
        <v>917</v>
      </c>
      <c r="P15" s="27" t="str">
        <f t="shared" si="4"/>
        <v/>
      </c>
      <c r="Q15" s="29"/>
      <c r="R15" s="21">
        <v>0</v>
      </c>
      <c r="S15" s="21">
        <v>3.62</v>
      </c>
      <c r="T15" s="23">
        <v>4315</v>
      </c>
      <c r="U15" s="27" t="str">
        <f t="shared" si="5"/>
        <v/>
      </c>
      <c r="V15" s="5" t="str">
        <f t="shared" si="6"/>
        <v/>
      </c>
      <c r="X15" s="6"/>
    </row>
    <row r="16" spans="1:24" ht="24.9" customHeight="1">
      <c r="A16" s="58" t="s">
        <v>29</v>
      </c>
      <c r="B16" s="40" t="s">
        <v>35</v>
      </c>
      <c r="C16" s="67">
        <v>50</v>
      </c>
      <c r="D16" s="14"/>
      <c r="E16" s="74">
        <v>0.85</v>
      </c>
      <c r="F16" s="68">
        <f t="shared" si="0"/>
        <v>0</v>
      </c>
      <c r="G16" s="25">
        <f t="shared" si="1"/>
        <v>0</v>
      </c>
      <c r="H16" s="67">
        <v>52</v>
      </c>
      <c r="I16" s="14"/>
      <c r="J16" s="68">
        <f t="shared" si="2"/>
        <v>0</v>
      </c>
      <c r="K16" s="25">
        <f t="shared" si="3"/>
        <v>0</v>
      </c>
      <c r="L16" s="29"/>
      <c r="M16" s="21">
        <v>0</v>
      </c>
      <c r="N16" s="21">
        <v>3.62</v>
      </c>
      <c r="O16" s="23">
        <v>376</v>
      </c>
      <c r="P16" s="27" t="str">
        <f t="shared" si="4"/>
        <v/>
      </c>
      <c r="Q16" s="29"/>
      <c r="R16" s="21">
        <v>0</v>
      </c>
      <c r="S16" s="21">
        <v>3.62</v>
      </c>
      <c r="T16" s="23">
        <v>10241</v>
      </c>
      <c r="U16" s="27" t="str">
        <f t="shared" si="5"/>
        <v/>
      </c>
      <c r="V16" s="5" t="str">
        <f t="shared" si="6"/>
        <v/>
      </c>
      <c r="X16" s="6"/>
    </row>
    <row r="17" spans="1:24" ht="24.9" customHeight="1">
      <c r="A17" s="58" t="s">
        <v>30</v>
      </c>
      <c r="B17" s="40" t="s">
        <v>35</v>
      </c>
      <c r="C17" s="67">
        <v>50</v>
      </c>
      <c r="D17" s="14"/>
      <c r="E17" s="74">
        <v>0.85</v>
      </c>
      <c r="F17" s="68">
        <f t="shared" si="0"/>
        <v>0</v>
      </c>
      <c r="G17" s="25">
        <f t="shared" si="1"/>
        <v>0</v>
      </c>
      <c r="H17" s="67">
        <v>52</v>
      </c>
      <c r="I17" s="14"/>
      <c r="J17" s="68">
        <f t="shared" si="2"/>
        <v>0</v>
      </c>
      <c r="K17" s="25">
        <f t="shared" si="3"/>
        <v>0</v>
      </c>
      <c r="L17" s="29"/>
      <c r="M17" s="21">
        <v>0</v>
      </c>
      <c r="N17" s="21">
        <v>3.62</v>
      </c>
      <c r="O17" s="23">
        <v>90</v>
      </c>
      <c r="P17" s="27" t="str">
        <f t="shared" si="4"/>
        <v/>
      </c>
      <c r="Q17" s="29"/>
      <c r="R17" s="21">
        <v>0</v>
      </c>
      <c r="S17" s="21">
        <v>3.62</v>
      </c>
      <c r="T17" s="23">
        <v>8321</v>
      </c>
      <c r="U17" s="27" t="str">
        <f t="shared" si="5"/>
        <v/>
      </c>
      <c r="V17" s="5" t="str">
        <f t="shared" si="6"/>
        <v/>
      </c>
      <c r="X17" s="6"/>
    </row>
    <row r="18" spans="1:24" ht="24.9" customHeight="1">
      <c r="A18" s="58" t="s">
        <v>31</v>
      </c>
      <c r="B18" s="40" t="s">
        <v>35</v>
      </c>
      <c r="C18" s="67">
        <v>47</v>
      </c>
      <c r="D18" s="14"/>
      <c r="E18" s="74">
        <v>0.85</v>
      </c>
      <c r="F18" s="68">
        <f t="shared" si="0"/>
        <v>0</v>
      </c>
      <c r="G18" s="25">
        <f t="shared" si="1"/>
        <v>0</v>
      </c>
      <c r="H18" s="67">
        <v>48</v>
      </c>
      <c r="I18" s="14"/>
      <c r="J18" s="68">
        <f t="shared" si="2"/>
        <v>0</v>
      </c>
      <c r="K18" s="25">
        <f t="shared" si="3"/>
        <v>0</v>
      </c>
      <c r="L18" s="29"/>
      <c r="M18" s="21">
        <v>0</v>
      </c>
      <c r="N18" s="21">
        <v>3.62</v>
      </c>
      <c r="O18" s="23">
        <v>170</v>
      </c>
      <c r="P18" s="27" t="str">
        <f t="shared" si="4"/>
        <v/>
      </c>
      <c r="Q18" s="29"/>
      <c r="R18" s="21">
        <v>0</v>
      </c>
      <c r="S18" s="21">
        <v>3.62</v>
      </c>
      <c r="T18" s="23">
        <v>944</v>
      </c>
      <c r="U18" s="27" t="str">
        <f t="shared" si="5"/>
        <v/>
      </c>
      <c r="V18" s="5" t="str">
        <f t="shared" si="6"/>
        <v/>
      </c>
      <c r="X18" s="6"/>
    </row>
    <row r="19" spans="1:24" ht="24.9" customHeight="1" thickBot="1">
      <c r="A19" s="60" t="s">
        <v>32</v>
      </c>
      <c r="B19" s="61" t="s">
        <v>35</v>
      </c>
      <c r="C19" s="20">
        <v>50</v>
      </c>
      <c r="D19" s="15"/>
      <c r="E19" s="75">
        <v>0.85</v>
      </c>
      <c r="F19" s="69">
        <f t="shared" si="0"/>
        <v>0</v>
      </c>
      <c r="G19" s="26">
        <f t="shared" si="1"/>
        <v>0</v>
      </c>
      <c r="H19" s="20">
        <v>52</v>
      </c>
      <c r="I19" s="15"/>
      <c r="J19" s="69">
        <f t="shared" si="2"/>
        <v>0</v>
      </c>
      <c r="K19" s="26">
        <f t="shared" si="3"/>
        <v>0</v>
      </c>
      <c r="L19" s="30"/>
      <c r="M19" s="22">
        <v>0</v>
      </c>
      <c r="N19" s="22">
        <v>3.62</v>
      </c>
      <c r="O19" s="24">
        <v>86</v>
      </c>
      <c r="P19" s="28" t="str">
        <f t="shared" si="4"/>
        <v/>
      </c>
      <c r="Q19" s="30"/>
      <c r="R19" s="22">
        <v>0</v>
      </c>
      <c r="S19" s="22">
        <v>3.62</v>
      </c>
      <c r="T19" s="24">
        <v>886</v>
      </c>
      <c r="U19" s="28" t="str">
        <f t="shared" si="5"/>
        <v/>
      </c>
      <c r="V19" s="7" t="str">
        <f t="shared" si="6"/>
        <v/>
      </c>
      <c r="X19" s="6"/>
    </row>
    <row r="20" spans="1:24" ht="24.9" customHeight="1">
      <c r="A20" s="49" t="s">
        <v>36</v>
      </c>
      <c r="B20" s="50" t="s">
        <v>49</v>
      </c>
      <c r="C20" s="65">
        <v>12</v>
      </c>
      <c r="D20" s="51"/>
      <c r="E20" s="73">
        <v>0.85</v>
      </c>
      <c r="F20" s="66">
        <f t="shared" si="0"/>
        <v>0</v>
      </c>
      <c r="G20" s="52">
        <f t="shared" si="1"/>
        <v>0</v>
      </c>
      <c r="H20" s="65">
        <v>12</v>
      </c>
      <c r="I20" s="51"/>
      <c r="J20" s="66">
        <f t="shared" si="2"/>
        <v>0</v>
      </c>
      <c r="K20" s="52">
        <f t="shared" si="3"/>
        <v>0</v>
      </c>
      <c r="L20" s="53"/>
      <c r="M20" s="54">
        <v>0</v>
      </c>
      <c r="N20" s="54">
        <v>3.62</v>
      </c>
      <c r="O20" s="55">
        <v>1848</v>
      </c>
      <c r="P20" s="56" t="str">
        <f t="shared" si="4"/>
        <v/>
      </c>
      <c r="Q20" s="53"/>
      <c r="R20" s="54">
        <v>0</v>
      </c>
      <c r="S20" s="54">
        <v>3.62</v>
      </c>
      <c r="T20" s="55">
        <v>14549</v>
      </c>
      <c r="U20" s="56" t="str">
        <f t="shared" si="5"/>
        <v/>
      </c>
      <c r="V20" s="57" t="str">
        <f t="shared" si="6"/>
        <v/>
      </c>
      <c r="X20" s="6"/>
    </row>
    <row r="21" spans="1:24" ht="24.9" customHeight="1">
      <c r="A21" s="58" t="s">
        <v>37</v>
      </c>
      <c r="B21" s="40" t="s">
        <v>49</v>
      </c>
      <c r="C21" s="67">
        <v>18</v>
      </c>
      <c r="D21" s="14"/>
      <c r="E21" s="74">
        <v>0.85</v>
      </c>
      <c r="F21" s="68">
        <f t="shared" si="0"/>
        <v>0</v>
      </c>
      <c r="G21" s="25">
        <f t="shared" si="1"/>
        <v>0</v>
      </c>
      <c r="H21" s="67">
        <v>18</v>
      </c>
      <c r="I21" s="14"/>
      <c r="J21" s="68">
        <f t="shared" si="2"/>
        <v>0</v>
      </c>
      <c r="K21" s="25">
        <f t="shared" si="3"/>
        <v>0</v>
      </c>
      <c r="L21" s="29"/>
      <c r="M21" s="21">
        <v>0</v>
      </c>
      <c r="N21" s="21">
        <v>3.62</v>
      </c>
      <c r="O21" s="23">
        <v>92</v>
      </c>
      <c r="P21" s="27" t="str">
        <f t="shared" si="4"/>
        <v/>
      </c>
      <c r="Q21" s="29"/>
      <c r="R21" s="21">
        <v>0</v>
      </c>
      <c r="S21" s="21">
        <v>3.62</v>
      </c>
      <c r="T21" s="23">
        <v>445</v>
      </c>
      <c r="U21" s="27" t="str">
        <f t="shared" si="5"/>
        <v/>
      </c>
      <c r="V21" s="5" t="str">
        <f t="shared" si="6"/>
        <v/>
      </c>
      <c r="X21" s="6"/>
    </row>
    <row r="22" spans="1:24" ht="24.9" customHeight="1">
      <c r="A22" s="58" t="s">
        <v>38</v>
      </c>
      <c r="B22" s="40" t="s">
        <v>49</v>
      </c>
      <c r="C22" s="67">
        <v>7</v>
      </c>
      <c r="D22" s="14"/>
      <c r="E22" s="74">
        <v>0.85</v>
      </c>
      <c r="F22" s="68">
        <f t="shared" si="0"/>
        <v>0</v>
      </c>
      <c r="G22" s="25">
        <f t="shared" si="1"/>
        <v>0</v>
      </c>
      <c r="H22" s="70"/>
      <c r="I22" s="31"/>
      <c r="J22" s="71"/>
      <c r="K22" s="32"/>
      <c r="L22" s="29"/>
      <c r="M22" s="21">
        <v>0</v>
      </c>
      <c r="N22" s="21">
        <v>3.62</v>
      </c>
      <c r="O22" s="23">
        <v>7</v>
      </c>
      <c r="P22" s="27" t="str">
        <f t="shared" si="4"/>
        <v/>
      </c>
      <c r="Q22" s="29"/>
      <c r="R22" s="21">
        <v>0</v>
      </c>
      <c r="S22" s="21">
        <v>3.62</v>
      </c>
      <c r="T22" s="23">
        <v>2329</v>
      </c>
      <c r="U22" s="27" t="str">
        <f t="shared" si="5"/>
        <v/>
      </c>
      <c r="V22" s="5" t="str">
        <f t="shared" si="6"/>
        <v/>
      </c>
      <c r="X22" s="6"/>
    </row>
    <row r="23" spans="1:24" ht="24.9" customHeight="1">
      <c r="A23" s="58" t="s">
        <v>39</v>
      </c>
      <c r="B23" s="40" t="s">
        <v>49</v>
      </c>
      <c r="C23" s="67">
        <v>8</v>
      </c>
      <c r="D23" s="14"/>
      <c r="E23" s="74">
        <v>0.85</v>
      </c>
      <c r="F23" s="68">
        <f t="shared" si="0"/>
        <v>0</v>
      </c>
      <c r="G23" s="25">
        <f t="shared" si="1"/>
        <v>0</v>
      </c>
      <c r="H23" s="70"/>
      <c r="I23" s="31"/>
      <c r="J23" s="71"/>
      <c r="K23" s="32"/>
      <c r="L23" s="29"/>
      <c r="M23" s="21">
        <v>0</v>
      </c>
      <c r="N23" s="21">
        <v>3.62</v>
      </c>
      <c r="O23" s="23">
        <v>330</v>
      </c>
      <c r="P23" s="27" t="str">
        <f t="shared" si="4"/>
        <v/>
      </c>
      <c r="Q23" s="29"/>
      <c r="R23" s="21">
        <v>0</v>
      </c>
      <c r="S23" s="21">
        <v>3.62</v>
      </c>
      <c r="T23" s="23">
        <v>3405</v>
      </c>
      <c r="U23" s="27" t="str">
        <f t="shared" si="5"/>
        <v/>
      </c>
      <c r="V23" s="5" t="str">
        <f t="shared" si="6"/>
        <v/>
      </c>
      <c r="X23" s="6"/>
    </row>
    <row r="24" spans="1:24" ht="24.9" customHeight="1">
      <c r="A24" s="58" t="s">
        <v>40</v>
      </c>
      <c r="B24" s="40" t="s">
        <v>49</v>
      </c>
      <c r="C24" s="67">
        <v>3</v>
      </c>
      <c r="D24" s="14"/>
      <c r="E24" s="74">
        <v>0.85</v>
      </c>
      <c r="F24" s="68">
        <f t="shared" si="0"/>
        <v>0</v>
      </c>
      <c r="G24" s="25">
        <f t="shared" si="1"/>
        <v>0</v>
      </c>
      <c r="H24" s="70"/>
      <c r="I24" s="31"/>
      <c r="J24" s="71"/>
      <c r="K24" s="32"/>
      <c r="L24" s="29"/>
      <c r="M24" s="21">
        <v>0</v>
      </c>
      <c r="N24" s="21">
        <v>3.62</v>
      </c>
      <c r="O24" s="23">
        <v>179</v>
      </c>
      <c r="P24" s="27" t="str">
        <f t="shared" si="4"/>
        <v/>
      </c>
      <c r="Q24" s="29"/>
      <c r="R24" s="21">
        <v>0</v>
      </c>
      <c r="S24" s="21">
        <v>3.62</v>
      </c>
      <c r="T24" s="23">
        <v>1367</v>
      </c>
      <c r="U24" s="27" t="str">
        <f t="shared" si="5"/>
        <v/>
      </c>
      <c r="V24" s="5" t="str">
        <f t="shared" si="6"/>
        <v/>
      </c>
      <c r="X24" s="6"/>
    </row>
    <row r="25" spans="1:24" ht="24.9" customHeight="1">
      <c r="A25" s="58" t="s">
        <v>41</v>
      </c>
      <c r="B25" s="40" t="s">
        <v>49</v>
      </c>
      <c r="C25" s="67">
        <v>4</v>
      </c>
      <c r="D25" s="14"/>
      <c r="E25" s="74">
        <v>0.85</v>
      </c>
      <c r="F25" s="68">
        <f t="shared" si="0"/>
        <v>0</v>
      </c>
      <c r="G25" s="25">
        <f t="shared" si="1"/>
        <v>0</v>
      </c>
      <c r="H25" s="70"/>
      <c r="I25" s="31"/>
      <c r="J25" s="71"/>
      <c r="K25" s="32"/>
      <c r="L25" s="29"/>
      <c r="M25" s="21">
        <v>0</v>
      </c>
      <c r="N25" s="21">
        <v>3.62</v>
      </c>
      <c r="O25" s="23">
        <v>234</v>
      </c>
      <c r="P25" s="27" t="str">
        <f t="shared" si="4"/>
        <v/>
      </c>
      <c r="Q25" s="29"/>
      <c r="R25" s="21">
        <v>0</v>
      </c>
      <c r="S25" s="21">
        <v>3.62</v>
      </c>
      <c r="T25" s="23">
        <v>7292</v>
      </c>
      <c r="U25" s="27" t="str">
        <f t="shared" si="5"/>
        <v/>
      </c>
      <c r="V25" s="5" t="str">
        <f t="shared" si="6"/>
        <v/>
      </c>
      <c r="X25" s="6"/>
    </row>
    <row r="26" spans="1:24" ht="24.9" customHeight="1">
      <c r="A26" s="58" t="s">
        <v>42</v>
      </c>
      <c r="B26" s="40" t="s">
        <v>49</v>
      </c>
      <c r="C26" s="67">
        <v>9</v>
      </c>
      <c r="D26" s="14"/>
      <c r="E26" s="74">
        <v>0.85</v>
      </c>
      <c r="F26" s="68">
        <f t="shared" si="0"/>
        <v>0</v>
      </c>
      <c r="G26" s="25">
        <f t="shared" si="1"/>
        <v>0</v>
      </c>
      <c r="H26" s="70"/>
      <c r="I26" s="31"/>
      <c r="J26" s="71"/>
      <c r="K26" s="32"/>
      <c r="L26" s="29"/>
      <c r="M26" s="21">
        <v>0</v>
      </c>
      <c r="N26" s="21">
        <v>3.62</v>
      </c>
      <c r="O26" s="23">
        <v>2321</v>
      </c>
      <c r="P26" s="27" t="str">
        <f t="shared" si="4"/>
        <v/>
      </c>
      <c r="Q26" s="29"/>
      <c r="R26" s="21">
        <v>0</v>
      </c>
      <c r="S26" s="21">
        <v>3.62</v>
      </c>
      <c r="T26" s="23">
        <v>5249</v>
      </c>
      <c r="U26" s="27" t="str">
        <f t="shared" si="5"/>
        <v/>
      </c>
      <c r="V26" s="5" t="str">
        <f t="shared" si="6"/>
        <v/>
      </c>
      <c r="X26" s="6"/>
    </row>
    <row r="27" spans="1:24" ht="24.9" customHeight="1">
      <c r="A27" s="58" t="s">
        <v>43</v>
      </c>
      <c r="B27" s="40" t="s">
        <v>49</v>
      </c>
      <c r="C27" s="67">
        <v>10</v>
      </c>
      <c r="D27" s="14"/>
      <c r="E27" s="74">
        <v>0.85</v>
      </c>
      <c r="F27" s="68">
        <f t="shared" si="0"/>
        <v>0</v>
      </c>
      <c r="G27" s="25">
        <f t="shared" si="1"/>
        <v>0</v>
      </c>
      <c r="H27" s="70"/>
      <c r="I27" s="31"/>
      <c r="J27" s="71"/>
      <c r="K27" s="32"/>
      <c r="L27" s="29"/>
      <c r="M27" s="21">
        <v>0</v>
      </c>
      <c r="N27" s="21">
        <v>3.62</v>
      </c>
      <c r="O27" s="23">
        <v>6815</v>
      </c>
      <c r="P27" s="27" t="str">
        <f t="shared" si="4"/>
        <v/>
      </c>
      <c r="Q27" s="29"/>
      <c r="R27" s="21">
        <v>0</v>
      </c>
      <c r="S27" s="21">
        <v>3.62</v>
      </c>
      <c r="T27" s="23">
        <v>12504</v>
      </c>
      <c r="U27" s="27" t="str">
        <f t="shared" si="5"/>
        <v/>
      </c>
      <c r="V27" s="5" t="str">
        <f t="shared" si="6"/>
        <v/>
      </c>
      <c r="X27" s="6"/>
    </row>
    <row r="28" spans="1:24" ht="24.9" customHeight="1">
      <c r="A28" s="58" t="s">
        <v>44</v>
      </c>
      <c r="B28" s="40" t="s">
        <v>49</v>
      </c>
      <c r="C28" s="67">
        <v>7</v>
      </c>
      <c r="D28" s="14"/>
      <c r="E28" s="74">
        <v>0.85</v>
      </c>
      <c r="F28" s="68">
        <f t="shared" si="0"/>
        <v>0</v>
      </c>
      <c r="G28" s="25">
        <f t="shared" si="1"/>
        <v>0</v>
      </c>
      <c r="H28" s="70"/>
      <c r="I28" s="31"/>
      <c r="J28" s="71"/>
      <c r="K28" s="32"/>
      <c r="L28" s="29"/>
      <c r="M28" s="21">
        <v>0</v>
      </c>
      <c r="N28" s="21">
        <v>3.62</v>
      </c>
      <c r="O28" s="23">
        <v>48</v>
      </c>
      <c r="P28" s="27" t="str">
        <f t="shared" si="4"/>
        <v/>
      </c>
      <c r="Q28" s="29"/>
      <c r="R28" s="21">
        <v>0</v>
      </c>
      <c r="S28" s="21">
        <v>3.62</v>
      </c>
      <c r="T28" s="23">
        <v>144</v>
      </c>
      <c r="U28" s="27" t="str">
        <f t="shared" si="5"/>
        <v/>
      </c>
      <c r="V28" s="5" t="str">
        <f t="shared" si="6"/>
        <v/>
      </c>
      <c r="X28" s="6"/>
    </row>
    <row r="29" spans="1:24" ht="24.9" customHeight="1">
      <c r="A29" s="58" t="s">
        <v>45</v>
      </c>
      <c r="B29" s="40" t="s">
        <v>49</v>
      </c>
      <c r="C29" s="67">
        <v>4</v>
      </c>
      <c r="D29" s="14"/>
      <c r="E29" s="74">
        <v>0.85</v>
      </c>
      <c r="F29" s="68">
        <f t="shared" si="0"/>
        <v>0</v>
      </c>
      <c r="G29" s="25">
        <f t="shared" si="1"/>
        <v>0</v>
      </c>
      <c r="H29" s="70"/>
      <c r="I29" s="31"/>
      <c r="J29" s="71"/>
      <c r="K29" s="32"/>
      <c r="L29" s="29"/>
      <c r="M29" s="21">
        <v>0</v>
      </c>
      <c r="N29" s="21">
        <v>3.62</v>
      </c>
      <c r="O29" s="23">
        <v>36</v>
      </c>
      <c r="P29" s="27" t="str">
        <f t="shared" si="4"/>
        <v/>
      </c>
      <c r="Q29" s="29"/>
      <c r="R29" s="21">
        <v>0</v>
      </c>
      <c r="S29" s="21">
        <v>3.62</v>
      </c>
      <c r="T29" s="23">
        <v>7559</v>
      </c>
      <c r="U29" s="27" t="str">
        <f t="shared" si="5"/>
        <v/>
      </c>
      <c r="V29" s="5" t="str">
        <f t="shared" si="6"/>
        <v/>
      </c>
      <c r="X29" s="6"/>
    </row>
    <row r="30" spans="1:24" ht="24.9" customHeight="1">
      <c r="A30" s="58" t="s">
        <v>46</v>
      </c>
      <c r="B30" s="40" t="s">
        <v>49</v>
      </c>
      <c r="C30" s="67">
        <v>10</v>
      </c>
      <c r="D30" s="14"/>
      <c r="E30" s="74">
        <v>0.85</v>
      </c>
      <c r="F30" s="68">
        <f t="shared" si="0"/>
        <v>0</v>
      </c>
      <c r="G30" s="25">
        <f t="shared" si="1"/>
        <v>0</v>
      </c>
      <c r="H30" s="70"/>
      <c r="I30" s="31"/>
      <c r="J30" s="71"/>
      <c r="K30" s="32"/>
      <c r="L30" s="29"/>
      <c r="M30" s="21">
        <v>0</v>
      </c>
      <c r="N30" s="21">
        <v>3.62</v>
      </c>
      <c r="O30" s="23">
        <v>12578</v>
      </c>
      <c r="P30" s="27" t="str">
        <f t="shared" si="4"/>
        <v/>
      </c>
      <c r="Q30" s="29"/>
      <c r="R30" s="21">
        <v>0</v>
      </c>
      <c r="S30" s="21">
        <v>3.62</v>
      </c>
      <c r="T30" s="23">
        <v>21997</v>
      </c>
      <c r="U30" s="27" t="str">
        <f t="shared" si="5"/>
        <v/>
      </c>
      <c r="V30" s="5" t="str">
        <f t="shared" si="6"/>
        <v/>
      </c>
      <c r="X30" s="6"/>
    </row>
    <row r="31" spans="1:24" ht="24.9" customHeight="1">
      <c r="A31" s="58" t="s">
        <v>47</v>
      </c>
      <c r="B31" s="40" t="s">
        <v>49</v>
      </c>
      <c r="C31" s="67">
        <v>12</v>
      </c>
      <c r="D31" s="14"/>
      <c r="E31" s="74">
        <v>0.85</v>
      </c>
      <c r="F31" s="68">
        <f t="shared" si="0"/>
        <v>0</v>
      </c>
      <c r="G31" s="25">
        <f t="shared" si="1"/>
        <v>0</v>
      </c>
      <c r="H31" s="70"/>
      <c r="I31" s="31"/>
      <c r="J31" s="71"/>
      <c r="K31" s="32"/>
      <c r="L31" s="29"/>
      <c r="M31" s="21">
        <v>0</v>
      </c>
      <c r="N31" s="21">
        <v>3.62</v>
      </c>
      <c r="O31" s="23">
        <v>9</v>
      </c>
      <c r="P31" s="27" t="str">
        <f t="shared" si="4"/>
        <v/>
      </c>
      <c r="Q31" s="29"/>
      <c r="R31" s="21">
        <v>0</v>
      </c>
      <c r="S31" s="21">
        <v>3.62</v>
      </c>
      <c r="T31" s="23">
        <v>704</v>
      </c>
      <c r="U31" s="27" t="str">
        <f t="shared" si="5"/>
        <v/>
      </c>
      <c r="V31" s="5" t="str">
        <f t="shared" si="6"/>
        <v/>
      </c>
      <c r="X31" s="6"/>
    </row>
    <row r="32" spans="1:24" ht="24.9" customHeight="1" thickBot="1">
      <c r="A32" s="60" t="s">
        <v>48</v>
      </c>
      <c r="B32" s="61" t="s">
        <v>49</v>
      </c>
      <c r="C32" s="20">
        <v>8</v>
      </c>
      <c r="D32" s="15"/>
      <c r="E32" s="75">
        <v>0.85</v>
      </c>
      <c r="F32" s="69">
        <f t="shared" si="0"/>
        <v>0</v>
      </c>
      <c r="G32" s="26">
        <f t="shared" si="1"/>
        <v>0</v>
      </c>
      <c r="H32" s="33"/>
      <c r="I32" s="34"/>
      <c r="J32" s="72"/>
      <c r="K32" s="35"/>
      <c r="L32" s="30"/>
      <c r="M32" s="22">
        <v>0</v>
      </c>
      <c r="N32" s="22">
        <v>3.62</v>
      </c>
      <c r="O32" s="24">
        <v>88</v>
      </c>
      <c r="P32" s="28" t="str">
        <f t="shared" si="4"/>
        <v/>
      </c>
      <c r="Q32" s="30"/>
      <c r="R32" s="22">
        <v>0</v>
      </c>
      <c r="S32" s="22">
        <v>3.62</v>
      </c>
      <c r="T32" s="24">
        <v>445</v>
      </c>
      <c r="U32" s="28" t="str">
        <f t="shared" si="5"/>
        <v/>
      </c>
      <c r="V32" s="7" t="str">
        <f t="shared" si="6"/>
        <v/>
      </c>
      <c r="X32" s="6"/>
    </row>
    <row r="33" spans="1:23" ht="27.75" customHeight="1">
      <c r="A33" s="9"/>
      <c r="B33" s="9"/>
      <c r="C33" s="9"/>
      <c r="D33" s="10"/>
      <c r="E33" s="9"/>
      <c r="F33" s="11"/>
      <c r="G33" s="11"/>
      <c r="H33" s="11"/>
      <c r="I33" s="11"/>
      <c r="J33" s="11"/>
      <c r="K33" s="11"/>
      <c r="L33" s="9"/>
      <c r="M33" s="9"/>
      <c r="N33" s="76"/>
      <c r="O33" s="77"/>
      <c r="P33" s="78"/>
      <c r="Q33" s="76"/>
      <c r="R33" s="9"/>
      <c r="S33" s="9"/>
      <c r="T33" s="83" t="s">
        <v>16</v>
      </c>
      <c r="U33" s="84"/>
      <c r="V33" s="37">
        <f>SUM(V7:V32)</f>
        <v>0</v>
      </c>
      <c r="W33" s="8"/>
    </row>
    <row r="34" spans="1:23" ht="27.75" customHeight="1">
      <c r="A34" s="12"/>
      <c r="B34" s="12"/>
      <c r="C34" s="19" t="s">
        <v>14</v>
      </c>
      <c r="D34" s="19"/>
      <c r="E34" s="19"/>
      <c r="F34" s="19"/>
      <c r="G34" s="19"/>
      <c r="H34" s="19"/>
      <c r="I34" s="19"/>
      <c r="J34" s="19"/>
      <c r="K34" s="19"/>
      <c r="L34" s="19"/>
      <c r="M34" s="19"/>
      <c r="N34" s="19"/>
      <c r="O34" s="13"/>
      <c r="P34" s="13"/>
      <c r="Q34" s="19"/>
      <c r="R34" s="19"/>
      <c r="S34" s="19"/>
      <c r="T34" s="89" t="s">
        <v>12</v>
      </c>
      <c r="U34" s="90"/>
      <c r="V34" s="38">
        <f>ROUNDDOWN(V33*0.1,0)</f>
        <v>0</v>
      </c>
    </row>
    <row r="35" spans="1:23" ht="27.75" customHeight="1" thickBot="1">
      <c r="C35" s="19" t="s">
        <v>53</v>
      </c>
      <c r="D35" s="19"/>
      <c r="E35" s="19"/>
      <c r="F35" s="19"/>
      <c r="G35" s="19"/>
      <c r="H35" s="19"/>
      <c r="I35" s="19"/>
      <c r="J35" s="19"/>
      <c r="K35" s="19"/>
      <c r="L35" s="19"/>
      <c r="M35" s="19"/>
      <c r="N35" s="19"/>
      <c r="O35" s="13"/>
      <c r="P35" s="13"/>
      <c r="Q35" s="19"/>
      <c r="R35" s="19"/>
      <c r="S35" s="19"/>
      <c r="T35" s="81" t="s">
        <v>13</v>
      </c>
      <c r="U35" s="82"/>
      <c r="V35" s="39">
        <f>SUM(V33:V34)</f>
        <v>0</v>
      </c>
    </row>
    <row r="36" spans="1:23" ht="27.75" customHeight="1">
      <c r="C36" s="19" t="s">
        <v>75</v>
      </c>
      <c r="D36" s="19"/>
      <c r="E36" s="19"/>
      <c r="F36" s="19"/>
      <c r="G36" s="19"/>
      <c r="H36" s="19"/>
      <c r="I36" s="19"/>
      <c r="J36" s="19"/>
      <c r="K36" s="19"/>
      <c r="L36" s="19"/>
      <c r="M36" s="19"/>
      <c r="N36" s="19"/>
      <c r="O36" s="9"/>
      <c r="P36" s="9"/>
      <c r="Q36" s="19"/>
      <c r="R36" s="19"/>
      <c r="S36" s="19"/>
      <c r="T36" s="9"/>
      <c r="U36" s="9"/>
      <c r="V36" s="41"/>
    </row>
    <row r="37" spans="1:23" ht="27.75" customHeight="1">
      <c r="C37" s="13" t="s">
        <v>76</v>
      </c>
      <c r="N37" s="13"/>
      <c r="O37" s="13"/>
      <c r="P37" s="13"/>
      <c r="Q37" s="13"/>
    </row>
    <row r="38" spans="1:23" ht="27.75" customHeight="1">
      <c r="C38" s="85" t="s">
        <v>17</v>
      </c>
      <c r="D38" s="85"/>
      <c r="E38" s="85"/>
      <c r="F38" s="85"/>
      <c r="G38" s="85"/>
      <c r="H38" s="85"/>
      <c r="I38" s="85"/>
      <c r="J38" s="85"/>
      <c r="K38" s="85"/>
      <c r="L38" s="85"/>
      <c r="M38" s="85"/>
      <c r="N38" s="85"/>
      <c r="O38" s="85"/>
      <c r="P38" s="85"/>
      <c r="Q38" s="85"/>
      <c r="R38" s="85"/>
      <c r="S38" s="85"/>
      <c r="T38" s="85"/>
      <c r="U38" s="85"/>
    </row>
    <row r="39" spans="1:23" ht="27.75" customHeight="1">
      <c r="C39" s="2" t="s">
        <v>18</v>
      </c>
    </row>
  </sheetData>
  <mergeCells count="13">
    <mergeCell ref="B3:B6"/>
    <mergeCell ref="T35:U35"/>
    <mergeCell ref="T33:U33"/>
    <mergeCell ref="C38:U38"/>
    <mergeCell ref="A2:V2"/>
    <mergeCell ref="A3:A6"/>
    <mergeCell ref="V3:V5"/>
    <mergeCell ref="T34:U34"/>
    <mergeCell ref="L3:U3"/>
    <mergeCell ref="Q4:U4"/>
    <mergeCell ref="L4:P4"/>
    <mergeCell ref="C3:G4"/>
    <mergeCell ref="H3:K4"/>
  </mergeCells>
  <phoneticPr fontId="1"/>
  <pageMargins left="0.78740157480314965" right="0.19685039370078741" top="0.78740157480314965" bottom="0.39370078740157483" header="0.51181102362204722" footer="0.51181102362204722"/>
  <pageSetup paperSize="8" scale="5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955EE1DE01F949885141B9B1C29DD1" ma:contentTypeVersion="14" ma:contentTypeDescription="新しいドキュメントを作成します。" ma:contentTypeScope="" ma:versionID="9312e25a1db1c99ba62e008548af6390">
  <xsd:schema xmlns:xsd="http://www.w3.org/2001/XMLSchema" xmlns:xs="http://www.w3.org/2001/XMLSchema" xmlns:p="http://schemas.microsoft.com/office/2006/metadata/properties" xmlns:ns2="9eeccc7a-a39a-44f9-87aa-88c8010d7bcd" xmlns:ns3="48422132-632b-48b3-9a72-87adbadb45cc" targetNamespace="http://schemas.microsoft.com/office/2006/metadata/properties" ma:root="true" ma:fieldsID="776031746662b7392462373554b8b6b2" ns2:_="" ns3:_="">
    <xsd:import namespace="9eeccc7a-a39a-44f9-87aa-88c8010d7bcd"/>
    <xsd:import namespace="48422132-632b-48b3-9a72-87adbadb45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ccc7a-a39a-44f9-87aa-88c8010d7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422132-632b-48b3-9a72-87adbadb45c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eccc7a-a39a-44f9-87aa-88c8010d7b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8DC6B6-47CE-42EC-93DD-57C8130C9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eccc7a-a39a-44f9-87aa-88c8010d7bcd"/>
    <ds:schemaRef ds:uri="48422132-632b-48b3-9a72-87adbadb4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BFCD61-22E2-4498-9DFD-918095A36034}">
  <ds:schemaRefs>
    <ds:schemaRef ds:uri="http://schemas.microsoft.com/sharepoint/v3/contenttype/forms"/>
  </ds:schemaRefs>
</ds:datastoreItem>
</file>

<file path=customXml/itemProps3.xml><?xml version="1.0" encoding="utf-8"?>
<ds:datastoreItem xmlns:ds="http://schemas.openxmlformats.org/officeDocument/2006/customXml" ds:itemID="{85C83F0A-EEB7-44E3-903D-7FC186BAC8FE}">
  <ds:schemaRefs>
    <ds:schemaRef ds:uri="http://schemas.microsoft.com/office/2006/metadata/properties"/>
    <ds:schemaRef ds:uri="http://schemas.microsoft.com/office/infopath/2007/PartnerControls"/>
    <ds:schemaRef ds:uri="9eeccc7a-a39a-44f9-87aa-88c8010d7bc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27発電所</vt:lpstr>
      <vt:lpstr>'27発電所'!Print_Area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長野県</dc:creator>
  <cp:keywords/>
  <dc:description/>
  <cp:lastModifiedBy>荻原　重男</cp:lastModifiedBy>
  <cp:lastPrinted>2025-10-29T07:33:57Z</cp:lastPrinted>
  <dcterms:created xsi:type="dcterms:W3CDTF">2000-01-12T04:03:19Z</dcterms:created>
  <dcterms:modified xsi:type="dcterms:W3CDTF">2025-10-31T05:23:58Z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0x0101006E955EE1DE01F949885141B9B1C29DD1</vt:lpwstr>
  </property>
</Properties>
</file>