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6C0E8C5B-B2D0-4AB2-A2B8-0385F29A5019}" xr6:coauthVersionLast="47" xr6:coauthVersionMax="47" xr10:uidLastSave="{00000000-0000-0000-0000-000000000000}"/>
  <bookViews>
    <workbookView xWindow="-110" yWindow="-110" windowWidth="19420" windowHeight="10420" tabRatio="857" xr2:uid="{00000000-000D-0000-FFFF-FFFF00000000}"/>
  </bookViews>
  <sheets>
    <sheet name="基本情報入力シート" sheetId="90" r:id="rId1"/>
    <sheet name="様式第６号（請求書）※入力不要" sheetId="89" r:id="rId2"/>
    <sheet name="数式用" sheetId="92" state="hidden" r:id="rId3"/>
    <sheet name="管理用（入力しないこと）" sheetId="93" state="hidden" r:id="rId4"/>
  </sheets>
  <definedNames>
    <definedName name="_xlnm.Print_Area" localSheetId="0">基本情報入力シート!$A$1:$D$19</definedName>
    <definedName name="_xlnm.Print_Area" localSheetId="1">'様式第６号（請求書）※入力不要'!$A$1:$N$30</definedName>
    <definedName name="Sheet1">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89" l="1"/>
  <c r="C14" i="90"/>
  <c r="T26" i="89" s="1"/>
  <c r="I29" i="89" s="1"/>
  <c r="T23" i="89" l="1"/>
  <c r="I23" i="89" s="1"/>
  <c r="T24" i="89"/>
  <c r="I25" i="89" s="1"/>
  <c r="T25" i="89"/>
  <c r="I27" i="89" s="1"/>
  <c r="L4" i="93" l="1"/>
  <c r="M4" i="93"/>
  <c r="N4" i="93"/>
  <c r="J4" i="93"/>
  <c r="I4" i="93"/>
  <c r="D4" i="93"/>
  <c r="C4" i="93"/>
  <c r="B4" i="93"/>
  <c r="A4" i="93"/>
  <c r="J8" i="89" l="1"/>
  <c r="J9" i="89"/>
  <c r="G4" i="92" l="1"/>
  <c r="AR4" i="93" s="1"/>
  <c r="G5" i="92"/>
  <c r="AS4" i="93" s="1"/>
  <c r="G6" i="92"/>
  <c r="AT4" i="93" s="1"/>
  <c r="G7" i="92"/>
  <c r="AU4" i="93" s="1"/>
  <c r="G8" i="92"/>
  <c r="AV4" i="93" s="1"/>
  <c r="G9" i="92"/>
  <c r="AW4" i="93" s="1"/>
  <c r="G10" i="92"/>
  <c r="AX4" i="93" s="1"/>
  <c r="G11" i="92"/>
  <c r="AY4" i="93" s="1"/>
  <c r="G12" i="92"/>
  <c r="AZ4" i="93" s="1"/>
  <c r="G13" i="92"/>
  <c r="BA4" i="93" s="1"/>
  <c r="G14" i="92"/>
  <c r="BB4" i="93" s="1"/>
  <c r="G15" i="92"/>
  <c r="BC4" i="93" s="1"/>
  <c r="G16" i="92"/>
  <c r="BD4" i="93" s="1"/>
  <c r="G17" i="92"/>
  <c r="BE4" i="93" s="1"/>
  <c r="G18" i="92"/>
  <c r="BF4" i="93" s="1"/>
  <c r="G19" i="92"/>
  <c r="BG4" i="93" s="1"/>
  <c r="G20" i="92"/>
  <c r="BH4" i="93" s="1"/>
  <c r="G21" i="92"/>
  <c r="BI4" i="93" s="1"/>
  <c r="G22" i="92"/>
  <c r="BJ4" i="93" s="1"/>
  <c r="G23" i="92"/>
  <c r="BK4" i="93" s="1"/>
  <c r="G24" i="92"/>
  <c r="BL4" i="93" s="1"/>
  <c r="G25" i="92"/>
  <c r="BM4" i="93" s="1"/>
  <c r="G26" i="92"/>
  <c r="BN4" i="93" s="1"/>
  <c r="G27" i="92"/>
  <c r="BO4" i="93" s="1"/>
  <c r="G28" i="92"/>
  <c r="BP4" i="93" s="1"/>
  <c r="G3" i="92"/>
  <c r="AQ4" i="93" s="1"/>
  <c r="F4" i="92"/>
  <c r="F5" i="92"/>
  <c r="F6" i="92"/>
  <c r="F7" i="92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3" i="92"/>
  <c r="E3" i="92"/>
  <c r="P4" i="93" s="1"/>
  <c r="E4" i="92"/>
  <c r="Q4" i="93" s="1"/>
  <c r="E5" i="92"/>
  <c r="R4" i="93" s="1"/>
  <c r="E6" i="92"/>
  <c r="S4" i="93" s="1"/>
  <c r="E7" i="92"/>
  <c r="T4" i="93" s="1"/>
  <c r="E8" i="92"/>
  <c r="U4" i="93" s="1"/>
  <c r="E9" i="92"/>
  <c r="V4" i="93" s="1"/>
  <c r="E10" i="92"/>
  <c r="W4" i="93" s="1"/>
  <c r="E11" i="92"/>
  <c r="X4" i="93" s="1"/>
  <c r="E12" i="92"/>
  <c r="Y4" i="93" s="1"/>
  <c r="E13" i="92"/>
  <c r="Z4" i="93" s="1"/>
  <c r="E14" i="92"/>
  <c r="AA4" i="93" s="1"/>
  <c r="E15" i="92"/>
  <c r="AB4" i="93" s="1"/>
  <c r="E16" i="92"/>
  <c r="AC4" i="93" s="1"/>
  <c r="E17" i="92"/>
  <c r="AD4" i="93" s="1"/>
  <c r="E18" i="92"/>
  <c r="AE4" i="93" s="1"/>
  <c r="E19" i="92"/>
  <c r="AF4" i="93" s="1"/>
  <c r="E20" i="92"/>
  <c r="AG4" i="93" s="1"/>
  <c r="E21" i="92"/>
  <c r="AH4" i="93" s="1"/>
  <c r="E22" i="92"/>
  <c r="AI4" i="93" s="1"/>
  <c r="E23" i="92"/>
  <c r="AJ4" i="93" s="1"/>
  <c r="E24" i="92"/>
  <c r="AK4" i="93" s="1"/>
  <c r="E25" i="92"/>
  <c r="AL4" i="93" s="1"/>
  <c r="E26" i="92"/>
  <c r="AM4" i="93" s="1"/>
  <c r="E27" i="92"/>
  <c r="AN4" i="93" s="1"/>
  <c r="E28" i="92"/>
  <c r="AO4" i="93" s="1"/>
  <c r="L4" i="89"/>
  <c r="S18" i="89"/>
  <c r="E4" i="93" s="1"/>
  <c r="Q18" i="89"/>
  <c r="BQ4" i="93" l="1"/>
  <c r="BQ5" i="93" s="1"/>
  <c r="AP4" i="93"/>
  <c r="AP5" i="93" s="1"/>
  <c r="G4" i="93"/>
  <c r="H20" i="92"/>
  <c r="H12" i="92"/>
  <c r="H26" i="92"/>
  <c r="H24" i="92"/>
  <c r="H22" i="92"/>
  <c r="H18" i="92"/>
  <c r="H16" i="92"/>
  <c r="H14" i="92"/>
  <c r="H10" i="92"/>
  <c r="H8" i="92"/>
  <c r="H6" i="92"/>
  <c r="H9" i="92"/>
  <c r="H25" i="92"/>
  <c r="H23" i="92"/>
  <c r="H21" i="92"/>
  <c r="H19" i="92"/>
  <c r="H17" i="92"/>
  <c r="H15" i="92"/>
  <c r="H13" i="92"/>
  <c r="H11" i="92"/>
  <c r="H7" i="92"/>
  <c r="E29" i="92"/>
  <c r="F29" i="92"/>
  <c r="H3" i="92"/>
  <c r="H5" i="92"/>
  <c r="H4" i="92"/>
  <c r="B17" i="89"/>
  <c r="F4" i="93" l="1"/>
  <c r="H4" i="93" s="1"/>
  <c r="G29" i="92"/>
  <c r="H29" i="92"/>
  <c r="H27" i="92"/>
  <c r="H28" i="92" s="1"/>
</calcChain>
</file>

<file path=xl/sharedStrings.xml><?xml version="1.0" encoding="utf-8"?>
<sst xmlns="http://schemas.openxmlformats.org/spreadsheetml/2006/main" count="215" uniqueCount="118">
  <si>
    <t>夜間対応型訪問介護</t>
  </si>
  <si>
    <t>地域密着型通所介護</t>
  </si>
  <si>
    <t>地域密着型特定施設入居者生活介護</t>
  </si>
  <si>
    <t>地域密着型介護老人福祉施設</t>
  </si>
  <si>
    <t>サービス区分</t>
    <phoneticPr fontId="6"/>
  </si>
  <si>
    <t>訪問介護</t>
  </si>
  <si>
    <t>定期巡回･随時対応型訪問介護看護</t>
  </si>
  <si>
    <t>通所介護</t>
  </si>
  <si>
    <t>（介護予防）通所リハビリテーション</t>
  </si>
  <si>
    <t>（介護予防）特定施設入居者生活介護</t>
  </si>
  <si>
    <t>（介護予防）認知症対応型通所介護</t>
  </si>
  <si>
    <t>（介護予防）小規模多機能型居宅介護</t>
  </si>
  <si>
    <t>（介護予防）認知症対応型共同生活介護</t>
  </si>
  <si>
    <t>（介護予防）短期入所生活介護</t>
  </si>
  <si>
    <t>（介護予防）短期入所療養介護（老健）</t>
  </si>
  <si>
    <t>（介護予防）短期入所療養介護 （病院等（老健以外）)</t>
  </si>
  <si>
    <t>（介護予防）訪問入浴介護</t>
  </si>
  <si>
    <t>看護小規模多機能型居宅介護</t>
  </si>
  <si>
    <t>介護老人福祉施設</t>
  </si>
  <si>
    <t>介護老人保健施設</t>
  </si>
  <si>
    <t>介護療養型医療施設</t>
  </si>
  <si>
    <t>介護医療院</t>
  </si>
  <si>
    <t>（介護予防）短期入所療養介護（医療院）</t>
  </si>
  <si>
    <t>補助金交付率</t>
    <rPh sb="0" eb="3">
      <t>ホジョキン</t>
    </rPh>
    <rPh sb="3" eb="6">
      <t>コウフリツ</t>
    </rPh>
    <phoneticPr fontId="6"/>
  </si>
  <si>
    <t>訪問型サービス（総合事業）（独自（A2））</t>
    <rPh sb="8" eb="10">
      <t>ソウゴウ</t>
    </rPh>
    <rPh sb="10" eb="12">
      <t>ジギョウ</t>
    </rPh>
    <rPh sb="14" eb="16">
      <t>ドクジ</t>
    </rPh>
    <phoneticPr fontId="6"/>
  </si>
  <si>
    <t>訪問型サービス（総合事業）（独自／定率・定額（A3・A4））</t>
    <rPh sb="0" eb="2">
      <t>ホウモン</t>
    </rPh>
    <rPh sb="2" eb="3">
      <t>ガタ</t>
    </rPh>
    <rPh sb="14" eb="16">
      <t>ドクジ</t>
    </rPh>
    <rPh sb="17" eb="19">
      <t>テイリツ</t>
    </rPh>
    <rPh sb="20" eb="22">
      <t>テイガク</t>
    </rPh>
    <phoneticPr fontId="6"/>
  </si>
  <si>
    <t>通所型サービス（総合事業）（独自／定率・定額（A7・A8））</t>
    <phoneticPr fontId="6"/>
  </si>
  <si>
    <t>通所型サービス（総合事業）（独自（A6））</t>
    <phoneticPr fontId="6"/>
  </si>
  <si>
    <t>１</t>
    <phoneticPr fontId="6"/>
  </si>
  <si>
    <t>を下記のとおり支払してください。</t>
    <rPh sb="7" eb="9">
      <t>シハライ</t>
    </rPh>
    <phoneticPr fontId="6"/>
  </si>
  <si>
    <t>補助金確定（交付決定）額</t>
    <rPh sb="0" eb="3">
      <t>ホジョキン</t>
    </rPh>
    <rPh sb="3" eb="5">
      <t>カクテイ</t>
    </rPh>
    <rPh sb="6" eb="8">
      <t>コウフ</t>
    </rPh>
    <rPh sb="8" eb="10">
      <t>ケッテイ</t>
    </rPh>
    <rPh sb="11" eb="12">
      <t>ガク</t>
    </rPh>
    <phoneticPr fontId="6"/>
  </si>
  <si>
    <t>２</t>
    <phoneticPr fontId="6"/>
  </si>
  <si>
    <t>既交付額</t>
    <rPh sb="0" eb="1">
      <t>キ</t>
    </rPh>
    <rPh sb="1" eb="4">
      <t>コウフガク</t>
    </rPh>
    <phoneticPr fontId="6"/>
  </si>
  <si>
    <t>３</t>
    <phoneticPr fontId="6"/>
  </si>
  <si>
    <t>今回請求額</t>
    <rPh sb="0" eb="2">
      <t>コンカイ</t>
    </rPh>
    <rPh sb="2" eb="4">
      <t>セイキュウ</t>
    </rPh>
    <rPh sb="4" eb="5">
      <t>ガク</t>
    </rPh>
    <phoneticPr fontId="6"/>
  </si>
  <si>
    <t>４</t>
    <phoneticPr fontId="6"/>
  </si>
  <si>
    <t>差引額（残額）</t>
    <rPh sb="0" eb="2">
      <t>サシヒキ</t>
    </rPh>
    <rPh sb="2" eb="3">
      <t>ガク</t>
    </rPh>
    <rPh sb="4" eb="6">
      <t>ザンガク</t>
    </rPh>
    <phoneticPr fontId="6"/>
  </si>
  <si>
    <t>　　　（１－（２+３））</t>
    <phoneticPr fontId="6"/>
  </si>
  <si>
    <t>入力シート</t>
    <rPh sb="0" eb="2">
      <t>ニュウリョク</t>
    </rPh>
    <phoneticPr fontId="36"/>
  </si>
  <si>
    <t>金　</t>
    <rPh sb="0" eb="1">
      <t>キン</t>
    </rPh>
    <phoneticPr fontId="36"/>
  </si>
  <si>
    <t>円</t>
    <rPh sb="0" eb="1">
      <t>エン</t>
    </rPh>
    <phoneticPr fontId="36"/>
  </si>
  <si>
    <t>現金</t>
    <rPh sb="0" eb="2">
      <t>ゲンキン</t>
    </rPh>
    <phoneticPr fontId="36"/>
  </si>
  <si>
    <t>項目</t>
    <rPh sb="0" eb="2">
      <t>コウモク</t>
    </rPh>
    <phoneticPr fontId="36"/>
  </si>
  <si>
    <t>入力欄</t>
    <rPh sb="0" eb="3">
      <t>ニュウリョクラン</t>
    </rPh>
    <phoneticPr fontId="36"/>
  </si>
  <si>
    <t>留意事項</t>
    <rPh sb="0" eb="2">
      <t>リュウイ</t>
    </rPh>
    <rPh sb="2" eb="4">
      <t>ジコウ</t>
    </rPh>
    <phoneticPr fontId="36"/>
  </si>
  <si>
    <t>灯油券</t>
    <rPh sb="0" eb="2">
      <t>トウユ</t>
    </rPh>
    <rPh sb="2" eb="3">
      <t>ケン</t>
    </rPh>
    <phoneticPr fontId="36"/>
  </si>
  <si>
    <t>法人郵便番号</t>
    <rPh sb="0" eb="2">
      <t>ホウジン</t>
    </rPh>
    <rPh sb="2" eb="4">
      <t>ユウビン</t>
    </rPh>
    <rPh sb="4" eb="6">
      <t>バンゴウ</t>
    </rPh>
    <phoneticPr fontId="36"/>
  </si>
  <si>
    <t>変更交付申請書の提出日</t>
    <rPh sb="0" eb="2">
      <t>ヘンコウ</t>
    </rPh>
    <rPh sb="2" eb="4">
      <t>コウフ</t>
    </rPh>
    <rPh sb="4" eb="7">
      <t>シンセイショ</t>
    </rPh>
    <rPh sb="8" eb="10">
      <t>テイシュツ</t>
    </rPh>
    <rPh sb="10" eb="11">
      <t>ヒ</t>
    </rPh>
    <phoneticPr fontId="36"/>
  </si>
  <si>
    <t>　担当者名</t>
    <rPh sb="1" eb="4">
      <t>タントウシャ</t>
    </rPh>
    <rPh sb="4" eb="5">
      <t>メイ</t>
    </rPh>
    <phoneticPr fontId="36"/>
  </si>
  <si>
    <t>　担当者連絡先（電話番号）</t>
    <rPh sb="1" eb="3">
      <t>タントウ</t>
    </rPh>
    <rPh sb="3" eb="4">
      <t>シャ</t>
    </rPh>
    <rPh sb="4" eb="6">
      <t>レンラク</t>
    </rPh>
    <rPh sb="6" eb="7">
      <t>サキ</t>
    </rPh>
    <rPh sb="8" eb="10">
      <t>デンワ</t>
    </rPh>
    <rPh sb="10" eb="12">
      <t>バンゴウ</t>
    </rPh>
    <phoneticPr fontId="36"/>
  </si>
  <si>
    <t>　担当者連絡先（メールアドレス）</t>
    <rPh sb="1" eb="3">
      <t>タントウ</t>
    </rPh>
    <rPh sb="3" eb="4">
      <t>シャ</t>
    </rPh>
    <rPh sb="4" eb="6">
      <t>レンラク</t>
    </rPh>
    <rPh sb="6" eb="7">
      <t>サキ</t>
    </rPh>
    <phoneticPr fontId="36"/>
  </si>
  <si>
    <t>所在地</t>
    <rPh sb="0" eb="3">
      <t>ショザイチ</t>
    </rPh>
    <phoneticPr fontId="6"/>
  </si>
  <si>
    <t>法人等名</t>
    <rPh sb="0" eb="2">
      <t>ホウジン</t>
    </rPh>
    <rPh sb="2" eb="3">
      <t>ナド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</si>
  <si>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</si>
  <si>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長野県知事　殿</t>
    <rPh sb="0" eb="2">
      <t>ナガノ</t>
    </rPh>
    <rPh sb="2" eb="5">
      <t>ケンチジ</t>
    </rPh>
    <rPh sb="3" eb="5">
      <t>チジ</t>
    </rPh>
    <rPh sb="6" eb="7">
      <t>ドノ</t>
    </rPh>
    <phoneticPr fontId="36"/>
  </si>
  <si>
    <t>　　　　番　　号　</t>
    <rPh sb="4" eb="5">
      <t>バン</t>
    </rPh>
    <rPh sb="7" eb="8">
      <t>ゴウ</t>
    </rPh>
    <phoneticPr fontId="6"/>
  </si>
  <si>
    <t>合計</t>
    <rPh sb="0" eb="2">
      <t>ごうけい</t>
    </rPh>
    <phoneticPr fontId="36" type="Hiragana"/>
  </si>
  <si>
    <t>事業所数</t>
    <rPh sb="0" eb="3">
      <t>じぎょうしょ</t>
    </rPh>
    <rPh sb="3" eb="4">
      <t>すう</t>
    </rPh>
    <phoneticPr fontId="36" type="Hiragana"/>
  </si>
  <si>
    <t>変更前</t>
    <rPh sb="0" eb="2">
      <t>へんこう</t>
    </rPh>
    <rPh sb="2" eb="3">
      <t>まえ</t>
    </rPh>
    <phoneticPr fontId="36" type="Hiragana"/>
  </si>
  <si>
    <t>変更後</t>
    <rPh sb="0" eb="3">
      <t>へんこうご</t>
    </rPh>
    <phoneticPr fontId="36" type="Hiragana"/>
  </si>
  <si>
    <t>増減</t>
    <rPh sb="0" eb="2">
      <t>ぞうげん</t>
    </rPh>
    <phoneticPr fontId="36" type="Hiragana"/>
  </si>
  <si>
    <t>所在地</t>
    <rPh sb="0" eb="3">
      <t>ショザイチ</t>
    </rPh>
    <phoneticPr fontId="36"/>
  </si>
  <si>
    <t>法人等名</t>
    <rPh sb="0" eb="2">
      <t>ホウジン</t>
    </rPh>
    <rPh sb="2" eb="3">
      <t>ナド</t>
    </rPh>
    <rPh sb="3" eb="4">
      <t>メイ</t>
    </rPh>
    <phoneticPr fontId="36"/>
  </si>
  <si>
    <t>職名（理事長、代表取締役など）も忘れずに記載してください。
処遇改善計画書（令和６年２月からの長野県介護職員処遇改善支援補助金）（様式１-１の基本情報と一致させてください。</t>
    <rPh sb="0" eb="2">
      <t>ショクメイ</t>
    </rPh>
    <rPh sb="16" eb="17">
      <t>ワス</t>
    </rPh>
    <rPh sb="20" eb="22">
      <t>キサイ</t>
    </rPh>
    <phoneticPr fontId="36"/>
  </si>
  <si>
    <t>判定表</t>
    <rPh sb="0" eb="2">
      <t>ハンテイ</t>
    </rPh>
    <rPh sb="2" eb="3">
      <t>ヒョウ</t>
    </rPh>
    <phoneticPr fontId="6"/>
  </si>
  <si>
    <t>日付</t>
    <rPh sb="0" eb="2">
      <t>ヒヅケ</t>
    </rPh>
    <phoneticPr fontId="6"/>
  </si>
  <si>
    <t>文書番号</t>
    <rPh sb="0" eb="2">
      <t>ブンショ</t>
    </rPh>
    <rPh sb="2" eb="4">
      <t>バンゴウ</t>
    </rPh>
    <phoneticPr fontId="6"/>
  </si>
  <si>
    <t>法人代表者➀ （職名）</t>
    <rPh sb="0" eb="2">
      <t>ホウジン</t>
    </rPh>
    <rPh sb="2" eb="5">
      <t>ダイヒョウシャ</t>
    </rPh>
    <rPh sb="8" eb="10">
      <t>ショクメイ</t>
    </rPh>
    <phoneticPr fontId="36"/>
  </si>
  <si>
    <t>法人代表者② （氏名）</t>
    <rPh sb="0" eb="2">
      <t>ホウジン</t>
    </rPh>
    <rPh sb="2" eb="5">
      <t>ダイヒョウシャ</t>
    </rPh>
    <rPh sb="8" eb="10">
      <t>シメイ</t>
    </rPh>
    <phoneticPr fontId="36"/>
  </si>
  <si>
    <r>
      <t>法人格は略称（株、社福、NPO等）で記載しないでください。</t>
    </r>
    <r>
      <rPr>
        <u/>
        <sz val="11"/>
        <color theme="1"/>
        <rFont val="ＭＳ Ｐゴシック"/>
        <family val="3"/>
        <charset val="128"/>
        <scheme val="minor"/>
      </rPr>
      <t>（例） 株 ⇒ 株式会社</t>
    </r>
    <r>
      <rPr>
        <sz val="11"/>
        <color theme="1"/>
        <rFont val="ＭＳ Ｐゴシック"/>
        <family val="3"/>
        <scheme val="minor"/>
      </rPr>
      <t xml:space="preserve">
処遇改善計画書（令和６年２月からの長野県介護職員処遇改善支援補助金）（様式１-１の基本情報と一致させてください。</t>
    </r>
    <rPh sb="0" eb="1">
      <t>ホウ</t>
    </rPh>
    <rPh sb="1" eb="3">
      <t>ジンカク</t>
    </rPh>
    <rPh sb="4" eb="6">
      <t>リャクショウ</t>
    </rPh>
    <rPh sb="7" eb="8">
      <t>カブ</t>
    </rPh>
    <rPh sb="9" eb="11">
      <t>シャフク</t>
    </rPh>
    <rPh sb="15" eb="16">
      <t>ナド</t>
    </rPh>
    <rPh sb="18" eb="20">
      <t>キサイ</t>
    </rPh>
    <rPh sb="30" eb="31">
      <t>レイ</t>
    </rPh>
    <rPh sb="33" eb="34">
      <t>カブ</t>
    </rPh>
    <rPh sb="37" eb="39">
      <t>カブシキ</t>
    </rPh>
    <rPh sb="39" eb="41">
      <t>ガイシャ</t>
    </rPh>
    <rPh sb="77" eb="79">
      <t>ヨウシキ</t>
    </rPh>
    <rPh sb="83" eb="85">
      <t>キホン</t>
    </rPh>
    <rPh sb="85" eb="87">
      <t>ジョウホウ</t>
    </rPh>
    <rPh sb="88" eb="90">
      <t>イッチ</t>
    </rPh>
    <phoneticPr fontId="6"/>
  </si>
  <si>
    <t>処遇改善計画書（令和６年２月からの長野県介護職員処遇改善支援補助金）（様式１-１）の基本情報と一致させてください。</t>
    <phoneticPr fontId="6"/>
  </si>
  <si>
    <t>項目
番号</t>
    <rPh sb="0" eb="2">
      <t>コウモク</t>
    </rPh>
    <rPh sb="3" eb="5">
      <t>バンゴウ</t>
    </rPh>
    <phoneticPr fontId="6"/>
  </si>
  <si>
    <t>入力例：380-8570</t>
    <phoneticPr fontId="6"/>
  </si>
  <si>
    <t>担当者関係</t>
    <rPh sb="0" eb="3">
      <t>たんとうしゃ</t>
    </rPh>
    <rPh sb="3" eb="5">
      <t>かんけい</t>
    </rPh>
    <phoneticPr fontId="36" type="Hiragana"/>
  </si>
  <si>
    <t>その他の集計用</t>
  </si>
  <si>
    <t>サービス区分の事業所数（単位：事業所）  変更後</t>
    <rPh sb="7" eb="10">
      <t>じぎょうしょ</t>
    </rPh>
    <rPh sb="10" eb="11">
      <t>すう</t>
    </rPh>
    <rPh sb="12" eb="14">
      <t>たんい</t>
    </rPh>
    <rPh sb="15" eb="18">
      <t>じぎょうしょ</t>
    </rPh>
    <rPh sb="21" eb="24">
      <t>へんこうご</t>
    </rPh>
    <phoneticPr fontId="36" type="Hiragana"/>
  </si>
  <si>
    <t>サービス区分の交付申請額（単位：円）　変更後</t>
    <rPh sb="7" eb="9">
      <t>こうふ</t>
    </rPh>
    <rPh sb="9" eb="11">
      <t>しんせい</t>
    </rPh>
    <rPh sb="11" eb="12">
      <t>がく</t>
    </rPh>
    <rPh sb="13" eb="15">
      <t>たんい</t>
    </rPh>
    <rPh sb="16" eb="17">
      <t>えん</t>
    </rPh>
    <rPh sb="19" eb="22">
      <t>へんこうご</t>
    </rPh>
    <phoneticPr fontId="36" type="Hiragana"/>
  </si>
  <si>
    <t>郵便番号</t>
    <rPh sb="0" eb="2">
      <t>ゆうびん</t>
    </rPh>
    <rPh sb="2" eb="4">
      <t>ばんごう</t>
    </rPh>
    <phoneticPr fontId="36" type="Hiragana"/>
  </si>
  <si>
    <t>法人住所</t>
    <rPh sb="0" eb="2">
      <t>ほうじん</t>
    </rPh>
    <rPh sb="2" eb="4">
      <t>じゅうしょ</t>
    </rPh>
    <phoneticPr fontId="36" type="Hiragana"/>
  </si>
  <si>
    <t>法人名</t>
    <rPh sb="0" eb="2">
      <t>ほうじん</t>
    </rPh>
    <rPh sb="2" eb="3">
      <t>めい</t>
    </rPh>
    <phoneticPr fontId="36" type="Hiragana"/>
  </si>
  <si>
    <t>代表者名</t>
    <rPh sb="0" eb="3">
      <t>だいひょうしゃ</t>
    </rPh>
    <rPh sb="3" eb="4">
      <t>めい</t>
    </rPh>
    <phoneticPr fontId="36" type="Hiragana"/>
  </si>
  <si>
    <t>当初交付決定日・番号</t>
    <rPh sb="0" eb="2">
      <t>とうしょ</t>
    </rPh>
    <rPh sb="4" eb="6">
      <t>けってい</t>
    </rPh>
    <rPh sb="8" eb="10">
      <t>ばんごう</t>
    </rPh>
    <phoneticPr fontId="36" type="Hiragana"/>
  </si>
  <si>
    <t>当初交付決定額</t>
    <rPh sb="0" eb="2">
      <t>とうしょ</t>
    </rPh>
    <phoneticPr fontId="36" type="Hiragana"/>
  </si>
  <si>
    <t>変更交付申請額</t>
    <rPh sb="0" eb="2">
      <t>へんこう</t>
    </rPh>
    <rPh sb="2" eb="4">
      <t>こうふ</t>
    </rPh>
    <rPh sb="4" eb="6">
      <t>しんせい</t>
    </rPh>
    <rPh sb="6" eb="7">
      <t>がく</t>
    </rPh>
    <phoneticPr fontId="36" type="Hiragana"/>
  </si>
  <si>
    <t>変更額</t>
    <rPh sb="0" eb="2">
      <t>へんこう</t>
    </rPh>
    <rPh sb="2" eb="3">
      <t>がく</t>
    </rPh>
    <phoneticPr fontId="36" type="Hiragana"/>
  </si>
  <si>
    <t>変更交付申請日</t>
    <rPh sb="0" eb="2">
      <t>へんこう</t>
    </rPh>
    <rPh sb="2" eb="4">
      <t>こうふ</t>
    </rPh>
    <rPh sb="4" eb="6">
      <t>しんせい</t>
    </rPh>
    <rPh sb="6" eb="7">
      <t>び</t>
    </rPh>
    <phoneticPr fontId="36" type="Hiragana"/>
  </si>
  <si>
    <t>変更の理由</t>
    <rPh sb="0" eb="2">
      <t>へんこう</t>
    </rPh>
    <rPh sb="3" eb="5">
      <t>りゆう</t>
    </rPh>
    <phoneticPr fontId="36" type="Hiragana"/>
  </si>
  <si>
    <t>担当者名</t>
    <rPh sb="0" eb="3">
      <t>たんとうしゃ</t>
    </rPh>
    <rPh sb="3" eb="4">
      <t>めい</t>
    </rPh>
    <phoneticPr fontId="36" type="Hiragana"/>
  </si>
  <si>
    <t>電話番号</t>
    <rPh sb="0" eb="2">
      <t>でんわ</t>
    </rPh>
    <rPh sb="2" eb="4">
      <t>ばんごう</t>
    </rPh>
    <phoneticPr fontId="36" type="Hiragana"/>
  </si>
  <si>
    <t>メールアドレス</t>
  </si>
  <si>
    <t>計</t>
    <rPh sb="0" eb="1">
      <t>けい</t>
    </rPh>
    <phoneticPr fontId="36" type="Hiragana"/>
  </si>
  <si>
    <t>　　●留意事項を確認し、入力欄へ必要事項を入力してください。</t>
    <rPh sb="3" eb="5">
      <t>リュウイ</t>
    </rPh>
    <rPh sb="5" eb="7">
      <t>ジコウ</t>
    </rPh>
    <rPh sb="8" eb="10">
      <t>カクニン</t>
    </rPh>
    <rPh sb="12" eb="14">
      <t>ニュウリョク</t>
    </rPh>
    <rPh sb="14" eb="15">
      <t>ラン</t>
    </rPh>
    <rPh sb="16" eb="18">
      <t>ヒツヨウ</t>
    </rPh>
    <rPh sb="18" eb="20">
      <t>ジコウ</t>
    </rPh>
    <rPh sb="21" eb="23">
      <t>ニュウリョク</t>
    </rPh>
    <phoneticPr fontId="6"/>
  </si>
  <si>
    <t>（様式第６号）</t>
    <rPh sb="1" eb="3">
      <t>ヨウシキ</t>
    </rPh>
    <rPh sb="3" eb="4">
      <t>ダイ</t>
    </rPh>
    <rPh sb="5" eb="6">
      <t>ゴウ</t>
    </rPh>
    <phoneticPr fontId="36"/>
  </si>
  <si>
    <t>長野県介護職員処遇改善支援補助金精算（概算）払請求書</t>
    <rPh sb="16" eb="18">
      <t>セイサン</t>
    </rPh>
    <rPh sb="19" eb="21">
      <t>ガイサン</t>
    </rPh>
    <rPh sb="22" eb="23">
      <t>バラ</t>
    </rPh>
    <rPh sb="23" eb="26">
      <t>セイキュウショ</t>
    </rPh>
    <phoneticPr fontId="6"/>
  </si>
  <si>
    <t>で確定（交付決定）のあった標記補助金</t>
    <rPh sb="1" eb="3">
      <t>カクテイ</t>
    </rPh>
    <rPh sb="13" eb="15">
      <t>ヒョウキ</t>
    </rPh>
    <rPh sb="15" eb="18">
      <t>ホジョキン</t>
    </rPh>
    <phoneticPr fontId="6"/>
  </si>
  <si>
    <r>
      <rPr>
        <b/>
        <u/>
        <sz val="11"/>
        <color theme="1"/>
        <rFont val="ＭＳ Ｐゴシック"/>
        <family val="3"/>
        <charset val="128"/>
        <scheme val="minor"/>
      </rPr>
      <t>補助金見込額に基づく概算払い可能額を入力します。（補助金見込額と概算払い額の差異）</t>
    </r>
    <r>
      <rPr>
        <sz val="11"/>
        <color theme="1"/>
        <rFont val="ＭＳ Ｐゴシック"/>
        <family val="3"/>
        <charset val="128"/>
        <scheme val="minor"/>
      </rPr>
      <t xml:space="preserve">
依頼文【長野県介護職員処遇改善支援補助金に係る概算払請求書（追加分）の提出について（依頼）】概算払い額（追加分）（c－b）の額を確認（入力）してください。</t>
    </r>
    <rPh sb="0" eb="3">
      <t>ホジョキン</t>
    </rPh>
    <rPh sb="3" eb="5">
      <t>ミコ</t>
    </rPh>
    <rPh sb="5" eb="6">
      <t>ガク</t>
    </rPh>
    <rPh sb="7" eb="8">
      <t>モト</t>
    </rPh>
    <rPh sb="10" eb="12">
      <t>ガイサン</t>
    </rPh>
    <rPh sb="12" eb="13">
      <t>バラ</t>
    </rPh>
    <rPh sb="14" eb="17">
      <t>カノウガク</t>
    </rPh>
    <rPh sb="18" eb="20">
      <t>ニュウリョク</t>
    </rPh>
    <rPh sb="25" eb="28">
      <t>ホジョキン</t>
    </rPh>
    <rPh sb="28" eb="30">
      <t>ミコ</t>
    </rPh>
    <rPh sb="30" eb="31">
      <t>ガク</t>
    </rPh>
    <rPh sb="32" eb="34">
      <t>ガイサン</t>
    </rPh>
    <rPh sb="34" eb="35">
      <t>バラ</t>
    </rPh>
    <rPh sb="36" eb="37">
      <t>ガク</t>
    </rPh>
    <rPh sb="38" eb="40">
      <t>サイ</t>
    </rPh>
    <rPh sb="109" eb="111">
      <t>ニュウリョク</t>
    </rPh>
    <phoneticPr fontId="36"/>
  </si>
  <si>
    <r>
      <rPr>
        <b/>
        <u/>
        <sz val="11"/>
        <color theme="1"/>
        <rFont val="ＭＳ Ｐゴシック"/>
        <family val="3"/>
        <charset val="128"/>
        <scheme val="minor"/>
      </rPr>
      <t>交付決定額の９割分を入力します。（長野県から既に支払われた概算払い額）</t>
    </r>
    <r>
      <rPr>
        <sz val="11"/>
        <color theme="1"/>
        <rFont val="ＭＳ Ｐゴシック"/>
        <family val="3"/>
        <charset val="128"/>
        <scheme val="minor"/>
      </rPr>
      <t xml:space="preserve">
依頼文【長野県介護職員処遇改善支援補助金に係る概算払請求書（追加分）の提出について（依頼）】概算払い額（ｂ）の額を確認（入力）してください。</t>
    </r>
    <rPh sb="0" eb="2">
      <t>コウフ</t>
    </rPh>
    <rPh sb="2" eb="4">
      <t>ケッテイ</t>
    </rPh>
    <rPh sb="4" eb="5">
      <t>ガク</t>
    </rPh>
    <rPh sb="7" eb="8">
      <t>ワリ</t>
    </rPh>
    <rPh sb="8" eb="9">
      <t>ブン</t>
    </rPh>
    <rPh sb="10" eb="12">
      <t>ニュウリョク</t>
    </rPh>
    <rPh sb="17" eb="20">
      <t>ナガノケン</t>
    </rPh>
    <rPh sb="22" eb="23">
      <t>スデ</t>
    </rPh>
    <rPh sb="24" eb="26">
      <t>シハラ</t>
    </rPh>
    <rPh sb="29" eb="31">
      <t>ガイサン</t>
    </rPh>
    <rPh sb="31" eb="32">
      <t>バラ</t>
    </rPh>
    <rPh sb="33" eb="34">
      <t>ガク</t>
    </rPh>
    <rPh sb="36" eb="38">
      <t>イライ</t>
    </rPh>
    <rPh sb="38" eb="39">
      <t>ブン</t>
    </rPh>
    <rPh sb="82" eb="84">
      <t>ガイサン</t>
    </rPh>
    <rPh sb="84" eb="85">
      <t>バラ</t>
    </rPh>
    <rPh sb="86" eb="87">
      <t>ガク</t>
    </rPh>
    <rPh sb="91" eb="92">
      <t>ガク</t>
    </rPh>
    <rPh sb="93" eb="95">
      <t>カクニン</t>
    </rPh>
    <rPh sb="96" eb="98">
      <t>ニュウリョク</t>
    </rPh>
    <phoneticPr fontId="6"/>
  </si>
  <si>
    <r>
      <rPr>
        <b/>
        <u/>
        <sz val="11"/>
        <color theme="1"/>
        <rFont val="ＭＳ Ｐゴシック"/>
        <family val="3"/>
        <charset val="128"/>
        <scheme val="minor"/>
      </rPr>
      <t>交付決定通知の交付決定額を入力します。</t>
    </r>
    <r>
      <rPr>
        <sz val="11"/>
        <color theme="1"/>
        <rFont val="ＭＳ Ｐゴシック"/>
        <family val="3"/>
        <charset val="128"/>
        <scheme val="minor"/>
      </rPr>
      <t xml:space="preserve">
依頼文【長野県介護職員処遇改善支援補助金に係る概算払請求書（追加分）の提出について（依頼）】交付決定額（a）を確認（入力）してください。</t>
    </r>
    <rPh sb="20" eb="22">
      <t>イライ</t>
    </rPh>
    <rPh sb="22" eb="23">
      <t>ブン</t>
    </rPh>
    <rPh sb="66" eb="68">
      <t>コウフ</t>
    </rPh>
    <rPh sb="68" eb="70">
      <t>ケッテイ</t>
    </rPh>
    <rPh sb="70" eb="71">
      <t>ガク</t>
    </rPh>
    <rPh sb="75" eb="77">
      <t>カクニン</t>
    </rPh>
    <rPh sb="78" eb="80">
      <t>ニュウリョク</t>
    </rPh>
    <phoneticPr fontId="6"/>
  </si>
  <si>
    <t>１　補助金確定（交付決定）額</t>
    <rPh sb="2" eb="5">
      <t>ホジョキン</t>
    </rPh>
    <rPh sb="5" eb="7">
      <t>カクテイ</t>
    </rPh>
    <rPh sb="8" eb="10">
      <t>コウフ</t>
    </rPh>
    <rPh sb="10" eb="12">
      <t>ケッテイ</t>
    </rPh>
    <rPh sb="13" eb="14">
      <t>ガク</t>
    </rPh>
    <phoneticPr fontId="36"/>
  </si>
  <si>
    <t>２　既交付額</t>
  </si>
  <si>
    <t>２　既交付額</t>
    <phoneticPr fontId="36"/>
  </si>
  <si>
    <t>３　今回請求額</t>
    <rPh sb="2" eb="4">
      <t>コンカイ</t>
    </rPh>
    <rPh sb="4" eb="6">
      <t>セイキュウ</t>
    </rPh>
    <rPh sb="6" eb="7">
      <t>ガク</t>
    </rPh>
    <phoneticPr fontId="6"/>
  </si>
  <si>
    <t>４　差引額（残額）　（１－（２+３））</t>
  </si>
  <si>
    <t>長野県介護職員処遇改善支援補助金精算（概算）払請求書（様式6号）／作成用　基本情報入力シート</t>
    <rPh sb="27" eb="29">
      <t>ヨウシキ</t>
    </rPh>
    <rPh sb="30" eb="31">
      <t>ゴウ</t>
    </rPh>
    <phoneticPr fontId="6"/>
  </si>
  <si>
    <t>　　●「様式６号」を作成するためには本シート（基本情報入力シート）を入力する必要があります。</t>
    <rPh sb="4" eb="6">
      <t>ヨウシキ</t>
    </rPh>
    <rPh sb="7" eb="8">
      <t>ゴウ</t>
    </rPh>
    <rPh sb="10" eb="12">
      <t>サクセイ</t>
    </rPh>
    <rPh sb="18" eb="19">
      <t>ホン</t>
    </rPh>
    <rPh sb="23" eb="25">
      <t>キホン</t>
    </rPh>
    <rPh sb="25" eb="27">
      <t>ジョウホウ</t>
    </rPh>
    <rPh sb="27" eb="29">
      <t>ニュウリョク</t>
    </rPh>
    <rPh sb="34" eb="36">
      <t>ニュウリョク</t>
    </rPh>
    <rPh sb="38" eb="40">
      <t>ヒツヨウ</t>
    </rPh>
    <phoneticPr fontId="6"/>
  </si>
  <si>
    <t>様式6号（請求書）へ自動反映されます</t>
    <rPh sb="0" eb="2">
      <t>ヨウシキ</t>
    </rPh>
    <rPh sb="3" eb="4">
      <t>ゴウ</t>
    </rPh>
    <rPh sb="5" eb="8">
      <t>セイキュウショ</t>
    </rPh>
    <rPh sb="10" eb="12">
      <t>ジドウ</t>
    </rPh>
    <rPh sb="12" eb="14">
      <t>ハンエイ</t>
    </rPh>
    <phoneticPr fontId="6"/>
  </si>
  <si>
    <t>記</t>
    <phoneticPr fontId="6"/>
  </si>
  <si>
    <r>
      <t xml:space="preserve">交付決定通知の交付決定日を入力してください。
</t>
    </r>
    <r>
      <rPr>
        <b/>
        <u/>
        <sz val="11"/>
        <color theme="1"/>
        <rFont val="ＭＳ Ｐゴシック"/>
        <family val="3"/>
        <charset val="128"/>
        <scheme val="minor"/>
      </rPr>
      <t>入力形式：６月21日</t>
    </r>
    <rPh sb="0" eb="2">
      <t>コウフ</t>
    </rPh>
    <rPh sb="2" eb="4">
      <t>ケッテイ</t>
    </rPh>
    <rPh sb="4" eb="6">
      <t>ツウチ</t>
    </rPh>
    <rPh sb="7" eb="9">
      <t>コウフ</t>
    </rPh>
    <rPh sb="9" eb="11">
      <t>ケッテイ</t>
    </rPh>
    <rPh sb="11" eb="12">
      <t>ビ</t>
    </rPh>
    <rPh sb="13" eb="15">
      <t>ニュウリョク</t>
    </rPh>
    <rPh sb="25" eb="27">
      <t>ケイシキ</t>
    </rPh>
    <phoneticPr fontId="36"/>
  </si>
  <si>
    <t>４　差引額（残額）　（１－（２+３））
　　※自動計算</t>
    <rPh sb="23" eb="25">
      <t>ジドウ</t>
    </rPh>
    <rPh sb="25" eb="27">
      <t>ケイサン</t>
    </rPh>
    <phoneticPr fontId="6"/>
  </si>
  <si>
    <r>
      <t xml:space="preserve">交付決定通知の文書番号のみを入力してください。
</t>
    </r>
    <r>
      <rPr>
        <b/>
        <u/>
        <sz val="11"/>
        <color theme="1"/>
        <rFont val="ＭＳ Ｐゴシック"/>
        <family val="3"/>
        <charset val="128"/>
        <scheme val="minor"/>
      </rPr>
      <t>入力形式：長野県達（指令）６介第○号　←○へ文書番号をいれてください</t>
    </r>
    <rPh sb="0" eb="2">
      <t>コウフ</t>
    </rPh>
    <rPh sb="2" eb="4">
      <t>ケッテイ</t>
    </rPh>
    <rPh sb="4" eb="6">
      <t>ツウチ</t>
    </rPh>
    <rPh sb="7" eb="9">
      <t>ブンショ</t>
    </rPh>
    <rPh sb="9" eb="11">
      <t>バンゴウ</t>
    </rPh>
    <rPh sb="14" eb="16">
      <t>ニュウリョク</t>
    </rPh>
    <rPh sb="24" eb="26">
      <t>ニュウリョク</t>
    </rPh>
    <rPh sb="26" eb="28">
      <t>ケイシキ</t>
    </rPh>
    <rPh sb="29" eb="32">
      <t>ナガノケン</t>
    </rPh>
    <rPh sb="32" eb="33">
      <t>タツ</t>
    </rPh>
    <rPh sb="34" eb="36">
      <t>シレイ</t>
    </rPh>
    <rPh sb="38" eb="39">
      <t>カイ</t>
    </rPh>
    <rPh sb="39" eb="40">
      <t>ダイ</t>
    </rPh>
    <rPh sb="41" eb="42">
      <t>ゴウ</t>
    </rPh>
    <rPh sb="46" eb="48">
      <t>ブンショ</t>
    </rPh>
    <rPh sb="48" eb="50">
      <t>バンゴウ</t>
    </rPh>
    <phoneticPr fontId="36"/>
  </si>
  <si>
    <r>
      <t xml:space="preserve">令和６年７月30日～8月9日までの期間における提出日を入力してください。
</t>
    </r>
    <r>
      <rPr>
        <b/>
        <u/>
        <sz val="11"/>
        <color theme="1"/>
        <rFont val="ＭＳ Ｐゴシック"/>
        <family val="3"/>
        <charset val="128"/>
        <scheme val="minor"/>
      </rPr>
      <t>入力形式：８月９日</t>
    </r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3" eb="14">
      <t>ニチ</t>
    </rPh>
    <rPh sb="17" eb="19">
      <t>キカン</t>
    </rPh>
    <rPh sb="23" eb="25">
      <t>テイシュツ</t>
    </rPh>
    <rPh sb="25" eb="26">
      <t>ビ</t>
    </rPh>
    <rPh sb="27" eb="29">
      <t>ニュウリョク</t>
    </rPh>
    <rPh sb="37" eb="39">
      <t>ニュウリョク</t>
    </rPh>
    <rPh sb="39" eb="41">
      <t>ケイシキ</t>
    </rPh>
    <rPh sb="43" eb="44">
      <t>ガツ</t>
    </rPh>
    <rPh sb="45" eb="46">
      <t>ニチ</t>
    </rPh>
    <phoneticPr fontId="6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</si>
  <si>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自動計算（１－（２+３））
（既交付額＋今回請求額）＝補助金見込額（c）と一致します。
</t>
    </r>
    <r>
      <rPr>
        <sz val="11"/>
        <color theme="1"/>
        <rFont val="ＭＳ Ｐゴシック"/>
        <family val="3"/>
        <scheme val="minor"/>
      </rPr>
      <t>依頼文【長野県介護職員処遇改善支援補助金に係る概算払請求書（追加分）の提出について（依頼）】補助金見込額（c）の額を一致するか確認してください。</t>
    </r>
    <rPh sb="0" eb="2">
      <t>ジドウ</t>
    </rPh>
    <rPh sb="2" eb="4">
      <t>ケイサン</t>
    </rPh>
    <rPh sb="15" eb="16">
      <t>スデ</t>
    </rPh>
    <rPh sb="16" eb="18">
      <t>コウフ</t>
    </rPh>
    <rPh sb="18" eb="19">
      <t>ガク</t>
    </rPh>
    <rPh sb="20" eb="22">
      <t>コンカイ</t>
    </rPh>
    <rPh sb="22" eb="24">
      <t>セイキュウ</t>
    </rPh>
    <rPh sb="24" eb="25">
      <t>ガク</t>
    </rPh>
    <rPh sb="27" eb="30">
      <t>ホジョキン</t>
    </rPh>
    <rPh sb="30" eb="32">
      <t>ミコ</t>
    </rPh>
    <rPh sb="32" eb="33">
      <t>ガク</t>
    </rPh>
    <rPh sb="37" eb="39">
      <t>イッチ</t>
    </rPh>
    <rPh sb="90" eb="93">
      <t>ホジョキン</t>
    </rPh>
    <rPh sb="93" eb="95">
      <t>ミコ</t>
    </rPh>
    <rPh sb="95" eb="96">
      <t>ガク</t>
    </rPh>
    <rPh sb="102" eb="104">
      <t>イッチ</t>
    </rPh>
    <rPh sb="107" eb="109">
      <t>カクニン</t>
    </rPh>
    <phoneticPr fontId="36"/>
  </si>
  <si>
    <t>長野県達（指令）６介第○号</t>
    <rPh sb="0" eb="3">
      <t>ナガノケン</t>
    </rPh>
    <rPh sb="3" eb="4">
      <t>タツ</t>
    </rPh>
    <rPh sb="5" eb="7">
      <t>シレイ</t>
    </rPh>
    <rPh sb="9" eb="10">
      <t>カイ</t>
    </rPh>
    <rPh sb="10" eb="11">
      <t>ダイ</t>
    </rPh>
    <rPh sb="12" eb="13">
      <t>ゴウ</t>
    </rPh>
    <phoneticPr fontId="36"/>
  </si>
  <si>
    <t>交付決定年月日　</t>
    <rPh sb="0" eb="2">
      <t>コウフ</t>
    </rPh>
    <rPh sb="2" eb="4">
      <t>ケッテイ</t>
    </rPh>
    <rPh sb="4" eb="7">
      <t>ネンガッピ</t>
    </rPh>
    <phoneticPr fontId="36"/>
  </si>
  <si>
    <t>交付決定書の指令番号</t>
    <rPh sb="0" eb="2">
      <t>コウフ</t>
    </rPh>
    <rPh sb="2" eb="5">
      <t>ケッテイショ</t>
    </rPh>
    <rPh sb="6" eb="8">
      <t>シレイ</t>
    </rPh>
    <rPh sb="8" eb="10">
      <t>バンゴウ</t>
    </rPh>
    <phoneticPr fontId="36"/>
  </si>
  <si>
    <t>本件について連絡がとれる担当者名を入力してください。</t>
    <rPh sb="0" eb="2">
      <t>ホンケン</t>
    </rPh>
    <rPh sb="6" eb="8">
      <t>レンラク</t>
    </rPh>
    <rPh sb="12" eb="15">
      <t>タントウシャ</t>
    </rPh>
    <rPh sb="15" eb="16">
      <t>メイ</t>
    </rPh>
    <rPh sb="17" eb="19">
      <t>ニュウリョク</t>
    </rPh>
    <phoneticPr fontId="6"/>
  </si>
  <si>
    <r>
      <t xml:space="preserve">本件について連絡がとれる連絡先を入力してください。
</t>
    </r>
    <r>
      <rPr>
        <b/>
        <u/>
        <sz val="11"/>
        <color theme="1"/>
        <rFont val="ＭＳ Ｐゴシック"/>
        <family val="3"/>
        <charset val="128"/>
        <scheme val="minor"/>
      </rPr>
      <t>入力例：026-235-7121</t>
    </r>
    <r>
      <rPr>
        <sz val="11"/>
        <color theme="1"/>
        <rFont val="ＭＳ Ｐゴシック"/>
        <family val="3"/>
        <scheme val="minor"/>
      </rPr>
      <t xml:space="preserve"> ハイフンあり</t>
    </r>
    <rPh sb="0" eb="2">
      <t>ホンケン</t>
    </rPh>
    <rPh sb="6" eb="8">
      <t>レンラク</t>
    </rPh>
    <rPh sb="12" eb="15">
      <t>レンラクサキ</t>
    </rPh>
    <rPh sb="16" eb="18">
      <t>ニュウリョク</t>
    </rPh>
    <phoneticPr fontId="6"/>
  </si>
  <si>
    <t>本件について連絡がとれるメールアドレスを入力してください。</t>
    <rPh sb="0" eb="2">
      <t>ホンケン</t>
    </rPh>
    <rPh sb="6" eb="8">
      <t>レンラク</t>
    </rPh>
    <rPh sb="20" eb="22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</si>
</sst>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%"/>
    <numFmt numFmtId="178" formatCode="[$-411]ggge&quot;年&quot;m&quot;月&quot;d&quot;日&quot;;@"/>
    <numFmt numFmtId="179" formatCode="[&lt;=999]000;[&lt;=9999]000\-00;000\-0000"/>
    <numFmt numFmtId="180" formatCode="#,##0_ 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6"/>
      <name val="游ゴシック"/>
      <family val="3"/>
    </font>
    <font>
      <sz val="12"/>
      <name val="ＭＳ 明朝"/>
      <family val="1"/>
    </font>
    <font>
      <sz val="28"/>
      <color rgb="FFFF0000"/>
      <name val="ＭＳ 明朝"/>
      <family val="1"/>
    </font>
    <font>
      <sz val="12"/>
      <color rgb="FFFF0000"/>
      <name val="ＭＳ 明朝"/>
      <family val="1"/>
    </font>
    <font>
      <sz val="12"/>
      <color theme="1"/>
      <name val="ＭＳ Ｐゴシック"/>
      <family val="3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2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9" fillId="0" borderId="0"/>
    <xf numFmtId="0" fontId="30" fillId="0" borderId="0">
      <alignment vertical="center"/>
    </xf>
    <xf numFmtId="0" fontId="28" fillId="0" borderId="0"/>
    <xf numFmtId="0" fontId="5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5" fillId="0" borderId="36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177" fontId="25" fillId="24" borderId="36" xfId="28" applyNumberFormat="1" applyFont="1" applyFill="1" applyBorder="1" applyAlignment="1">
      <alignment vertical="center" wrapText="1"/>
    </xf>
    <xf numFmtId="177" fontId="25" fillId="24" borderId="33" xfId="28" applyNumberFormat="1" applyFont="1" applyFill="1" applyBorder="1" applyAlignment="1">
      <alignment vertical="center" wrapText="1"/>
    </xf>
    <xf numFmtId="177" fontId="25" fillId="24" borderId="32" xfId="28" applyNumberFormat="1" applyFont="1" applyFill="1" applyBorder="1" applyAlignment="1">
      <alignment vertical="center" wrapText="1"/>
    </xf>
    <xf numFmtId="0" fontId="25" fillId="0" borderId="37" xfId="0" applyFont="1" applyBorder="1" applyAlignment="1">
      <alignment horizontal="left" vertical="center" wrapText="1"/>
    </xf>
    <xf numFmtId="177" fontId="25" fillId="24" borderId="37" xfId="28" applyNumberFormat="1" applyFont="1" applyFill="1" applyBorder="1" applyAlignment="1">
      <alignment vertical="center" wrapText="1"/>
    </xf>
    <xf numFmtId="0" fontId="25" fillId="0" borderId="38" xfId="0" applyFont="1" applyBorder="1" applyAlignment="1">
      <alignment horizontal="left" vertical="center" wrapText="1"/>
    </xf>
    <xf numFmtId="0" fontId="31" fillId="0" borderId="0" xfId="99" applyFont="1" applyAlignment="1" applyProtection="1">
      <alignment vertical="center"/>
      <protection locked="0"/>
    </xf>
    <xf numFmtId="0" fontId="27" fillId="0" borderId="0" xfId="99" applyFont="1" applyProtection="1">
      <protection locked="0"/>
    </xf>
    <xf numFmtId="0" fontId="27" fillId="0" borderId="0" xfId="99" applyFont="1"/>
    <xf numFmtId="0" fontId="33" fillId="0" borderId="0" xfId="99" applyFont="1" applyAlignment="1" applyProtection="1">
      <alignment vertical="center"/>
      <protection locked="0"/>
    </xf>
    <xf numFmtId="0" fontId="35" fillId="0" borderId="0" xfId="100" applyFont="1">
      <alignment vertical="center"/>
    </xf>
    <xf numFmtId="0" fontId="38" fillId="0" borderId="0" xfId="100" applyFont="1">
      <alignment vertical="center"/>
    </xf>
    <xf numFmtId="0" fontId="34" fillId="0" borderId="0" xfId="100">
      <alignment vertical="center"/>
    </xf>
    <xf numFmtId="0" fontId="34" fillId="0" borderId="0" xfId="100" applyAlignment="1">
      <alignment horizontal="center" vertical="center"/>
    </xf>
    <xf numFmtId="0" fontId="31" fillId="0" borderId="0" xfId="99" applyFont="1" applyProtection="1">
      <protection locked="0"/>
    </xf>
    <xf numFmtId="176" fontId="25" fillId="0" borderId="36" xfId="0" applyNumberFormat="1" applyFont="1" applyBorder="1" applyAlignment="1">
      <alignment horizontal="left" vertical="center" wrapText="1"/>
    </xf>
    <xf numFmtId="176" fontId="0" fillId="0" borderId="10" xfId="101" applyNumberFormat="1" applyFont="1" applyBorder="1">
      <alignment vertical="center"/>
    </xf>
    <xf numFmtId="176" fontId="25" fillId="0" borderId="33" xfId="0" applyNumberFormat="1" applyFont="1" applyBorder="1" applyAlignment="1">
      <alignment horizontal="left" vertical="center" wrapText="1"/>
    </xf>
    <xf numFmtId="176" fontId="25" fillId="0" borderId="32" xfId="0" applyNumberFormat="1" applyFont="1" applyBorder="1" applyAlignment="1">
      <alignment horizontal="left" vertical="center" wrapText="1"/>
    </xf>
    <xf numFmtId="176" fontId="25" fillId="0" borderId="38" xfId="0" applyNumberFormat="1" applyFont="1" applyBorder="1" applyAlignment="1">
      <alignment horizontal="left" vertical="center" wrapText="1"/>
    </xf>
    <xf numFmtId="176" fontId="25" fillId="0" borderId="37" xfId="0" applyNumberFormat="1" applyFont="1" applyBorder="1" applyAlignment="1">
      <alignment horizontal="left" vertical="center" wrapText="1"/>
    </xf>
    <xf numFmtId="176" fontId="0" fillId="0" borderId="11" xfId="101" applyNumberFormat="1" applyFont="1" applyBorder="1">
      <alignment vertical="center"/>
    </xf>
    <xf numFmtId="176" fontId="34" fillId="0" borderId="21" xfId="100" applyNumberFormat="1" applyBorder="1">
      <alignment vertical="center"/>
    </xf>
    <xf numFmtId="176" fontId="0" fillId="0" borderId="24" xfId="101" applyNumberFormat="1" applyFont="1" applyBorder="1">
      <alignment vertical="center"/>
    </xf>
    <xf numFmtId="176" fontId="34" fillId="24" borderId="14" xfId="100" applyNumberFormat="1" applyFill="1" applyBorder="1">
      <alignment vertical="center"/>
    </xf>
    <xf numFmtId="176" fontId="34" fillId="24" borderId="15" xfId="100" applyNumberFormat="1" applyFill="1" applyBorder="1">
      <alignment vertical="center"/>
    </xf>
    <xf numFmtId="176" fontId="0" fillId="0" borderId="15" xfId="101" applyNumberFormat="1" applyFont="1" applyBorder="1">
      <alignment vertical="center"/>
    </xf>
    <xf numFmtId="176" fontId="0" fillId="0" borderId="17" xfId="101" applyNumberFormat="1" applyFont="1" applyBorder="1">
      <alignment vertical="center"/>
    </xf>
    <xf numFmtId="176" fontId="0" fillId="0" borderId="16" xfId="101" applyNumberFormat="1" applyFont="1" applyBorder="1">
      <alignment vertical="center"/>
    </xf>
    <xf numFmtId="176" fontId="0" fillId="0" borderId="21" xfId="101" applyNumberFormat="1" applyFont="1" applyBorder="1">
      <alignment vertical="center"/>
    </xf>
    <xf numFmtId="176" fontId="34" fillId="0" borderId="30" xfId="100" applyNumberFormat="1" applyBorder="1">
      <alignment vertical="center"/>
    </xf>
    <xf numFmtId="176" fontId="34" fillId="24" borderId="25" xfId="100" applyNumberFormat="1" applyFill="1" applyBorder="1">
      <alignment vertical="center"/>
    </xf>
    <xf numFmtId="176" fontId="34" fillId="0" borderId="22" xfId="100" applyNumberFormat="1" applyBorder="1">
      <alignment vertical="center"/>
    </xf>
    <xf numFmtId="176" fontId="34" fillId="0" borderId="29" xfId="100" applyNumberFormat="1" applyBorder="1">
      <alignment vertical="center"/>
    </xf>
    <xf numFmtId="176" fontId="34" fillId="24" borderId="23" xfId="100" applyNumberFormat="1" applyFill="1" applyBorder="1">
      <alignment vertical="center"/>
    </xf>
    <xf numFmtId="176" fontId="34" fillId="0" borderId="19" xfId="100" applyNumberFormat="1" applyBorder="1">
      <alignment vertical="center"/>
    </xf>
    <xf numFmtId="176" fontId="34" fillId="0" borderId="20" xfId="100" applyNumberFormat="1" applyBorder="1">
      <alignment vertical="center"/>
    </xf>
    <xf numFmtId="38" fontId="0" fillId="0" borderId="10" xfId="101" applyFont="1" applyBorder="1" applyAlignment="1">
      <alignment vertical="center" shrinkToFit="1"/>
    </xf>
    <xf numFmtId="180" fontId="34" fillId="0" borderId="21" xfId="100" applyNumberFormat="1" applyBorder="1">
      <alignment vertical="center"/>
    </xf>
    <xf numFmtId="38" fontId="0" fillId="0" borderId="21" xfId="101" applyFont="1" applyBorder="1">
      <alignment vertical="center"/>
    </xf>
    <xf numFmtId="0" fontId="47" fillId="29" borderId="10" xfId="100" applyFont="1" applyFill="1" applyBorder="1" applyAlignment="1">
      <alignment horizontal="center" vertical="center"/>
    </xf>
    <xf numFmtId="176" fontId="26" fillId="27" borderId="10" xfId="0" applyNumberFormat="1" applyFont="1" applyFill="1" applyBorder="1" applyAlignment="1">
      <alignment horizontal="left" vertical="center" wrapText="1"/>
    </xf>
    <xf numFmtId="0" fontId="47" fillId="27" borderId="10" xfId="100" applyFont="1" applyFill="1" applyBorder="1" applyAlignment="1">
      <alignment horizontal="center" vertical="center" shrinkToFit="1"/>
    </xf>
    <xf numFmtId="176" fontId="26" fillId="31" borderId="10" xfId="0" applyNumberFormat="1" applyFont="1" applyFill="1" applyBorder="1" applyAlignment="1">
      <alignment horizontal="left" vertical="center" wrapText="1"/>
    </xf>
    <xf numFmtId="0" fontId="47" fillId="31" borderId="10" xfId="100" applyFont="1" applyFill="1" applyBorder="1" applyAlignment="1">
      <alignment vertical="center" shrinkToFit="1"/>
    </xf>
    <xf numFmtId="0" fontId="34" fillId="0" borderId="0" xfId="100" applyAlignment="1">
      <alignment vertical="center" shrinkToFit="1"/>
    </xf>
    <xf numFmtId="0" fontId="34" fillId="0" borderId="10" xfId="100" applyBorder="1" applyAlignment="1">
      <alignment vertical="center" shrinkToFit="1"/>
    </xf>
    <xf numFmtId="0" fontId="34" fillId="0" borderId="10" xfId="100" applyBorder="1" applyAlignment="1">
      <alignment horizontal="center" vertical="center" shrinkToFit="1"/>
    </xf>
    <xf numFmtId="179" fontId="34" fillId="0" borderId="10" xfId="100" applyNumberFormat="1" applyBorder="1" applyAlignment="1">
      <alignment vertical="center" shrinkToFit="1"/>
    </xf>
    <xf numFmtId="38" fontId="0" fillId="0" borderId="10" xfId="101" applyFont="1" applyBorder="1" applyAlignment="1">
      <alignment horizontal="right" vertical="center" shrinkToFit="1"/>
    </xf>
    <xf numFmtId="178" fontId="40" fillId="0" borderId="10" xfId="100" applyNumberFormat="1" applyFont="1" applyBorder="1" applyAlignment="1">
      <alignment vertical="center" shrinkToFit="1"/>
    </xf>
    <xf numFmtId="176" fontId="0" fillId="0" borderId="0" xfId="0" applyNumberFormat="1">
      <alignment vertical="center"/>
    </xf>
    <xf numFmtId="176" fontId="34" fillId="0" borderId="26" xfId="100" applyNumberFormat="1" applyBorder="1">
      <alignment vertical="center"/>
    </xf>
    <xf numFmtId="176" fontId="34" fillId="0" borderId="27" xfId="100" applyNumberFormat="1" applyBorder="1" applyAlignment="1">
      <alignment horizontal="center" vertical="center"/>
    </xf>
    <xf numFmtId="176" fontId="34" fillId="24" borderId="28" xfId="100" applyNumberFormat="1" applyFill="1" applyBorder="1" applyAlignment="1">
      <alignment horizontal="center" vertical="center"/>
    </xf>
    <xf numFmtId="0" fontId="32" fillId="0" borderId="0" xfId="100" applyFont="1" applyProtection="1">
      <alignment vertical="center"/>
      <protection locked="0"/>
    </xf>
    <xf numFmtId="0" fontId="35" fillId="0" borderId="0" xfId="100" applyFont="1" applyProtection="1">
      <alignment vertical="center"/>
      <protection locked="0"/>
    </xf>
    <xf numFmtId="0" fontId="38" fillId="0" borderId="0" xfId="100" applyFont="1" applyAlignment="1" applyProtection="1">
      <alignment vertical="center" wrapText="1"/>
      <protection locked="0"/>
    </xf>
    <xf numFmtId="0" fontId="38" fillId="0" borderId="0" xfId="100" applyFont="1" applyProtection="1">
      <alignment vertical="center"/>
      <protection locked="0"/>
    </xf>
    <xf numFmtId="0" fontId="35" fillId="25" borderId="0" xfId="100" applyFont="1" applyFill="1" applyAlignment="1" applyProtection="1">
      <alignment horizontal="left" vertical="center" wrapText="1"/>
      <protection locked="0"/>
    </xf>
    <xf numFmtId="0" fontId="35" fillId="25" borderId="0" xfId="100" applyFont="1" applyFill="1" applyAlignment="1" applyProtection="1">
      <alignment horizontal="left" vertical="center"/>
      <protection locked="0"/>
    </xf>
    <xf numFmtId="0" fontId="43" fillId="0" borderId="0" xfId="100" applyFont="1" applyAlignment="1" applyProtection="1">
      <alignment vertical="center"/>
      <protection locked="0"/>
    </xf>
    <xf numFmtId="0" fontId="39" fillId="0" borderId="0" xfId="100" applyFont="1" applyAlignment="1" applyProtection="1">
      <alignment vertical="center"/>
      <protection locked="0"/>
    </xf>
    <xf numFmtId="0" fontId="32" fillId="0" borderId="0" xfId="100" applyFont="1" applyAlignment="1" applyProtection="1">
      <alignment vertical="center"/>
      <protection locked="0"/>
    </xf>
    <xf numFmtId="0" fontId="32" fillId="0" borderId="0" xfId="100" applyFont="1" applyAlignment="1" applyProtection="1">
      <alignment horizontal="left" vertical="center"/>
      <protection locked="0"/>
    </xf>
    <xf numFmtId="0" fontId="32" fillId="0" borderId="0" xfId="100" applyFont="1" applyBorder="1" applyProtection="1">
      <alignment vertical="center"/>
      <protection locked="0"/>
    </xf>
    <xf numFmtId="49" fontId="32" fillId="0" borderId="0" xfId="100" applyNumberFormat="1" applyFont="1" applyProtection="1">
      <alignment vertical="center"/>
      <protection locked="0"/>
    </xf>
    <xf numFmtId="49" fontId="35" fillId="0" borderId="0" xfId="100" applyNumberFormat="1" applyFont="1" applyProtection="1">
      <alignment vertical="center"/>
      <protection locked="0"/>
    </xf>
    <xf numFmtId="0" fontId="37" fillId="0" borderId="0" xfId="100" applyFont="1" applyProtection="1">
      <alignment vertical="center"/>
      <protection locked="0"/>
    </xf>
    <xf numFmtId="49" fontId="43" fillId="0" borderId="0" xfId="100" applyNumberFormat="1" applyFont="1" applyAlignment="1" applyProtection="1">
      <alignment vertical="center"/>
    </xf>
    <xf numFmtId="0" fontId="43" fillId="0" borderId="0" xfId="100" applyFont="1" applyAlignment="1" applyProtection="1">
      <alignment vertical="center"/>
    </xf>
    <xf numFmtId="0" fontId="34" fillId="0" borderId="0" xfId="100" applyAlignment="1" applyProtection="1">
      <alignment horizontal="center" vertical="center"/>
      <protection locked="0"/>
    </xf>
    <xf numFmtId="0" fontId="34" fillId="0" borderId="0" xfId="100" applyProtection="1">
      <alignment vertical="center"/>
      <protection locked="0"/>
    </xf>
    <xf numFmtId="0" fontId="34" fillId="0" borderId="0" xfId="100" applyAlignment="1" applyProtection="1">
      <alignment horizontal="center" vertical="center" wrapText="1"/>
      <protection locked="0"/>
    </xf>
    <xf numFmtId="0" fontId="34" fillId="28" borderId="10" xfId="100" applyFill="1" applyBorder="1" applyAlignment="1" applyProtection="1">
      <alignment horizontal="center" vertical="center"/>
      <protection locked="0"/>
    </xf>
    <xf numFmtId="0" fontId="34" fillId="27" borderId="10" xfId="100" applyFill="1" applyBorder="1" applyAlignment="1" applyProtection="1">
      <alignment horizontal="left" vertical="center"/>
      <protection locked="0"/>
    </xf>
    <xf numFmtId="0" fontId="44" fillId="27" borderId="10" xfId="100" applyFont="1" applyFill="1" applyBorder="1" applyAlignment="1" applyProtection="1">
      <alignment horizontal="left" vertical="center" wrapText="1"/>
      <protection locked="0"/>
    </xf>
    <xf numFmtId="0" fontId="34" fillId="27" borderId="10" xfId="100" applyFill="1" applyBorder="1" applyProtection="1">
      <alignment vertical="center"/>
      <protection locked="0"/>
    </xf>
    <xf numFmtId="0" fontId="34" fillId="27" borderId="10" xfId="100" applyFill="1" applyBorder="1" applyAlignment="1" applyProtection="1">
      <alignment vertical="center" wrapText="1"/>
      <protection locked="0"/>
    </xf>
    <xf numFmtId="0" fontId="30" fillId="27" borderId="10" xfId="100" applyFont="1" applyFill="1" applyBorder="1" applyAlignment="1" applyProtection="1">
      <alignment vertical="center" wrapText="1"/>
      <protection locked="0"/>
    </xf>
    <xf numFmtId="0" fontId="48" fillId="0" borderId="0" xfId="100" applyFont="1" applyProtection="1">
      <alignment vertical="center"/>
      <protection locked="0"/>
    </xf>
    <xf numFmtId="0" fontId="32" fillId="0" borderId="0" xfId="100" applyFont="1" applyAlignment="1" applyProtection="1">
      <alignment horizontal="distributed" vertical="center"/>
      <protection locked="0"/>
    </xf>
    <xf numFmtId="0" fontId="32" fillId="0" borderId="0" xfId="100" applyFont="1" applyAlignment="1" applyProtection="1">
      <alignment horizontal="left" vertical="center" wrapText="1"/>
      <protection locked="0"/>
    </xf>
    <xf numFmtId="176" fontId="32" fillId="0" borderId="0" xfId="100" applyNumberFormat="1" applyFont="1" applyAlignment="1" applyProtection="1">
      <alignment vertical="center" shrinkToFit="1"/>
    </xf>
    <xf numFmtId="0" fontId="49" fillId="0" borderId="0" xfId="100" applyFont="1" applyAlignment="1" applyProtection="1">
      <alignment horizontal="left" vertical="center"/>
      <protection locked="0"/>
    </xf>
    <xf numFmtId="0" fontId="49" fillId="0" borderId="0" xfId="100" applyNumberFormat="1" applyFont="1" applyAlignment="1" applyProtection="1">
      <alignment horizontal="left" vertical="center" shrinkToFit="1"/>
      <protection locked="0"/>
    </xf>
    <xf numFmtId="0" fontId="32" fillId="0" borderId="0" xfId="100" applyFont="1" applyAlignment="1" applyProtection="1">
      <alignment horizontal="right" vertical="center" indent="1"/>
      <protection locked="0"/>
    </xf>
    <xf numFmtId="0" fontId="31" fillId="0" borderId="0" xfId="99" applyFont="1" applyAlignment="1" applyProtection="1">
      <alignment horizontal="right" vertical="center"/>
      <protection locked="0"/>
    </xf>
    <xf numFmtId="0" fontId="31" fillId="0" borderId="0" xfId="99" quotePrefix="1" applyFont="1" applyAlignment="1" applyProtection="1">
      <alignment horizontal="right" vertical="center"/>
      <protection locked="0"/>
    </xf>
    <xf numFmtId="0" fontId="35" fillId="0" borderId="0" xfId="100" applyFont="1" applyAlignment="1" applyProtection="1">
      <alignment horizontal="right" vertical="center"/>
      <protection locked="0"/>
    </xf>
    <xf numFmtId="0" fontId="50" fillId="0" borderId="10" xfId="102" applyFont="1" applyBorder="1" applyAlignment="1" applyProtection="1">
      <alignment horizontal="left" vertical="center"/>
      <protection locked="0"/>
    </xf>
    <xf numFmtId="179" fontId="40" fillId="24" borderId="10" xfId="100" applyNumberFormat="1" applyFont="1" applyFill="1" applyBorder="1" applyAlignment="1" applyProtection="1">
      <alignment horizontal="left" vertical="center"/>
      <protection locked="0"/>
    </xf>
    <xf numFmtId="0" fontId="51" fillId="24" borderId="10" xfId="100" applyFont="1" applyFill="1" applyBorder="1" applyAlignment="1" applyProtection="1">
      <alignment horizontal="left" vertical="center" wrapText="1"/>
      <protection locked="0"/>
    </xf>
    <xf numFmtId="0" fontId="51" fillId="24" borderId="10" xfId="100" applyFont="1" applyFill="1" applyBorder="1" applyAlignment="1" applyProtection="1">
      <alignment horizontal="left" vertical="center"/>
      <protection locked="0"/>
    </xf>
    <xf numFmtId="49" fontId="52" fillId="0" borderId="10" xfId="100" applyNumberFormat="1" applyFont="1" applyBorder="1" applyAlignment="1" applyProtection="1">
      <alignment horizontal="left" vertical="center"/>
      <protection locked="0"/>
    </xf>
    <xf numFmtId="0" fontId="52" fillId="0" borderId="10" xfId="100" applyFont="1" applyBorder="1" applyAlignment="1" applyProtection="1">
      <alignment horizontal="left" vertical="center"/>
      <protection locked="0"/>
    </xf>
    <xf numFmtId="0" fontId="51" fillId="0" borderId="10" xfId="100" applyFont="1" applyBorder="1" applyAlignment="1" applyProtection="1">
      <alignment horizontal="left" vertical="center"/>
      <protection locked="0"/>
    </xf>
    <xf numFmtId="0" fontId="32" fillId="0" borderId="0" xfId="100" applyFont="1" applyAlignment="1" applyProtection="1">
      <alignment horizontal="center" vertical="center"/>
      <protection locked="0"/>
    </xf>
    <xf numFmtId="0" fontId="31" fillId="0" borderId="0" xfId="99" applyFont="1" applyAlignment="1" applyProtection="1">
      <alignment horizontal="distributed" vertical="center"/>
      <protection locked="0"/>
    </xf>
    <xf numFmtId="0" fontId="32" fillId="0" borderId="0" xfId="100" applyFont="1" applyAlignment="1" applyProtection="1">
      <alignment horizontal="center" vertical="center" wrapText="1"/>
      <protection locked="0"/>
    </xf>
    <xf numFmtId="0" fontId="32" fillId="0" borderId="0" xfId="100" applyFont="1" applyAlignment="1" applyProtection="1">
      <alignment horizontal="right" vertical="center"/>
      <protection locked="0"/>
    </xf>
    <xf numFmtId="0" fontId="34" fillId="0" borderId="0" xfId="100" applyAlignment="1" applyProtection="1">
      <alignment horizontal="left" vertical="center"/>
      <protection locked="0"/>
    </xf>
    <xf numFmtId="176" fontId="52" fillId="24" borderId="10" xfId="100" applyNumberFormat="1" applyFont="1" applyFill="1" applyBorder="1" applyAlignment="1" applyProtection="1">
      <alignment horizontal="left" vertical="center" wrapText="1"/>
      <protection locked="0"/>
    </xf>
    <xf numFmtId="176" fontId="52" fillId="0" borderId="10" xfId="101" applyNumberFormat="1" applyFont="1" applyFill="1" applyBorder="1" applyAlignment="1" applyProtection="1">
      <alignment horizontal="left" vertical="center" wrapText="1"/>
      <protection locked="0"/>
    </xf>
    <xf numFmtId="176" fontId="52" fillId="0" borderId="10" xfId="101" applyNumberFormat="1" applyFont="1" applyFill="1" applyBorder="1" applyAlignment="1" applyProtection="1">
      <alignment horizontal="left" vertical="center" shrinkToFit="1"/>
      <protection locked="0"/>
    </xf>
    <xf numFmtId="38" fontId="52" fillId="26" borderId="10" xfId="101" applyFont="1" applyFill="1" applyBorder="1" applyAlignment="1" applyProtection="1">
      <alignment horizontal="left" vertical="center" wrapText="1" shrinkToFit="1"/>
    </xf>
    <xf numFmtId="0" fontId="34" fillId="27" borderId="11" xfId="100" applyFill="1" applyBorder="1" applyAlignment="1" applyProtection="1">
      <alignment horizontal="left" vertical="center" wrapText="1"/>
      <protection locked="0"/>
    </xf>
    <xf numFmtId="0" fontId="34" fillId="27" borderId="21" xfId="100" applyFill="1" applyBorder="1" applyAlignment="1" applyProtection="1">
      <alignment horizontal="left" vertical="center" wrapText="1"/>
      <protection locked="0"/>
    </xf>
    <xf numFmtId="0" fontId="34" fillId="0" borderId="12" xfId="100" applyBorder="1" applyAlignment="1" applyProtection="1">
      <alignment horizontal="center" vertical="center"/>
      <protection locked="0"/>
    </xf>
    <xf numFmtId="0" fontId="34" fillId="0" borderId="18" xfId="100" applyBorder="1" applyAlignment="1" applyProtection="1">
      <alignment horizontal="left" vertical="center"/>
      <protection locked="0"/>
    </xf>
    <xf numFmtId="0" fontId="35" fillId="0" borderId="0" xfId="100" applyFont="1" applyAlignment="1" applyProtection="1">
      <alignment horizontal="distributed" vertical="center"/>
      <protection locked="0"/>
    </xf>
    <xf numFmtId="0" fontId="32" fillId="0" borderId="0" xfId="100" applyFont="1" applyAlignment="1" applyProtection="1">
      <alignment horizontal="center" vertical="center"/>
      <protection locked="0"/>
    </xf>
    <xf numFmtId="0" fontId="32" fillId="26" borderId="0" xfId="100" applyFont="1" applyFill="1" applyAlignment="1" applyProtection="1">
      <alignment horizontal="center" vertical="center"/>
    </xf>
    <xf numFmtId="0" fontId="53" fillId="0" borderId="0" xfId="99" applyFont="1" applyAlignment="1" applyProtection="1">
      <alignment horizontal="distributed" vertical="center"/>
      <protection locked="0"/>
    </xf>
    <xf numFmtId="0" fontId="31" fillId="0" borderId="0" xfId="99" applyFont="1" applyAlignment="1" applyProtection="1">
      <alignment horizontal="distributed" vertical="center"/>
      <protection locked="0"/>
    </xf>
    <xf numFmtId="38" fontId="32" fillId="26" borderId="13" xfId="100" applyNumberFormat="1" applyFont="1" applyFill="1" applyBorder="1" applyAlignment="1" applyProtection="1">
      <alignment horizontal="right" vertical="center"/>
    </xf>
    <xf numFmtId="178" fontId="31" fillId="26" borderId="0" xfId="100" applyNumberFormat="1" applyFont="1" applyFill="1" applyAlignment="1" applyProtection="1">
      <alignment horizontal="right" vertical="center"/>
    </xf>
    <xf numFmtId="0" fontId="32" fillId="0" borderId="0" xfId="100" applyFont="1" applyAlignment="1" applyProtection="1">
      <alignment horizontal="center" vertical="center" wrapText="1"/>
      <protection locked="0"/>
    </xf>
    <xf numFmtId="0" fontId="32" fillId="0" borderId="0" xfId="100" applyFont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2" fillId="26" borderId="0" xfId="100" applyFont="1" applyFill="1" applyAlignment="1" applyProtection="1">
      <alignment horizontal="left" vertical="center" wrapText="1" shrinkToFit="1"/>
    </xf>
    <xf numFmtId="0" fontId="31" fillId="26" borderId="0" xfId="0" applyFont="1" applyFill="1" applyAlignment="1" applyProtection="1">
      <alignment vertical="center" wrapText="1" shrinkToFit="1"/>
    </xf>
    <xf numFmtId="0" fontId="46" fillId="29" borderId="10" xfId="100" applyFont="1" applyFill="1" applyBorder="1" applyAlignment="1">
      <alignment horizontal="center" vertical="center"/>
    </xf>
    <xf numFmtId="0" fontId="47" fillId="30" borderId="10" xfId="100" applyFont="1" applyFill="1" applyBorder="1" applyAlignment="1">
      <alignment horizontal="center" vertical="center"/>
    </xf>
  </cellXfs>
  <cellStyles count="103">
    <cellStyle name="20% - アクセント 1" xfId="1" builtinId="30" customBuiltin="1"/>
    <cellStyle name="20% - アクセント 1 2" xfId="50" xr:uid="{890BDFB7-E042-40A4-8DC1-AD1E568C83FE}"/>
    <cellStyle name="20% - アクセント 2" xfId="2" builtinId="34" customBuiltin="1"/>
    <cellStyle name="20% - アクセント 2 2" xfId="51" xr:uid="{A93F60BB-CE08-4797-AE23-B534F13282BE}"/>
    <cellStyle name="20% - アクセント 3" xfId="3" builtinId="38" customBuiltin="1"/>
    <cellStyle name="20% - アクセント 3 2" xfId="52" xr:uid="{F66F9971-AA90-4C5B-B7A2-C7CA5C15976D}"/>
    <cellStyle name="20% - アクセント 4" xfId="4" builtinId="42" customBuiltin="1"/>
    <cellStyle name="20% - アクセント 4 2" xfId="53" xr:uid="{2B466ECC-942B-4991-9C9F-2BBDD2D5B754}"/>
    <cellStyle name="20% - アクセント 5" xfId="5" builtinId="46" customBuiltin="1"/>
    <cellStyle name="20% - アクセント 5 2" xfId="54" xr:uid="{B8961D37-298C-4A5C-9E2C-E11527A7B9AC}"/>
    <cellStyle name="20% - アクセント 6" xfId="6" builtinId="50" customBuiltin="1"/>
    <cellStyle name="20% - アクセント 6 2" xfId="55" xr:uid="{9CBD2526-C10D-4332-96EE-F0CCDEEE2F14}"/>
    <cellStyle name="40% - アクセント 1" xfId="7" builtinId="31" customBuiltin="1"/>
    <cellStyle name="40% - アクセント 1 2" xfId="56" xr:uid="{106D1D9E-1519-4420-9FEE-C90CD3F7C606}"/>
    <cellStyle name="40% - アクセント 2" xfId="8" builtinId="35" customBuiltin="1"/>
    <cellStyle name="40% - アクセント 2 2" xfId="57" xr:uid="{FFF19ACF-ADCD-4C41-A627-C188966A39F5}"/>
    <cellStyle name="40% - アクセント 3" xfId="9" builtinId="39" customBuiltin="1"/>
    <cellStyle name="40% - アクセント 3 2" xfId="58" xr:uid="{8473581D-A54A-4699-B310-8C17CEF109B6}"/>
    <cellStyle name="40% - アクセント 4" xfId="10" builtinId="43" customBuiltin="1"/>
    <cellStyle name="40% - アクセント 4 2" xfId="59" xr:uid="{5783AE6D-5BB3-451A-BFD1-EE9C7FCB8AA2}"/>
    <cellStyle name="40% - アクセント 5" xfId="11" builtinId="47" customBuiltin="1"/>
    <cellStyle name="40% - アクセント 5 2" xfId="60" xr:uid="{567B2048-2605-46F9-883E-4FE12F0B09E6}"/>
    <cellStyle name="40% - アクセント 6" xfId="12" builtinId="51" customBuiltin="1"/>
    <cellStyle name="40% - アクセント 6 2" xfId="61" xr:uid="{E159CC8F-A159-4B84-88E6-EB223A750A19}"/>
    <cellStyle name="60% - アクセント 1" xfId="13" builtinId="32" customBuiltin="1"/>
    <cellStyle name="60% - アクセント 1 2" xfId="62" xr:uid="{A0BD033B-82FD-4463-9B9E-998AF0152427}"/>
    <cellStyle name="60% - アクセント 2" xfId="14" builtinId="36" customBuiltin="1"/>
    <cellStyle name="60% - アクセント 2 2" xfId="63" xr:uid="{1A9A8DC4-BB17-4034-9952-459E4ACEFD31}"/>
    <cellStyle name="60% - アクセント 3" xfId="15" builtinId="40" customBuiltin="1"/>
    <cellStyle name="60% - アクセント 3 2" xfId="64" xr:uid="{099F04E3-0E6F-42D2-ABB7-DFC47D1EAA17}"/>
    <cellStyle name="60% - アクセント 4" xfId="16" builtinId="44" customBuiltin="1"/>
    <cellStyle name="60% - アクセント 4 2" xfId="65" xr:uid="{60B227EF-D021-485B-A011-B243C11BA2E0}"/>
    <cellStyle name="60% - アクセント 5" xfId="17" builtinId="48" customBuiltin="1"/>
    <cellStyle name="60% - アクセント 5 2" xfId="66" xr:uid="{91F2547D-4643-4AB1-B18A-868E6C072DD5}"/>
    <cellStyle name="60% - アクセント 6" xfId="18" builtinId="52" customBuiltin="1"/>
    <cellStyle name="60% - アクセント 6 2" xfId="67" xr:uid="{639ACBB3-F444-4498-B607-B04340A3022E}"/>
    <cellStyle name="アクセント 1" xfId="19" builtinId="29" customBuiltin="1"/>
    <cellStyle name="アクセント 1 2" xfId="68" xr:uid="{5D7E33B6-B32A-48C5-8010-D91FBDBB92A5}"/>
    <cellStyle name="アクセント 2" xfId="20" builtinId="33" customBuiltin="1"/>
    <cellStyle name="アクセント 2 2" xfId="69" xr:uid="{D5BD9AE2-C4E3-4DD0-B65B-EA6B98BB64C6}"/>
    <cellStyle name="アクセント 3" xfId="21" builtinId="37" customBuiltin="1"/>
    <cellStyle name="アクセント 3 2" xfId="70" xr:uid="{C2D2059D-AA49-46D4-8C9F-BC6FB034672E}"/>
    <cellStyle name="アクセント 4" xfId="22" builtinId="41" customBuiltin="1"/>
    <cellStyle name="アクセント 4 2" xfId="71" xr:uid="{BDC88D91-2384-4387-8E56-6902E68D2B73}"/>
    <cellStyle name="アクセント 5" xfId="23" builtinId="45" customBuiltin="1"/>
    <cellStyle name="アクセント 5 2" xfId="72" xr:uid="{81723CDC-CC1A-48B7-BA12-BE30D48F4AA6}"/>
    <cellStyle name="アクセント 6" xfId="24" builtinId="49" customBuiltin="1"/>
    <cellStyle name="アクセント 6 2" xfId="73" xr:uid="{7E02AF1E-F595-4DC6-AEEA-5FD7D06AF3FF}"/>
    <cellStyle name="タイトル" xfId="25" builtinId="15" customBuiltin="1"/>
    <cellStyle name="タイトル 2" xfId="74" xr:uid="{AEBDDFD0-1117-4301-A58A-AA7057A8BDB0}"/>
    <cellStyle name="チェック セル" xfId="26" builtinId="23" customBuiltin="1"/>
    <cellStyle name="チェック セル 2" xfId="75" xr:uid="{E00C3C2E-975C-4474-9BFA-85666D99A186}"/>
    <cellStyle name="どちらでもない" xfId="27" builtinId="28" customBuiltin="1"/>
    <cellStyle name="どちらでもない 2" xfId="76" xr:uid="{1EC0E63A-96D9-4367-BC73-DB5B60E4210C}"/>
    <cellStyle name="パーセント" xfId="28" builtinId="5"/>
    <cellStyle name="パーセント 2" xfId="48" xr:uid="{9568A852-D2E0-4E79-A360-978E2721C58E}"/>
    <cellStyle name="ハイパーリンク" xfId="102" builtinId="8"/>
    <cellStyle name="メモ" xfId="29" builtinId="10" customBuiltin="1"/>
    <cellStyle name="メモ 2" xfId="77" xr:uid="{D66D1D84-DDAE-419F-80E3-816D6F74F2DC}"/>
    <cellStyle name="リンク セル" xfId="30" builtinId="24" customBuiltin="1"/>
    <cellStyle name="リンク セル 2" xfId="78" xr:uid="{AE0E01AB-03E7-41FF-AA48-682E0DE1603F}"/>
    <cellStyle name="悪い" xfId="31" builtinId="27" customBuiltin="1"/>
    <cellStyle name="悪い 2" xfId="79" xr:uid="{66296596-0D6D-4FFE-BFCC-A03296E3D3A8}"/>
    <cellStyle name="計算" xfId="32" builtinId="22" customBuiltin="1"/>
    <cellStyle name="計算 2" xfId="80" xr:uid="{ABA2BC2A-612C-4683-86A7-0E68486E7DB8}"/>
    <cellStyle name="警告文" xfId="33" builtinId="11" customBuiltin="1"/>
    <cellStyle name="警告文 2" xfId="81" xr:uid="{439AEB0F-6F59-4E70-839B-4892FDE90935}"/>
    <cellStyle name="桁区切り 2" xfId="47" xr:uid="{0BF3C154-9D88-494C-BB91-3E5884B0D5AD}"/>
    <cellStyle name="桁区切り 3" xfId="101" xr:uid="{AE9F3425-3BE2-44DC-8C53-699353BAA3E3}"/>
    <cellStyle name="見出し 1" xfId="34" builtinId="16" customBuiltin="1"/>
    <cellStyle name="見出し 1 2" xfId="82" xr:uid="{8833C4CA-DFA0-4C07-9CF1-C51EB173B2C7}"/>
    <cellStyle name="見出し 2" xfId="35" builtinId="17" customBuiltin="1"/>
    <cellStyle name="見出し 2 2" xfId="83" xr:uid="{421295FD-9DAE-48E1-9ABF-52073BE1D76E}"/>
    <cellStyle name="見出し 3" xfId="36" builtinId="18" customBuiltin="1"/>
    <cellStyle name="見出し 3 2" xfId="84" xr:uid="{0CC6F667-E5F7-4EFB-819C-7B49F342B057}"/>
    <cellStyle name="見出し 4" xfId="37" builtinId="19" customBuiltin="1"/>
    <cellStyle name="見出し 4 2" xfId="85" xr:uid="{8B2B353B-152F-4F31-AA3D-C1C74717DC5F}"/>
    <cellStyle name="集計" xfId="38" builtinId="25" customBuiltin="1"/>
    <cellStyle name="集計 2" xfId="86" xr:uid="{7F965B74-40CA-4441-82EC-B9AB3904725A}"/>
    <cellStyle name="出力" xfId="39" builtinId="21" customBuiltin="1"/>
    <cellStyle name="出力 2" xfId="87" xr:uid="{7B0B005B-0606-407F-8459-F3554BA0DEBF}"/>
    <cellStyle name="説明文" xfId="40" builtinId="53" customBuiltin="1"/>
    <cellStyle name="説明文 2" xfId="88" xr:uid="{9B009CA0-7C98-42A6-BADE-2E2203D4453B}"/>
    <cellStyle name="入力" xfId="41" builtinId="20" customBuiltin="1"/>
    <cellStyle name="入力 2" xfId="89" xr:uid="{85031E38-0BB7-4EE2-9A76-83BA3DAB1251}"/>
    <cellStyle name="標準" xfId="0" builtinId="0"/>
    <cellStyle name="標準 10" xfId="95" xr:uid="{1BCF5761-1A35-4AE9-AC38-094C542953D5}"/>
    <cellStyle name="標準 2" xfId="42" xr:uid="{00000000-0005-0000-0000-00002C000000}"/>
    <cellStyle name="標準 2 2" xfId="49" xr:uid="{A0853B3B-BCC8-4669-935F-844BC3DDFBA4}"/>
    <cellStyle name="標準 2 3" xfId="90" xr:uid="{A5712C89-75E4-4F14-A7A7-8FECC186F7F6}"/>
    <cellStyle name="標準 2 4" xfId="97" xr:uid="{8620657A-A4F5-4ADC-A24D-000E9EEE2631}"/>
    <cellStyle name="標準 2 5" xfId="98" xr:uid="{5E72383F-C325-4081-B1CF-F20EEC79B8F2}"/>
    <cellStyle name="標準 3" xfId="44" xr:uid="{00000000-0005-0000-0000-00002D000000}"/>
    <cellStyle name="標準 3 2" xfId="45" xr:uid="{00000000-0005-0000-0000-00002E000000}"/>
    <cellStyle name="標準 3 2 2" xfId="93" xr:uid="{D5F3183E-9E31-4B66-BFDE-D91A7DAE6598}"/>
    <cellStyle name="標準 3 3" xfId="46" xr:uid="{00000000-0005-0000-0000-00002F000000}"/>
    <cellStyle name="標準 3 3 2" xfId="94" xr:uid="{BE0DD03E-4068-4C0E-9DCB-6D942BE4C709}"/>
    <cellStyle name="標準 3 4" xfId="92" xr:uid="{C9F854C4-7861-4B74-A330-DC5426C63A2D}"/>
    <cellStyle name="標準 4" xfId="96" xr:uid="{E5873792-03DC-4186-B7D2-B4E4CA67CF45}"/>
    <cellStyle name="標準 5" xfId="99" xr:uid="{29D614A3-2CD4-4757-9079-190152D9702A}"/>
    <cellStyle name="標準 6" xfId="100" xr:uid="{A15A9436-F36C-43A6-8DE2-107A30029660}"/>
    <cellStyle name="良い" xfId="43" builtinId="26" customBuiltin="1"/>
    <cellStyle name="良い 2" xfId="91" xr:uid="{9CA78D28-FBEC-4696-A5A9-2E7962BDE85F}"/>
  </cellStyles>
  <dxfs count="0"/>
  <tableStyles count="0" defaultTableStyle="TableStyleMedium2" defaultPivotStyle="PivotStyleLight16"/>
  <colors>
    <mruColors>
      <color rgb="FFCCFFFF"/>
      <color rgb="FFFFFF99"/>
      <color rgb="FFFFFFCC"/>
      <color rgb="FFCCFFCC"/>
      <color rgb="FFFFE5FC"/>
      <color rgb="FFFBC497"/>
      <color rgb="FFFFE2AF"/>
      <color rgb="FFFFDB9B"/>
      <color rgb="FFFFD9C1"/>
      <color rgb="FFFE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1112985</xdr:colOff>
      <xdr:row>10</xdr:row>
      <xdr:rowOff>305851</xdr:rowOff>
    </xdr:from>
    <xdr:ext cx="2632981" cy="292452"/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75CA67E5-CC97-4654-B9FC-C09B08AC3C3B}"/>
            </a:ext>
          </a:extLst>
        </xdr:cNvPr>
        <xdr:cNvSpPr txBox="1"/>
      </xdr:nvSpPr>
      <xdr:spPr>
        <a:xfrm>
          <a:off x="3779985" y="3902939"/>
          <a:ext cx="2632981" cy="292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>
          <a:sp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依頼文「交付決定額（</a:t>
          </a:r>
          <a:r>
            <a:rPr kumimoji="1" lang="en-US" altLang="ja-JP" sz="1200" b="1">
              <a:solidFill>
                <a:srgbClr val="FF0000"/>
              </a:solidFill>
              <a:latin typeface="ＭＳ ゴシック"/>
              <a:ea typeface="ＭＳ ゴシック"/>
            </a:rPr>
            <a:t>a</a:t>
          </a:r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）」と同額</a:t>
          </a:r>
        </a:p>
      </xdr:txBody>
    </xdr:sp>
    <xdr:clientData/>
  </xdr:oneCellAnchor>
  <xdr:oneCellAnchor>
    <xdr:from>
      <xdr:col>2</xdr:col>
      <xdr:colOff>1068161</xdr:colOff>
      <xdr:row>12</xdr:row>
      <xdr:rowOff>235440</xdr:rowOff>
    </xdr:from>
    <xdr:ext cx="3683133" cy="292452"/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1E2E49A7-4A9E-40B3-B4BB-FDD3C60F1F33}"/>
            </a:ext>
          </a:extLst>
        </xdr:cNvPr>
        <xdr:cNvSpPr txBox="1"/>
      </xdr:nvSpPr>
      <xdr:spPr>
        <a:xfrm>
          <a:off x="3735161" y="5401352"/>
          <a:ext cx="3683133" cy="292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>
          <a:sp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依頼文「概算払い額（追加分）（</a:t>
          </a:r>
          <a:r>
            <a:rPr kumimoji="1" lang="en-US" altLang="ja-JP" sz="1200" b="1">
              <a:solidFill>
                <a:srgbClr val="FF0000"/>
              </a:solidFill>
              <a:latin typeface="ＭＳ ゴシック"/>
              <a:ea typeface="ＭＳ ゴシック"/>
            </a:rPr>
            <a:t>c-b</a:t>
          </a:r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）」と同額</a:t>
          </a:r>
        </a:p>
      </xdr:txBody>
    </xdr:sp>
    <xdr:clientData/>
  </xdr:oneCellAnchor>
  <xdr:oneCellAnchor>
    <xdr:from>
      <xdr:col>2</xdr:col>
      <xdr:colOff>1101778</xdr:colOff>
      <xdr:row>11</xdr:row>
      <xdr:rowOff>249822</xdr:rowOff>
    </xdr:from>
    <xdr:ext cx="2632981" cy="292452"/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FC44B2EB-835D-4E7E-82B7-1B5B57843D69}"/>
            </a:ext>
          </a:extLst>
        </xdr:cNvPr>
        <xdr:cNvSpPr txBox="1"/>
      </xdr:nvSpPr>
      <xdr:spPr>
        <a:xfrm>
          <a:off x="3768778" y="4631322"/>
          <a:ext cx="2632981" cy="292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>
          <a:sp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依頼文「概算払い額（</a:t>
          </a:r>
          <a:r>
            <a:rPr kumimoji="1" lang="en-US" altLang="ja-JP" sz="1200" b="1">
              <a:solidFill>
                <a:srgbClr val="FF0000"/>
              </a:solidFill>
              <a:latin typeface="ＭＳ ゴシック"/>
              <a:ea typeface="ＭＳ ゴシック"/>
            </a:rPr>
            <a:t>b</a:t>
          </a:r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）」と同額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211299</xdr:colOff>
      <xdr:row>5</xdr:row>
      <xdr:rowOff>131925</xdr:rowOff>
    </xdr:from>
    <xdr:to>
      <xdr:col>22</xdr:col>
      <xdr:colOff>196850</xdr:colOff>
      <xdr:row>8</xdr:row>
      <xdr:rowOff>459441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A68AA6BD-8E6E-4B09-BB54-AE79B0259C75}"/>
            </a:ext>
          </a:extLst>
        </xdr:cNvPr>
        <xdr:cNvSpPr txBox="1"/>
      </xdr:nvSpPr>
      <xdr:spPr>
        <a:xfrm>
          <a:off x="8066623" y="1398190"/>
          <a:ext cx="6227227" cy="1481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申請書は入力シートへの入力により自動入力</a:t>
          </a:r>
          <a:r>
            <a:rPr kumimoji="1" lang="en-US" altLang="ja-JP" sz="260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色付きセル</a:t>
          </a:r>
          <a:r>
            <a:rPr kumimoji="1" lang="en-US" altLang="ja-JP" sz="260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されますので、直接入力しないでください。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790B-2D4E-42FF-9B41-EC3F82754894}">
  <sheetPr>
    <tabColor rgb="FFFF0000"/>
    <pageSetUpPr fitToPage="1"/>
  </sheetPr>
  <dimension ref="A1:V19"/>
  <sheetViews>
    <sheetView tabSelected="1" view="pageBreakPreview" zoomScale="85" zoomScaleSheetLayoutView="85" workbookViewId="0">
      <selection activeCell="D2" sqref="D2"/>
    </sheetView>
  </sheetViews>
  <sheetFormatPr defaultRowHeight="13" x14ac:dyDescent="0.2"/>
  <cols>
    <col min="1" max="1" width="5.90625" style="78" bestFit="1" customWidth="1"/>
    <col min="2" max="2" width="32.1796875" style="79" customWidth="1"/>
    <col min="3" max="3" width="75.1796875" style="79" bestFit="1" customWidth="1"/>
    <col min="4" max="4" width="73.453125" style="79" bestFit="1" customWidth="1"/>
    <col min="5" max="5" width="40.6328125" style="79" bestFit="1" customWidth="1"/>
    <col min="6" max="16384" width="8.7265625" style="19"/>
  </cols>
  <sheetData>
    <row r="1" spans="1:22" ht="23" customHeight="1" x14ac:dyDescent="0.2">
      <c r="B1" s="87" t="s">
        <v>103</v>
      </c>
      <c r="V1" s="19" t="s">
        <v>41</v>
      </c>
    </row>
    <row r="2" spans="1:22" ht="24.5" customHeight="1" x14ac:dyDescent="0.2">
      <c r="B2" s="79" t="s">
        <v>104</v>
      </c>
    </row>
    <row r="3" spans="1:22" ht="24.5" customHeight="1" x14ac:dyDescent="0.2">
      <c r="B3" s="79" t="s">
        <v>91</v>
      </c>
    </row>
    <row r="4" spans="1:22" ht="30" customHeight="1" x14ac:dyDescent="0.2">
      <c r="A4" s="80" t="s">
        <v>71</v>
      </c>
      <c r="B4" s="81" t="s">
        <v>42</v>
      </c>
      <c r="C4" s="81" t="s">
        <v>43</v>
      </c>
      <c r="D4" s="81" t="s">
        <v>44</v>
      </c>
      <c r="V4" s="19" t="s">
        <v>45</v>
      </c>
    </row>
    <row r="5" spans="1:22" ht="19.5" customHeight="1" x14ac:dyDescent="0.2">
      <c r="A5" s="78">
        <v>1</v>
      </c>
      <c r="B5" s="82" t="s">
        <v>46</v>
      </c>
      <c r="C5" s="98"/>
      <c r="D5" s="83" t="s">
        <v>72</v>
      </c>
    </row>
    <row r="6" spans="1:22" ht="34" customHeight="1" x14ac:dyDescent="0.2">
      <c r="A6" s="78">
        <v>2</v>
      </c>
      <c r="B6" s="84" t="s">
        <v>61</v>
      </c>
      <c r="C6" s="99"/>
      <c r="D6" s="85" t="s">
        <v>70</v>
      </c>
      <c r="E6" s="108" t="s">
        <v>105</v>
      </c>
    </row>
    <row r="7" spans="1:22" ht="49.5" customHeight="1" x14ac:dyDescent="0.2">
      <c r="A7" s="78">
        <v>3</v>
      </c>
      <c r="B7" s="84" t="s">
        <v>62</v>
      </c>
      <c r="C7" s="99"/>
      <c r="D7" s="85" t="s">
        <v>69</v>
      </c>
      <c r="E7" s="108" t="s">
        <v>105</v>
      </c>
    </row>
    <row r="8" spans="1:22" ht="26.5" customHeight="1" x14ac:dyDescent="0.2">
      <c r="A8" s="115">
        <v>4</v>
      </c>
      <c r="B8" s="82" t="s">
        <v>67</v>
      </c>
      <c r="C8" s="100"/>
      <c r="D8" s="113" t="s">
        <v>63</v>
      </c>
      <c r="E8" s="116" t="s">
        <v>105</v>
      </c>
    </row>
    <row r="9" spans="1:22" ht="26.5" customHeight="1" x14ac:dyDescent="0.2">
      <c r="A9" s="115"/>
      <c r="B9" s="82" t="s">
        <v>68</v>
      </c>
      <c r="C9" s="100"/>
      <c r="D9" s="114"/>
      <c r="E9" s="116"/>
    </row>
    <row r="10" spans="1:22" ht="32.5" customHeight="1" x14ac:dyDescent="0.2">
      <c r="A10" s="78">
        <v>5</v>
      </c>
      <c r="B10" s="84" t="s">
        <v>47</v>
      </c>
      <c r="C10" s="101"/>
      <c r="D10" s="85" t="s">
        <v>110</v>
      </c>
      <c r="E10" s="108" t="s">
        <v>105</v>
      </c>
    </row>
    <row r="11" spans="1:22" ht="61.5" customHeight="1" x14ac:dyDescent="0.2">
      <c r="A11" s="78">
        <v>6</v>
      </c>
      <c r="B11" s="84" t="s">
        <v>98</v>
      </c>
      <c r="C11" s="109"/>
      <c r="D11" s="86" t="s">
        <v>97</v>
      </c>
      <c r="E11" s="108" t="s">
        <v>105</v>
      </c>
    </row>
    <row r="12" spans="1:22" ht="61.5" customHeight="1" x14ac:dyDescent="0.2">
      <c r="A12" s="78">
        <v>7</v>
      </c>
      <c r="B12" s="84" t="s">
        <v>100</v>
      </c>
      <c r="C12" s="110"/>
      <c r="D12" s="86" t="s">
        <v>96</v>
      </c>
      <c r="E12" s="108" t="s">
        <v>105</v>
      </c>
    </row>
    <row r="13" spans="1:22" ht="61.5" customHeight="1" x14ac:dyDescent="0.2">
      <c r="A13" s="78">
        <v>8</v>
      </c>
      <c r="B13" s="84" t="s">
        <v>101</v>
      </c>
      <c r="C13" s="111"/>
      <c r="D13" s="86" t="s">
        <v>95</v>
      </c>
      <c r="E13" s="108" t="s">
        <v>105</v>
      </c>
    </row>
    <row r="14" spans="1:22" ht="61.5" customHeight="1" x14ac:dyDescent="0.2">
      <c r="A14" s="78">
        <v>9</v>
      </c>
      <c r="B14" s="85" t="s">
        <v>108</v>
      </c>
      <c r="C14" s="112">
        <f>C11-(C12+C13)</f>
        <v>0</v>
      </c>
      <c r="D14" s="86" t="s">
        <v>111</v>
      </c>
      <c r="E14" s="108" t="s">
        <v>105</v>
      </c>
    </row>
    <row r="15" spans="1:22" ht="32.5" customHeight="1" x14ac:dyDescent="0.2">
      <c r="A15" s="78">
        <v>10</v>
      </c>
      <c r="B15" s="84" t="s">
        <v>113</v>
      </c>
      <c r="C15" s="101"/>
      <c r="D15" s="85" t="s">
        <v>107</v>
      </c>
      <c r="E15" s="108" t="s">
        <v>105</v>
      </c>
    </row>
    <row r="16" spans="1:22" ht="32.5" customHeight="1" x14ac:dyDescent="0.2">
      <c r="A16" s="78">
        <v>11</v>
      </c>
      <c r="B16" s="84" t="s">
        <v>114</v>
      </c>
      <c r="C16" s="102" t="s">
        <v>112</v>
      </c>
      <c r="D16" s="85" t="s">
        <v>109</v>
      </c>
      <c r="E16" s="108" t="s">
        <v>105</v>
      </c>
    </row>
    <row r="17" spans="1:4" ht="14" x14ac:dyDescent="0.2">
      <c r="A17" s="78">
        <v>12</v>
      </c>
      <c r="B17" s="84" t="s">
        <v>48</v>
      </c>
      <c r="C17" s="103"/>
      <c r="D17" s="85" t="s">
        <v>115</v>
      </c>
    </row>
    <row r="18" spans="1:4" ht="45" customHeight="1" x14ac:dyDescent="0.2">
      <c r="A18" s="78">
        <v>13</v>
      </c>
      <c r="B18" s="84" t="s">
        <v>49</v>
      </c>
      <c r="C18" s="103"/>
      <c r="D18" s="85" t="s">
        <v>116</v>
      </c>
    </row>
    <row r="19" spans="1:4" ht="38.5" customHeight="1" x14ac:dyDescent="0.2">
      <c r="A19" s="78">
        <v>14</v>
      </c>
      <c r="B19" s="84" t="s">
        <v>50</v>
      </c>
      <c r="C19" s="97"/>
      <c r="D19" s="85" t="s">
        <v>117</v>
      </c>
    </row>
  </sheetData>
  <sheetProtection sheet="1" objects="1" scenarios="1"/>
  <mergeCells count="3">
    <mergeCell ref="D8:D9"/>
    <mergeCell ref="A8:A9"/>
    <mergeCell ref="E8:E9"/>
  </mergeCells>
  <phoneticPr fontId="6"/>
  <pageMargins left="0.7" right="0.7" top="0.75" bottom="0.75" header="0.3" footer="0.3"/>
  <pageSetup paperSize="9" scale="72" orientation="landscape" r:id="rId1"/>
  <colBreaks count="1" manualBreakCount="1">
    <brk id="3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2767-ACA8-4C36-9843-6AEF1C214B84}">
  <sheetPr>
    <pageSetUpPr fitToPage="1"/>
  </sheetPr>
  <dimension ref="A1:AE48"/>
  <sheetViews>
    <sheetView view="pageBreakPreview" zoomScale="70" zoomScaleSheetLayoutView="70" workbookViewId="0">
      <selection activeCell="L15" sqref="L15"/>
    </sheetView>
  </sheetViews>
  <sheetFormatPr defaultColWidth="9.81640625" defaultRowHeight="14" x14ac:dyDescent="0.2"/>
  <cols>
    <col min="1" max="2" width="4.36328125" style="63" customWidth="1"/>
    <col min="3" max="3" width="9.81640625" style="63" customWidth="1"/>
    <col min="4" max="4" width="17.81640625" style="63" customWidth="1"/>
    <col min="5" max="6" width="5.1796875" style="63" customWidth="1"/>
    <col min="7" max="7" width="1.90625" style="63" customWidth="1"/>
    <col min="8" max="8" width="3" style="63" customWidth="1"/>
    <col min="9" max="9" width="14.54296875" style="63" customWidth="1"/>
    <col min="10" max="10" width="11.7265625" style="63" customWidth="1"/>
    <col min="11" max="11" width="3.81640625" style="63" customWidth="1"/>
    <col min="12" max="12" width="8.54296875" style="63" customWidth="1"/>
    <col min="13" max="14" width="9.36328125" style="63" customWidth="1"/>
    <col min="15" max="15" width="14" style="63" bestFit="1" customWidth="1"/>
    <col min="16" max="16" width="9.81640625" style="63" customWidth="1"/>
    <col min="17" max="17" width="12.36328125" style="63" bestFit="1" customWidth="1"/>
    <col min="18" max="19" width="10.36328125" style="63" customWidth="1"/>
    <col min="20" max="20" width="14.81640625" style="63" bestFit="1" customWidth="1"/>
    <col min="21" max="22" width="9.81640625" style="63"/>
    <col min="23" max="16384" width="9.81640625" style="17"/>
  </cols>
  <sheetData>
    <row r="1" spans="1:31" ht="18.5" customHeight="1" x14ac:dyDescent="0.2">
      <c r="A1" s="62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31" ht="23.2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04"/>
      <c r="N2" s="104"/>
    </row>
    <row r="3" spans="1:31" ht="22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62"/>
      <c r="K3" s="62"/>
      <c r="L3" s="125" t="s">
        <v>55</v>
      </c>
      <c r="M3" s="126"/>
      <c r="N3" s="126"/>
    </row>
    <row r="4" spans="1:31" ht="18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123" t="str">
        <f>DBCS(TEXT(基本情報入力シート!C10,"ggge年m月d日"))</f>
        <v>明治３３年１月０日</v>
      </c>
      <c r="M4" s="123"/>
      <c r="N4" s="123"/>
    </row>
    <row r="5" spans="1:31" ht="17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31" ht="17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4"/>
      <c r="P6" s="65"/>
      <c r="Q6" s="65"/>
      <c r="R6" s="65"/>
      <c r="S6" s="65"/>
      <c r="T6" s="65"/>
      <c r="U6" s="65"/>
      <c r="V6" s="65"/>
      <c r="W6" s="18"/>
      <c r="X6" s="18"/>
      <c r="Y6" s="18"/>
      <c r="Z6" s="18"/>
      <c r="AA6" s="18"/>
      <c r="AB6" s="18"/>
    </row>
    <row r="7" spans="1:31" ht="32.5" x14ac:dyDescent="0.2">
      <c r="A7" s="62" t="s">
        <v>54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5"/>
      <c r="P7" s="65"/>
      <c r="Q7" s="65"/>
      <c r="R7" s="65"/>
      <c r="S7" s="65"/>
      <c r="T7" s="65"/>
      <c r="U7" s="65"/>
      <c r="V7" s="65"/>
      <c r="W7" s="18"/>
      <c r="X7" s="18"/>
      <c r="Y7" s="18"/>
      <c r="Z7" s="18"/>
      <c r="AA7" s="18"/>
      <c r="AB7" s="18"/>
    </row>
    <row r="8" spans="1:31" ht="40.5" customHeight="1" x14ac:dyDescent="0.2">
      <c r="A8" s="62"/>
      <c r="B8" s="62"/>
      <c r="C8" s="62"/>
      <c r="D8" s="62"/>
      <c r="E8" s="62"/>
      <c r="F8" s="62"/>
      <c r="G8" s="62"/>
      <c r="H8" s="62"/>
      <c r="I8" s="93" t="s">
        <v>51</v>
      </c>
      <c r="J8" s="127">
        <f>基本情報入力シート!C6</f>
        <v>0</v>
      </c>
      <c r="K8" s="128"/>
      <c r="L8" s="128"/>
      <c r="M8" s="128"/>
      <c r="N8" s="128"/>
      <c r="O8" s="66"/>
      <c r="R8" s="65"/>
      <c r="S8" s="65"/>
      <c r="T8" s="65"/>
      <c r="U8" s="65"/>
      <c r="V8" s="65"/>
      <c r="W8" s="18"/>
      <c r="X8" s="18"/>
      <c r="Y8" s="18"/>
      <c r="Z8" s="18"/>
      <c r="AA8" s="18"/>
      <c r="AB8" s="18"/>
      <c r="AC8" s="18"/>
      <c r="AD8" s="18"/>
      <c r="AE8" s="18"/>
    </row>
    <row r="9" spans="1:31" ht="40.5" customHeight="1" x14ac:dyDescent="0.2">
      <c r="A9" s="62"/>
      <c r="B9" s="62"/>
      <c r="C9" s="62"/>
      <c r="D9" s="62"/>
      <c r="E9" s="62"/>
      <c r="F9" s="62"/>
      <c r="G9" s="62"/>
      <c r="H9" s="62"/>
      <c r="I9" s="93" t="s">
        <v>52</v>
      </c>
      <c r="J9" s="127">
        <f>基本情報入力シート!C7</f>
        <v>0</v>
      </c>
      <c r="K9" s="128"/>
      <c r="L9" s="128"/>
      <c r="M9" s="128"/>
      <c r="N9" s="128"/>
      <c r="O9" s="66"/>
      <c r="R9" s="65"/>
      <c r="S9" s="65"/>
      <c r="T9" s="65"/>
      <c r="U9" s="65"/>
      <c r="V9" s="65"/>
      <c r="W9" s="18"/>
      <c r="X9" s="18"/>
      <c r="Y9" s="18"/>
      <c r="Z9" s="18"/>
      <c r="AA9" s="18"/>
      <c r="AB9" s="18"/>
      <c r="AC9" s="18"/>
      <c r="AD9" s="18"/>
      <c r="AE9" s="18"/>
    </row>
    <row r="10" spans="1:31" ht="40.5" customHeight="1" x14ac:dyDescent="0.2">
      <c r="A10" s="62"/>
      <c r="B10" s="62"/>
      <c r="C10" s="62"/>
      <c r="D10" s="62"/>
      <c r="E10" s="62"/>
      <c r="F10" s="62"/>
      <c r="G10" s="62"/>
      <c r="H10" s="62"/>
      <c r="I10" s="93" t="s">
        <v>53</v>
      </c>
      <c r="J10" s="127" t="str">
        <f>基本情報入力シート!C8&amp;"　"&amp;基本情報入力シート!C9</f>
        <v>　</v>
      </c>
      <c r="K10" s="128"/>
      <c r="L10" s="128"/>
      <c r="M10" s="128"/>
      <c r="N10" s="128"/>
      <c r="O10" s="67"/>
      <c r="R10" s="65"/>
      <c r="S10" s="65"/>
      <c r="T10" s="65"/>
      <c r="U10" s="65"/>
      <c r="V10" s="65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32.5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104"/>
      <c r="N11" s="104"/>
      <c r="O11" s="65"/>
      <c r="P11" s="65"/>
      <c r="Q11" s="65"/>
      <c r="R11" s="65"/>
      <c r="S11" s="65"/>
      <c r="T11" s="65"/>
      <c r="U11" s="65"/>
      <c r="V11" s="65"/>
      <c r="W11" s="18"/>
      <c r="X11" s="18"/>
      <c r="Y11" s="18"/>
      <c r="Z11" s="18"/>
      <c r="AA11" s="18"/>
      <c r="AB11" s="18"/>
    </row>
    <row r="12" spans="1:31" ht="32.5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104"/>
      <c r="N12" s="104"/>
      <c r="O12" s="65"/>
      <c r="P12" s="65"/>
      <c r="Q12" s="65"/>
      <c r="R12" s="65"/>
      <c r="S12" s="65"/>
      <c r="T12" s="65"/>
      <c r="U12" s="65"/>
      <c r="V12" s="65"/>
      <c r="W12" s="18"/>
      <c r="X12" s="18"/>
      <c r="Y12" s="18"/>
      <c r="Z12" s="18"/>
      <c r="AA12" s="18"/>
      <c r="AB12" s="18"/>
    </row>
    <row r="13" spans="1:31" ht="32.5" x14ac:dyDescent="0.2">
      <c r="A13" s="124" t="s">
        <v>93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65"/>
      <c r="P13" s="65"/>
      <c r="Q13" s="65"/>
      <c r="R13" s="65"/>
      <c r="S13" s="65"/>
      <c r="T13" s="65"/>
      <c r="U13" s="65"/>
      <c r="V13" s="65"/>
      <c r="W13" s="18"/>
      <c r="X13" s="18"/>
      <c r="Y13" s="18"/>
      <c r="Z13" s="18"/>
      <c r="AA13" s="18"/>
      <c r="AB13" s="18"/>
    </row>
    <row r="14" spans="1:31" ht="22.5" customHeight="1" x14ac:dyDescent="0.2">
      <c r="A14" s="106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65"/>
      <c r="P14" s="65"/>
      <c r="Q14" s="65"/>
      <c r="R14" s="65"/>
      <c r="S14" s="65"/>
      <c r="T14" s="65"/>
      <c r="U14" s="65"/>
      <c r="V14" s="65"/>
      <c r="W14" s="18"/>
      <c r="X14" s="18"/>
      <c r="Y14" s="18"/>
      <c r="Z14" s="18"/>
      <c r="AA14" s="18"/>
      <c r="AB14" s="18"/>
    </row>
    <row r="15" spans="1:31" ht="22.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104"/>
      <c r="N15" s="104"/>
      <c r="O15" s="65"/>
      <c r="P15" s="65"/>
      <c r="Q15" s="65"/>
      <c r="R15" s="65"/>
      <c r="S15" s="65"/>
      <c r="T15" s="65"/>
      <c r="U15" s="65"/>
      <c r="V15" s="65"/>
      <c r="W15" s="18"/>
      <c r="X15" s="18"/>
      <c r="Y15" s="18"/>
      <c r="Z15" s="18"/>
      <c r="AA15" s="18"/>
      <c r="AB15" s="18"/>
    </row>
    <row r="16" spans="1:31" ht="22.5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04"/>
      <c r="N16" s="104"/>
      <c r="O16" s="65"/>
      <c r="P16" s="65"/>
      <c r="T16" s="68"/>
      <c r="U16" s="68"/>
      <c r="V16" s="65"/>
      <c r="W16" s="18"/>
      <c r="X16" s="18"/>
      <c r="Y16" s="18"/>
      <c r="Z16" s="18"/>
      <c r="AA16" s="18"/>
      <c r="AB16" s="18"/>
    </row>
    <row r="17" spans="1:28" ht="33.5" customHeight="1" x14ac:dyDescent="0.2">
      <c r="A17" s="21"/>
      <c r="B17" s="119" t="str">
        <f>DBCS(TEXT(Q18,"ggge年m月d日"))&amp;"付け"&amp;+S18</f>
        <v>明治３３年１月０日付け長野県達（指令）６介第○号</v>
      </c>
      <c r="C17" s="119"/>
      <c r="D17" s="119"/>
      <c r="E17" s="119"/>
      <c r="F17" s="119"/>
      <c r="G17" s="119"/>
      <c r="H17" s="119"/>
      <c r="I17" s="119"/>
      <c r="J17" s="13" t="s">
        <v>94</v>
      </c>
      <c r="K17" s="13"/>
      <c r="L17" s="21"/>
      <c r="M17" s="21"/>
      <c r="N17" s="21"/>
      <c r="Q17" s="69" t="s">
        <v>65</v>
      </c>
      <c r="R17" s="68"/>
      <c r="S17" s="68" t="s">
        <v>66</v>
      </c>
      <c r="T17" s="68"/>
      <c r="U17" s="68"/>
      <c r="V17" s="65"/>
      <c r="W17" s="18"/>
      <c r="X17" s="18"/>
      <c r="Y17" s="18"/>
      <c r="Z17" s="18"/>
      <c r="AA17" s="18"/>
      <c r="AB17" s="18"/>
    </row>
    <row r="18" spans="1:28" ht="33.5" customHeight="1" x14ac:dyDescent="0.2">
      <c r="A18" s="13" t="s">
        <v>29</v>
      </c>
      <c r="B18" s="21"/>
      <c r="C18" s="13"/>
      <c r="D18" s="13"/>
      <c r="E18" s="13"/>
      <c r="F18" s="13"/>
      <c r="G18" s="13"/>
      <c r="H18" s="13"/>
      <c r="I18" s="13"/>
      <c r="J18" s="13"/>
      <c r="K18" s="13"/>
      <c r="L18" s="21"/>
      <c r="M18" s="21"/>
      <c r="N18" s="21"/>
      <c r="Q18" s="76">
        <f>基本情報入力シート!C15</f>
        <v>0</v>
      </c>
      <c r="R18" s="70"/>
      <c r="S18" s="77" t="str">
        <f>DBCS(基本情報入力シート!C16)</f>
        <v>長野県達（指令）６介第○号</v>
      </c>
    </row>
    <row r="19" spans="1:28" s="15" customFormat="1" ht="23" customHeight="1" x14ac:dyDescent="0.2">
      <c r="A19" s="89"/>
      <c r="B19" s="89"/>
      <c r="C19" s="71"/>
      <c r="D19" s="89"/>
      <c r="E19" s="89"/>
      <c r="F19" s="89"/>
      <c r="G19" s="89"/>
      <c r="H19" s="89"/>
      <c r="I19" s="89"/>
      <c r="J19" s="89"/>
      <c r="K19" s="89"/>
      <c r="L19" s="89"/>
      <c r="M19" s="104"/>
      <c r="N19" s="104"/>
      <c r="O19" s="14"/>
      <c r="P19" s="14"/>
      <c r="Q19" s="14"/>
      <c r="R19" s="14"/>
      <c r="S19" s="14"/>
      <c r="T19" s="14"/>
      <c r="U19" s="14"/>
      <c r="V19" s="14"/>
    </row>
    <row r="20" spans="1:28" ht="23" customHeight="1" x14ac:dyDescent="0.2">
      <c r="A20" s="118" t="s">
        <v>106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28" ht="23" customHeight="1" x14ac:dyDescent="0.2">
      <c r="A21" s="62"/>
      <c r="B21" s="62"/>
      <c r="C21" s="62"/>
      <c r="D21" s="62"/>
      <c r="E21" s="62"/>
      <c r="F21" s="62"/>
      <c r="G21" s="62"/>
      <c r="H21" s="62"/>
      <c r="I21" s="104"/>
      <c r="J21" s="62"/>
      <c r="K21" s="62"/>
      <c r="L21" s="62"/>
      <c r="M21" s="62"/>
      <c r="N21" s="62"/>
      <c r="R21" s="62"/>
    </row>
    <row r="22" spans="1:28" ht="23" customHeight="1" x14ac:dyDescent="0.2">
      <c r="A22" s="62"/>
      <c r="B22" s="62"/>
      <c r="C22" s="62"/>
      <c r="D22" s="62"/>
      <c r="E22" s="62"/>
      <c r="F22" s="62"/>
      <c r="G22" s="62"/>
      <c r="H22" s="62"/>
      <c r="I22" s="104"/>
      <c r="J22" s="62"/>
      <c r="K22" s="62"/>
      <c r="L22" s="62"/>
      <c r="M22" s="62"/>
      <c r="N22" s="62"/>
      <c r="Q22" s="63" t="s">
        <v>64</v>
      </c>
      <c r="T22" s="104" t="s">
        <v>38</v>
      </c>
    </row>
    <row r="23" spans="1:28" ht="30" customHeight="1" x14ac:dyDescent="0.2">
      <c r="A23" s="62"/>
      <c r="C23" s="95" t="s">
        <v>28</v>
      </c>
      <c r="D23" s="120" t="s">
        <v>30</v>
      </c>
      <c r="E23" s="120"/>
      <c r="F23" s="120"/>
      <c r="H23" s="72" t="s">
        <v>39</v>
      </c>
      <c r="I23" s="122" t="str">
        <f>DBCS(TEXT(T23,"#,##0"))</f>
        <v>０</v>
      </c>
      <c r="J23" s="122"/>
      <c r="K23" s="122"/>
      <c r="L23" s="72" t="s">
        <v>40</v>
      </c>
      <c r="M23" s="104"/>
      <c r="N23" s="104"/>
      <c r="Q23" s="91" t="s">
        <v>98</v>
      </c>
      <c r="T23" s="90">
        <f>基本情報入力シート!C11</f>
        <v>0</v>
      </c>
    </row>
    <row r="24" spans="1:28" ht="30" customHeight="1" x14ac:dyDescent="0.2">
      <c r="A24" s="62"/>
      <c r="C24" s="94"/>
      <c r="D24" s="105"/>
      <c r="E24" s="105"/>
      <c r="F24" s="88"/>
      <c r="I24" s="96"/>
      <c r="J24" s="96"/>
      <c r="K24" s="96"/>
      <c r="M24" s="62"/>
      <c r="N24" s="62"/>
      <c r="Q24" s="91" t="s">
        <v>99</v>
      </c>
      <c r="T24" s="90">
        <f>基本情報入力シート!C12</f>
        <v>0</v>
      </c>
    </row>
    <row r="25" spans="1:28" ht="30" customHeight="1" x14ac:dyDescent="0.2">
      <c r="A25" s="62"/>
      <c r="C25" s="95" t="s">
        <v>31</v>
      </c>
      <c r="D25" s="121" t="s">
        <v>32</v>
      </c>
      <c r="E25" s="121"/>
      <c r="F25" s="121"/>
      <c r="H25" s="72" t="s">
        <v>39</v>
      </c>
      <c r="I25" s="122" t="str">
        <f>DBCS(TEXT(T24,"#,##0"))</f>
        <v>０</v>
      </c>
      <c r="J25" s="122"/>
      <c r="K25" s="122"/>
      <c r="L25" s="72" t="s">
        <v>40</v>
      </c>
      <c r="M25" s="62"/>
      <c r="N25" s="62"/>
      <c r="Q25" s="92" t="s">
        <v>101</v>
      </c>
      <c r="T25" s="90">
        <f>基本情報入力シート!C13</f>
        <v>0</v>
      </c>
    </row>
    <row r="26" spans="1:28" ht="30" customHeight="1" x14ac:dyDescent="0.2">
      <c r="A26" s="62"/>
      <c r="C26" s="94"/>
      <c r="D26" s="105"/>
      <c r="E26" s="105"/>
      <c r="F26" s="88"/>
      <c r="I26" s="96"/>
      <c r="J26" s="96"/>
      <c r="K26" s="96"/>
      <c r="M26" s="62"/>
      <c r="N26" s="62"/>
      <c r="Q26" s="91" t="s">
        <v>102</v>
      </c>
      <c r="T26" s="90">
        <f>基本情報入力シート!C14</f>
        <v>0</v>
      </c>
    </row>
    <row r="27" spans="1:28" ht="30" customHeight="1" x14ac:dyDescent="0.2">
      <c r="A27" s="62"/>
      <c r="C27" s="95" t="s">
        <v>33</v>
      </c>
      <c r="D27" s="121" t="s">
        <v>34</v>
      </c>
      <c r="E27" s="121"/>
      <c r="F27" s="121"/>
      <c r="H27" s="72" t="s">
        <v>39</v>
      </c>
      <c r="I27" s="122" t="str">
        <f>DBCS(TEXT(T25,"#,##0"))</f>
        <v>０</v>
      </c>
      <c r="J27" s="122"/>
      <c r="K27" s="122"/>
      <c r="L27" s="72" t="s">
        <v>40</v>
      </c>
      <c r="M27" s="62"/>
      <c r="N27" s="62"/>
    </row>
    <row r="28" spans="1:28" ht="30" customHeight="1" x14ac:dyDescent="0.2">
      <c r="A28" s="62"/>
      <c r="C28" s="94"/>
      <c r="D28" s="105"/>
      <c r="E28" s="105"/>
      <c r="F28" s="88"/>
      <c r="H28" s="70"/>
      <c r="I28" s="107"/>
      <c r="J28" s="107"/>
      <c r="K28" s="107"/>
      <c r="L28" s="70"/>
      <c r="M28" s="62"/>
      <c r="N28" s="62"/>
    </row>
    <row r="29" spans="1:28" ht="30" customHeight="1" x14ac:dyDescent="0.2">
      <c r="A29" s="62"/>
      <c r="C29" s="95" t="s">
        <v>35</v>
      </c>
      <c r="D29" s="121" t="s">
        <v>36</v>
      </c>
      <c r="E29" s="121"/>
      <c r="F29" s="121"/>
      <c r="H29" s="72" t="s">
        <v>39</v>
      </c>
      <c r="I29" s="122" t="str">
        <f>DBCS(TEXT(T26,"#,##0"))</f>
        <v>０</v>
      </c>
      <c r="J29" s="122"/>
      <c r="K29" s="122"/>
      <c r="L29" s="72" t="s">
        <v>40</v>
      </c>
      <c r="M29" s="62"/>
      <c r="N29" s="62"/>
    </row>
    <row r="30" spans="1:28" x14ac:dyDescent="0.2">
      <c r="A30" s="62"/>
      <c r="B30" s="13"/>
      <c r="D30" s="16" t="s">
        <v>37</v>
      </c>
      <c r="E30" s="62"/>
      <c r="F30" s="70"/>
      <c r="G30" s="70"/>
      <c r="H30" s="70"/>
      <c r="I30" s="70"/>
      <c r="J30" s="70"/>
      <c r="K30" s="70"/>
      <c r="L30" s="70"/>
      <c r="M30" s="62"/>
      <c r="N30" s="62"/>
    </row>
    <row r="31" spans="1:28" ht="25.5" customHeight="1" x14ac:dyDescent="0.2">
      <c r="A31" s="73"/>
      <c r="B31" s="73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28" ht="23" customHeight="1" x14ac:dyDescent="0.2">
      <c r="A32" s="74"/>
      <c r="B32" s="74"/>
      <c r="C32" s="117"/>
      <c r="D32" s="117"/>
    </row>
    <row r="33" spans="1:18" ht="23" customHeight="1" x14ac:dyDescent="0.2">
      <c r="A33" s="74"/>
      <c r="B33" s="74"/>
      <c r="C33" s="117"/>
      <c r="D33" s="117"/>
    </row>
    <row r="34" spans="1:18" ht="23" customHeight="1" x14ac:dyDescent="0.2">
      <c r="A34" s="74"/>
      <c r="B34" s="74"/>
      <c r="C34" s="117"/>
      <c r="D34" s="117"/>
    </row>
    <row r="35" spans="1:18" ht="23" customHeight="1" x14ac:dyDescent="0.2">
      <c r="A35" s="74"/>
      <c r="B35" s="74"/>
      <c r="C35" s="117"/>
      <c r="D35" s="117"/>
    </row>
    <row r="36" spans="1:18" ht="23" customHeight="1" x14ac:dyDescent="0.2">
      <c r="C36" s="117"/>
      <c r="D36" s="117"/>
    </row>
    <row r="37" spans="1:18" ht="23" customHeight="1" x14ac:dyDescent="0.2">
      <c r="C37" s="117"/>
      <c r="D37" s="117"/>
    </row>
    <row r="38" spans="1:18" ht="23" customHeight="1" x14ac:dyDescent="0.2">
      <c r="C38" s="117"/>
      <c r="D38" s="117"/>
    </row>
    <row r="39" spans="1:18" ht="23" customHeight="1" x14ac:dyDescent="0.2">
      <c r="C39" s="117"/>
      <c r="D39" s="117"/>
    </row>
    <row r="40" spans="1:18" ht="23" customHeight="1" x14ac:dyDescent="0.2">
      <c r="C40" s="117"/>
      <c r="D40" s="117"/>
    </row>
    <row r="41" spans="1:18" ht="23" customHeight="1" x14ac:dyDescent="0.2">
      <c r="C41" s="117"/>
      <c r="D41" s="117"/>
    </row>
    <row r="42" spans="1:18" x14ac:dyDescent="0.2">
      <c r="C42" s="117"/>
      <c r="D42" s="117"/>
    </row>
    <row r="43" spans="1:18" ht="20.25" customHeight="1" x14ac:dyDescent="0.2">
      <c r="C43" s="117"/>
      <c r="D43" s="117"/>
    </row>
    <row r="44" spans="1:18" ht="20.25" customHeight="1" x14ac:dyDescent="0.2"/>
    <row r="45" spans="1:18" ht="20.25" customHeight="1" x14ac:dyDescent="0.2"/>
    <row r="48" spans="1:18" x14ac:dyDescent="0.2">
      <c r="R48" s="75"/>
    </row>
  </sheetData>
  <sheetProtection sheet="1" objects="1" scenarios="1"/>
  <mergeCells count="29">
    <mergeCell ref="A2:L2"/>
    <mergeCell ref="L4:N4"/>
    <mergeCell ref="A13:N13"/>
    <mergeCell ref="L3:N3"/>
    <mergeCell ref="J8:N8"/>
    <mergeCell ref="J9:N9"/>
    <mergeCell ref="J10:N10"/>
    <mergeCell ref="A20:N20"/>
    <mergeCell ref="B17:I17"/>
    <mergeCell ref="D23:F23"/>
    <mergeCell ref="C32:D32"/>
    <mergeCell ref="C33:D33"/>
    <mergeCell ref="D25:F25"/>
    <mergeCell ref="D27:F27"/>
    <mergeCell ref="D29:F29"/>
    <mergeCell ref="I23:K23"/>
    <mergeCell ref="I25:K25"/>
    <mergeCell ref="I27:K27"/>
    <mergeCell ref="I29:K2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9:D39"/>
  </mergeCells>
  <phoneticPr fontId="6"/>
  <printOptions horizontalCentered="1"/>
  <pageMargins left="0.62992125984251968" right="0.62992125984251968" top="0.94488188976377963" bottom="0.74803149606299213" header="0.31496062992125984" footer="0.31496062992125984"/>
  <pageSetup paperSize="9" scale="83" orientation="portrait" r:id="rId1"/>
  <headerFooter>
    <oddHeader xml:space="preserve">&amp;R&amp;18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B91E-0967-401B-AF45-D3237F0C946D}">
  <dimension ref="A1:H29"/>
  <sheetViews>
    <sheetView zoomScale="98" zoomScaleNormal="98" workbookViewId="0">
      <selection activeCell="H4" sqref="H4"/>
    </sheetView>
  </sheetViews>
  <sheetFormatPr defaultRowHeight="13" x14ac:dyDescent="0.2"/>
  <cols>
    <col min="1" max="1" width="48.36328125" bestFit="1" customWidth="1"/>
    <col min="2" max="2" width="11.453125" bestFit="1" customWidth="1"/>
    <col min="4" max="4" width="48.36328125" bestFit="1" customWidth="1"/>
    <col min="5" max="6" width="8.81640625" style="58" bestFit="1" customWidth="1"/>
    <col min="7" max="7" width="11" style="58" bestFit="1" customWidth="1"/>
    <col min="8" max="8" width="9.81640625" style="58" bestFit="1" customWidth="1"/>
  </cols>
  <sheetData>
    <row r="1" spans="1:8" ht="13.5" thickBot="1" x14ac:dyDescent="0.25"/>
    <row r="2" spans="1:8" ht="13.5" thickBot="1" x14ac:dyDescent="0.25">
      <c r="A2" s="5" t="s">
        <v>4</v>
      </c>
      <c r="B2" s="6" t="s">
        <v>23</v>
      </c>
      <c r="D2" s="5" t="s">
        <v>4</v>
      </c>
      <c r="E2" s="59" t="s">
        <v>57</v>
      </c>
      <c r="F2" s="60" t="s">
        <v>58</v>
      </c>
      <c r="G2" s="60" t="s">
        <v>59</v>
      </c>
      <c r="H2" s="61" t="s">
        <v>60</v>
      </c>
    </row>
    <row r="3" spans="1:8" x14ac:dyDescent="0.2">
      <c r="A3" s="1" t="s">
        <v>5</v>
      </c>
      <c r="B3" s="7">
        <v>1.2E-2</v>
      </c>
      <c r="D3" s="22" t="s">
        <v>5</v>
      </c>
      <c r="E3" s="37" t="e">
        <f>COUNTIF(#REF!,D3)</f>
        <v>#REF!</v>
      </c>
      <c r="F3" s="36" t="e">
        <f>SUMIF(#REF!,D3,#REF!)</f>
        <v>#REF!</v>
      </c>
      <c r="G3" s="36" t="e">
        <f>SUMIF(#REF!,D3,#REF!)</f>
        <v>#REF!</v>
      </c>
      <c r="H3" s="38" t="e">
        <f t="shared" ref="H3:H26" si="0">G3-F3</f>
        <v>#REF!</v>
      </c>
    </row>
    <row r="4" spans="1:8" x14ac:dyDescent="0.2">
      <c r="A4" s="2" t="s">
        <v>0</v>
      </c>
      <c r="B4" s="8">
        <v>1.2E-2</v>
      </c>
      <c r="D4" s="24" t="s">
        <v>0</v>
      </c>
      <c r="E4" s="39" t="e">
        <f>COUNTIF(#REF!,D4)</f>
        <v>#REF!</v>
      </c>
      <c r="F4" s="23" t="e">
        <f>SUMIF(#REF!,D4,#REF!)</f>
        <v>#REF!</v>
      </c>
      <c r="G4" s="23" t="e">
        <f>SUMIF(#REF!,D4,#REF!)</f>
        <v>#REF!</v>
      </c>
      <c r="H4" s="32" t="e">
        <f t="shared" si="0"/>
        <v>#REF!</v>
      </c>
    </row>
    <row r="5" spans="1:8" x14ac:dyDescent="0.2">
      <c r="A5" s="2" t="s">
        <v>6</v>
      </c>
      <c r="B5" s="8">
        <v>1.2E-2</v>
      </c>
      <c r="D5" s="24" t="s">
        <v>6</v>
      </c>
      <c r="E5" s="39" t="e">
        <f>COUNTIF(#REF!,D5)</f>
        <v>#REF!</v>
      </c>
      <c r="F5" s="23" t="e">
        <f>SUMIF(#REF!,D5,#REF!)</f>
        <v>#REF!</v>
      </c>
      <c r="G5" s="23" t="e">
        <f>SUMIF(#REF!,D5,#REF!)</f>
        <v>#REF!</v>
      </c>
      <c r="H5" s="32" t="e">
        <f t="shared" si="0"/>
        <v>#REF!</v>
      </c>
    </row>
    <row r="6" spans="1:8" x14ac:dyDescent="0.2">
      <c r="A6" s="2" t="s">
        <v>16</v>
      </c>
      <c r="B6" s="8">
        <v>7.0000000000000001E-3</v>
      </c>
      <c r="D6" s="24" t="s">
        <v>16</v>
      </c>
      <c r="E6" s="39" t="e">
        <f>COUNTIF(#REF!,D6)</f>
        <v>#REF!</v>
      </c>
      <c r="F6" s="23" t="e">
        <f>SUMIF(#REF!,D6,#REF!)</f>
        <v>#REF!</v>
      </c>
      <c r="G6" s="23" t="e">
        <f>SUMIF(#REF!,D6,#REF!)</f>
        <v>#REF!</v>
      </c>
      <c r="H6" s="32" t="e">
        <f t="shared" si="0"/>
        <v>#REF!</v>
      </c>
    </row>
    <row r="7" spans="1:8" x14ac:dyDescent="0.2">
      <c r="A7" s="2" t="s">
        <v>7</v>
      </c>
      <c r="B7" s="8">
        <v>7.0000000000000001E-3</v>
      </c>
      <c r="D7" s="24" t="s">
        <v>7</v>
      </c>
      <c r="E7" s="39" t="e">
        <f>COUNTIF(#REF!,D7)</f>
        <v>#REF!</v>
      </c>
      <c r="F7" s="23" t="e">
        <f>SUMIF(#REF!,D7,#REF!)</f>
        <v>#REF!</v>
      </c>
      <c r="G7" s="23" t="e">
        <f>SUMIF(#REF!,D7,#REF!)</f>
        <v>#REF!</v>
      </c>
      <c r="H7" s="32" t="e">
        <f t="shared" si="0"/>
        <v>#REF!</v>
      </c>
    </row>
    <row r="8" spans="1:8" x14ac:dyDescent="0.2">
      <c r="A8" s="2" t="s">
        <v>1</v>
      </c>
      <c r="B8" s="8">
        <v>7.0000000000000001E-3</v>
      </c>
      <c r="D8" s="24" t="s">
        <v>1</v>
      </c>
      <c r="E8" s="39" t="e">
        <f>COUNTIF(#REF!,D8)</f>
        <v>#REF!</v>
      </c>
      <c r="F8" s="23" t="e">
        <f>SUMIF(#REF!,D8,#REF!)</f>
        <v>#REF!</v>
      </c>
      <c r="G8" s="23" t="e">
        <f>SUMIF(#REF!,D8,#REF!)</f>
        <v>#REF!</v>
      </c>
      <c r="H8" s="32" t="e">
        <f t="shared" si="0"/>
        <v>#REF!</v>
      </c>
    </row>
    <row r="9" spans="1:8" x14ac:dyDescent="0.2">
      <c r="A9" s="2" t="s">
        <v>8</v>
      </c>
      <c r="B9" s="8">
        <v>6.0000000000000001E-3</v>
      </c>
      <c r="D9" s="24" t="s">
        <v>8</v>
      </c>
      <c r="E9" s="39" t="e">
        <f>COUNTIF(#REF!,D9)</f>
        <v>#REF!</v>
      </c>
      <c r="F9" s="23" t="e">
        <f>SUMIF(#REF!,D9,#REF!)</f>
        <v>#REF!</v>
      </c>
      <c r="G9" s="23" t="e">
        <f>SUMIF(#REF!,D9,#REF!)</f>
        <v>#REF!</v>
      </c>
      <c r="H9" s="32" t="e">
        <f t="shared" si="0"/>
        <v>#REF!</v>
      </c>
    </row>
    <row r="10" spans="1:8" x14ac:dyDescent="0.2">
      <c r="A10" s="2" t="s">
        <v>9</v>
      </c>
      <c r="B10" s="8">
        <v>8.0000000000000002E-3</v>
      </c>
      <c r="D10" s="24" t="s">
        <v>9</v>
      </c>
      <c r="E10" s="39" t="e">
        <f>COUNTIF(#REF!,D10)</f>
        <v>#REF!</v>
      </c>
      <c r="F10" s="23" t="e">
        <f>SUMIF(#REF!,D10,#REF!)</f>
        <v>#REF!</v>
      </c>
      <c r="G10" s="23" t="e">
        <f>SUMIF(#REF!,D10,#REF!)</f>
        <v>#REF!</v>
      </c>
      <c r="H10" s="32" t="e">
        <f t="shared" si="0"/>
        <v>#REF!</v>
      </c>
    </row>
    <row r="11" spans="1:8" x14ac:dyDescent="0.2">
      <c r="A11" s="2" t="s">
        <v>2</v>
      </c>
      <c r="B11" s="8">
        <v>8.0000000000000002E-3</v>
      </c>
      <c r="D11" s="24" t="s">
        <v>2</v>
      </c>
      <c r="E11" s="39" t="e">
        <f>COUNTIF(#REF!,D11)</f>
        <v>#REF!</v>
      </c>
      <c r="F11" s="23" t="e">
        <f>SUMIF(#REF!,D11,#REF!)</f>
        <v>#REF!</v>
      </c>
      <c r="G11" s="23" t="e">
        <f>SUMIF(#REF!,D11,#REF!)</f>
        <v>#REF!</v>
      </c>
      <c r="H11" s="32" t="e">
        <f t="shared" si="0"/>
        <v>#REF!</v>
      </c>
    </row>
    <row r="12" spans="1:8" x14ac:dyDescent="0.2">
      <c r="A12" s="2" t="s">
        <v>10</v>
      </c>
      <c r="B12" s="8">
        <v>1.4E-2</v>
      </c>
      <c r="D12" s="24" t="s">
        <v>10</v>
      </c>
      <c r="E12" s="39" t="e">
        <f>COUNTIF(#REF!,D12)</f>
        <v>#REF!</v>
      </c>
      <c r="F12" s="23" t="e">
        <f>SUMIF(#REF!,D12,#REF!)</f>
        <v>#REF!</v>
      </c>
      <c r="G12" s="23" t="e">
        <f>SUMIF(#REF!,D12,#REF!)</f>
        <v>#REF!</v>
      </c>
      <c r="H12" s="32" t="e">
        <f t="shared" si="0"/>
        <v>#REF!</v>
      </c>
    </row>
    <row r="13" spans="1:8" x14ac:dyDescent="0.2">
      <c r="A13" s="2" t="s">
        <v>11</v>
      </c>
      <c r="B13" s="8">
        <v>0.01</v>
      </c>
      <c r="D13" s="24" t="s">
        <v>11</v>
      </c>
      <c r="E13" s="39" t="e">
        <f>COUNTIF(#REF!,D13)</f>
        <v>#REF!</v>
      </c>
      <c r="F13" s="23" t="e">
        <f>SUMIF(#REF!,D13,#REF!)</f>
        <v>#REF!</v>
      </c>
      <c r="G13" s="23" t="e">
        <f>SUMIF(#REF!,D13,#REF!)</f>
        <v>#REF!</v>
      </c>
      <c r="H13" s="32" t="e">
        <f t="shared" si="0"/>
        <v>#REF!</v>
      </c>
    </row>
    <row r="14" spans="1:8" x14ac:dyDescent="0.2">
      <c r="A14" s="2" t="s">
        <v>17</v>
      </c>
      <c r="B14" s="8">
        <v>0.01</v>
      </c>
      <c r="D14" s="24" t="s">
        <v>17</v>
      </c>
      <c r="E14" s="39" t="e">
        <f>COUNTIF(#REF!,D14)</f>
        <v>#REF!</v>
      </c>
      <c r="F14" s="23" t="e">
        <f>SUMIF(#REF!,D14,#REF!)</f>
        <v>#REF!</v>
      </c>
      <c r="G14" s="23" t="e">
        <f>SUMIF(#REF!,D14,#REF!)</f>
        <v>#REF!</v>
      </c>
      <c r="H14" s="32" t="e">
        <f t="shared" si="0"/>
        <v>#REF!</v>
      </c>
    </row>
    <row r="15" spans="1:8" x14ac:dyDescent="0.2">
      <c r="A15" s="2" t="s">
        <v>12</v>
      </c>
      <c r="B15" s="8">
        <v>1.2999999999999999E-2</v>
      </c>
      <c r="D15" s="24" t="s">
        <v>12</v>
      </c>
      <c r="E15" s="39" t="e">
        <f>COUNTIF(#REF!,D15)</f>
        <v>#REF!</v>
      </c>
      <c r="F15" s="23" t="e">
        <f>SUMIF(#REF!,D15,#REF!)</f>
        <v>#REF!</v>
      </c>
      <c r="G15" s="23" t="e">
        <f>SUMIF(#REF!,D15,#REF!)</f>
        <v>#REF!</v>
      </c>
      <c r="H15" s="32" t="e">
        <f t="shared" si="0"/>
        <v>#REF!</v>
      </c>
    </row>
    <row r="16" spans="1:8" x14ac:dyDescent="0.2">
      <c r="A16" s="2" t="s">
        <v>18</v>
      </c>
      <c r="B16" s="8">
        <v>8.9999999999999993E-3</v>
      </c>
      <c r="D16" s="24" t="s">
        <v>18</v>
      </c>
      <c r="E16" s="39" t="e">
        <f>COUNTIF(#REF!,D16)</f>
        <v>#REF!</v>
      </c>
      <c r="F16" s="23" t="e">
        <f>SUMIF(#REF!,D16,#REF!)</f>
        <v>#REF!</v>
      </c>
      <c r="G16" s="23" t="e">
        <f>SUMIF(#REF!,D16,#REF!)</f>
        <v>#REF!</v>
      </c>
      <c r="H16" s="32" t="e">
        <f t="shared" si="0"/>
        <v>#REF!</v>
      </c>
    </row>
    <row r="17" spans="1:8" x14ac:dyDescent="0.2">
      <c r="A17" s="2" t="s">
        <v>3</v>
      </c>
      <c r="B17" s="8">
        <v>8.9999999999999993E-3</v>
      </c>
      <c r="D17" s="24" t="s">
        <v>3</v>
      </c>
      <c r="E17" s="39" t="e">
        <f>COUNTIF(#REF!,D17)</f>
        <v>#REF!</v>
      </c>
      <c r="F17" s="23" t="e">
        <f>SUMIF(#REF!,D17,#REF!)</f>
        <v>#REF!</v>
      </c>
      <c r="G17" s="23" t="e">
        <f>SUMIF(#REF!,D17,#REF!)</f>
        <v>#REF!</v>
      </c>
      <c r="H17" s="32" t="e">
        <f t="shared" si="0"/>
        <v>#REF!</v>
      </c>
    </row>
    <row r="18" spans="1:8" x14ac:dyDescent="0.2">
      <c r="A18" s="2" t="s">
        <v>13</v>
      </c>
      <c r="B18" s="8">
        <v>8.9999999999999993E-3</v>
      </c>
      <c r="D18" s="24" t="s">
        <v>13</v>
      </c>
      <c r="E18" s="39" t="e">
        <f>COUNTIF(#REF!,D18)</f>
        <v>#REF!</v>
      </c>
      <c r="F18" s="23" t="e">
        <f>SUMIF(#REF!,D18,#REF!)</f>
        <v>#REF!</v>
      </c>
      <c r="G18" s="23" t="e">
        <f>SUMIF(#REF!,D18,#REF!)</f>
        <v>#REF!</v>
      </c>
      <c r="H18" s="32" t="e">
        <f t="shared" si="0"/>
        <v>#REF!</v>
      </c>
    </row>
    <row r="19" spans="1:8" x14ac:dyDescent="0.2">
      <c r="A19" s="2" t="s">
        <v>19</v>
      </c>
      <c r="B19" s="8">
        <v>5.0000000000000001E-3</v>
      </c>
      <c r="D19" s="24" t="s">
        <v>19</v>
      </c>
      <c r="E19" s="39" t="e">
        <f>COUNTIF(#REF!,D19)</f>
        <v>#REF!</v>
      </c>
      <c r="F19" s="23" t="e">
        <f>SUMIF(#REF!,D19,#REF!)</f>
        <v>#REF!</v>
      </c>
      <c r="G19" s="23" t="e">
        <f>SUMIF(#REF!,D19,#REF!)</f>
        <v>#REF!</v>
      </c>
      <c r="H19" s="32" t="e">
        <f t="shared" si="0"/>
        <v>#REF!</v>
      </c>
    </row>
    <row r="20" spans="1:8" x14ac:dyDescent="0.2">
      <c r="A20" s="2" t="s">
        <v>14</v>
      </c>
      <c r="B20" s="8">
        <v>5.0000000000000001E-3</v>
      </c>
      <c r="D20" s="24" t="s">
        <v>14</v>
      </c>
      <c r="E20" s="39" t="e">
        <f>COUNTIF(#REF!,D20)</f>
        <v>#REF!</v>
      </c>
      <c r="F20" s="23" t="e">
        <f>SUMIF(#REF!,D20,#REF!)</f>
        <v>#REF!</v>
      </c>
      <c r="G20" s="23" t="e">
        <f>SUMIF(#REF!,D20,#REF!)</f>
        <v>#REF!</v>
      </c>
      <c r="H20" s="32" t="e">
        <f t="shared" si="0"/>
        <v>#REF!</v>
      </c>
    </row>
    <row r="21" spans="1:8" x14ac:dyDescent="0.2">
      <c r="A21" s="2" t="s">
        <v>20</v>
      </c>
      <c r="B21" s="8">
        <v>3.0000000000000001E-3</v>
      </c>
      <c r="D21" s="24" t="s">
        <v>20</v>
      </c>
      <c r="E21" s="39" t="e">
        <f>COUNTIF(#REF!,D21)</f>
        <v>#REF!</v>
      </c>
      <c r="F21" s="23" t="e">
        <f>SUMIF(#REF!,D21,#REF!)</f>
        <v>#REF!</v>
      </c>
      <c r="G21" s="23" t="e">
        <f>SUMIF(#REF!,D21,#REF!)</f>
        <v>#REF!</v>
      </c>
      <c r="H21" s="32" t="e">
        <f t="shared" si="0"/>
        <v>#REF!</v>
      </c>
    </row>
    <row r="22" spans="1:8" x14ac:dyDescent="0.2">
      <c r="A22" s="2" t="s">
        <v>15</v>
      </c>
      <c r="B22" s="8">
        <v>3.0000000000000001E-3</v>
      </c>
      <c r="D22" s="24" t="s">
        <v>15</v>
      </c>
      <c r="E22" s="39" t="e">
        <f>COUNTIF(#REF!,D22)</f>
        <v>#REF!</v>
      </c>
      <c r="F22" s="23" t="e">
        <f>SUMIF(#REF!,D22,#REF!)</f>
        <v>#REF!</v>
      </c>
      <c r="G22" s="23" t="e">
        <f>SUMIF(#REF!,D22,#REF!)</f>
        <v>#REF!</v>
      </c>
      <c r="H22" s="32" t="e">
        <f t="shared" si="0"/>
        <v>#REF!</v>
      </c>
    </row>
    <row r="23" spans="1:8" x14ac:dyDescent="0.2">
      <c r="A23" s="2" t="s">
        <v>21</v>
      </c>
      <c r="B23" s="8">
        <v>3.0000000000000001E-3</v>
      </c>
      <c r="D23" s="24" t="s">
        <v>21</v>
      </c>
      <c r="E23" s="39" t="e">
        <f>COUNTIF(#REF!,D23)</f>
        <v>#REF!</v>
      </c>
      <c r="F23" s="23" t="e">
        <f>SUMIF(#REF!,D23,#REF!)</f>
        <v>#REF!</v>
      </c>
      <c r="G23" s="23" t="e">
        <f>SUMIF(#REF!,D23,#REF!)</f>
        <v>#REF!</v>
      </c>
      <c r="H23" s="32" t="e">
        <f t="shared" si="0"/>
        <v>#REF!</v>
      </c>
    </row>
    <row r="24" spans="1:8" ht="13.5" thickBot="1" x14ac:dyDescent="0.25">
      <c r="A24" s="3" t="s">
        <v>22</v>
      </c>
      <c r="B24" s="8">
        <v>3.0000000000000001E-3</v>
      </c>
      <c r="D24" s="26" t="s">
        <v>22</v>
      </c>
      <c r="E24" s="40" t="e">
        <f>COUNTIF(#REF!,D24)</f>
        <v>#REF!</v>
      </c>
      <c r="F24" s="28" t="e">
        <f>SUMIF(#REF!,D24,#REF!)</f>
        <v>#REF!</v>
      </c>
      <c r="G24" s="28" t="e">
        <f>SUMIF(#REF!,D24,#REF!)</f>
        <v>#REF!</v>
      </c>
      <c r="H24" s="41" t="e">
        <f t="shared" si="0"/>
        <v>#REF!</v>
      </c>
    </row>
    <row r="25" spans="1:8" x14ac:dyDescent="0.2">
      <c r="A25" s="4" t="s">
        <v>24</v>
      </c>
      <c r="B25" s="9">
        <v>1.2E-2</v>
      </c>
      <c r="D25" s="25" t="s">
        <v>24</v>
      </c>
      <c r="E25" s="42" t="e">
        <f>COUNTIF(#REF!,D25)</f>
        <v>#REF!</v>
      </c>
      <c r="F25" s="30" t="e">
        <f>SUMIF(#REF!,D25,#REF!)</f>
        <v>#REF!</v>
      </c>
      <c r="G25" s="30" t="e">
        <f>SUMIF(#REF!,D25,#REF!)</f>
        <v>#REF!</v>
      </c>
      <c r="H25" s="31" t="e">
        <f t="shared" si="0"/>
        <v>#REF!</v>
      </c>
    </row>
    <row r="26" spans="1:8" x14ac:dyDescent="0.2">
      <c r="A26" s="12" t="s">
        <v>25</v>
      </c>
      <c r="B26" s="7">
        <v>1.2E-2</v>
      </c>
      <c r="D26" s="26" t="s">
        <v>25</v>
      </c>
      <c r="E26" s="39" t="e">
        <f>COUNTIF(#REF!,D26)</f>
        <v>#REF!</v>
      </c>
      <c r="F26" s="23" t="e">
        <f>SUMIF(#REF!,D26,#REF!)</f>
        <v>#REF!</v>
      </c>
      <c r="G26" s="23" t="e">
        <f>SUMIF(#REF!,D26,#REF!)</f>
        <v>#REF!</v>
      </c>
      <c r="H26" s="32" t="e">
        <f t="shared" si="0"/>
        <v>#REF!</v>
      </c>
    </row>
    <row r="27" spans="1:8" x14ac:dyDescent="0.2">
      <c r="A27" s="2" t="s">
        <v>27</v>
      </c>
      <c r="B27" s="8">
        <v>7.0000000000000001E-3</v>
      </c>
      <c r="D27" s="24" t="s">
        <v>27</v>
      </c>
      <c r="E27" s="39" t="e">
        <f>COUNTIF(#REF!,D27)</f>
        <v>#REF!</v>
      </c>
      <c r="F27" s="23" t="e">
        <f>SUMIF(#REF!,D27,#REF!)</f>
        <v>#REF!</v>
      </c>
      <c r="G27" s="23" t="e">
        <f>SUMIF(#REF!,D27,#REF!)</f>
        <v>#REF!</v>
      </c>
      <c r="H27" s="33" t="e">
        <f>SUM(H3:H26)</f>
        <v>#REF!</v>
      </c>
    </row>
    <row r="28" spans="1:8" ht="13.5" thickBot="1" x14ac:dyDescent="0.25">
      <c r="A28" s="10" t="s">
        <v>26</v>
      </c>
      <c r="B28" s="11">
        <v>7.0000000000000001E-3</v>
      </c>
      <c r="D28" s="27" t="s">
        <v>26</v>
      </c>
      <c r="E28" s="43" t="e">
        <f>COUNTIF(#REF!,D28)</f>
        <v>#REF!</v>
      </c>
      <c r="F28" s="34" t="e">
        <f>SUMIF(#REF!,D28,#REF!)</f>
        <v>#REF!</v>
      </c>
      <c r="G28" s="34" t="e">
        <f>SUMIF(#REF!,D28,#REF!)</f>
        <v>#REF!</v>
      </c>
      <c r="H28" s="35" t="e">
        <f>SUM(H4:H27)</f>
        <v>#REF!</v>
      </c>
    </row>
    <row r="29" spans="1:8" x14ac:dyDescent="0.2">
      <c r="D29" s="29" t="s">
        <v>56</v>
      </c>
      <c r="E29" s="29" t="e">
        <f>SUM(E3:E28)</f>
        <v>#REF!</v>
      </c>
      <c r="F29" s="29" t="e">
        <f t="shared" ref="F29:H29" si="1">SUM(F3:F26)</f>
        <v>#REF!</v>
      </c>
      <c r="G29" s="29" t="e">
        <f t="shared" si="1"/>
        <v>#REF!</v>
      </c>
      <c r="H29" s="29" t="e">
        <f t="shared" si="1"/>
        <v>#REF!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5151-BDBF-447F-BAAB-46A3379A76B2}">
  <dimension ref="A1:BQ5"/>
  <sheetViews>
    <sheetView workbookViewId="0">
      <selection activeCell="H4" sqref="H4"/>
    </sheetView>
  </sheetViews>
  <sheetFormatPr defaultRowHeight="13" x14ac:dyDescent="0.2"/>
  <cols>
    <col min="1" max="9" width="15.36328125" style="52" customWidth="1"/>
    <col min="10" max="10" width="31.36328125" style="52" customWidth="1"/>
    <col min="11" max="14" width="15.36328125" style="52" customWidth="1"/>
    <col min="15" max="15" width="5.453125" style="19" customWidth="1"/>
    <col min="16" max="68" width="8.7265625" style="19"/>
    <col min="69" max="69" width="10.453125" style="19" bestFit="1" customWidth="1"/>
    <col min="70" max="16384" width="8.7265625" style="19"/>
  </cols>
  <sheetData>
    <row r="1" spans="1:69" x14ac:dyDescent="0.2">
      <c r="L1" s="52" t="s">
        <v>73</v>
      </c>
      <c r="P1" s="19" t="s">
        <v>74</v>
      </c>
    </row>
    <row r="2" spans="1:69" x14ac:dyDescent="0.2">
      <c r="P2" s="129" t="s">
        <v>75</v>
      </c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47"/>
      <c r="AP2" s="47"/>
      <c r="AQ2" s="130" t="s">
        <v>76</v>
      </c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</row>
    <row r="3" spans="1:69" ht="66" x14ac:dyDescent="0.2">
      <c r="A3" s="53" t="s">
        <v>77</v>
      </c>
      <c r="B3" s="53" t="s">
        <v>78</v>
      </c>
      <c r="C3" s="53" t="s">
        <v>79</v>
      </c>
      <c r="D3" s="53" t="s">
        <v>80</v>
      </c>
      <c r="E3" s="53" t="s">
        <v>81</v>
      </c>
      <c r="F3" s="54" t="s">
        <v>82</v>
      </c>
      <c r="G3" s="54" t="s">
        <v>83</v>
      </c>
      <c r="H3" s="54" t="s">
        <v>84</v>
      </c>
      <c r="I3" s="54" t="s">
        <v>85</v>
      </c>
      <c r="J3" s="54" t="s">
        <v>86</v>
      </c>
      <c r="L3" s="53" t="s">
        <v>87</v>
      </c>
      <c r="M3" s="53" t="s">
        <v>88</v>
      </c>
      <c r="N3" s="53" t="s">
        <v>89</v>
      </c>
      <c r="P3" s="50" t="s">
        <v>5</v>
      </c>
      <c r="Q3" s="50" t="s">
        <v>0</v>
      </c>
      <c r="R3" s="50" t="s">
        <v>6</v>
      </c>
      <c r="S3" s="50" t="s">
        <v>16</v>
      </c>
      <c r="T3" s="50" t="s">
        <v>7</v>
      </c>
      <c r="U3" s="50" t="s">
        <v>1</v>
      </c>
      <c r="V3" s="50" t="s">
        <v>8</v>
      </c>
      <c r="W3" s="50" t="s">
        <v>9</v>
      </c>
      <c r="X3" s="50" t="s">
        <v>2</v>
      </c>
      <c r="Y3" s="50" t="s">
        <v>10</v>
      </c>
      <c r="Z3" s="50" t="s">
        <v>11</v>
      </c>
      <c r="AA3" s="50" t="s">
        <v>17</v>
      </c>
      <c r="AB3" s="50" t="s">
        <v>12</v>
      </c>
      <c r="AC3" s="50" t="s">
        <v>18</v>
      </c>
      <c r="AD3" s="50" t="s">
        <v>3</v>
      </c>
      <c r="AE3" s="50" t="s">
        <v>13</v>
      </c>
      <c r="AF3" s="50" t="s">
        <v>19</v>
      </c>
      <c r="AG3" s="50" t="s">
        <v>14</v>
      </c>
      <c r="AH3" s="50" t="s">
        <v>20</v>
      </c>
      <c r="AI3" s="50" t="s">
        <v>15</v>
      </c>
      <c r="AJ3" s="50" t="s">
        <v>21</v>
      </c>
      <c r="AK3" s="50" t="s">
        <v>22</v>
      </c>
      <c r="AL3" s="50" t="s">
        <v>24</v>
      </c>
      <c r="AM3" s="50" t="s">
        <v>25</v>
      </c>
      <c r="AN3" s="50" t="s">
        <v>27</v>
      </c>
      <c r="AO3" s="50" t="s">
        <v>26</v>
      </c>
      <c r="AP3" s="51" t="s">
        <v>90</v>
      </c>
      <c r="AQ3" s="48" t="s">
        <v>5</v>
      </c>
      <c r="AR3" s="48" t="s">
        <v>0</v>
      </c>
      <c r="AS3" s="48" t="s">
        <v>6</v>
      </c>
      <c r="AT3" s="48" t="s">
        <v>16</v>
      </c>
      <c r="AU3" s="48" t="s">
        <v>7</v>
      </c>
      <c r="AV3" s="48" t="s">
        <v>1</v>
      </c>
      <c r="AW3" s="48" t="s">
        <v>8</v>
      </c>
      <c r="AX3" s="48" t="s">
        <v>9</v>
      </c>
      <c r="AY3" s="48" t="s">
        <v>2</v>
      </c>
      <c r="AZ3" s="48" t="s">
        <v>10</v>
      </c>
      <c r="BA3" s="48" t="s">
        <v>11</v>
      </c>
      <c r="BB3" s="48" t="s">
        <v>17</v>
      </c>
      <c r="BC3" s="48" t="s">
        <v>12</v>
      </c>
      <c r="BD3" s="48" t="s">
        <v>18</v>
      </c>
      <c r="BE3" s="48" t="s">
        <v>3</v>
      </c>
      <c r="BF3" s="48" t="s">
        <v>13</v>
      </c>
      <c r="BG3" s="48" t="s">
        <v>19</v>
      </c>
      <c r="BH3" s="48" t="s">
        <v>14</v>
      </c>
      <c r="BI3" s="48" t="s">
        <v>20</v>
      </c>
      <c r="BJ3" s="48" t="s">
        <v>15</v>
      </c>
      <c r="BK3" s="48" t="s">
        <v>21</v>
      </c>
      <c r="BL3" s="48" t="s">
        <v>22</v>
      </c>
      <c r="BM3" s="48" t="s">
        <v>24</v>
      </c>
      <c r="BN3" s="48" t="s">
        <v>25</v>
      </c>
      <c r="BO3" s="48" t="s">
        <v>27</v>
      </c>
      <c r="BP3" s="48" t="s">
        <v>26</v>
      </c>
      <c r="BQ3" s="49" t="s">
        <v>90</v>
      </c>
    </row>
    <row r="4" spans="1:69" ht="14" x14ac:dyDescent="0.2">
      <c r="A4" s="55" t="str">
        <f>ASC(基本情報入力シート!C5)</f>
        <v/>
      </c>
      <c r="B4" s="53" t="str">
        <f>CLEAN(基本情報入力シート!C6)</f>
        <v/>
      </c>
      <c r="C4" s="53" t="str">
        <f>CLEAN(基本情報入力シート!C7)</f>
        <v/>
      </c>
      <c r="D4" s="53" t="str">
        <f>CLEAN(基本情報入力シート!C8&amp;基本情報入力シート!C9)</f>
        <v/>
      </c>
      <c r="E4" s="53" t="str">
        <f>'様式第６号（請求書）※入力不要'!$S$18</f>
        <v>長野県達（指令）６介第○号</v>
      </c>
      <c r="F4" s="56" t="str">
        <f>LOWER(TEXT(基本情報入力シート!C12,"#,###"))</f>
        <v/>
      </c>
      <c r="G4" s="56" t="str">
        <f>LOWER(TEXT(基本情報入力シート!C11,"#,###"))</f>
        <v/>
      </c>
      <c r="H4" s="44" t="e">
        <f>G4-F4</f>
        <v>#VALUE!</v>
      </c>
      <c r="I4" s="57" t="str">
        <f>DBCS(TEXT(基本情報入力シート!C10,"ggge年m月d日"))</f>
        <v>明治３３年１月０日</v>
      </c>
      <c r="J4" s="44">
        <f>基本情報入力シート!C14</f>
        <v>0</v>
      </c>
      <c r="L4" s="44">
        <f>基本情報入力シート!C17</f>
        <v>0</v>
      </c>
      <c r="M4" s="44" t="str">
        <f>ASC(基本情報入力シート!C18)</f>
        <v/>
      </c>
      <c r="N4" s="44" t="str">
        <f>ASC(基本情報入力シート!C19)</f>
        <v/>
      </c>
      <c r="P4" s="45" t="e">
        <f>数式用!E3</f>
        <v>#REF!</v>
      </c>
      <c r="Q4" s="45" t="e">
        <f>数式用!E4</f>
        <v>#REF!</v>
      </c>
      <c r="R4" s="45" t="e">
        <f>数式用!E5</f>
        <v>#REF!</v>
      </c>
      <c r="S4" s="45" t="e">
        <f>数式用!E6</f>
        <v>#REF!</v>
      </c>
      <c r="T4" s="45" t="e">
        <f>数式用!E7</f>
        <v>#REF!</v>
      </c>
      <c r="U4" s="45" t="e">
        <f>数式用!E8</f>
        <v>#REF!</v>
      </c>
      <c r="V4" s="45" t="e">
        <f>数式用!E9</f>
        <v>#REF!</v>
      </c>
      <c r="W4" s="45" t="e">
        <f>数式用!E10</f>
        <v>#REF!</v>
      </c>
      <c r="X4" s="45" t="e">
        <f>数式用!E11</f>
        <v>#REF!</v>
      </c>
      <c r="Y4" s="45" t="e">
        <f>数式用!E12</f>
        <v>#REF!</v>
      </c>
      <c r="Z4" s="45" t="e">
        <f>数式用!E13</f>
        <v>#REF!</v>
      </c>
      <c r="AA4" s="45" t="e">
        <f>数式用!E14</f>
        <v>#REF!</v>
      </c>
      <c r="AB4" s="45" t="e">
        <f>数式用!E15</f>
        <v>#REF!</v>
      </c>
      <c r="AC4" s="45" t="e">
        <f>数式用!E16</f>
        <v>#REF!</v>
      </c>
      <c r="AD4" s="45" t="e">
        <f>数式用!E17</f>
        <v>#REF!</v>
      </c>
      <c r="AE4" s="45" t="e">
        <f>数式用!E18</f>
        <v>#REF!</v>
      </c>
      <c r="AF4" s="45" t="e">
        <f>数式用!E19</f>
        <v>#REF!</v>
      </c>
      <c r="AG4" s="45" t="e">
        <f>数式用!E20</f>
        <v>#REF!</v>
      </c>
      <c r="AH4" s="45" t="e">
        <f>数式用!E21</f>
        <v>#REF!</v>
      </c>
      <c r="AI4" s="45" t="e">
        <f>数式用!E22</f>
        <v>#REF!</v>
      </c>
      <c r="AJ4" s="45" t="e">
        <f>数式用!E23</f>
        <v>#REF!</v>
      </c>
      <c r="AK4" s="45" t="e">
        <f>数式用!E24</f>
        <v>#REF!</v>
      </c>
      <c r="AL4" s="45" t="e">
        <f>数式用!E25</f>
        <v>#REF!</v>
      </c>
      <c r="AM4" s="45" t="e">
        <f>数式用!E26</f>
        <v>#REF!</v>
      </c>
      <c r="AN4" s="45" t="e">
        <f>数式用!E27</f>
        <v>#REF!</v>
      </c>
      <c r="AO4" s="45" t="e">
        <f>数式用!E28</f>
        <v>#REF!</v>
      </c>
      <c r="AP4" s="45" t="e">
        <f>SUM(P4:AO4)</f>
        <v>#REF!</v>
      </c>
      <c r="AQ4" s="45" t="e">
        <f>数式用!G3</f>
        <v>#REF!</v>
      </c>
      <c r="AR4" s="45" t="e">
        <f>数式用!G4</f>
        <v>#REF!</v>
      </c>
      <c r="AS4" s="45" t="e">
        <f>数式用!G5</f>
        <v>#REF!</v>
      </c>
      <c r="AT4" s="45" t="e">
        <f>数式用!G6</f>
        <v>#REF!</v>
      </c>
      <c r="AU4" s="45" t="e">
        <f>数式用!G7</f>
        <v>#REF!</v>
      </c>
      <c r="AV4" s="45" t="e">
        <f>数式用!G8</f>
        <v>#REF!</v>
      </c>
      <c r="AW4" s="45" t="e">
        <f>数式用!G9</f>
        <v>#REF!</v>
      </c>
      <c r="AX4" s="45" t="e">
        <f>数式用!G10</f>
        <v>#REF!</v>
      </c>
      <c r="AY4" s="45" t="e">
        <f>数式用!G11</f>
        <v>#REF!</v>
      </c>
      <c r="AZ4" s="45" t="e">
        <f>数式用!G12</f>
        <v>#REF!</v>
      </c>
      <c r="BA4" s="45" t="e">
        <f>数式用!G13</f>
        <v>#REF!</v>
      </c>
      <c r="BB4" s="45" t="e">
        <f>数式用!G14</f>
        <v>#REF!</v>
      </c>
      <c r="BC4" s="45" t="e">
        <f>数式用!G15</f>
        <v>#REF!</v>
      </c>
      <c r="BD4" s="45" t="e">
        <f>数式用!G16</f>
        <v>#REF!</v>
      </c>
      <c r="BE4" s="45" t="e">
        <f>数式用!G17</f>
        <v>#REF!</v>
      </c>
      <c r="BF4" s="45" t="e">
        <f>数式用!G18</f>
        <v>#REF!</v>
      </c>
      <c r="BG4" s="45" t="e">
        <f>数式用!G19</f>
        <v>#REF!</v>
      </c>
      <c r="BH4" s="45" t="e">
        <f>数式用!G20</f>
        <v>#REF!</v>
      </c>
      <c r="BI4" s="45" t="e">
        <f>数式用!G21</f>
        <v>#REF!</v>
      </c>
      <c r="BJ4" s="45" t="e">
        <f>数式用!G22</f>
        <v>#REF!</v>
      </c>
      <c r="BK4" s="45" t="e">
        <f>数式用!G23</f>
        <v>#REF!</v>
      </c>
      <c r="BL4" s="45" t="e">
        <f>数式用!G24</f>
        <v>#REF!</v>
      </c>
      <c r="BM4" s="45" t="e">
        <f>数式用!G25</f>
        <v>#REF!</v>
      </c>
      <c r="BN4" s="45" t="e">
        <f>数式用!G26</f>
        <v>#REF!</v>
      </c>
      <c r="BO4" s="45" t="e">
        <f>数式用!G27</f>
        <v>#REF!</v>
      </c>
      <c r="BP4" s="45" t="e">
        <f>数式用!G28</f>
        <v>#REF!</v>
      </c>
      <c r="BQ4" s="46" t="e">
        <f>SUM(AQ4:BP4)</f>
        <v>#REF!</v>
      </c>
    </row>
    <row r="5" spans="1:69" x14ac:dyDescent="0.2">
      <c r="AN5" s="20"/>
      <c r="AO5" s="20"/>
      <c r="AP5" s="20" t="e">
        <f>IF(AP4=COUNTA(#REF!),"OK","NG")</f>
        <v>#REF!</v>
      </c>
      <c r="BQ5" s="20" t="e">
        <f>IF(BQ4=#REF!,"OK","NG")</f>
        <v>#REF!</v>
      </c>
    </row>
  </sheetData>
  <mergeCells count="2">
    <mergeCell ref="P2:AN2"/>
    <mergeCell ref="AQ2:BQ2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基本情報入力シート</vt:lpstr>
      <vt:lpstr>様式第６号（請求書）※入力不要</vt:lpstr>
      <vt:lpstr>数式用</vt:lpstr>
      <vt:lpstr>管理用（入力しないこと）</vt:lpstr>
      <vt:lpstr>基本情報入力シート!Print_Area</vt:lpstr>
      <vt:lpstr>'様式第６号（請求書）※入力不要'!Print_Area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2021-03-17T09:08:00Z</dcterms:created>
  <dcterms:modified xsi:type="dcterms:W3CDTF">2024-07-29T10:40:08Z</dcterms:modified>
</cp:coreProperties>
</file>