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介護支援課\【介護支援室】\03サービス係\訪問介護等サービス提供体制確保支援事業（補助金）【R7】\★各種通知\070810交付申請案内\送付用様式\"/>
    </mc:Choice>
  </mc:AlternateContent>
  <xr:revisionPtr revIDLastSave="0" documentId="13_ncr:1_{CB8681FA-4530-4681-8215-2C3F9BF9B294}" xr6:coauthVersionLast="47" xr6:coauthVersionMax="47" xr10:uidLastSave="{00000000-0000-0000-0000-000000000000}"/>
  <bookViews>
    <workbookView xWindow="-28920" yWindow="-90" windowWidth="29040" windowHeight="15840" tabRatio="666" xr2:uid="{62BACF94-9028-4ADB-98AA-1D67606CD98C}"/>
  </bookViews>
  <sheets>
    <sheet name="参考様式-共通 " sheetId="26" r:id="rId1"/>
    <sheet name="【記載例】共通 " sheetId="27" r:id="rId2"/>
    <sheet name="参考様式-（1_ア）研修体制" sheetId="13" r:id="rId3"/>
    <sheet name="【記載例】（1_ア）研修体制" sheetId="28" r:id="rId4"/>
    <sheet name="参考様式-（1_ウ）同行支援" sheetId="15" r:id="rId5"/>
    <sheet name="【記載例】（1_ウ）同行支援" sheetId="29" r:id="rId6"/>
    <sheet name="参考様式-（2_ア）常勤化" sheetId="2" r:id="rId7"/>
    <sheet name="【記載例】（2_ア）常勤化" sheetId="30" r:id="rId8"/>
    <sheet name="参考様式-（2_イ）協働化" sheetId="18" r:id="rId9"/>
    <sheet name="【記載例】（2_イ）協働化" sheetId="31" r:id="rId10"/>
    <sheet name="参考様式-（2_ウ）広報活動" sheetId="19" r:id="rId11"/>
    <sheet name="【記載例】（2_ウ）広報活動" sheetId="32" r:id="rId12"/>
    <sheet name="中山間地域一覧" sheetId="23" r:id="rId13"/>
    <sheet name="設定" sheetId="12" state="hidden" r:id="rId14"/>
  </sheets>
  <externalReferences>
    <externalReference r:id="rId15"/>
  </externalReferences>
  <definedNames>
    <definedName name="_xlnm._FilterDatabase" localSheetId="12" hidden="1">中山間地域一覧!$A$2:$U$108</definedName>
    <definedName name="_xlnm.Print_Area" localSheetId="3">'【記載例】（1_ア）研修体制'!$A$1:$AG$32</definedName>
    <definedName name="_xlnm.Print_Area" localSheetId="5">'【記載例】（1_ウ）同行支援'!$B$1:$R$30</definedName>
    <definedName name="_xlnm.Print_Area" localSheetId="7">'【記載例】（2_ア）常勤化'!$A$1:$W$48</definedName>
    <definedName name="_xlnm.Print_Area" localSheetId="9">'【記載例】（2_イ）協働化'!$A$1:$AQ$39</definedName>
    <definedName name="_xlnm.Print_Area" localSheetId="11">'【記載例】（2_ウ）広報活動'!$A$1:$AH$32</definedName>
    <definedName name="_xlnm.Print_Area" localSheetId="1">'【記載例】共通 '!$A$1:$G$35</definedName>
    <definedName name="_xlnm.Print_Area" localSheetId="2">'参考様式-（1_ア）研修体制'!$A$1:$AG$32</definedName>
    <definedName name="_xlnm.Print_Area" localSheetId="4">'参考様式-（1_ウ）同行支援'!$B$1:$R$30</definedName>
    <definedName name="_xlnm.Print_Area" localSheetId="6">'参考様式-（2_ア）常勤化'!$A$1:$W$48</definedName>
    <definedName name="_xlnm.Print_Area" localSheetId="8">'参考様式-（2_イ）協働化'!$A$1:$AQ$39</definedName>
    <definedName name="_xlnm.Print_Area" localSheetId="10">'参考様式-（2_ウ）広報活動'!$A$1:$AH$32</definedName>
    <definedName name="_xlnm.Print_Area" localSheetId="0">'参考様式-共通 '!$A$1:$G$35</definedName>
    <definedName name="_xlnm.Print_Area" localSheetId="12">中山間地域一覧!$A$1:$T$108</definedName>
    <definedName name="_xlnm.Print_Titles" localSheetId="12">中山間地域一覧!$1:$2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 i="19" l="1"/>
  <c r="AG12" i="28"/>
  <c r="Q23" i="32"/>
  <c r="Q19" i="32"/>
  <c r="Q15" i="32"/>
  <c r="Q11" i="32"/>
  <c r="Q7" i="32"/>
  <c r="AM32" i="31"/>
  <c r="K24" i="27" s="1"/>
  <c r="C25" i="27" s="1"/>
  <c r="B25" i="27" s="1"/>
  <c r="AM29" i="31"/>
  <c r="AM30" i="31" s="1"/>
  <c r="U46" i="30"/>
  <c r="U48" i="30" s="1"/>
  <c r="J23" i="27" s="1"/>
  <c r="E24" i="27" s="1"/>
  <c r="M44" i="30"/>
  <c r="H42" i="30"/>
  <c r="E42" i="30"/>
  <c r="K41" i="30"/>
  <c r="K40" i="30"/>
  <c r="K42" i="30" s="1"/>
  <c r="U44" i="30" s="1"/>
  <c r="M36" i="30"/>
  <c r="H34" i="30"/>
  <c r="E34" i="30"/>
  <c r="K33" i="30"/>
  <c r="K32" i="30"/>
  <c r="K34" i="30" s="1"/>
  <c r="U36" i="30" s="1"/>
  <c r="M28" i="30"/>
  <c r="H26" i="30"/>
  <c r="E26" i="30"/>
  <c r="K25" i="30"/>
  <c r="K24" i="30"/>
  <c r="K26" i="30" s="1"/>
  <c r="U28" i="30" s="1"/>
  <c r="M20" i="30"/>
  <c r="H18" i="30"/>
  <c r="E18" i="30"/>
  <c r="K17" i="30"/>
  <c r="K16" i="30"/>
  <c r="K18" i="30" s="1"/>
  <c r="M12" i="30"/>
  <c r="H10" i="30"/>
  <c r="E10" i="30"/>
  <c r="K9" i="30"/>
  <c r="K8" i="30"/>
  <c r="K10" i="30" s="1"/>
  <c r="U12" i="30" s="1"/>
  <c r="K40" i="29"/>
  <c r="K39" i="29"/>
  <c r="K38" i="29"/>
  <c r="K37" i="29"/>
  <c r="K36" i="29"/>
  <c r="K35" i="29"/>
  <c r="K34" i="29"/>
  <c r="K33" i="29"/>
  <c r="K32" i="29"/>
  <c r="K31" i="29"/>
  <c r="N28" i="29"/>
  <c r="N27" i="29"/>
  <c r="N40" i="29" s="1"/>
  <c r="N26" i="29"/>
  <c r="N25" i="29"/>
  <c r="N39" i="29" s="1"/>
  <c r="N24" i="29"/>
  <c r="N23" i="29"/>
  <c r="N38" i="29" s="1"/>
  <c r="N22" i="29"/>
  <c r="N21" i="29"/>
  <c r="N37" i="29" s="1"/>
  <c r="N20" i="29"/>
  <c r="N19" i="29"/>
  <c r="N36" i="29" s="1"/>
  <c r="N15" i="29"/>
  <c r="N14" i="29"/>
  <c r="N35" i="29" s="1"/>
  <c r="N13" i="29"/>
  <c r="N12" i="29"/>
  <c r="N34" i="29" s="1"/>
  <c r="N11" i="29"/>
  <c r="N10" i="29"/>
  <c r="N33" i="29" s="1"/>
  <c r="N9" i="29"/>
  <c r="N8" i="29"/>
  <c r="N32" i="29" s="1"/>
  <c r="N7" i="29"/>
  <c r="N6" i="29"/>
  <c r="N31" i="29" s="1"/>
  <c r="N42" i="29" s="1"/>
  <c r="F2" i="29"/>
  <c r="F4" i="29" s="1"/>
  <c r="AG24" i="28"/>
  <c r="AG20" i="28"/>
  <c r="AG16" i="28"/>
  <c r="AG8" i="28"/>
  <c r="D24" i="27"/>
  <c r="L20" i="27"/>
  <c r="D20" i="27"/>
  <c r="B19" i="27"/>
  <c r="U20" i="30" l="1"/>
  <c r="U47" i="30" s="1"/>
  <c r="AG30" i="28"/>
  <c r="AG29" i="28" s="1"/>
  <c r="AE29" i="32"/>
  <c r="AE28" i="32" s="1"/>
  <c r="L23" i="27" s="1"/>
  <c r="E26" i="27" s="1"/>
  <c r="N30" i="29"/>
  <c r="L19" i="27" s="1"/>
  <c r="F20" i="27" s="1"/>
  <c r="L18" i="27"/>
  <c r="C20" i="27" s="1"/>
  <c r="B20" i="27" s="1"/>
  <c r="AM34" i="31"/>
  <c r="K25" i="27" s="1"/>
  <c r="F25" i="27" s="1"/>
  <c r="K23" i="27"/>
  <c r="E25" i="27" s="1"/>
  <c r="L24" i="27"/>
  <c r="C26" i="27" s="1"/>
  <c r="B26" i="27" s="1"/>
  <c r="F17" i="29"/>
  <c r="J18" i="27" l="1"/>
  <c r="C18" i="27" s="1"/>
  <c r="B18" i="27" s="1"/>
  <c r="AE30" i="32"/>
  <c r="L25" i="27" s="1"/>
  <c r="F26" i="27" s="1"/>
  <c r="J17" i="27"/>
  <c r="E18" i="27" s="1"/>
  <c r="AG31" i="28"/>
  <c r="J25" i="27"/>
  <c r="F24" i="27" s="1"/>
  <c r="J24" i="27"/>
  <c r="C24" i="27" s="1"/>
  <c r="B24" i="27" s="1"/>
  <c r="AM36" i="31"/>
  <c r="K26" i="27" s="1"/>
  <c r="D25" i="27" s="1"/>
  <c r="AE31" i="32" l="1"/>
  <c r="L26" i="27" s="1"/>
  <c r="D26" i="27" s="1"/>
  <c r="J19" i="27"/>
  <c r="F18" i="27" s="1"/>
  <c r="AG32" i="28"/>
  <c r="J20" i="27" s="1"/>
  <c r="D18" i="27" s="1"/>
  <c r="D20" i="26" l="1"/>
  <c r="Q15" i="19"/>
  <c r="AM29" i="18"/>
  <c r="AM30" i="18" s="1"/>
  <c r="K23" i="26" s="1"/>
  <c r="F2" i="15"/>
  <c r="F4" i="15" s="1"/>
  <c r="AG12" i="13"/>
  <c r="AM32" i="18"/>
  <c r="K24" i="26" s="1"/>
  <c r="C25" i="26" s="1"/>
  <c r="B25" i="26" s="1"/>
  <c r="D24" i="26"/>
  <c r="B19" i="26"/>
  <c r="L20" i="26"/>
  <c r="K35" i="15"/>
  <c r="K40" i="15"/>
  <c r="K39" i="15"/>
  <c r="K38" i="15"/>
  <c r="K37" i="15"/>
  <c r="K36" i="15"/>
  <c r="K34" i="15"/>
  <c r="K33" i="15"/>
  <c r="K32" i="15"/>
  <c r="K31" i="15"/>
  <c r="AG8" i="13"/>
  <c r="U46" i="2"/>
  <c r="U48" i="2" s="1"/>
  <c r="J23" i="26" s="1"/>
  <c r="E24" i="26" s="1"/>
  <c r="F17" i="15" l="1"/>
  <c r="AM34" i="18"/>
  <c r="E25" i="26"/>
  <c r="AG16" i="13"/>
  <c r="AG20" i="13"/>
  <c r="AG24" i="13"/>
  <c r="AG30" i="13" s="1"/>
  <c r="Q19" i="19"/>
  <c r="Q23" i="19"/>
  <c r="Q11" i="19"/>
  <c r="AE29" i="19" s="1"/>
  <c r="AE28" i="19" s="1"/>
  <c r="N28" i="15"/>
  <c r="N27" i="15"/>
  <c r="N26" i="15"/>
  <c r="N25" i="15"/>
  <c r="N24" i="15"/>
  <c r="N23" i="15"/>
  <c r="N38" i="15" s="1"/>
  <c r="N22" i="15"/>
  <c r="N21" i="15"/>
  <c r="N20" i="15"/>
  <c r="N19" i="15"/>
  <c r="N36" i="15" s="1"/>
  <c r="N15" i="15"/>
  <c r="N14" i="15"/>
  <c r="N13" i="15"/>
  <c r="N12" i="15"/>
  <c r="N11" i="15"/>
  <c r="N10" i="15"/>
  <c r="N9" i="15"/>
  <c r="N8" i="15"/>
  <c r="N7" i="15"/>
  <c r="N6" i="15"/>
  <c r="M44" i="2"/>
  <c r="N35" i="15" l="1"/>
  <c r="AG29" i="13"/>
  <c r="J18" i="26"/>
  <c r="C18" i="26" s="1"/>
  <c r="B18" i="26" s="1"/>
  <c r="N32" i="15"/>
  <c r="N33" i="15"/>
  <c r="N37" i="15"/>
  <c r="N34" i="15"/>
  <c r="N40" i="15"/>
  <c r="N39" i="15"/>
  <c r="AM36" i="18"/>
  <c r="K26" i="26" s="1"/>
  <c r="D25" i="26" s="1"/>
  <c r="K25" i="26"/>
  <c r="F25" i="26" s="1"/>
  <c r="N31" i="15"/>
  <c r="M36" i="2"/>
  <c r="M28" i="2"/>
  <c r="M20" i="2"/>
  <c r="M12" i="2"/>
  <c r="N42" i="15" l="1"/>
  <c r="N30" i="15" s="1"/>
  <c r="L19" i="26" s="1"/>
  <c r="F20" i="26" s="1"/>
  <c r="L24" i="26"/>
  <c r="C26" i="26" s="1"/>
  <c r="B26" i="26" s="1"/>
  <c r="L23" i="26"/>
  <c r="E26" i="26" s="1"/>
  <c r="AG31" i="13"/>
  <c r="J17" i="26"/>
  <c r="E18" i="26" s="1"/>
  <c r="H42" i="2"/>
  <c r="E42" i="2"/>
  <c r="K41" i="2"/>
  <c r="K40" i="2"/>
  <c r="H34" i="2"/>
  <c r="E34" i="2"/>
  <c r="K33" i="2"/>
  <c r="K32" i="2"/>
  <c r="H26" i="2"/>
  <c r="E26" i="2"/>
  <c r="K25" i="2"/>
  <c r="K24" i="2"/>
  <c r="H18" i="2"/>
  <c r="E18" i="2"/>
  <c r="K17" i="2"/>
  <c r="K16" i="2"/>
  <c r="H10" i="2"/>
  <c r="E10" i="2"/>
  <c r="K9" i="2"/>
  <c r="K8" i="2"/>
  <c r="L18" i="26" l="1"/>
  <c r="AE30" i="19"/>
  <c r="J19" i="26"/>
  <c r="F18" i="26" s="1"/>
  <c r="AG32" i="13"/>
  <c r="J20" i="26" s="1"/>
  <c r="D18" i="26" s="1"/>
  <c r="K10" i="2"/>
  <c r="U12" i="2" s="1"/>
  <c r="K42" i="2"/>
  <c r="U44" i="2" s="1"/>
  <c r="K26" i="2"/>
  <c r="U28" i="2" s="1"/>
  <c r="K34" i="2"/>
  <c r="U36" i="2" s="1"/>
  <c r="K18" i="2"/>
  <c r="U20" i="2" s="1"/>
  <c r="C20" i="26" l="1"/>
  <c r="B20" i="26" s="1"/>
  <c r="U47" i="2"/>
  <c r="J24" i="26" s="1"/>
  <c r="C24" i="26" s="1"/>
  <c r="B24" i="26" s="1"/>
  <c r="L25" i="26"/>
  <c r="F26" i="26" s="1"/>
  <c r="AE31" i="19"/>
  <c r="L26" i="26" s="1"/>
  <c r="D26" i="26" s="1"/>
  <c r="J25" i="26" l="1"/>
  <c r="F24"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青山　倫和</author>
    <author>野々山　温</author>
  </authors>
  <commentList>
    <comment ref="L5" authorId="0" shapeId="0" xr:uid="{C80DEFB9-6D6B-4DA1-809B-178FC07BDE2A}">
      <text>
        <r>
          <rPr>
            <sz val="9"/>
            <color indexed="81"/>
            <rFont val="MS P ゴシック"/>
            <family val="3"/>
            <charset val="128"/>
          </rPr>
          <t>経験年数が短いホームヘルパー1人につき最大30回まで</t>
        </r>
      </text>
    </comment>
    <comment ref="G6" authorId="1" shapeId="0" xr:uid="{F50436A8-8B4D-42BA-8733-CD629BFEA956}">
      <text>
        <r>
          <rPr>
            <b/>
            <sz val="9"/>
            <color indexed="81"/>
            <rFont val="MS P ゴシック"/>
            <family val="3"/>
            <charset val="128"/>
          </rPr>
          <t xml:space="preserve">同行支援の対象となるのは原則としてヘルパー業務従事期間数が1年未満の方です。
それ以上の従事経験がある方に同行支援を行う場合は必ず理由をご記入ください。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青山　倫和</author>
    <author>野々山　温</author>
  </authors>
  <commentList>
    <comment ref="L5" authorId="0" shapeId="0" xr:uid="{E0DE08AC-800D-486F-AB6E-792211F0BAAE}">
      <text>
        <r>
          <rPr>
            <sz val="9"/>
            <color indexed="81"/>
            <rFont val="MS P ゴシック"/>
            <family val="3"/>
            <charset val="128"/>
          </rPr>
          <t>経験年数が短いホームヘルパー1人につき最大30回まで</t>
        </r>
      </text>
    </comment>
    <comment ref="G6" authorId="1" shapeId="0" xr:uid="{1B96D4FF-76DD-47B2-A3F3-F2802C46B627}">
      <text>
        <r>
          <rPr>
            <b/>
            <sz val="9"/>
            <color indexed="81"/>
            <rFont val="MS P ゴシック"/>
            <family val="3"/>
            <charset val="128"/>
          </rPr>
          <t xml:space="preserve">同行支援の対象となるのは原則としてヘルパー業務従事期間数が1年未満の方です。
それ以上の従事経験がある方に同行支援を行う場合は必ず理由をご記入ください。
</t>
        </r>
      </text>
    </comment>
    <comment ref="L18" authorId="0" shapeId="0" xr:uid="{6C81F150-8EF6-4800-AC6F-0AA5E15E14C1}">
      <text>
        <r>
          <rPr>
            <sz val="9"/>
            <color indexed="81"/>
            <rFont val="MS P ゴシック"/>
            <family val="3"/>
            <charset val="128"/>
          </rPr>
          <t>経験年数が短いホームヘルパー1人につき最大30回まで</t>
        </r>
      </text>
    </comment>
  </commentList>
</comments>
</file>

<file path=xl/sharedStrings.xml><?xml version="1.0" encoding="utf-8"?>
<sst xmlns="http://schemas.openxmlformats.org/spreadsheetml/2006/main" count="1110" uniqueCount="418">
  <si>
    <t>事業実施期間</t>
    <rPh sb="0" eb="2">
      <t>ジギョウ</t>
    </rPh>
    <rPh sb="2" eb="4">
      <t>ジッシ</t>
    </rPh>
    <rPh sb="4" eb="6">
      <t>キカン</t>
    </rPh>
    <phoneticPr fontId="2"/>
  </si>
  <si>
    <t>差額</t>
    <rPh sb="0" eb="2">
      <t>サガク</t>
    </rPh>
    <phoneticPr fontId="2"/>
  </si>
  <si>
    <t>常勤化前</t>
    <rPh sb="0" eb="2">
      <t>ジョウキン</t>
    </rPh>
    <rPh sb="2" eb="3">
      <t>カ</t>
    </rPh>
    <rPh sb="3" eb="4">
      <t>マエ</t>
    </rPh>
    <phoneticPr fontId="2"/>
  </si>
  <si>
    <t>法定福利費</t>
    <rPh sb="0" eb="2">
      <t>ホウテイ</t>
    </rPh>
    <rPh sb="2" eb="4">
      <t>フクリ</t>
    </rPh>
    <rPh sb="4" eb="5">
      <t>ヒ</t>
    </rPh>
    <phoneticPr fontId="2"/>
  </si>
  <si>
    <t>常勤化後</t>
    <rPh sb="0" eb="2">
      <t>ジョウキン</t>
    </rPh>
    <rPh sb="2" eb="3">
      <t>カ</t>
    </rPh>
    <rPh sb="3" eb="4">
      <t>ゴ</t>
    </rPh>
    <phoneticPr fontId="2"/>
  </si>
  <si>
    <t>合計</t>
    <rPh sb="0" eb="2">
      <t>ゴウケイ</t>
    </rPh>
    <phoneticPr fontId="2"/>
  </si>
  <si>
    <t>令和</t>
    <rPh sb="0" eb="2">
      <t>レイワ</t>
    </rPh>
    <phoneticPr fontId="2"/>
  </si>
  <si>
    <t>年</t>
    <rPh sb="0" eb="1">
      <t>ネン</t>
    </rPh>
    <phoneticPr fontId="2"/>
  </si>
  <si>
    <t>日</t>
    <rPh sb="0" eb="1">
      <t>ニチ</t>
    </rPh>
    <phoneticPr fontId="2"/>
  </si>
  <si>
    <t>～</t>
    <phoneticPr fontId="2"/>
  </si>
  <si>
    <t>月</t>
    <rPh sb="0" eb="1">
      <t>ツキ</t>
    </rPh>
    <phoneticPr fontId="2"/>
  </si>
  <si>
    <t>職員名</t>
    <rPh sb="0" eb="2">
      <t>ショクイン</t>
    </rPh>
    <rPh sb="2" eb="3">
      <t>メイ</t>
    </rPh>
    <phoneticPr fontId="2"/>
  </si>
  <si>
    <t>に係る補助金額</t>
    <rPh sb="1" eb="2">
      <t>カカ</t>
    </rPh>
    <rPh sb="3" eb="5">
      <t>ホジョ</t>
    </rPh>
    <rPh sb="5" eb="7">
      <t>キンガク</t>
    </rPh>
    <phoneticPr fontId="2"/>
  </si>
  <si>
    <t>・青色に着色されている部分について、ご入力ください。（オレンジは自動計算）</t>
    <rPh sb="1" eb="3">
      <t>アオイロ</t>
    </rPh>
    <rPh sb="4" eb="6">
      <t>チャクショク</t>
    </rPh>
    <rPh sb="11" eb="13">
      <t>ブブン</t>
    </rPh>
    <rPh sb="19" eb="21">
      <t>ニュウリョク</t>
    </rPh>
    <rPh sb="32" eb="34">
      <t>ジドウ</t>
    </rPh>
    <rPh sb="34" eb="36">
      <t>ケイサン</t>
    </rPh>
    <phoneticPr fontId="2"/>
  </si>
  <si>
    <t>（参考様式-常勤化促進）</t>
    <rPh sb="1" eb="3">
      <t>サンコウ</t>
    </rPh>
    <rPh sb="3" eb="5">
      <t>ヨウシキ</t>
    </rPh>
    <rPh sb="6" eb="8">
      <t>ジョウキン</t>
    </rPh>
    <rPh sb="8" eb="9">
      <t>カ</t>
    </rPh>
    <rPh sb="9" eb="11">
      <t>ソクシン</t>
    </rPh>
    <phoneticPr fontId="2"/>
  </si>
  <si>
    <t>法人名</t>
    <rPh sb="0" eb="2">
      <t>ホウジン</t>
    </rPh>
    <rPh sb="2" eb="3">
      <t>メイ</t>
    </rPh>
    <phoneticPr fontId="2"/>
  </si>
  <si>
    <t>事業所名</t>
    <rPh sb="0" eb="3">
      <t>ジギョウショ</t>
    </rPh>
    <rPh sb="3" eb="4">
      <t>メイ</t>
    </rPh>
    <phoneticPr fontId="2"/>
  </si>
  <si>
    <t>事業所住所</t>
    <rPh sb="0" eb="3">
      <t>ジギョウショ</t>
    </rPh>
    <rPh sb="3" eb="5">
      <t>ジュウショ</t>
    </rPh>
    <phoneticPr fontId="2"/>
  </si>
  <si>
    <t>申請に係る基本情報</t>
    <rPh sb="0" eb="2">
      <t>シンセイ</t>
    </rPh>
    <rPh sb="3" eb="4">
      <t>カカ</t>
    </rPh>
    <rPh sb="5" eb="7">
      <t>キホン</t>
    </rPh>
    <rPh sb="7" eb="9">
      <t>ジョウホウ</t>
    </rPh>
    <phoneticPr fontId="2"/>
  </si>
  <si>
    <t>中山間地域</t>
    <rPh sb="0" eb="1">
      <t>チュウ</t>
    </rPh>
    <rPh sb="1" eb="3">
      <t>サンカン</t>
    </rPh>
    <rPh sb="3" eb="5">
      <t>チイキ</t>
    </rPh>
    <phoneticPr fontId="2"/>
  </si>
  <si>
    <t>一回当たりの訪問時間</t>
    <phoneticPr fontId="2"/>
  </si>
  <si>
    <t>補助単価</t>
    <rPh sb="0" eb="4">
      <t>ホジョタンカ</t>
    </rPh>
    <phoneticPr fontId="2"/>
  </si>
  <si>
    <t>訪問予定回数</t>
    <rPh sb="0" eb="2">
      <t>ホウモン</t>
    </rPh>
    <rPh sb="2" eb="4">
      <t>ヨテイ</t>
    </rPh>
    <rPh sb="4" eb="6">
      <t>カイスウ</t>
    </rPh>
    <phoneticPr fontId="2"/>
  </si>
  <si>
    <t>小計</t>
    <rPh sb="0" eb="2">
      <t>ショウケイ</t>
    </rPh>
    <phoneticPr fontId="2"/>
  </si>
  <si>
    <t>実施予定期間</t>
    <rPh sb="0" eb="6">
      <t>ジッシヨテイキカン</t>
    </rPh>
    <phoneticPr fontId="2"/>
  </si>
  <si>
    <t>30分未満</t>
    <phoneticPr fontId="2"/>
  </si>
  <si>
    <t>×</t>
    <phoneticPr fontId="2"/>
  </si>
  <si>
    <t>＝</t>
    <phoneticPr fontId="2"/>
  </si>
  <si>
    <t>30分以上</t>
    <phoneticPr fontId="2"/>
  </si>
  <si>
    <t>様</t>
    <rPh sb="0" eb="1">
      <t>サマ</t>
    </rPh>
    <phoneticPr fontId="2"/>
  </si>
  <si>
    <t>（参考様式-同行支援）</t>
    <rPh sb="1" eb="3">
      <t>サンコウ</t>
    </rPh>
    <rPh sb="3" eb="5">
      <t>ヨウシキ</t>
    </rPh>
    <rPh sb="6" eb="8">
      <t>ドウコウ</t>
    </rPh>
    <rPh sb="8" eb="10">
      <t>シエン</t>
    </rPh>
    <phoneticPr fontId="2"/>
  </si>
  <si>
    <t>（参考様式-協働化）</t>
    <rPh sb="1" eb="3">
      <t>サンコウ</t>
    </rPh>
    <rPh sb="3" eb="5">
      <t>ヨウシキ</t>
    </rPh>
    <rPh sb="6" eb="8">
      <t>キョウドウ</t>
    </rPh>
    <rPh sb="8" eb="9">
      <t>カ</t>
    </rPh>
    <phoneticPr fontId="2"/>
  </si>
  <si>
    <t>うち訪問介護事業所</t>
    <phoneticPr fontId="6"/>
  </si>
  <si>
    <t>うち長野県内</t>
    <rPh sb="2" eb="4">
      <t>ナガノ</t>
    </rPh>
    <rPh sb="4" eb="6">
      <t>ケンナイ</t>
    </rPh>
    <phoneticPr fontId="6"/>
  </si>
  <si>
    <t>事業所番号</t>
    <rPh sb="0" eb="3">
      <t>ジギョウショ</t>
    </rPh>
    <rPh sb="3" eb="5">
      <t>バンゴウ</t>
    </rPh>
    <phoneticPr fontId="2"/>
  </si>
  <si>
    <t>事業所所在地</t>
    <rPh sb="0" eb="3">
      <t>ジギョウショ</t>
    </rPh>
    <rPh sb="3" eb="6">
      <t>ショザイチ</t>
    </rPh>
    <phoneticPr fontId="2"/>
  </si>
  <si>
    <t>法人所在地</t>
    <rPh sb="0" eb="2">
      <t>ホウジン</t>
    </rPh>
    <rPh sb="2" eb="5">
      <t>ショザイチ</t>
    </rPh>
    <phoneticPr fontId="2"/>
  </si>
  <si>
    <t>法人住所</t>
    <rPh sb="0" eb="2">
      <t>ホウジン</t>
    </rPh>
    <rPh sb="2" eb="4">
      <t>ジュウショ</t>
    </rPh>
    <phoneticPr fontId="2"/>
  </si>
  <si>
    <t>電話</t>
    <rPh sb="0" eb="2">
      <t>デンワ</t>
    </rPh>
    <phoneticPr fontId="2"/>
  </si>
  <si>
    <t>メール</t>
    <phoneticPr fontId="2"/>
  </si>
  <si>
    <t>（参考様式-共通）</t>
    <rPh sb="1" eb="3">
      <t>サンコウ</t>
    </rPh>
    <rPh sb="3" eb="5">
      <t>ヨウシキ</t>
    </rPh>
    <rPh sb="6" eb="8">
      <t>キョウツウ</t>
    </rPh>
    <phoneticPr fontId="2"/>
  </si>
  <si>
    <t>　</t>
    <phoneticPr fontId="2"/>
  </si>
  <si>
    <t>研修体制の構築</t>
    <rPh sb="0" eb="2">
      <t>ケンシュウ</t>
    </rPh>
    <rPh sb="2" eb="4">
      <t>タイセイ</t>
    </rPh>
    <rPh sb="5" eb="7">
      <t>コウチク</t>
    </rPh>
    <phoneticPr fontId="2"/>
  </si>
  <si>
    <t>同行支援</t>
    <rPh sb="0" eb="2">
      <t>ドウコウ</t>
    </rPh>
    <rPh sb="2" eb="4">
      <t>シエン</t>
    </rPh>
    <phoneticPr fontId="2"/>
  </si>
  <si>
    <t>常勤化促進</t>
    <rPh sb="0" eb="2">
      <t>ジョウキン</t>
    </rPh>
    <rPh sb="2" eb="3">
      <t>カ</t>
    </rPh>
    <rPh sb="3" eb="5">
      <t>ソクシン</t>
    </rPh>
    <phoneticPr fontId="2"/>
  </si>
  <si>
    <t>広報活動</t>
    <rPh sb="0" eb="2">
      <t>コウホウ</t>
    </rPh>
    <rPh sb="2" eb="4">
      <t>カツドウ</t>
    </rPh>
    <phoneticPr fontId="2"/>
  </si>
  <si>
    <t>実施事業</t>
    <rPh sb="0" eb="2">
      <t>ジッシ</t>
    </rPh>
    <rPh sb="2" eb="4">
      <t>ジギョウ</t>
    </rPh>
    <phoneticPr fontId="2"/>
  </si>
  <si>
    <r>
      <t>参考様式作成にあたっての</t>
    </r>
    <r>
      <rPr>
        <b/>
        <sz val="12"/>
        <color rgb="FFFF0000"/>
        <rFont val="Meiryo UI"/>
        <family val="3"/>
        <charset val="128"/>
      </rPr>
      <t>留意</t>
    </r>
    <r>
      <rPr>
        <b/>
        <sz val="12"/>
        <color theme="1"/>
        <rFont val="Meiryo UI"/>
        <family val="3"/>
        <charset val="128"/>
      </rPr>
      <t>事項</t>
    </r>
    <rPh sb="0" eb="2">
      <t>サンコウ</t>
    </rPh>
    <rPh sb="2" eb="4">
      <t>ヨウシキ</t>
    </rPh>
    <rPh sb="4" eb="6">
      <t>サクセイ</t>
    </rPh>
    <rPh sb="12" eb="14">
      <t>リュウイ</t>
    </rPh>
    <rPh sb="14" eb="16">
      <t>ジコウ</t>
    </rPh>
    <phoneticPr fontId="2"/>
  </si>
  <si>
    <r>
      <t>・金額は全て千円</t>
    </r>
    <r>
      <rPr>
        <sz val="12"/>
        <color rgb="FFFF0000"/>
        <rFont val="Meiryo UI"/>
        <family val="3"/>
        <charset val="128"/>
      </rPr>
      <t>未満</t>
    </r>
    <r>
      <rPr>
        <sz val="12"/>
        <color theme="1"/>
        <rFont val="Meiryo UI"/>
        <family val="3"/>
        <charset val="128"/>
      </rPr>
      <t>を切り捨ててご入力ください。</t>
    </r>
    <rPh sb="1" eb="3">
      <t>キンガク</t>
    </rPh>
    <rPh sb="4" eb="5">
      <t>スベ</t>
    </rPh>
    <rPh sb="6" eb="8">
      <t>センエン</t>
    </rPh>
    <rPh sb="8" eb="10">
      <t>ミマン</t>
    </rPh>
    <rPh sb="11" eb="12">
      <t>キ</t>
    </rPh>
    <rPh sb="13" eb="14">
      <t>ス</t>
    </rPh>
    <rPh sb="17" eb="19">
      <t>ニュウリョク</t>
    </rPh>
    <phoneticPr fontId="2"/>
  </si>
  <si>
    <t>基本給</t>
    <rPh sb="0" eb="3">
      <t>キホンキュウ</t>
    </rPh>
    <phoneticPr fontId="2"/>
  </si>
  <si>
    <t>補助対象期間</t>
    <rPh sb="0" eb="2">
      <t>ホジョ</t>
    </rPh>
    <rPh sb="2" eb="4">
      <t>タイショウ</t>
    </rPh>
    <rPh sb="4" eb="6">
      <t>キカン</t>
    </rPh>
    <phoneticPr fontId="2"/>
  </si>
  <si>
    <t>か月（最大３か月）</t>
    <rPh sb="1" eb="2">
      <t>ゲツ</t>
    </rPh>
    <rPh sb="3" eb="5">
      <t>サイダイ</t>
    </rPh>
    <rPh sb="7" eb="8">
      <t>ゲツ</t>
    </rPh>
    <phoneticPr fontId="2"/>
  </si>
  <si>
    <t>始期</t>
    <rPh sb="0" eb="2">
      <t>シキ</t>
    </rPh>
    <phoneticPr fontId="2"/>
  </si>
  <si>
    <t>終期</t>
    <rPh sb="0" eb="2">
      <t>シュウキ</t>
    </rPh>
    <phoneticPr fontId="2"/>
  </si>
  <si>
    <t>補助人数</t>
    <rPh sb="0" eb="2">
      <t>ホジョ</t>
    </rPh>
    <rPh sb="2" eb="4">
      <t>ニンズウ</t>
    </rPh>
    <phoneticPr fontId="2"/>
  </si>
  <si>
    <t>職員名：</t>
    <rPh sb="0" eb="2">
      <t>ショクイン</t>
    </rPh>
    <rPh sb="2" eb="3">
      <t>メイ</t>
    </rPh>
    <phoneticPr fontId="2"/>
  </si>
  <si>
    <t>同行が必要な理由等</t>
    <rPh sb="0" eb="2">
      <t>ドウコウ</t>
    </rPh>
    <rPh sb="3" eb="5">
      <t>ヒツヨウ</t>
    </rPh>
    <rPh sb="6" eb="8">
      <t>リユウ</t>
    </rPh>
    <phoneticPr fontId="2"/>
  </si>
  <si>
    <t>ヘルパー業務従事期間数</t>
    <rPh sb="4" eb="6">
      <t>ギョウム</t>
    </rPh>
    <rPh sb="6" eb="8">
      <t>ジュウジ</t>
    </rPh>
    <rPh sb="8" eb="10">
      <t>キカン</t>
    </rPh>
    <rPh sb="10" eb="11">
      <t>スウ</t>
    </rPh>
    <phoneticPr fontId="2"/>
  </si>
  <si>
    <t>内訳</t>
    <rPh sb="0" eb="2">
      <t>ウチワケ</t>
    </rPh>
    <phoneticPr fontId="2"/>
  </si>
  <si>
    <t>総数</t>
    <rPh sb="0" eb="2">
      <t>ソウスウ</t>
    </rPh>
    <phoneticPr fontId="2"/>
  </si>
  <si>
    <t>中山間地域等に所在する事業所の数</t>
    <rPh sb="0" eb="6">
      <t>チュウサンカンチイキトウ</t>
    </rPh>
    <rPh sb="7" eb="9">
      <t>ショザイ</t>
    </rPh>
    <rPh sb="11" eb="14">
      <t>ジギョウショ</t>
    </rPh>
    <rPh sb="15" eb="16">
      <t>カズ</t>
    </rPh>
    <phoneticPr fontId="6"/>
  </si>
  <si>
    <t>平均訪問回数
(一月あたり延回数)</t>
    <rPh sb="8" eb="9">
      <t>イチ</t>
    </rPh>
    <rPh sb="9" eb="10">
      <t>ゲツ</t>
    </rPh>
    <rPh sb="13" eb="14">
      <t>ノベ</t>
    </rPh>
    <rPh sb="14" eb="16">
      <t>カイスウ</t>
    </rPh>
    <phoneticPr fontId="6"/>
  </si>
  <si>
    <t>平均職員数
(常勤換算方法)</t>
    <rPh sb="7" eb="9">
      <t>ジョウキン</t>
    </rPh>
    <rPh sb="9" eb="11">
      <t>カンサン</t>
    </rPh>
    <rPh sb="11" eb="13">
      <t>ホウホウ</t>
    </rPh>
    <phoneticPr fontId="6"/>
  </si>
  <si>
    <t>採用活動</t>
    <rPh sb="0" eb="2">
      <t>サイヨウ</t>
    </rPh>
    <rPh sb="2" eb="4">
      <t>カツドウ</t>
    </rPh>
    <phoneticPr fontId="2"/>
  </si>
  <si>
    <t>訪問介護等サービス提供体制確保支援事業補助金 参考様式</t>
    <rPh sb="0" eb="2">
      <t>ホウモン</t>
    </rPh>
    <rPh sb="2" eb="4">
      <t>カイゴ</t>
    </rPh>
    <rPh sb="4" eb="5">
      <t>トウ</t>
    </rPh>
    <rPh sb="9" eb="11">
      <t>テイキョウ</t>
    </rPh>
    <rPh sb="11" eb="13">
      <t>タイセイ</t>
    </rPh>
    <rPh sb="13" eb="15">
      <t>カクホ</t>
    </rPh>
    <rPh sb="15" eb="17">
      <t>シエン</t>
    </rPh>
    <rPh sb="17" eb="19">
      <t>ジギョウ</t>
    </rPh>
    <rPh sb="19" eb="22">
      <t>ホジョキン</t>
    </rPh>
    <rPh sb="23" eb="25">
      <t>サンコウ</t>
    </rPh>
    <rPh sb="25" eb="27">
      <t>ヨウシキ</t>
    </rPh>
    <phoneticPr fontId="2"/>
  </si>
  <si>
    <t>月</t>
    <rPh sb="0" eb="1">
      <t>ガツ</t>
    </rPh>
    <phoneticPr fontId="2"/>
  </si>
  <si>
    <t>研修名</t>
    <rPh sb="0" eb="2">
      <t>ケンシュウ</t>
    </rPh>
    <rPh sb="2" eb="3">
      <t>メイ</t>
    </rPh>
    <phoneticPr fontId="2"/>
  </si>
  <si>
    <t>実施日または実施期間</t>
    <rPh sb="0" eb="2">
      <t>ジッシ</t>
    </rPh>
    <rPh sb="2" eb="3">
      <t>ビ</t>
    </rPh>
    <rPh sb="6" eb="8">
      <t>ジッシ</t>
    </rPh>
    <rPh sb="8" eb="10">
      <t>キカン</t>
    </rPh>
    <phoneticPr fontId="2"/>
  </si>
  <si>
    <t>No.</t>
    <phoneticPr fontId="2"/>
  </si>
  <si>
    <t>金額</t>
    <rPh sb="0" eb="2">
      <t>キンガク</t>
    </rPh>
    <phoneticPr fontId="2"/>
  </si>
  <si>
    <t>参加人数
（予定）</t>
    <rPh sb="0" eb="2">
      <t>サンカ</t>
    </rPh>
    <rPh sb="2" eb="4">
      <t>ニンズウ</t>
    </rPh>
    <rPh sb="6" eb="8">
      <t>ヨテイ</t>
    </rPh>
    <phoneticPr fontId="2"/>
  </si>
  <si>
    <t>経費区分</t>
    <rPh sb="0" eb="2">
      <t>ケイヒ</t>
    </rPh>
    <rPh sb="2" eb="4">
      <t>クブン</t>
    </rPh>
    <phoneticPr fontId="2"/>
  </si>
  <si>
    <t>（参考様式-研修体制）</t>
    <rPh sb="1" eb="3">
      <t>サンコウ</t>
    </rPh>
    <rPh sb="3" eb="5">
      <t>ヨウシキ</t>
    </rPh>
    <rPh sb="6" eb="8">
      <t>ケンシュウ</t>
    </rPh>
    <rPh sb="8" eb="10">
      <t>タイセイ</t>
    </rPh>
    <phoneticPr fontId="2"/>
  </si>
  <si>
    <t>（参考様式-広報活動）</t>
    <rPh sb="1" eb="3">
      <t>サンコウ</t>
    </rPh>
    <rPh sb="3" eb="5">
      <t>ヨウシキ</t>
    </rPh>
    <rPh sb="6" eb="8">
      <t>コウホウ</t>
    </rPh>
    <rPh sb="8" eb="10">
      <t>カツドウ</t>
    </rPh>
    <phoneticPr fontId="2"/>
  </si>
  <si>
    <t>事業内容（できるだけ詳細にご記入をお願いいたします。）</t>
    <rPh sb="0" eb="2">
      <t>ジギョウ</t>
    </rPh>
    <rPh sb="2" eb="4">
      <t>ナイヨウ</t>
    </rPh>
    <rPh sb="10" eb="12">
      <t>ショウサイ</t>
    </rPh>
    <rPh sb="14" eb="16">
      <t>キニュウ</t>
    </rPh>
    <rPh sb="18" eb="19">
      <t>ネガ</t>
    </rPh>
    <phoneticPr fontId="2"/>
  </si>
  <si>
    <t>小諸市</t>
    <rPh sb="0" eb="3">
      <t>コモロシ</t>
    </rPh>
    <phoneticPr fontId="2"/>
  </si>
  <si>
    <t>市町村</t>
    <rPh sb="0" eb="3">
      <t>シチョウソン</t>
    </rPh>
    <phoneticPr fontId="2"/>
  </si>
  <si>
    <t>全域</t>
    <rPh sb="0" eb="2">
      <t>ゼンイキ</t>
    </rPh>
    <phoneticPr fontId="2"/>
  </si>
  <si>
    <t>佐久市</t>
    <rPh sb="0" eb="3">
      <t>サクシ</t>
    </rPh>
    <phoneticPr fontId="2"/>
  </si>
  <si>
    <t>〇〇〇株式会社</t>
    <rPh sb="3" eb="5">
      <t>カブシキ</t>
    </rPh>
    <rPh sb="5" eb="7">
      <t>カイシャ</t>
    </rPh>
    <phoneticPr fontId="2"/>
  </si>
  <si>
    <t>〇○○ヘルパーステーション</t>
    <phoneticPr fontId="2"/>
  </si>
  <si>
    <t>代表者名</t>
    <rPh sb="0" eb="3">
      <t>ダイヒョウシャ</t>
    </rPh>
    <rPh sb="3" eb="4">
      <t>メイ</t>
    </rPh>
    <phoneticPr fontId="2"/>
  </si>
  <si>
    <t>○○　□□</t>
    <phoneticPr fontId="2"/>
  </si>
  <si>
    <t>事業所名A</t>
    <rPh sb="0" eb="3">
      <t>ジギョウショ</t>
    </rPh>
    <rPh sb="3" eb="4">
      <t>メイ</t>
    </rPh>
    <phoneticPr fontId="2"/>
  </si>
  <si>
    <t>事業所名B</t>
    <rPh sb="0" eb="3">
      <t>ジギョウショ</t>
    </rPh>
    <rPh sb="3" eb="4">
      <t>メイ</t>
    </rPh>
    <phoneticPr fontId="2"/>
  </si>
  <si>
    <t>訪問介護〇○○</t>
    <rPh sb="0" eb="2">
      <t>ホウモン</t>
    </rPh>
    <rPh sb="2" eb="4">
      <t>カイゴ</t>
    </rPh>
    <phoneticPr fontId="2"/>
  </si>
  <si>
    <t>事業所名C</t>
    <rPh sb="0" eb="4">
      <t>ジギョウショメイ</t>
    </rPh>
    <phoneticPr fontId="2"/>
  </si>
  <si>
    <t>○○〇ケアステーション</t>
    <phoneticPr fontId="2"/>
  </si>
  <si>
    <t>新任訪問介護職員のための基礎講座</t>
    <rPh sb="0" eb="2">
      <t>シンニン</t>
    </rPh>
    <rPh sb="2" eb="4">
      <t>ホウモン</t>
    </rPh>
    <rPh sb="4" eb="6">
      <t>カイゴ</t>
    </rPh>
    <rPh sb="6" eb="8">
      <t>ショクイン</t>
    </rPh>
    <rPh sb="12" eb="14">
      <t>キソ</t>
    </rPh>
    <rPh sb="14" eb="16">
      <t>コウザ</t>
    </rPh>
    <phoneticPr fontId="2"/>
  </si>
  <si>
    <t>総支出額</t>
    <rPh sb="0" eb="3">
      <t>ソウシシュツ</t>
    </rPh>
    <rPh sb="3" eb="4">
      <t>ガク</t>
    </rPh>
    <phoneticPr fontId="2"/>
  </si>
  <si>
    <t>研修に係る情報</t>
    <rPh sb="0" eb="2">
      <t>ケンシュウ</t>
    </rPh>
    <rPh sb="3" eb="4">
      <t>カカ</t>
    </rPh>
    <rPh sb="5" eb="7">
      <t>ジョウホウ</t>
    </rPh>
    <phoneticPr fontId="2"/>
  </si>
  <si>
    <t>支出経費に係る情報</t>
    <rPh sb="0" eb="2">
      <t>シシュツ</t>
    </rPh>
    <rPh sb="2" eb="4">
      <t>ケイヒ</t>
    </rPh>
    <rPh sb="5" eb="6">
      <t>カカ</t>
    </rPh>
    <rPh sb="7" eb="9">
      <t>ジョウホウ</t>
    </rPh>
    <phoneticPr fontId="2"/>
  </si>
  <si>
    <t>備考（経費区分その他に金額の記入がある場合はその詳細）</t>
    <rPh sb="0" eb="2">
      <t>ビコウ</t>
    </rPh>
    <rPh sb="3" eb="5">
      <t>ケイヒ</t>
    </rPh>
    <rPh sb="5" eb="7">
      <t>クブン</t>
    </rPh>
    <rPh sb="9" eb="10">
      <t>タ</t>
    </rPh>
    <rPh sb="11" eb="13">
      <t>キンガク</t>
    </rPh>
    <rPh sb="14" eb="16">
      <t>キニュウ</t>
    </rPh>
    <rPh sb="19" eb="21">
      <t>バアイ</t>
    </rPh>
    <rPh sb="24" eb="26">
      <t>ショウサイ</t>
    </rPh>
    <phoneticPr fontId="2"/>
  </si>
  <si>
    <t>介護保険制度と訪問介護の最新動向について</t>
    <rPh sb="0" eb="2">
      <t>カイゴ</t>
    </rPh>
    <rPh sb="2" eb="4">
      <t>ホケン</t>
    </rPh>
    <rPh sb="4" eb="6">
      <t>セイド</t>
    </rPh>
    <rPh sb="7" eb="9">
      <t>ホウモン</t>
    </rPh>
    <rPh sb="9" eb="11">
      <t>カイゴ</t>
    </rPh>
    <rPh sb="12" eb="14">
      <t>サイシン</t>
    </rPh>
    <rPh sb="14" eb="16">
      <t>ドウコウ</t>
    </rPh>
    <phoneticPr fontId="2"/>
  </si>
  <si>
    <t>訪問介護における安全・衛生管理研修</t>
    <rPh sb="0" eb="2">
      <t>ホウモン</t>
    </rPh>
    <rPh sb="2" eb="4">
      <t>カイゴ</t>
    </rPh>
    <rPh sb="8" eb="10">
      <t>アンゼン</t>
    </rPh>
    <rPh sb="11" eb="13">
      <t>エイセイ</t>
    </rPh>
    <rPh sb="13" eb="15">
      <t>カンリ</t>
    </rPh>
    <rPh sb="15" eb="17">
      <t>ケンシュウ</t>
    </rPh>
    <phoneticPr fontId="2"/>
  </si>
  <si>
    <t>補助上限額</t>
    <rPh sb="0" eb="2">
      <t>ホジョ</t>
    </rPh>
    <rPh sb="2" eb="4">
      <t>ジョウゲン</t>
    </rPh>
    <rPh sb="4" eb="5">
      <t>ガク</t>
    </rPh>
    <phoneticPr fontId="2"/>
  </si>
  <si>
    <t>信濃川ケアステーション</t>
    <rPh sb="0" eb="3">
      <t>シナノガワ</t>
    </rPh>
    <phoneticPr fontId="2"/>
  </si>
  <si>
    <t>甲野　太郎</t>
    <rPh sb="0" eb="1">
      <t>コウ</t>
    </rPh>
    <rPh sb="1" eb="2">
      <t>ノ</t>
    </rPh>
    <rPh sb="3" eb="5">
      <t>タロウ</t>
    </rPh>
    <phoneticPr fontId="2"/>
  </si>
  <si>
    <t>3か月</t>
    <rPh sb="2" eb="3">
      <t>ゲツ</t>
    </rPh>
    <phoneticPr fontId="2"/>
  </si>
  <si>
    <t>山田　花子</t>
    <rPh sb="0" eb="2">
      <t>ヤマダ</t>
    </rPh>
    <rPh sb="3" eb="5">
      <t>ハナコ</t>
    </rPh>
    <phoneticPr fontId="2"/>
  </si>
  <si>
    <t>１か月</t>
    <rPh sb="2" eb="3">
      <t>ゲツ</t>
    </rPh>
    <phoneticPr fontId="2"/>
  </si>
  <si>
    <t>佐藤　一郎</t>
    <rPh sb="0" eb="2">
      <t>サトウ</t>
    </rPh>
    <rPh sb="3" eb="5">
      <t>イチロウ</t>
    </rPh>
    <phoneticPr fontId="2"/>
  </si>
  <si>
    <t>5年</t>
    <rPh sb="1" eb="2">
      <t>ネン</t>
    </rPh>
    <phoneticPr fontId="2"/>
  </si>
  <si>
    <t>以前訪問介護員として働いていたが10年ほど従事していなかったため。</t>
    <rPh sb="0" eb="2">
      <t>イゼン</t>
    </rPh>
    <rPh sb="2" eb="4">
      <t>ホウモン</t>
    </rPh>
    <rPh sb="4" eb="6">
      <t>カイゴ</t>
    </rPh>
    <rPh sb="6" eb="7">
      <t>イン</t>
    </rPh>
    <rPh sb="10" eb="11">
      <t>ハタラ</t>
    </rPh>
    <rPh sb="18" eb="19">
      <t>ネン</t>
    </rPh>
    <rPh sb="21" eb="23">
      <t>ジュウジ</t>
    </rPh>
    <phoneticPr fontId="2"/>
  </si>
  <si>
    <t>法人に関する情報</t>
    <rPh sb="0" eb="2">
      <t>ホウジン</t>
    </rPh>
    <rPh sb="3" eb="4">
      <t>カン</t>
    </rPh>
    <rPh sb="6" eb="8">
      <t>ジョウホウ</t>
    </rPh>
    <phoneticPr fontId="2"/>
  </si>
  <si>
    <t>事業所に関する情報</t>
    <rPh sb="0" eb="3">
      <t>ジギョウショ</t>
    </rPh>
    <rPh sb="4" eb="5">
      <t>カン</t>
    </rPh>
    <rPh sb="7" eb="9">
      <t>ジョウホウ</t>
    </rPh>
    <phoneticPr fontId="2"/>
  </si>
  <si>
    <t>実施項目</t>
    <rPh sb="0" eb="2">
      <t>ジッシ</t>
    </rPh>
    <rPh sb="2" eb="4">
      <t>コウモク</t>
    </rPh>
    <phoneticPr fontId="2"/>
  </si>
  <si>
    <t>支出予定経費</t>
    <rPh sb="0" eb="2">
      <t>シシュツ</t>
    </rPh>
    <rPh sb="2" eb="4">
      <t>ヨテイ</t>
    </rPh>
    <rPh sb="4" eb="6">
      <t>ケイヒ</t>
    </rPh>
    <phoneticPr fontId="2"/>
  </si>
  <si>
    <t>総事業費</t>
    <rPh sb="0" eb="4">
      <t>ソウジギョウヒ</t>
    </rPh>
    <phoneticPr fontId="2"/>
  </si>
  <si>
    <t>新聞・広報誌への掲載</t>
    <rPh sb="0" eb="2">
      <t>シンブン</t>
    </rPh>
    <rPh sb="3" eb="6">
      <t>コウホウシ</t>
    </rPh>
    <rPh sb="8" eb="10">
      <t>ケイサイ</t>
    </rPh>
    <phoneticPr fontId="2"/>
  </si>
  <si>
    <t>チラシ・パンフレットの作成・配布</t>
    <rPh sb="11" eb="13">
      <t>サクセイ</t>
    </rPh>
    <rPh sb="14" eb="16">
      <t>ハイフ</t>
    </rPh>
    <phoneticPr fontId="2"/>
  </si>
  <si>
    <t>ホームページ作成・改修</t>
    <rPh sb="6" eb="8">
      <t>サクセイ</t>
    </rPh>
    <rPh sb="9" eb="11">
      <t>カイシュウ</t>
    </rPh>
    <phoneticPr fontId="2"/>
  </si>
  <si>
    <t>その他</t>
    <rPh sb="2" eb="3">
      <t>タ</t>
    </rPh>
    <phoneticPr fontId="2"/>
  </si>
  <si>
    <t>企画・製作費</t>
    <rPh sb="0" eb="2">
      <t>キカク</t>
    </rPh>
    <rPh sb="3" eb="6">
      <t>セイサクヒ</t>
    </rPh>
    <phoneticPr fontId="2"/>
  </si>
  <si>
    <t>印刷費</t>
    <rPh sb="0" eb="2">
      <t>インサツ</t>
    </rPh>
    <rPh sb="2" eb="3">
      <t>ヒ</t>
    </rPh>
    <phoneticPr fontId="2"/>
  </si>
  <si>
    <t>配布・発送費</t>
    <rPh sb="0" eb="2">
      <t>ハイフ</t>
    </rPh>
    <rPh sb="3" eb="5">
      <t>ハッソウ</t>
    </rPh>
    <rPh sb="5" eb="6">
      <t>ヒ</t>
    </rPh>
    <phoneticPr fontId="2"/>
  </si>
  <si>
    <t>グループ代表に係る情報</t>
    <rPh sb="4" eb="6">
      <t>ダイヒョウ</t>
    </rPh>
    <rPh sb="7" eb="8">
      <t>カカ</t>
    </rPh>
    <rPh sb="9" eb="11">
      <t>ジョウホウ</t>
    </rPh>
    <phoneticPr fontId="2"/>
  </si>
  <si>
    <t>基本情報</t>
    <rPh sb="0" eb="2">
      <t>キホン</t>
    </rPh>
    <rPh sb="2" eb="4">
      <t>ジョウホウ</t>
    </rPh>
    <phoneticPr fontId="2"/>
  </si>
  <si>
    <t>介護事業所・施設の数</t>
    <rPh sb="0" eb="2">
      <t>カイゴ</t>
    </rPh>
    <rPh sb="2" eb="5">
      <t>ジギョウショ</t>
    </rPh>
    <rPh sb="6" eb="8">
      <t>シセツ</t>
    </rPh>
    <rPh sb="9" eb="10">
      <t>スウ</t>
    </rPh>
    <phoneticPr fontId="6"/>
  </si>
  <si>
    <t>代表以外のグループ構成法人に係る情報</t>
    <rPh sb="0" eb="2">
      <t>ダイヒョウ</t>
    </rPh>
    <rPh sb="2" eb="4">
      <t>イガイ</t>
    </rPh>
    <rPh sb="9" eb="11">
      <t>コウセイ</t>
    </rPh>
    <rPh sb="11" eb="13">
      <t>ホウジン</t>
    </rPh>
    <rPh sb="14" eb="15">
      <t>カカ</t>
    </rPh>
    <rPh sb="16" eb="18">
      <t>ジョウホウ</t>
    </rPh>
    <phoneticPr fontId="2"/>
  </si>
  <si>
    <t>法人代表者氏名</t>
    <rPh sb="0" eb="2">
      <t>ホウジン</t>
    </rPh>
    <rPh sb="2" eb="5">
      <t>ダイヒョウシャ</t>
    </rPh>
    <rPh sb="5" eb="6">
      <t>シ</t>
    </rPh>
    <rPh sb="6" eb="7">
      <t>メイ</t>
    </rPh>
    <phoneticPr fontId="2"/>
  </si>
  <si>
    <t>人材募集・一括採用</t>
    <rPh sb="0" eb="2">
      <t>ジンザイ</t>
    </rPh>
    <rPh sb="2" eb="4">
      <t>ボシュウ</t>
    </rPh>
    <rPh sb="5" eb="7">
      <t>イッカツ</t>
    </rPh>
    <rPh sb="7" eb="9">
      <t>サイヨウ</t>
    </rPh>
    <phoneticPr fontId="2"/>
  </si>
  <si>
    <t>合同研修</t>
    <rPh sb="0" eb="2">
      <t>ゴウドウ</t>
    </rPh>
    <rPh sb="2" eb="4">
      <t>ケンシュウ</t>
    </rPh>
    <phoneticPr fontId="2"/>
  </si>
  <si>
    <t>職場定着・魅力発信</t>
    <rPh sb="0" eb="2">
      <t>ショクバ</t>
    </rPh>
    <rPh sb="2" eb="4">
      <t>テイチャク</t>
    </rPh>
    <rPh sb="5" eb="7">
      <t>ミリョク</t>
    </rPh>
    <rPh sb="7" eb="9">
      <t>ハッシン</t>
    </rPh>
    <phoneticPr fontId="2"/>
  </si>
  <si>
    <t>システム共通化</t>
    <rPh sb="4" eb="7">
      <t>キョウツウカ</t>
    </rPh>
    <phoneticPr fontId="2"/>
  </si>
  <si>
    <t>物品の共同購入</t>
    <rPh sb="0" eb="2">
      <t>ブッピン</t>
    </rPh>
    <rPh sb="3" eb="5">
      <t>キョウドウ</t>
    </rPh>
    <rPh sb="5" eb="7">
      <t>コウニュウ</t>
    </rPh>
    <phoneticPr fontId="2"/>
  </si>
  <si>
    <t>その他</t>
    <rPh sb="2" eb="3">
      <t>タ</t>
    </rPh>
    <phoneticPr fontId="2"/>
  </si>
  <si>
    <t>事業内容詳細</t>
    <rPh sb="0" eb="2">
      <t>ジギョウ</t>
    </rPh>
    <rPh sb="2" eb="4">
      <t>ナイヨウ</t>
    </rPh>
    <rPh sb="4" eb="6">
      <t>ショウサイ</t>
    </rPh>
    <phoneticPr fontId="2"/>
  </si>
  <si>
    <t>実施事業に係る情報</t>
    <rPh sb="0" eb="2">
      <t>ジッシ</t>
    </rPh>
    <rPh sb="2" eb="4">
      <t>ジギョウ</t>
    </rPh>
    <rPh sb="5" eb="6">
      <t>カカ</t>
    </rPh>
    <rPh sb="7" eb="9">
      <t>ジョウホウ</t>
    </rPh>
    <phoneticPr fontId="2"/>
  </si>
  <si>
    <t>備考</t>
    <rPh sb="0" eb="2">
      <t>ビコウ</t>
    </rPh>
    <phoneticPr fontId="2"/>
  </si>
  <si>
    <t>（株）やまなみ福祉サービス</t>
    <rPh sb="0" eb="3">
      <t>カブ</t>
    </rPh>
    <rPh sb="7" eb="9">
      <t>フクシ</t>
    </rPh>
    <phoneticPr fontId="2"/>
  </si>
  <si>
    <t>長野県長野市大字南長野字幅下692-2</t>
    <rPh sb="0" eb="3">
      <t>ナガノケン</t>
    </rPh>
    <rPh sb="3" eb="6">
      <t>ナガノシ</t>
    </rPh>
    <rPh sb="6" eb="8">
      <t>オオアザ</t>
    </rPh>
    <rPh sb="8" eb="11">
      <t>ミナミナガノ</t>
    </rPh>
    <rPh sb="11" eb="12">
      <t>アザ</t>
    </rPh>
    <rPh sb="12" eb="14">
      <t>ハバシタ</t>
    </rPh>
    <phoneticPr fontId="2"/>
  </si>
  <si>
    <t>長野県長野市大字南長野南県町686-1</t>
    <rPh sb="0" eb="3">
      <t>ナガノケン</t>
    </rPh>
    <rPh sb="3" eb="6">
      <t>ナガノシ</t>
    </rPh>
    <rPh sb="6" eb="8">
      <t>オオアザ</t>
    </rPh>
    <rPh sb="8" eb="11">
      <t>ミナミナガノ</t>
    </rPh>
    <rPh sb="11" eb="14">
      <t>ミナミアガタマチ</t>
    </rPh>
    <phoneticPr fontId="2"/>
  </si>
  <si>
    <t>佐藤　恵</t>
    <rPh sb="0" eb="2">
      <t>サトウ</t>
    </rPh>
    <rPh sb="3" eb="4">
      <t>メグミ</t>
    </rPh>
    <phoneticPr fontId="2"/>
  </si>
  <si>
    <t>ケアリンク信州ヘルパーステーション</t>
    <rPh sb="5" eb="7">
      <t>シンシュウ</t>
    </rPh>
    <phoneticPr fontId="2"/>
  </si>
  <si>
    <t>手袋やガウンなど共通して使用するものを一括購入する。</t>
    <rPh sb="0" eb="2">
      <t>テブクロ</t>
    </rPh>
    <rPh sb="8" eb="10">
      <t>キョウツウ</t>
    </rPh>
    <rPh sb="12" eb="14">
      <t>シヨウ</t>
    </rPh>
    <rPh sb="19" eb="21">
      <t>イッカツ</t>
    </rPh>
    <rPh sb="21" eb="23">
      <t>コウニュウ</t>
    </rPh>
    <phoneticPr fontId="2"/>
  </si>
  <si>
    <t>新規入職者向けの研修を合同で開催する。</t>
    <rPh sb="0" eb="2">
      <t>シンキ</t>
    </rPh>
    <rPh sb="2" eb="4">
      <t>ニュウショク</t>
    </rPh>
    <rPh sb="4" eb="5">
      <t>シャ</t>
    </rPh>
    <rPh sb="5" eb="6">
      <t>ム</t>
    </rPh>
    <rPh sb="8" eb="10">
      <t>ケンシュウ</t>
    </rPh>
    <rPh sb="11" eb="13">
      <t>ゴウドウ</t>
    </rPh>
    <rPh sb="14" eb="16">
      <t>カイサイ</t>
    </rPh>
    <phoneticPr fontId="2"/>
  </si>
  <si>
    <t>佐久</t>
    <rPh sb="0" eb="2">
      <t>サク</t>
    </rPh>
    <phoneticPr fontId="2"/>
  </si>
  <si>
    <t>圏域</t>
    <rPh sb="0" eb="2">
      <t>ケンイキ</t>
    </rPh>
    <phoneticPr fontId="2"/>
  </si>
  <si>
    <t>小海町</t>
    <rPh sb="0" eb="3">
      <t>コウミマチ</t>
    </rPh>
    <phoneticPr fontId="2"/>
  </si>
  <si>
    <t>川上村</t>
    <rPh sb="0" eb="2">
      <t>カワカミ</t>
    </rPh>
    <rPh sb="2" eb="3">
      <t>ムラ</t>
    </rPh>
    <phoneticPr fontId="2"/>
  </si>
  <si>
    <t>南牧村</t>
    <rPh sb="0" eb="3">
      <t>ミナミマキムラ</t>
    </rPh>
    <phoneticPr fontId="2"/>
  </si>
  <si>
    <t>南相木村</t>
    <rPh sb="0" eb="4">
      <t>ミナミアイキムラ</t>
    </rPh>
    <phoneticPr fontId="2"/>
  </si>
  <si>
    <t>北相木村</t>
    <rPh sb="0" eb="4">
      <t>キタアイキムラ</t>
    </rPh>
    <phoneticPr fontId="2"/>
  </si>
  <si>
    <t>佐久穂町</t>
    <rPh sb="0" eb="4">
      <t>サクホマチ</t>
    </rPh>
    <phoneticPr fontId="2"/>
  </si>
  <si>
    <t>軽井沢町</t>
    <rPh sb="0" eb="3">
      <t>カルイザワ</t>
    </rPh>
    <rPh sb="3" eb="4">
      <t>マチ</t>
    </rPh>
    <phoneticPr fontId="2"/>
  </si>
  <si>
    <t>伍賀</t>
    <rPh sb="0" eb="1">
      <t>ゴ</t>
    </rPh>
    <rPh sb="1" eb="2">
      <t>ガ</t>
    </rPh>
    <phoneticPr fontId="2"/>
  </si>
  <si>
    <t>御代田町</t>
    <rPh sb="0" eb="4">
      <t>ミヨタマチ</t>
    </rPh>
    <phoneticPr fontId="2"/>
  </si>
  <si>
    <t>立科町</t>
    <rPh sb="0" eb="3">
      <t>タテシナマチ</t>
    </rPh>
    <phoneticPr fontId="2"/>
  </si>
  <si>
    <t>上田市</t>
    <rPh sb="0" eb="2">
      <t>ウエダ</t>
    </rPh>
    <rPh sb="2" eb="3">
      <t>シ</t>
    </rPh>
    <phoneticPr fontId="2"/>
  </si>
  <si>
    <t>振興山村</t>
    <rPh sb="0" eb="2">
      <t>シンコウ</t>
    </rPh>
    <rPh sb="2" eb="4">
      <t>サンソン</t>
    </rPh>
    <phoneticPr fontId="2"/>
  </si>
  <si>
    <t>厚労大臣が別に定める地域</t>
    <rPh sb="0" eb="2">
      <t>コウロウ</t>
    </rPh>
    <rPh sb="2" eb="4">
      <t>ダイジン</t>
    </rPh>
    <rPh sb="5" eb="6">
      <t>ベツ</t>
    </rPh>
    <rPh sb="7" eb="8">
      <t>サダ</t>
    </rPh>
    <rPh sb="10" eb="12">
      <t>チイキ</t>
    </rPh>
    <phoneticPr fontId="2"/>
  </si>
  <si>
    <t>豪雪地帯及び特別豪雪地帯</t>
    <rPh sb="0" eb="2">
      <t>ゴウセツ</t>
    </rPh>
    <rPh sb="2" eb="4">
      <t>チタイ</t>
    </rPh>
    <rPh sb="4" eb="5">
      <t>オヨ</t>
    </rPh>
    <rPh sb="6" eb="8">
      <t>トクベツ</t>
    </rPh>
    <rPh sb="8" eb="10">
      <t>ゴウセツ</t>
    </rPh>
    <rPh sb="10" eb="12">
      <t>チタイ</t>
    </rPh>
    <phoneticPr fontId="2"/>
  </si>
  <si>
    <t>辺地</t>
    <rPh sb="0" eb="2">
      <t>ヘンチ</t>
    </rPh>
    <phoneticPr fontId="2"/>
  </si>
  <si>
    <t>特定農山村</t>
    <rPh sb="0" eb="2">
      <t>トクテイ</t>
    </rPh>
    <rPh sb="2" eb="5">
      <t>ノウサンソン</t>
    </rPh>
    <phoneticPr fontId="2"/>
  </si>
  <si>
    <t>過疎地域</t>
    <rPh sb="0" eb="2">
      <t>カソ</t>
    </rPh>
    <rPh sb="2" eb="4">
      <t>チイキ</t>
    </rPh>
    <phoneticPr fontId="2"/>
  </si>
  <si>
    <t>内山、春日</t>
    <rPh sb="0" eb="2">
      <t>ウチヤマ</t>
    </rPh>
    <rPh sb="3" eb="5">
      <t>カスガ</t>
    </rPh>
    <phoneticPr fontId="2"/>
  </si>
  <si>
    <t>黒田・大月、東立科・美笹、丸山・馬坂・広川原、湯原新田・十二新田、協西・合の沢・大木・長者原・春日西久保・春日東久保、印西原・御牧原（望月）、苦水、東地</t>
    <rPh sb="0" eb="2">
      <t>クロダ</t>
    </rPh>
    <rPh sb="3" eb="5">
      <t>オオツキ</t>
    </rPh>
    <rPh sb="6" eb="9">
      <t>ヒガシタテシナ</t>
    </rPh>
    <rPh sb="10" eb="11">
      <t>ミ</t>
    </rPh>
    <rPh sb="11" eb="12">
      <t>ササ</t>
    </rPh>
    <rPh sb="13" eb="15">
      <t>マルヤマ</t>
    </rPh>
    <rPh sb="16" eb="17">
      <t>ウマ</t>
    </rPh>
    <rPh sb="17" eb="18">
      <t>サカ</t>
    </rPh>
    <rPh sb="19" eb="21">
      <t>ヒロカワ</t>
    </rPh>
    <rPh sb="21" eb="22">
      <t>ハラ</t>
    </rPh>
    <rPh sb="23" eb="25">
      <t>ユバラ</t>
    </rPh>
    <rPh sb="25" eb="27">
      <t>シンデン</t>
    </rPh>
    <rPh sb="28" eb="30">
      <t>ジュウニ</t>
    </rPh>
    <rPh sb="30" eb="32">
      <t>シンデン</t>
    </rPh>
    <rPh sb="33" eb="34">
      <t>キョウ</t>
    </rPh>
    <rPh sb="34" eb="35">
      <t>ニシ</t>
    </rPh>
    <rPh sb="36" eb="37">
      <t>ゴウ</t>
    </rPh>
    <rPh sb="38" eb="39">
      <t>サワ</t>
    </rPh>
    <rPh sb="40" eb="42">
      <t>オオキ</t>
    </rPh>
    <rPh sb="43" eb="46">
      <t>チョウジャバル</t>
    </rPh>
    <rPh sb="47" eb="49">
      <t>カスガ</t>
    </rPh>
    <rPh sb="49" eb="52">
      <t>ニシクボ</t>
    </rPh>
    <rPh sb="53" eb="55">
      <t>カスガ</t>
    </rPh>
    <rPh sb="55" eb="58">
      <t>ヒガシクボ</t>
    </rPh>
    <rPh sb="59" eb="61">
      <t>インザイ</t>
    </rPh>
    <rPh sb="61" eb="62">
      <t>ハラ</t>
    </rPh>
    <rPh sb="63" eb="64">
      <t>ミ</t>
    </rPh>
    <rPh sb="64" eb="65">
      <t>マキ</t>
    </rPh>
    <rPh sb="65" eb="66">
      <t>ハラ</t>
    </rPh>
    <rPh sb="67" eb="69">
      <t>モチヅキ</t>
    </rPh>
    <rPh sb="71" eb="72">
      <t>ク</t>
    </rPh>
    <rPh sb="72" eb="73">
      <t>ミズ</t>
    </rPh>
    <rPh sb="74" eb="75">
      <t>ヒガシ</t>
    </rPh>
    <rPh sb="75" eb="76">
      <t>チ</t>
    </rPh>
    <phoneticPr fontId="2"/>
  </si>
  <si>
    <t>大沢、内山、志賀、切原、田口、本牧、布施、春日、協和</t>
    <rPh sb="0" eb="2">
      <t>オオサワ</t>
    </rPh>
    <rPh sb="3" eb="5">
      <t>ウチヤマ</t>
    </rPh>
    <rPh sb="6" eb="8">
      <t>シガ</t>
    </rPh>
    <rPh sb="9" eb="11">
      <t>キリハラ</t>
    </rPh>
    <rPh sb="12" eb="14">
      <t>タグチ</t>
    </rPh>
    <rPh sb="15" eb="17">
      <t>ホンマキ</t>
    </rPh>
    <rPh sb="18" eb="20">
      <t>フセ</t>
    </rPh>
    <rPh sb="21" eb="23">
      <t>カスガ</t>
    </rPh>
    <rPh sb="24" eb="26">
      <t>キョウワ</t>
    </rPh>
    <phoneticPr fontId="2"/>
  </si>
  <si>
    <t>川端下、梓山、居倉、樋沢、秋山、大深山、原、御所平</t>
    <rPh sb="0" eb="3">
      <t>カワバタシモ</t>
    </rPh>
    <rPh sb="4" eb="6">
      <t>アズサヤマ</t>
    </rPh>
    <rPh sb="7" eb="8">
      <t>イ</t>
    </rPh>
    <rPh sb="8" eb="9">
      <t>クラ</t>
    </rPh>
    <rPh sb="10" eb="12">
      <t>ヒザワ</t>
    </rPh>
    <rPh sb="13" eb="15">
      <t>アキヤマ</t>
    </rPh>
    <rPh sb="16" eb="18">
      <t>オオフカ</t>
    </rPh>
    <rPh sb="18" eb="19">
      <t>ヤマ</t>
    </rPh>
    <rPh sb="20" eb="21">
      <t>ハラ</t>
    </rPh>
    <rPh sb="22" eb="24">
      <t>ゴショ</t>
    </rPh>
    <rPh sb="24" eb="25">
      <t>ダイラ</t>
    </rPh>
    <phoneticPr fontId="2"/>
  </si>
  <si>
    <t>平沢、野辺山、板橋、川平、広瀬、市場、海ノ口、海尻</t>
    <rPh sb="0" eb="2">
      <t>ヒラサワ</t>
    </rPh>
    <rPh sb="3" eb="6">
      <t>ノベヤマ</t>
    </rPh>
    <rPh sb="7" eb="9">
      <t>イタバシ</t>
    </rPh>
    <rPh sb="10" eb="12">
      <t>カワダイラ</t>
    </rPh>
    <rPh sb="13" eb="15">
      <t>ヒロセ</t>
    </rPh>
    <rPh sb="16" eb="18">
      <t>イチバ</t>
    </rPh>
    <rPh sb="19" eb="20">
      <t>ウミ</t>
    </rPh>
    <rPh sb="21" eb="22">
      <t>クチ</t>
    </rPh>
    <rPh sb="23" eb="25">
      <t>ウミジリ</t>
    </rPh>
    <phoneticPr fontId="2"/>
  </si>
  <si>
    <t>三川・立原、栗生・栗生川、加佐、中島、和田、祝平、第八、日向</t>
    <rPh sb="0" eb="2">
      <t>ミカワ</t>
    </rPh>
    <rPh sb="3" eb="5">
      <t>タテハラ</t>
    </rPh>
    <rPh sb="6" eb="8">
      <t>クリウ</t>
    </rPh>
    <rPh sb="9" eb="11">
      <t>クリウ</t>
    </rPh>
    <rPh sb="11" eb="12">
      <t>ガワ</t>
    </rPh>
    <rPh sb="13" eb="14">
      <t>クワ</t>
    </rPh>
    <rPh sb="14" eb="15">
      <t>サ</t>
    </rPh>
    <rPh sb="16" eb="18">
      <t>ナカジマ</t>
    </rPh>
    <rPh sb="19" eb="21">
      <t>ワダ</t>
    </rPh>
    <rPh sb="22" eb="23">
      <t>イワ</t>
    </rPh>
    <rPh sb="23" eb="24">
      <t>ダイラ</t>
    </rPh>
    <rPh sb="25" eb="26">
      <t>ダイ</t>
    </rPh>
    <rPh sb="26" eb="27">
      <t>ハチ</t>
    </rPh>
    <rPh sb="28" eb="30">
      <t>ヒナタ</t>
    </rPh>
    <phoneticPr fontId="2"/>
  </si>
  <si>
    <t>白岩</t>
    <rPh sb="0" eb="2">
      <t>シロイワ</t>
    </rPh>
    <phoneticPr fontId="2"/>
  </si>
  <si>
    <t>大日向、栄、畑八</t>
    <rPh sb="0" eb="3">
      <t>オオヒナタ</t>
    </rPh>
    <rPh sb="4" eb="5">
      <t>サカエ</t>
    </rPh>
    <rPh sb="6" eb="7">
      <t>ハタ</t>
    </rPh>
    <rPh sb="7" eb="8">
      <t>ハチ</t>
    </rPh>
    <phoneticPr fontId="2"/>
  </si>
  <si>
    <t>大張・中尾・屋敷入、中谷、矢沢・宿戸、古谷、うそのくち、松井、八郡、大石、馬越、余地本郷、平川原、大日向本郷、下川原、館・旭、大岳、影・新田、穴原・筆岩、佐口・上野</t>
    <rPh sb="0" eb="2">
      <t>オオハリ</t>
    </rPh>
    <rPh sb="3" eb="5">
      <t>ナカオ</t>
    </rPh>
    <rPh sb="6" eb="8">
      <t>ヤシキ</t>
    </rPh>
    <rPh sb="8" eb="9">
      <t>イ</t>
    </rPh>
    <rPh sb="10" eb="12">
      <t>ナカタニ</t>
    </rPh>
    <rPh sb="13" eb="15">
      <t>ヤザワ</t>
    </rPh>
    <rPh sb="16" eb="18">
      <t>シュクド</t>
    </rPh>
    <rPh sb="19" eb="21">
      <t>フルヤ</t>
    </rPh>
    <rPh sb="28" eb="30">
      <t>マツイ</t>
    </rPh>
    <rPh sb="31" eb="32">
      <t>ハチ</t>
    </rPh>
    <rPh sb="32" eb="33">
      <t>グン</t>
    </rPh>
    <rPh sb="34" eb="36">
      <t>オオイシ</t>
    </rPh>
    <rPh sb="37" eb="39">
      <t>ウマコシ</t>
    </rPh>
    <rPh sb="40" eb="42">
      <t>ヨチ</t>
    </rPh>
    <rPh sb="42" eb="44">
      <t>ホンゴウ</t>
    </rPh>
    <rPh sb="45" eb="47">
      <t>ヒラカワ</t>
    </rPh>
    <rPh sb="47" eb="48">
      <t>ハラ</t>
    </rPh>
    <rPh sb="49" eb="52">
      <t>オオヒナタ</t>
    </rPh>
    <rPh sb="52" eb="54">
      <t>ホンゴウ</t>
    </rPh>
    <rPh sb="55" eb="58">
      <t>シモカワハラ</t>
    </rPh>
    <rPh sb="59" eb="60">
      <t>ヤカタ</t>
    </rPh>
    <rPh sb="61" eb="62">
      <t>アサヒ</t>
    </rPh>
    <rPh sb="63" eb="65">
      <t>オオタケ</t>
    </rPh>
    <rPh sb="66" eb="67">
      <t>カゲ</t>
    </rPh>
    <rPh sb="68" eb="70">
      <t>シンデン</t>
    </rPh>
    <rPh sb="71" eb="73">
      <t>アナハラ</t>
    </rPh>
    <rPh sb="74" eb="75">
      <t>フデ</t>
    </rPh>
    <rPh sb="75" eb="76">
      <t>イワ</t>
    </rPh>
    <rPh sb="77" eb="79">
      <t>サグチ</t>
    </rPh>
    <rPh sb="80" eb="82">
      <t>ウエノ</t>
    </rPh>
    <phoneticPr fontId="2"/>
  </si>
  <si>
    <t>芦田</t>
    <rPh sb="0" eb="2">
      <t>アシダ</t>
    </rPh>
    <phoneticPr fontId="2"/>
  </si>
  <si>
    <t>蓼科・中尾</t>
    <rPh sb="0" eb="2">
      <t>タテシナ</t>
    </rPh>
    <rPh sb="3" eb="5">
      <t>ナカオ</t>
    </rPh>
    <phoneticPr fontId="2"/>
  </si>
  <si>
    <t>傍陽、長、室賀、西内、武石</t>
    <rPh sb="0" eb="1">
      <t>カタワ</t>
    </rPh>
    <rPh sb="1" eb="2">
      <t>ヨウ</t>
    </rPh>
    <rPh sb="3" eb="4">
      <t>チョウ</t>
    </rPh>
    <rPh sb="5" eb="7">
      <t>ムロガ</t>
    </rPh>
    <rPh sb="8" eb="10">
      <t>ニシウチ</t>
    </rPh>
    <rPh sb="11" eb="12">
      <t>タケシ</t>
    </rPh>
    <rPh sb="12" eb="13">
      <t>イシ</t>
    </rPh>
    <phoneticPr fontId="2"/>
  </si>
  <si>
    <t>旧塩田町、旧川西村、旧丸子町、旧武石村を除いた地域</t>
    <rPh sb="0" eb="1">
      <t>キュウ</t>
    </rPh>
    <rPh sb="1" eb="3">
      <t>シオダ</t>
    </rPh>
    <rPh sb="3" eb="4">
      <t>マチ</t>
    </rPh>
    <rPh sb="5" eb="6">
      <t>キュウ</t>
    </rPh>
    <rPh sb="6" eb="8">
      <t>カワニシ</t>
    </rPh>
    <rPh sb="8" eb="9">
      <t>ムラ</t>
    </rPh>
    <rPh sb="10" eb="11">
      <t>キュウ</t>
    </rPh>
    <rPh sb="11" eb="14">
      <t>マルコマチ</t>
    </rPh>
    <rPh sb="15" eb="16">
      <t>キュウ</t>
    </rPh>
    <rPh sb="16" eb="18">
      <t>タケイシ</t>
    </rPh>
    <rPh sb="18" eb="19">
      <t>ムラ</t>
    </rPh>
    <rPh sb="20" eb="21">
      <t>ノゾ</t>
    </rPh>
    <rPh sb="23" eb="25">
      <t>チイキ</t>
    </rPh>
    <phoneticPr fontId="2"/>
  </si>
  <si>
    <t>菅平東組、菅平中組、菅平向組、菅平西組、渋沢、野倉、余里、上本入西部、上本入東部</t>
    <rPh sb="0" eb="2">
      <t>スガダイラ</t>
    </rPh>
    <rPh sb="2" eb="3">
      <t>ヒガシ</t>
    </rPh>
    <rPh sb="3" eb="4">
      <t>グミ</t>
    </rPh>
    <rPh sb="5" eb="7">
      <t>スガダイラ</t>
    </rPh>
    <rPh sb="7" eb="9">
      <t>ナカグミ</t>
    </rPh>
    <rPh sb="10" eb="12">
      <t>スガダイラ</t>
    </rPh>
    <rPh sb="12" eb="14">
      <t>ムカイグミ</t>
    </rPh>
    <rPh sb="15" eb="17">
      <t>スガダイラ</t>
    </rPh>
    <rPh sb="17" eb="18">
      <t>ニシ</t>
    </rPh>
    <rPh sb="18" eb="19">
      <t>グミ</t>
    </rPh>
    <rPh sb="20" eb="22">
      <t>シブサワ</t>
    </rPh>
    <rPh sb="23" eb="25">
      <t>ノクラ</t>
    </rPh>
    <rPh sb="26" eb="27">
      <t>アマ</t>
    </rPh>
    <rPh sb="27" eb="28">
      <t>サト</t>
    </rPh>
    <rPh sb="29" eb="31">
      <t>カミモト</t>
    </rPh>
    <rPh sb="31" eb="32">
      <t>ニュウ</t>
    </rPh>
    <rPh sb="32" eb="34">
      <t>セイブ</t>
    </rPh>
    <rPh sb="35" eb="37">
      <t>カミモト</t>
    </rPh>
    <rPh sb="37" eb="38">
      <t>ニュウ</t>
    </rPh>
    <rPh sb="38" eb="40">
      <t>トウブ</t>
    </rPh>
    <phoneticPr fontId="2"/>
  </si>
  <si>
    <t>東内、西内、殿城、西塩田、室賀、傍陽、長、本原、武石</t>
    <rPh sb="0" eb="2">
      <t>ヒガシウチ</t>
    </rPh>
    <rPh sb="3" eb="5">
      <t>ニシウチ</t>
    </rPh>
    <rPh sb="6" eb="8">
      <t>トノシロ</t>
    </rPh>
    <rPh sb="9" eb="10">
      <t>ニシ</t>
    </rPh>
    <rPh sb="10" eb="12">
      <t>シオダ</t>
    </rPh>
    <rPh sb="13" eb="15">
      <t>ムロガ</t>
    </rPh>
    <rPh sb="16" eb="17">
      <t>カタワ</t>
    </rPh>
    <rPh sb="17" eb="18">
      <t>ヨウ</t>
    </rPh>
    <rPh sb="19" eb="20">
      <t>ナガ</t>
    </rPh>
    <rPh sb="21" eb="23">
      <t>モトハラ</t>
    </rPh>
    <rPh sb="24" eb="25">
      <t>タケシ</t>
    </rPh>
    <rPh sb="25" eb="26">
      <t>イシ</t>
    </rPh>
    <phoneticPr fontId="2"/>
  </si>
  <si>
    <t>東御市</t>
    <rPh sb="0" eb="3">
      <t>トウミシ</t>
    </rPh>
    <phoneticPr fontId="2"/>
  </si>
  <si>
    <t>聖、奈良原、東・西入</t>
    <rPh sb="0" eb="1">
      <t>ヒジリ</t>
    </rPh>
    <rPh sb="2" eb="5">
      <t>ナラハラ</t>
    </rPh>
    <rPh sb="6" eb="7">
      <t>ヒガシ</t>
    </rPh>
    <rPh sb="8" eb="9">
      <t>ニシ</t>
    </rPh>
    <rPh sb="9" eb="10">
      <t>イ</t>
    </rPh>
    <phoneticPr fontId="2"/>
  </si>
  <si>
    <t>長和町</t>
    <rPh sb="0" eb="3">
      <t>ナガワマチ</t>
    </rPh>
    <phoneticPr fontId="2"/>
  </si>
  <si>
    <t>大門、和田</t>
    <rPh sb="0" eb="2">
      <t>ダイモン</t>
    </rPh>
    <rPh sb="3" eb="5">
      <t>ワダ</t>
    </rPh>
    <phoneticPr fontId="2"/>
  </si>
  <si>
    <t>鷹山、姫木</t>
    <rPh sb="0" eb="2">
      <t>タカヤマ</t>
    </rPh>
    <rPh sb="3" eb="4">
      <t>ヒメ</t>
    </rPh>
    <rPh sb="4" eb="5">
      <t>キ</t>
    </rPh>
    <phoneticPr fontId="2"/>
  </si>
  <si>
    <t>青木村</t>
    <rPh sb="0" eb="2">
      <t>アオキ</t>
    </rPh>
    <rPh sb="2" eb="3">
      <t>ムラ</t>
    </rPh>
    <phoneticPr fontId="2"/>
  </si>
  <si>
    <t>青木</t>
    <rPh sb="0" eb="2">
      <t>アオキ</t>
    </rPh>
    <phoneticPr fontId="2"/>
  </si>
  <si>
    <t>入奈良本、弘法、釜房、湯原宮沢、原池</t>
    <rPh sb="0" eb="1">
      <t>ニュウ</t>
    </rPh>
    <rPh sb="1" eb="3">
      <t>ナラ</t>
    </rPh>
    <rPh sb="3" eb="4">
      <t>モト</t>
    </rPh>
    <rPh sb="5" eb="7">
      <t>コウボウ</t>
    </rPh>
    <rPh sb="8" eb="9">
      <t>カマ</t>
    </rPh>
    <rPh sb="9" eb="10">
      <t>ボウ</t>
    </rPh>
    <rPh sb="11" eb="13">
      <t>ユハラ</t>
    </rPh>
    <rPh sb="13" eb="15">
      <t>ミヤザワ</t>
    </rPh>
    <rPh sb="16" eb="17">
      <t>ハラ</t>
    </rPh>
    <rPh sb="17" eb="18">
      <t>イケ</t>
    </rPh>
    <phoneticPr fontId="2"/>
  </si>
  <si>
    <t>上田</t>
    <rPh sb="0" eb="2">
      <t>ウエダ</t>
    </rPh>
    <phoneticPr fontId="2"/>
  </si>
  <si>
    <t>諏訪</t>
    <rPh sb="0" eb="2">
      <t>スワ</t>
    </rPh>
    <phoneticPr fontId="2"/>
  </si>
  <si>
    <t>岡谷市</t>
    <rPh sb="0" eb="2">
      <t>オカヤ</t>
    </rPh>
    <rPh sb="2" eb="3">
      <t>シ</t>
    </rPh>
    <phoneticPr fontId="2"/>
  </si>
  <si>
    <t>諏訪市</t>
    <rPh sb="0" eb="3">
      <t>スワシ</t>
    </rPh>
    <phoneticPr fontId="2"/>
  </si>
  <si>
    <t>後山</t>
    <rPh sb="0" eb="2">
      <t>アトヤマ</t>
    </rPh>
    <phoneticPr fontId="2"/>
  </si>
  <si>
    <t>湖南</t>
    <rPh sb="0" eb="2">
      <t>コナン</t>
    </rPh>
    <phoneticPr fontId="2"/>
  </si>
  <si>
    <t>茅野市</t>
    <rPh sb="0" eb="3">
      <t>チノシ</t>
    </rPh>
    <phoneticPr fontId="2"/>
  </si>
  <si>
    <t>白樺湖、車山</t>
    <rPh sb="0" eb="3">
      <t>シラカバコ</t>
    </rPh>
    <rPh sb="4" eb="6">
      <t>クルマヤマ</t>
    </rPh>
    <phoneticPr fontId="2"/>
  </si>
  <si>
    <t>米沢、豊平、泉野、金沢、湖東、北山</t>
    <rPh sb="0" eb="2">
      <t>ヨネザワ</t>
    </rPh>
    <rPh sb="3" eb="5">
      <t>トヨヒラ</t>
    </rPh>
    <rPh sb="6" eb="7">
      <t>イズミ</t>
    </rPh>
    <rPh sb="7" eb="8">
      <t>ノ</t>
    </rPh>
    <rPh sb="9" eb="11">
      <t>カナザワ</t>
    </rPh>
    <rPh sb="12" eb="14">
      <t>コトウ</t>
    </rPh>
    <rPh sb="15" eb="17">
      <t>キタヤマ</t>
    </rPh>
    <phoneticPr fontId="2"/>
  </si>
  <si>
    <t>下諏訪町</t>
    <rPh sb="0" eb="4">
      <t>シモスワマチ</t>
    </rPh>
    <phoneticPr fontId="2"/>
  </si>
  <si>
    <t>富士見町</t>
    <rPh sb="0" eb="4">
      <t>フジミマチ</t>
    </rPh>
    <phoneticPr fontId="2"/>
  </si>
  <si>
    <t>原村</t>
    <rPh sb="0" eb="2">
      <t>ハラムラ</t>
    </rPh>
    <phoneticPr fontId="2"/>
  </si>
  <si>
    <t>伊那市</t>
    <rPh sb="0" eb="2">
      <t>イナ</t>
    </rPh>
    <rPh sb="2" eb="3">
      <t>シ</t>
    </rPh>
    <phoneticPr fontId="2"/>
  </si>
  <si>
    <t>長藤、三義、藤沢、伊那里、美和</t>
    <rPh sb="0" eb="2">
      <t>ナガフジ</t>
    </rPh>
    <rPh sb="3" eb="4">
      <t>ミ</t>
    </rPh>
    <rPh sb="4" eb="5">
      <t>タダシ</t>
    </rPh>
    <rPh sb="6" eb="8">
      <t>フジサワ</t>
    </rPh>
    <rPh sb="9" eb="11">
      <t>イナ</t>
    </rPh>
    <rPh sb="11" eb="12">
      <t>サト</t>
    </rPh>
    <rPh sb="13" eb="15">
      <t>ミワ</t>
    </rPh>
    <phoneticPr fontId="2"/>
  </si>
  <si>
    <t>横山、平沢、杉島、小屋敷、上新山、荊口、松倉、片倉、御堂垣外、山室</t>
    <rPh sb="0" eb="2">
      <t>ヨコヤマ</t>
    </rPh>
    <rPh sb="3" eb="5">
      <t>ヒラサワ</t>
    </rPh>
    <rPh sb="6" eb="8">
      <t>スギシマ</t>
    </rPh>
    <rPh sb="9" eb="12">
      <t>コヤシキ</t>
    </rPh>
    <rPh sb="13" eb="14">
      <t>カミ</t>
    </rPh>
    <rPh sb="14" eb="16">
      <t>ニイヤマ</t>
    </rPh>
    <rPh sb="17" eb="18">
      <t>ケイ</t>
    </rPh>
    <rPh sb="18" eb="19">
      <t>クチ</t>
    </rPh>
    <rPh sb="20" eb="22">
      <t>マツクラ</t>
    </rPh>
    <rPh sb="23" eb="25">
      <t>カタクラ</t>
    </rPh>
    <rPh sb="26" eb="28">
      <t>ミドウ</t>
    </rPh>
    <rPh sb="28" eb="30">
      <t>ガイト</t>
    </rPh>
    <rPh sb="31" eb="33">
      <t>ヤマムロ</t>
    </rPh>
    <phoneticPr fontId="2"/>
  </si>
  <si>
    <t>長藤、三義、藤沢、高遠、河南、伊那里、美和</t>
    <rPh sb="0" eb="2">
      <t>ナガフジ</t>
    </rPh>
    <rPh sb="3" eb="4">
      <t>ミ</t>
    </rPh>
    <rPh sb="4" eb="5">
      <t>ギ</t>
    </rPh>
    <rPh sb="6" eb="8">
      <t>フジサワ</t>
    </rPh>
    <rPh sb="9" eb="11">
      <t>タカトオ</t>
    </rPh>
    <rPh sb="12" eb="13">
      <t>カワ</t>
    </rPh>
    <rPh sb="13" eb="14">
      <t>ミナミ</t>
    </rPh>
    <rPh sb="15" eb="17">
      <t>イナ</t>
    </rPh>
    <rPh sb="17" eb="18">
      <t>サト</t>
    </rPh>
    <rPh sb="19" eb="21">
      <t>ミワ</t>
    </rPh>
    <phoneticPr fontId="2"/>
  </si>
  <si>
    <t>駒ケ根市</t>
    <rPh sb="0" eb="4">
      <t>コマガネシ</t>
    </rPh>
    <phoneticPr fontId="2"/>
  </si>
  <si>
    <t>中沢</t>
    <rPh sb="0" eb="2">
      <t>ナカサワ</t>
    </rPh>
    <phoneticPr fontId="2"/>
  </si>
  <si>
    <t>東部、吉瀬、中曽倉第１</t>
    <rPh sb="0" eb="2">
      <t>トウブ</t>
    </rPh>
    <rPh sb="3" eb="4">
      <t>ヨシ</t>
    </rPh>
    <rPh sb="4" eb="5">
      <t>セ</t>
    </rPh>
    <rPh sb="6" eb="7">
      <t>ナカ</t>
    </rPh>
    <rPh sb="7" eb="8">
      <t>ソウ</t>
    </rPh>
    <rPh sb="8" eb="9">
      <t>クラ</t>
    </rPh>
    <rPh sb="9" eb="10">
      <t>ダイ</t>
    </rPh>
    <phoneticPr fontId="2"/>
  </si>
  <si>
    <t>中沢</t>
    <rPh sb="0" eb="2">
      <t>ナカザワ</t>
    </rPh>
    <phoneticPr fontId="2"/>
  </si>
  <si>
    <t>辰野町</t>
    <rPh sb="0" eb="3">
      <t>タツノマチ</t>
    </rPh>
    <phoneticPr fontId="2"/>
  </si>
  <si>
    <t>川島</t>
    <rPh sb="0" eb="2">
      <t>カワシマ</t>
    </rPh>
    <phoneticPr fontId="2"/>
  </si>
  <si>
    <t>鴻ノ田、上野</t>
    <rPh sb="0" eb="1">
      <t>オオトリ</t>
    </rPh>
    <rPh sb="2" eb="3">
      <t>タ</t>
    </rPh>
    <rPh sb="4" eb="6">
      <t>ウエノ</t>
    </rPh>
    <phoneticPr fontId="2"/>
  </si>
  <si>
    <t>箕輪町</t>
    <rPh sb="0" eb="3">
      <t>ミノワマチ</t>
    </rPh>
    <phoneticPr fontId="2"/>
  </si>
  <si>
    <t>東箕輪</t>
    <rPh sb="0" eb="1">
      <t>ヒガシ</t>
    </rPh>
    <rPh sb="1" eb="3">
      <t>ミノワ</t>
    </rPh>
    <phoneticPr fontId="2"/>
  </si>
  <si>
    <t>飯島町</t>
    <rPh sb="0" eb="2">
      <t>イイジマ</t>
    </rPh>
    <rPh sb="2" eb="3">
      <t>マチ</t>
    </rPh>
    <phoneticPr fontId="2"/>
  </si>
  <si>
    <t>七久保</t>
    <rPh sb="0" eb="3">
      <t>ナナクボ</t>
    </rPh>
    <phoneticPr fontId="2"/>
  </si>
  <si>
    <t>南箕輪村</t>
    <rPh sb="0" eb="4">
      <t>ミナミミノワムラ</t>
    </rPh>
    <phoneticPr fontId="2"/>
  </si>
  <si>
    <t>中川村</t>
    <rPh sb="0" eb="3">
      <t>ナカガワムラ</t>
    </rPh>
    <phoneticPr fontId="2"/>
  </si>
  <si>
    <t>上北山方、柳沢、飯沼</t>
    <rPh sb="0" eb="2">
      <t>カミキタ</t>
    </rPh>
    <rPh sb="2" eb="3">
      <t>ヤマ</t>
    </rPh>
    <rPh sb="3" eb="4">
      <t>カタ</t>
    </rPh>
    <rPh sb="5" eb="7">
      <t>ヤナギサワ</t>
    </rPh>
    <rPh sb="8" eb="10">
      <t>イイヌマ</t>
    </rPh>
    <phoneticPr fontId="2"/>
  </si>
  <si>
    <t>宮田村</t>
    <rPh sb="0" eb="2">
      <t>ミヤタ</t>
    </rPh>
    <rPh sb="2" eb="3">
      <t>ムラ</t>
    </rPh>
    <phoneticPr fontId="2"/>
  </si>
  <si>
    <t>伊那</t>
    <rPh sb="0" eb="2">
      <t>イナ</t>
    </rPh>
    <phoneticPr fontId="2"/>
  </si>
  <si>
    <t>飯田市</t>
    <rPh sb="0" eb="3">
      <t>イイダシ</t>
    </rPh>
    <phoneticPr fontId="2"/>
  </si>
  <si>
    <t>千代、上、木沢、和田、八重河内、南和田</t>
    <rPh sb="0" eb="2">
      <t>チヨ</t>
    </rPh>
    <rPh sb="3" eb="4">
      <t>カミ</t>
    </rPh>
    <rPh sb="5" eb="7">
      <t>キザワ</t>
    </rPh>
    <rPh sb="8" eb="10">
      <t>ワダ</t>
    </rPh>
    <rPh sb="11" eb="13">
      <t>ヤエ</t>
    </rPh>
    <rPh sb="13" eb="15">
      <t>カワチ</t>
    </rPh>
    <rPh sb="16" eb="17">
      <t>ミナミ</t>
    </rPh>
    <rPh sb="17" eb="19">
      <t>ワダ</t>
    </rPh>
    <phoneticPr fontId="2"/>
  </si>
  <si>
    <t>旧南信濃村の地域</t>
    <rPh sb="0" eb="1">
      <t>キュウ</t>
    </rPh>
    <rPh sb="1" eb="2">
      <t>ミナミ</t>
    </rPh>
    <rPh sb="2" eb="4">
      <t>シナノ</t>
    </rPh>
    <rPh sb="4" eb="5">
      <t>ムラ</t>
    </rPh>
    <rPh sb="6" eb="8">
      <t>チイキ</t>
    </rPh>
    <phoneticPr fontId="2"/>
  </si>
  <si>
    <t>梨子洞、毛呂窪、法全寺、米峰、箱川、田力、泉垣外、程野、下栗、雲母、尾科、尾林、大郡、原平、蛇沼、平栗、木沢、八重河内、南和田</t>
    <rPh sb="0" eb="1">
      <t>ナシ</t>
    </rPh>
    <rPh sb="1" eb="2">
      <t>コ</t>
    </rPh>
    <rPh sb="2" eb="3">
      <t>ホラ</t>
    </rPh>
    <rPh sb="4" eb="6">
      <t>ケロ</t>
    </rPh>
    <rPh sb="6" eb="7">
      <t>クボ</t>
    </rPh>
    <rPh sb="8" eb="9">
      <t>ホウ</t>
    </rPh>
    <rPh sb="9" eb="10">
      <t>ゼン</t>
    </rPh>
    <rPh sb="10" eb="11">
      <t>テラ</t>
    </rPh>
    <rPh sb="12" eb="13">
      <t>コメ</t>
    </rPh>
    <rPh sb="13" eb="14">
      <t>ミネ</t>
    </rPh>
    <rPh sb="15" eb="17">
      <t>ハコガワ</t>
    </rPh>
    <rPh sb="18" eb="20">
      <t>タヂカラ</t>
    </rPh>
    <rPh sb="21" eb="22">
      <t>イズミ</t>
    </rPh>
    <rPh sb="22" eb="23">
      <t>カキ</t>
    </rPh>
    <rPh sb="23" eb="24">
      <t>ソト</t>
    </rPh>
    <rPh sb="25" eb="27">
      <t>ホドノ</t>
    </rPh>
    <rPh sb="28" eb="30">
      <t>シモグリ</t>
    </rPh>
    <rPh sb="31" eb="33">
      <t>ウンモ</t>
    </rPh>
    <rPh sb="34" eb="36">
      <t>オシナ</t>
    </rPh>
    <rPh sb="37" eb="38">
      <t>オ</t>
    </rPh>
    <rPh sb="38" eb="39">
      <t>ハヤシ</t>
    </rPh>
    <rPh sb="40" eb="41">
      <t>オオ</t>
    </rPh>
    <rPh sb="41" eb="42">
      <t>グン</t>
    </rPh>
    <rPh sb="43" eb="44">
      <t>ハラ</t>
    </rPh>
    <rPh sb="44" eb="45">
      <t>ヒラ</t>
    </rPh>
    <rPh sb="46" eb="48">
      <t>ヘビヌマ</t>
    </rPh>
    <rPh sb="49" eb="51">
      <t>ヒラグリ</t>
    </rPh>
    <rPh sb="52" eb="54">
      <t>キザワ</t>
    </rPh>
    <rPh sb="55" eb="57">
      <t>ヤエ</t>
    </rPh>
    <rPh sb="57" eb="59">
      <t>カワチ</t>
    </rPh>
    <rPh sb="60" eb="61">
      <t>ミナミ</t>
    </rPh>
    <rPh sb="61" eb="63">
      <t>ワダ</t>
    </rPh>
    <phoneticPr fontId="2"/>
  </si>
  <si>
    <t>飯田、下久堅、千代、上久堅、上、木沢、和田、八重河内、南和田</t>
    <rPh sb="0" eb="2">
      <t>イイダ</t>
    </rPh>
    <rPh sb="3" eb="4">
      <t>シモ</t>
    </rPh>
    <rPh sb="4" eb="5">
      <t>ヒサ</t>
    </rPh>
    <rPh sb="5" eb="6">
      <t>カタ</t>
    </rPh>
    <rPh sb="7" eb="9">
      <t>チヨ</t>
    </rPh>
    <rPh sb="10" eb="11">
      <t>ウエ</t>
    </rPh>
    <rPh sb="11" eb="12">
      <t>ヒサ</t>
    </rPh>
    <rPh sb="12" eb="13">
      <t>カタ</t>
    </rPh>
    <rPh sb="14" eb="15">
      <t>カミ</t>
    </rPh>
    <rPh sb="16" eb="18">
      <t>キザワ</t>
    </rPh>
    <rPh sb="19" eb="21">
      <t>ワダ</t>
    </rPh>
    <rPh sb="22" eb="26">
      <t>ヤエカワチ</t>
    </rPh>
    <rPh sb="27" eb="28">
      <t>ミナミ</t>
    </rPh>
    <rPh sb="28" eb="30">
      <t>ワダ</t>
    </rPh>
    <phoneticPr fontId="2"/>
  </si>
  <si>
    <t>松川町</t>
    <rPh sb="0" eb="3">
      <t>マツカワマチ</t>
    </rPh>
    <phoneticPr fontId="2"/>
  </si>
  <si>
    <t>生東、増野、西山</t>
    <rPh sb="0" eb="1">
      <t>ナマ</t>
    </rPh>
    <rPh sb="1" eb="2">
      <t>ヒガシ</t>
    </rPh>
    <rPh sb="3" eb="4">
      <t>マ</t>
    </rPh>
    <rPh sb="4" eb="5">
      <t>ノ</t>
    </rPh>
    <rPh sb="6" eb="8">
      <t>ニシヤマ</t>
    </rPh>
    <phoneticPr fontId="2"/>
  </si>
  <si>
    <t>生田</t>
    <rPh sb="0" eb="2">
      <t>イクタ</t>
    </rPh>
    <phoneticPr fontId="2"/>
  </si>
  <si>
    <t>高森町</t>
    <rPh sb="0" eb="3">
      <t>タカモリマチ</t>
    </rPh>
    <phoneticPr fontId="2"/>
  </si>
  <si>
    <t>阿南町</t>
    <rPh sb="0" eb="3">
      <t>アナンチョウ</t>
    </rPh>
    <phoneticPr fontId="2"/>
  </si>
  <si>
    <t>和合</t>
    <rPh sb="0" eb="2">
      <t>ワゴウ</t>
    </rPh>
    <phoneticPr fontId="2"/>
  </si>
  <si>
    <t>和合、和知野、帯川、梅田、鴨目、大島、新木田、雲雀澤</t>
    <rPh sb="0" eb="2">
      <t>ワゴウ</t>
    </rPh>
    <rPh sb="3" eb="4">
      <t>ワ</t>
    </rPh>
    <rPh sb="4" eb="6">
      <t>チノ</t>
    </rPh>
    <rPh sb="7" eb="8">
      <t>オビ</t>
    </rPh>
    <rPh sb="8" eb="9">
      <t>カワ</t>
    </rPh>
    <rPh sb="10" eb="12">
      <t>ウメダ</t>
    </rPh>
    <rPh sb="13" eb="14">
      <t>カモ</t>
    </rPh>
    <rPh sb="14" eb="15">
      <t>メ</t>
    </rPh>
    <rPh sb="16" eb="18">
      <t>オオシマ</t>
    </rPh>
    <rPh sb="19" eb="20">
      <t>シン</t>
    </rPh>
    <rPh sb="20" eb="22">
      <t>キダ</t>
    </rPh>
    <rPh sb="23" eb="25">
      <t>ヒバリ</t>
    </rPh>
    <rPh sb="25" eb="26">
      <t>サワ</t>
    </rPh>
    <phoneticPr fontId="2"/>
  </si>
  <si>
    <t>智里、浪合、清内路</t>
    <rPh sb="0" eb="2">
      <t>チサト</t>
    </rPh>
    <rPh sb="3" eb="5">
      <t>ナミアイ</t>
    </rPh>
    <rPh sb="6" eb="7">
      <t>キヨ</t>
    </rPh>
    <rPh sb="7" eb="8">
      <t>ウチ</t>
    </rPh>
    <rPh sb="8" eb="9">
      <t>ロ</t>
    </rPh>
    <phoneticPr fontId="2"/>
  </si>
  <si>
    <t>阿智村</t>
    <phoneticPr fontId="2"/>
  </si>
  <si>
    <t>本谷園原、浪合北部、浪合東部、浪合中央部、浪合治部坂、上清内路</t>
    <rPh sb="0" eb="1">
      <t>モト</t>
    </rPh>
    <rPh sb="1" eb="2">
      <t>タニ</t>
    </rPh>
    <rPh sb="2" eb="4">
      <t>ソノハラ</t>
    </rPh>
    <rPh sb="5" eb="7">
      <t>ナミアイ</t>
    </rPh>
    <rPh sb="7" eb="9">
      <t>ホクブ</t>
    </rPh>
    <rPh sb="10" eb="12">
      <t>ナミアイ</t>
    </rPh>
    <rPh sb="12" eb="14">
      <t>トウブ</t>
    </rPh>
    <rPh sb="15" eb="17">
      <t>ナミアイ</t>
    </rPh>
    <rPh sb="17" eb="19">
      <t>チュウオウ</t>
    </rPh>
    <rPh sb="19" eb="20">
      <t>ブ</t>
    </rPh>
    <rPh sb="21" eb="23">
      <t>ナミアイ</t>
    </rPh>
    <rPh sb="23" eb="24">
      <t>チ</t>
    </rPh>
    <rPh sb="24" eb="25">
      <t>ブ</t>
    </rPh>
    <rPh sb="25" eb="26">
      <t>サカ</t>
    </rPh>
    <rPh sb="27" eb="28">
      <t>カミ</t>
    </rPh>
    <rPh sb="28" eb="29">
      <t>キヨシ</t>
    </rPh>
    <rPh sb="29" eb="30">
      <t>ウチ</t>
    </rPh>
    <rPh sb="30" eb="31">
      <t>ロ</t>
    </rPh>
    <phoneticPr fontId="2"/>
  </si>
  <si>
    <t>平谷村</t>
    <rPh sb="0" eb="3">
      <t>ヒラヤムラ</t>
    </rPh>
    <phoneticPr fontId="2"/>
  </si>
  <si>
    <t>根羽村</t>
    <rPh sb="0" eb="3">
      <t>ネバムラ</t>
    </rPh>
    <phoneticPr fontId="2"/>
  </si>
  <si>
    <t>北洞、東洞、西洞、南洞、小戸名浅間、小川中野</t>
    <rPh sb="0" eb="1">
      <t>キタ</t>
    </rPh>
    <rPh sb="1" eb="2">
      <t>ホラ</t>
    </rPh>
    <rPh sb="3" eb="4">
      <t>ヒガシ</t>
    </rPh>
    <rPh sb="4" eb="5">
      <t>ホラ</t>
    </rPh>
    <rPh sb="6" eb="7">
      <t>ニシ</t>
    </rPh>
    <rPh sb="7" eb="8">
      <t>ホラ</t>
    </rPh>
    <rPh sb="9" eb="10">
      <t>ミナミ</t>
    </rPh>
    <rPh sb="10" eb="11">
      <t>ホラ</t>
    </rPh>
    <rPh sb="12" eb="14">
      <t>オド</t>
    </rPh>
    <rPh sb="14" eb="15">
      <t>ナ</t>
    </rPh>
    <rPh sb="15" eb="17">
      <t>アサマ</t>
    </rPh>
    <rPh sb="18" eb="20">
      <t>オガワ</t>
    </rPh>
    <rPh sb="20" eb="22">
      <t>ナカノ</t>
    </rPh>
    <phoneticPr fontId="2"/>
  </si>
  <si>
    <t>下條村</t>
    <rPh sb="0" eb="2">
      <t>シモジョウ</t>
    </rPh>
    <rPh sb="2" eb="3">
      <t>ムラ</t>
    </rPh>
    <phoneticPr fontId="2"/>
  </si>
  <si>
    <t>新田、親田、入野、阿知原、小松原、鎮西</t>
    <rPh sb="0" eb="2">
      <t>シンデン</t>
    </rPh>
    <rPh sb="3" eb="4">
      <t>オヤ</t>
    </rPh>
    <rPh sb="4" eb="5">
      <t>タ</t>
    </rPh>
    <rPh sb="6" eb="8">
      <t>イリノ</t>
    </rPh>
    <rPh sb="9" eb="10">
      <t>ア</t>
    </rPh>
    <rPh sb="10" eb="11">
      <t>チ</t>
    </rPh>
    <rPh sb="11" eb="12">
      <t>ハラ</t>
    </rPh>
    <rPh sb="13" eb="16">
      <t>コマツバラ</t>
    </rPh>
    <rPh sb="17" eb="19">
      <t>チンザイ</t>
    </rPh>
    <phoneticPr fontId="2"/>
  </si>
  <si>
    <t>売木村</t>
    <rPh sb="0" eb="3">
      <t>ウルギムラ</t>
    </rPh>
    <phoneticPr fontId="2"/>
  </si>
  <si>
    <t>天龍村</t>
    <rPh sb="0" eb="3">
      <t>テンリュウムラ</t>
    </rPh>
    <phoneticPr fontId="2"/>
  </si>
  <si>
    <t>向方、坂部</t>
    <rPh sb="0" eb="1">
      <t>ムカイ</t>
    </rPh>
    <rPh sb="1" eb="2">
      <t>ガタ</t>
    </rPh>
    <rPh sb="3" eb="5">
      <t>サカベ</t>
    </rPh>
    <phoneticPr fontId="2"/>
  </si>
  <si>
    <t>泰阜村</t>
    <rPh sb="0" eb="3">
      <t>ヤスオカムラ</t>
    </rPh>
    <phoneticPr fontId="2"/>
  </si>
  <si>
    <t>金野、稲伏戸、三耕地、万場・黒見・明島、平島田、我科</t>
    <rPh sb="0" eb="1">
      <t>カネ</t>
    </rPh>
    <rPh sb="1" eb="2">
      <t>ノ</t>
    </rPh>
    <rPh sb="3" eb="4">
      <t>イネ</t>
    </rPh>
    <rPh sb="4" eb="5">
      <t>フ</t>
    </rPh>
    <rPh sb="5" eb="6">
      <t>ト</t>
    </rPh>
    <rPh sb="7" eb="8">
      <t>サン</t>
    </rPh>
    <rPh sb="8" eb="10">
      <t>コウチ</t>
    </rPh>
    <rPh sb="11" eb="13">
      <t>マンバ</t>
    </rPh>
    <rPh sb="14" eb="15">
      <t>クロ</t>
    </rPh>
    <rPh sb="15" eb="16">
      <t>ケン</t>
    </rPh>
    <rPh sb="17" eb="19">
      <t>アカラジマ</t>
    </rPh>
    <rPh sb="20" eb="21">
      <t>ヒラ</t>
    </rPh>
    <rPh sb="21" eb="23">
      <t>シマダ</t>
    </rPh>
    <rPh sb="24" eb="25">
      <t>ワレ</t>
    </rPh>
    <rPh sb="25" eb="26">
      <t>カ</t>
    </rPh>
    <phoneticPr fontId="2"/>
  </si>
  <si>
    <t>喬木村</t>
    <rPh sb="0" eb="2">
      <t>タカギ</t>
    </rPh>
    <rPh sb="2" eb="3">
      <t>ムラ</t>
    </rPh>
    <phoneticPr fontId="2"/>
  </si>
  <si>
    <t>大島、加々須、氏乗、上の原</t>
    <rPh sb="0" eb="2">
      <t>オオシマ</t>
    </rPh>
    <rPh sb="3" eb="4">
      <t>カ</t>
    </rPh>
    <rPh sb="5" eb="6">
      <t>ス</t>
    </rPh>
    <rPh sb="7" eb="8">
      <t>ウジ</t>
    </rPh>
    <rPh sb="8" eb="9">
      <t>ジョウ</t>
    </rPh>
    <rPh sb="10" eb="11">
      <t>ウエ</t>
    </rPh>
    <rPh sb="12" eb="13">
      <t>ハラ</t>
    </rPh>
    <phoneticPr fontId="2"/>
  </si>
  <si>
    <t>豊丘村</t>
    <rPh sb="0" eb="3">
      <t>トヨオカムラ</t>
    </rPh>
    <phoneticPr fontId="2"/>
  </si>
  <si>
    <t>神稲</t>
    <rPh sb="0" eb="1">
      <t>カミ</t>
    </rPh>
    <rPh sb="1" eb="2">
      <t>イネ</t>
    </rPh>
    <phoneticPr fontId="2"/>
  </si>
  <si>
    <t>福島、佐原、長沢、壬生沢</t>
    <rPh sb="0" eb="2">
      <t>フクシマ</t>
    </rPh>
    <rPh sb="3" eb="5">
      <t>サハラ</t>
    </rPh>
    <rPh sb="6" eb="8">
      <t>ナガサワ</t>
    </rPh>
    <rPh sb="9" eb="11">
      <t>ミブ</t>
    </rPh>
    <rPh sb="11" eb="12">
      <t>サワ</t>
    </rPh>
    <phoneticPr fontId="2"/>
  </si>
  <si>
    <t>大鹿村</t>
    <rPh sb="0" eb="3">
      <t>オオシカムラ</t>
    </rPh>
    <phoneticPr fontId="2"/>
  </si>
  <si>
    <t>梨原、北入、上青木</t>
    <rPh sb="0" eb="1">
      <t>ナシ</t>
    </rPh>
    <rPh sb="1" eb="2">
      <t>ハラ</t>
    </rPh>
    <rPh sb="3" eb="4">
      <t>キタ</t>
    </rPh>
    <rPh sb="4" eb="5">
      <t>イ</t>
    </rPh>
    <rPh sb="6" eb="9">
      <t>カミアオキ</t>
    </rPh>
    <phoneticPr fontId="2"/>
  </si>
  <si>
    <t>飯田</t>
    <rPh sb="0" eb="2">
      <t>イイダ</t>
    </rPh>
    <phoneticPr fontId="2"/>
  </si>
  <si>
    <t>木曽</t>
    <rPh sb="0" eb="2">
      <t>キソ</t>
    </rPh>
    <phoneticPr fontId="2"/>
  </si>
  <si>
    <t>木曽町</t>
    <rPh sb="0" eb="3">
      <t>キソマチ</t>
    </rPh>
    <phoneticPr fontId="2"/>
  </si>
  <si>
    <t>新開、日義、開田、三岳</t>
    <rPh sb="0" eb="2">
      <t>シンカイ</t>
    </rPh>
    <rPh sb="3" eb="5">
      <t>ヒヨシ</t>
    </rPh>
    <rPh sb="6" eb="8">
      <t>カイダ</t>
    </rPh>
    <rPh sb="9" eb="11">
      <t>ミタケ</t>
    </rPh>
    <phoneticPr fontId="2"/>
  </si>
  <si>
    <t>髭沢、下条、倉本、井原、屋敷野、牧、枠本、上条、川上・正沢、新地・渡沢、小西・藤沢、越・西又、小野原</t>
    <rPh sb="0" eb="1">
      <t>ヒゲ</t>
    </rPh>
    <rPh sb="1" eb="2">
      <t>サワ</t>
    </rPh>
    <rPh sb="3" eb="5">
      <t>シモジョウ</t>
    </rPh>
    <rPh sb="6" eb="8">
      <t>クラモト</t>
    </rPh>
    <rPh sb="9" eb="11">
      <t>イハラ</t>
    </rPh>
    <rPh sb="12" eb="14">
      <t>ヤシキ</t>
    </rPh>
    <rPh sb="14" eb="15">
      <t>ノ</t>
    </rPh>
    <rPh sb="16" eb="17">
      <t>マキ</t>
    </rPh>
    <rPh sb="18" eb="20">
      <t>ワクモト</t>
    </rPh>
    <rPh sb="21" eb="23">
      <t>カミジョウ</t>
    </rPh>
    <rPh sb="24" eb="26">
      <t>カワカミ</t>
    </rPh>
    <rPh sb="27" eb="28">
      <t>セイ</t>
    </rPh>
    <rPh sb="28" eb="29">
      <t>サワ</t>
    </rPh>
    <rPh sb="30" eb="32">
      <t>シンチ</t>
    </rPh>
    <rPh sb="33" eb="35">
      <t>ワタリサワ</t>
    </rPh>
    <rPh sb="36" eb="38">
      <t>コニシ</t>
    </rPh>
    <rPh sb="39" eb="41">
      <t>フジサワ</t>
    </rPh>
    <rPh sb="42" eb="43">
      <t>コシ</t>
    </rPh>
    <rPh sb="44" eb="45">
      <t>ニシ</t>
    </rPh>
    <rPh sb="45" eb="46">
      <t>マタ</t>
    </rPh>
    <rPh sb="47" eb="50">
      <t>オノハラ</t>
    </rPh>
    <phoneticPr fontId="2"/>
  </si>
  <si>
    <t>上松町</t>
    <rPh sb="0" eb="3">
      <t>アゲマツマチ</t>
    </rPh>
    <phoneticPr fontId="2"/>
  </si>
  <si>
    <t>東奥</t>
    <rPh sb="0" eb="1">
      <t>ヒガシ</t>
    </rPh>
    <rPh sb="1" eb="2">
      <t>オク</t>
    </rPh>
    <phoneticPr fontId="2"/>
  </si>
  <si>
    <t>南木曽町</t>
    <rPh sb="0" eb="4">
      <t>ナギソマチ</t>
    </rPh>
    <phoneticPr fontId="2"/>
  </si>
  <si>
    <t>木祖村</t>
    <rPh sb="0" eb="3">
      <t>キソムラ</t>
    </rPh>
    <phoneticPr fontId="2"/>
  </si>
  <si>
    <t>栗屋、栃の木</t>
    <rPh sb="0" eb="1">
      <t>クリ</t>
    </rPh>
    <rPh sb="1" eb="2">
      <t>ヤ</t>
    </rPh>
    <rPh sb="3" eb="4">
      <t>トチ</t>
    </rPh>
    <rPh sb="5" eb="6">
      <t>キ</t>
    </rPh>
    <phoneticPr fontId="2"/>
  </si>
  <si>
    <t>王滝村</t>
    <rPh sb="0" eb="3">
      <t>オウタキムラ</t>
    </rPh>
    <phoneticPr fontId="2"/>
  </si>
  <si>
    <t>大桑村</t>
    <rPh sb="0" eb="3">
      <t>オオクワムラ</t>
    </rPh>
    <phoneticPr fontId="2"/>
  </si>
  <si>
    <t>伊奈川</t>
    <rPh sb="0" eb="2">
      <t>イナ</t>
    </rPh>
    <rPh sb="2" eb="3">
      <t>ガワ</t>
    </rPh>
    <phoneticPr fontId="2"/>
  </si>
  <si>
    <t>松本市</t>
    <rPh sb="0" eb="3">
      <t>マツモトシ</t>
    </rPh>
    <phoneticPr fontId="2"/>
  </si>
  <si>
    <t>錦部、中川、奈川、安曇</t>
    <rPh sb="0" eb="2">
      <t>ニシキベ</t>
    </rPh>
    <rPh sb="3" eb="5">
      <t>ナカガワ</t>
    </rPh>
    <rPh sb="6" eb="8">
      <t>ナガワ</t>
    </rPh>
    <rPh sb="9" eb="11">
      <t>アズミ</t>
    </rPh>
    <phoneticPr fontId="2"/>
  </si>
  <si>
    <t>旧安曇村の地域</t>
    <rPh sb="0" eb="1">
      <t>キュウ</t>
    </rPh>
    <rPh sb="1" eb="4">
      <t>アズミムラ</t>
    </rPh>
    <rPh sb="5" eb="7">
      <t>チイキ</t>
    </rPh>
    <phoneticPr fontId="2"/>
  </si>
  <si>
    <t>執田光、保福寺上手町、みより、安曇番所、安曇沢渡、三和、入田、中塔、小室、八景山</t>
    <rPh sb="0" eb="1">
      <t>ト</t>
    </rPh>
    <rPh sb="1" eb="2">
      <t>タ</t>
    </rPh>
    <rPh sb="2" eb="3">
      <t>ヒカリ</t>
    </rPh>
    <rPh sb="4" eb="5">
      <t>ホ</t>
    </rPh>
    <rPh sb="5" eb="6">
      <t>フク</t>
    </rPh>
    <rPh sb="6" eb="7">
      <t>デラ</t>
    </rPh>
    <rPh sb="7" eb="8">
      <t>ウエ</t>
    </rPh>
    <rPh sb="8" eb="9">
      <t>テ</t>
    </rPh>
    <rPh sb="9" eb="10">
      <t>チョウ</t>
    </rPh>
    <rPh sb="15" eb="17">
      <t>アズミ</t>
    </rPh>
    <rPh sb="17" eb="18">
      <t>バン</t>
    </rPh>
    <rPh sb="18" eb="19">
      <t>ショ</t>
    </rPh>
    <rPh sb="20" eb="22">
      <t>アズミ</t>
    </rPh>
    <rPh sb="22" eb="24">
      <t>サワンド</t>
    </rPh>
    <rPh sb="25" eb="27">
      <t>ミワ</t>
    </rPh>
    <rPh sb="28" eb="29">
      <t>イリ</t>
    </rPh>
    <rPh sb="29" eb="30">
      <t>タ</t>
    </rPh>
    <rPh sb="31" eb="32">
      <t>チュウ</t>
    </rPh>
    <rPh sb="32" eb="33">
      <t>トウ</t>
    </rPh>
    <rPh sb="34" eb="36">
      <t>コムロ</t>
    </rPh>
    <rPh sb="37" eb="38">
      <t>ハチ</t>
    </rPh>
    <rPh sb="38" eb="40">
      <t>カゲヤマ</t>
    </rPh>
    <phoneticPr fontId="2"/>
  </si>
  <si>
    <t>塩尻市</t>
    <rPh sb="0" eb="3">
      <t>シオジリシ</t>
    </rPh>
    <phoneticPr fontId="2"/>
  </si>
  <si>
    <t>楢川</t>
    <rPh sb="0" eb="2">
      <t>ナラカワ</t>
    </rPh>
    <phoneticPr fontId="2"/>
  </si>
  <si>
    <t>勝弦</t>
    <rPh sb="0" eb="1">
      <t>カ</t>
    </rPh>
    <rPh sb="1" eb="2">
      <t>ゲン</t>
    </rPh>
    <phoneticPr fontId="2"/>
  </si>
  <si>
    <t>宗賀、楢川</t>
    <rPh sb="0" eb="1">
      <t>ソウ</t>
    </rPh>
    <rPh sb="1" eb="2">
      <t>ガ</t>
    </rPh>
    <rPh sb="3" eb="5">
      <t>ナラカワ</t>
    </rPh>
    <phoneticPr fontId="2"/>
  </si>
  <si>
    <t>安曇野市</t>
    <rPh sb="0" eb="3">
      <t>アズミノ</t>
    </rPh>
    <rPh sb="3" eb="4">
      <t>シ</t>
    </rPh>
    <phoneticPr fontId="2"/>
  </si>
  <si>
    <t>明科</t>
    <rPh sb="0" eb="2">
      <t>アカシナ</t>
    </rPh>
    <phoneticPr fontId="2"/>
  </si>
  <si>
    <t>旧穂高町、旧堀金村の地域</t>
    <rPh sb="0" eb="1">
      <t>キュウ</t>
    </rPh>
    <rPh sb="1" eb="4">
      <t>ホタカマチ</t>
    </rPh>
    <rPh sb="5" eb="6">
      <t>キュウ</t>
    </rPh>
    <rPh sb="6" eb="8">
      <t>ホリガネ</t>
    </rPh>
    <rPh sb="8" eb="9">
      <t>ムラ</t>
    </rPh>
    <rPh sb="10" eb="12">
      <t>チイキ</t>
    </rPh>
    <phoneticPr fontId="2"/>
  </si>
  <si>
    <t>東川手、西穂高、烏川、三田</t>
    <rPh sb="0" eb="1">
      <t>ヒガシ</t>
    </rPh>
    <rPh sb="1" eb="3">
      <t>カワテ</t>
    </rPh>
    <rPh sb="4" eb="5">
      <t>ニシ</t>
    </rPh>
    <rPh sb="5" eb="7">
      <t>ホタカ</t>
    </rPh>
    <rPh sb="8" eb="10">
      <t>カラスガワ</t>
    </rPh>
    <rPh sb="11" eb="13">
      <t>ミタ</t>
    </rPh>
    <phoneticPr fontId="2"/>
  </si>
  <si>
    <t>筑北村</t>
    <rPh sb="0" eb="1">
      <t>チク</t>
    </rPh>
    <rPh sb="1" eb="2">
      <t>ホク</t>
    </rPh>
    <rPh sb="2" eb="3">
      <t>ムラ</t>
    </rPh>
    <phoneticPr fontId="2"/>
  </si>
  <si>
    <t>本城、坂井</t>
    <rPh sb="0" eb="2">
      <t>ホンジョウ</t>
    </rPh>
    <rPh sb="3" eb="5">
      <t>サカイ</t>
    </rPh>
    <phoneticPr fontId="2"/>
  </si>
  <si>
    <t>坂北</t>
    <rPh sb="0" eb="2">
      <t>サカキタ</t>
    </rPh>
    <phoneticPr fontId="2"/>
  </si>
  <si>
    <t>大野田、別所、大沢新田</t>
    <rPh sb="0" eb="3">
      <t>オオノダ</t>
    </rPh>
    <rPh sb="4" eb="6">
      <t>ベッショ</t>
    </rPh>
    <rPh sb="7" eb="9">
      <t>オオサワ</t>
    </rPh>
    <rPh sb="9" eb="11">
      <t>シンデン</t>
    </rPh>
    <phoneticPr fontId="2"/>
  </si>
  <si>
    <t>麻績村</t>
    <rPh sb="0" eb="3">
      <t>オミムラ</t>
    </rPh>
    <phoneticPr fontId="2"/>
  </si>
  <si>
    <t>高桑部</t>
    <rPh sb="0" eb="1">
      <t>タカ</t>
    </rPh>
    <rPh sb="1" eb="2">
      <t>クワ</t>
    </rPh>
    <rPh sb="2" eb="3">
      <t>ベ</t>
    </rPh>
    <phoneticPr fontId="2"/>
  </si>
  <si>
    <t>生坂村</t>
    <rPh sb="0" eb="2">
      <t>イクサカ</t>
    </rPh>
    <rPh sb="2" eb="3">
      <t>ムラ</t>
    </rPh>
    <phoneticPr fontId="2"/>
  </si>
  <si>
    <t>生坂</t>
    <rPh sb="0" eb="2">
      <t>イクサカ</t>
    </rPh>
    <phoneticPr fontId="2"/>
  </si>
  <si>
    <t>小立野</t>
    <rPh sb="0" eb="1">
      <t>ショウ</t>
    </rPh>
    <rPh sb="1" eb="2">
      <t>タテ</t>
    </rPh>
    <rPh sb="2" eb="3">
      <t>ノ</t>
    </rPh>
    <phoneticPr fontId="2"/>
  </si>
  <si>
    <t>山形村</t>
    <rPh sb="0" eb="3">
      <t>ヤマガタムラ</t>
    </rPh>
    <phoneticPr fontId="2"/>
  </si>
  <si>
    <t>美野里ヶ丘</t>
    <rPh sb="0" eb="1">
      <t>ミ</t>
    </rPh>
    <rPh sb="1" eb="2">
      <t>ノ</t>
    </rPh>
    <rPh sb="2" eb="3">
      <t>サト</t>
    </rPh>
    <rPh sb="4" eb="5">
      <t>オカ</t>
    </rPh>
    <phoneticPr fontId="2"/>
  </si>
  <si>
    <t>朝日村</t>
    <rPh sb="0" eb="3">
      <t>アサヒムラ</t>
    </rPh>
    <phoneticPr fontId="2"/>
  </si>
  <si>
    <t>御馬越、北村、上組</t>
    <rPh sb="0" eb="2">
      <t>オウマ</t>
    </rPh>
    <rPh sb="2" eb="3">
      <t>コシ</t>
    </rPh>
    <rPh sb="4" eb="6">
      <t>キタムラ</t>
    </rPh>
    <rPh sb="7" eb="9">
      <t>カミクミ</t>
    </rPh>
    <phoneticPr fontId="2"/>
  </si>
  <si>
    <t>松本</t>
    <rPh sb="0" eb="2">
      <t>マツモト</t>
    </rPh>
    <phoneticPr fontId="2"/>
  </si>
  <si>
    <t>大町市</t>
    <rPh sb="0" eb="2">
      <t>オオマチ</t>
    </rPh>
    <rPh sb="2" eb="3">
      <t>シ</t>
    </rPh>
    <phoneticPr fontId="2"/>
  </si>
  <si>
    <t>八坂、美麻</t>
    <rPh sb="0" eb="2">
      <t>ヤサカ</t>
    </rPh>
    <rPh sb="3" eb="5">
      <t>ミアサ</t>
    </rPh>
    <phoneticPr fontId="2"/>
  </si>
  <si>
    <t>平</t>
    <rPh sb="0" eb="1">
      <t>ダイラ</t>
    </rPh>
    <phoneticPr fontId="2"/>
  </si>
  <si>
    <t>旧八坂村を除いた地域</t>
    <rPh sb="0" eb="1">
      <t>キュウ</t>
    </rPh>
    <rPh sb="1" eb="3">
      <t>ヤサカ</t>
    </rPh>
    <rPh sb="3" eb="4">
      <t>ムラ</t>
    </rPh>
    <rPh sb="5" eb="6">
      <t>ノゾ</t>
    </rPh>
    <rPh sb="8" eb="10">
      <t>チイキ</t>
    </rPh>
    <phoneticPr fontId="2"/>
  </si>
  <si>
    <t>池田町</t>
    <rPh sb="0" eb="2">
      <t>イケダ</t>
    </rPh>
    <rPh sb="2" eb="3">
      <t>マチ</t>
    </rPh>
    <phoneticPr fontId="2"/>
  </si>
  <si>
    <t>大字広津、大字陸郷</t>
    <rPh sb="0" eb="2">
      <t>オオアザ</t>
    </rPh>
    <rPh sb="2" eb="4">
      <t>ヒロツ</t>
    </rPh>
    <rPh sb="5" eb="7">
      <t>オオアザ</t>
    </rPh>
    <rPh sb="7" eb="9">
      <t>リクゴウ</t>
    </rPh>
    <phoneticPr fontId="2"/>
  </si>
  <si>
    <t>広津</t>
    <rPh sb="0" eb="2">
      <t>ヒロツ</t>
    </rPh>
    <phoneticPr fontId="2"/>
  </si>
  <si>
    <t>陸郷、広津</t>
    <rPh sb="0" eb="2">
      <t>リクゴウ</t>
    </rPh>
    <rPh sb="3" eb="5">
      <t>ヒロツ</t>
    </rPh>
    <phoneticPr fontId="2"/>
  </si>
  <si>
    <t>松川村</t>
    <rPh sb="0" eb="3">
      <t>マツカワムラ</t>
    </rPh>
    <phoneticPr fontId="2"/>
  </si>
  <si>
    <t>鼠穴、川西</t>
    <rPh sb="0" eb="1">
      <t>ネズミ</t>
    </rPh>
    <rPh sb="1" eb="2">
      <t>アナ</t>
    </rPh>
    <rPh sb="3" eb="5">
      <t>カワニシ</t>
    </rPh>
    <phoneticPr fontId="2"/>
  </si>
  <si>
    <t>白馬村</t>
    <rPh sb="0" eb="3">
      <t>ハクバムラ</t>
    </rPh>
    <phoneticPr fontId="2"/>
  </si>
  <si>
    <t>内山、嶺方、野平、落倉</t>
    <rPh sb="0" eb="2">
      <t>ウチヤマ</t>
    </rPh>
    <rPh sb="3" eb="4">
      <t>ミネ</t>
    </rPh>
    <rPh sb="4" eb="5">
      <t>ホウ</t>
    </rPh>
    <rPh sb="6" eb="8">
      <t>ノヒラ</t>
    </rPh>
    <rPh sb="9" eb="10">
      <t>ラク</t>
    </rPh>
    <rPh sb="10" eb="11">
      <t>クラ</t>
    </rPh>
    <phoneticPr fontId="2"/>
  </si>
  <si>
    <t>北城</t>
    <rPh sb="0" eb="2">
      <t>ホクジョウ</t>
    </rPh>
    <phoneticPr fontId="2"/>
  </si>
  <si>
    <t>小谷村</t>
    <rPh sb="0" eb="3">
      <t>オタリムラ</t>
    </rPh>
    <phoneticPr fontId="2"/>
  </si>
  <si>
    <t>大綱、池原、白馬大池、土倉、大渚、北小谷</t>
    <rPh sb="0" eb="2">
      <t>オオツナ</t>
    </rPh>
    <rPh sb="3" eb="5">
      <t>イケハラ</t>
    </rPh>
    <rPh sb="6" eb="10">
      <t>ハクバオオイケ</t>
    </rPh>
    <rPh sb="11" eb="13">
      <t>ツチクラ</t>
    </rPh>
    <rPh sb="14" eb="15">
      <t>オオ</t>
    </rPh>
    <rPh sb="15" eb="16">
      <t>ナギサ</t>
    </rPh>
    <rPh sb="17" eb="20">
      <t>キタオタリ</t>
    </rPh>
    <phoneticPr fontId="2"/>
  </si>
  <si>
    <t>大町</t>
    <rPh sb="0" eb="2">
      <t>オオマチ</t>
    </rPh>
    <phoneticPr fontId="2"/>
  </si>
  <si>
    <t>長野</t>
    <rPh sb="0" eb="2">
      <t>ナガノ</t>
    </rPh>
    <phoneticPr fontId="2"/>
  </si>
  <si>
    <t>長野市</t>
    <rPh sb="0" eb="3">
      <t>ナガノシ</t>
    </rPh>
    <phoneticPr fontId="2"/>
  </si>
  <si>
    <t>豊栄、大岡、戸隠、鬼無里</t>
    <rPh sb="0" eb="2">
      <t>トヨエ</t>
    </rPh>
    <rPh sb="3" eb="5">
      <t>オオオカ</t>
    </rPh>
    <rPh sb="6" eb="8">
      <t>トガクシ</t>
    </rPh>
    <rPh sb="9" eb="12">
      <t>キナサ</t>
    </rPh>
    <phoneticPr fontId="2"/>
  </si>
  <si>
    <t>特別豪雪地帯：旧戸隠村、旧鬼無里村の地域
豪雪地帯：旧篠ノ井市、旧川中島町、旧信更村、旧更北村、旧松代町を除いた地域</t>
    <rPh sb="0" eb="2">
      <t>トクベツ</t>
    </rPh>
    <rPh sb="2" eb="4">
      <t>ゴウセツ</t>
    </rPh>
    <rPh sb="4" eb="6">
      <t>チタイ</t>
    </rPh>
    <rPh sb="7" eb="8">
      <t>キュウ</t>
    </rPh>
    <rPh sb="8" eb="10">
      <t>トガクシ</t>
    </rPh>
    <rPh sb="10" eb="11">
      <t>ムラ</t>
    </rPh>
    <rPh sb="12" eb="13">
      <t>キュウ</t>
    </rPh>
    <rPh sb="13" eb="16">
      <t>キナサ</t>
    </rPh>
    <rPh sb="16" eb="17">
      <t>ムラ</t>
    </rPh>
    <rPh sb="18" eb="20">
      <t>チイキ</t>
    </rPh>
    <rPh sb="21" eb="23">
      <t>ゴウセツ</t>
    </rPh>
    <rPh sb="23" eb="25">
      <t>チタイ</t>
    </rPh>
    <rPh sb="26" eb="27">
      <t>キュウ</t>
    </rPh>
    <rPh sb="27" eb="30">
      <t>シノノイ</t>
    </rPh>
    <rPh sb="30" eb="31">
      <t>シ</t>
    </rPh>
    <rPh sb="32" eb="33">
      <t>キュウ</t>
    </rPh>
    <rPh sb="33" eb="36">
      <t>カワナカジマ</t>
    </rPh>
    <rPh sb="36" eb="37">
      <t>マチ</t>
    </rPh>
    <rPh sb="38" eb="39">
      <t>キュウ</t>
    </rPh>
    <rPh sb="39" eb="41">
      <t>シンコウ</t>
    </rPh>
    <rPh sb="41" eb="42">
      <t>ムラ</t>
    </rPh>
    <rPh sb="43" eb="44">
      <t>キュウ</t>
    </rPh>
    <rPh sb="44" eb="47">
      <t>コウホクムラ</t>
    </rPh>
    <rPh sb="48" eb="49">
      <t>キュウ</t>
    </rPh>
    <rPh sb="49" eb="52">
      <t>マツシロマチ</t>
    </rPh>
    <rPh sb="53" eb="54">
      <t>ノゾ</t>
    </rPh>
    <rPh sb="56" eb="58">
      <t>チイキ</t>
    </rPh>
    <phoneticPr fontId="2"/>
  </si>
  <si>
    <t>十二、山新田、高野、古藤、大森、芋井北部、芋井東部、芋井南部、門沢、信里北部、小坂、宇和原、信級、信州新町南部、信州新町西部、長井、日下野東、日下野、地京原、伊折、奈良井、和平、吉原、七二会北部、新田・聖北台、川口、上楠川、峯区南、根越、芋井飯綱、東京、牧南</t>
    <rPh sb="0" eb="2">
      <t>ジュウニ</t>
    </rPh>
    <phoneticPr fontId="2"/>
  </si>
  <si>
    <t>浅川、川柳、塩崎、信里、真島、豊栄、西条、保科、大岡、牧郷、戸隠、柵、鬼無里、信州新町、中条</t>
    <rPh sb="0" eb="2">
      <t>アサカワ</t>
    </rPh>
    <rPh sb="3" eb="5">
      <t>センリュウ</t>
    </rPh>
    <rPh sb="6" eb="8">
      <t>シオザキ</t>
    </rPh>
    <rPh sb="9" eb="11">
      <t>ノブサト</t>
    </rPh>
    <rPh sb="12" eb="14">
      <t>マシマ</t>
    </rPh>
    <rPh sb="15" eb="17">
      <t>トヨエ</t>
    </rPh>
    <rPh sb="18" eb="20">
      <t>ニシジョウ</t>
    </rPh>
    <rPh sb="21" eb="23">
      <t>ホシナ</t>
    </rPh>
    <rPh sb="24" eb="26">
      <t>オオオカ</t>
    </rPh>
    <rPh sb="27" eb="28">
      <t>マキ</t>
    </rPh>
    <rPh sb="28" eb="29">
      <t>サト</t>
    </rPh>
    <rPh sb="30" eb="32">
      <t>トガクシ</t>
    </rPh>
    <rPh sb="33" eb="34">
      <t>サク</t>
    </rPh>
    <rPh sb="35" eb="38">
      <t>キナサ</t>
    </rPh>
    <rPh sb="39" eb="43">
      <t>シンシュウシンマチ</t>
    </rPh>
    <rPh sb="44" eb="46">
      <t>ナカジョウ</t>
    </rPh>
    <phoneticPr fontId="2"/>
  </si>
  <si>
    <t>須坂市</t>
    <rPh sb="0" eb="3">
      <t>スザカシ</t>
    </rPh>
    <phoneticPr fontId="2"/>
  </si>
  <si>
    <t>仁礼、豊丘</t>
    <rPh sb="0" eb="2">
      <t>ニレイ</t>
    </rPh>
    <rPh sb="3" eb="5">
      <t>トヨオカ</t>
    </rPh>
    <phoneticPr fontId="2"/>
  </si>
  <si>
    <t>旧東村の地域</t>
    <rPh sb="0" eb="1">
      <t>キュウ</t>
    </rPh>
    <rPh sb="1" eb="3">
      <t>ヒガシムラ</t>
    </rPh>
    <rPh sb="4" eb="6">
      <t>チイキ</t>
    </rPh>
    <phoneticPr fontId="2"/>
  </si>
  <si>
    <t>峰の原</t>
    <rPh sb="0" eb="1">
      <t>ミネ</t>
    </rPh>
    <rPh sb="2" eb="3">
      <t>ハラ</t>
    </rPh>
    <phoneticPr fontId="2"/>
  </si>
  <si>
    <t>千曲市</t>
    <rPh sb="0" eb="3">
      <t>チクマシ</t>
    </rPh>
    <phoneticPr fontId="2"/>
  </si>
  <si>
    <t>大田原横手</t>
    <rPh sb="0" eb="3">
      <t>オオタワラ</t>
    </rPh>
    <rPh sb="3" eb="5">
      <t>ヨコテ</t>
    </rPh>
    <phoneticPr fontId="2"/>
  </si>
  <si>
    <t>森、倉科、桑原、八幡、力石、更級</t>
    <rPh sb="0" eb="1">
      <t>モリ</t>
    </rPh>
    <rPh sb="2" eb="4">
      <t>クラシナ</t>
    </rPh>
    <rPh sb="5" eb="7">
      <t>クワハラ</t>
    </rPh>
    <rPh sb="8" eb="10">
      <t>ヤハタ</t>
    </rPh>
    <rPh sb="11" eb="13">
      <t>リキイシ</t>
    </rPh>
    <rPh sb="14" eb="16">
      <t>サラシナ</t>
    </rPh>
    <phoneticPr fontId="2"/>
  </si>
  <si>
    <t>坂城町</t>
    <rPh sb="0" eb="3">
      <t>サカキマチ</t>
    </rPh>
    <phoneticPr fontId="2"/>
  </si>
  <si>
    <t>小布施町</t>
    <rPh sb="0" eb="4">
      <t>オブセマチ</t>
    </rPh>
    <phoneticPr fontId="2"/>
  </si>
  <si>
    <t>高山村</t>
    <rPh sb="0" eb="3">
      <t>タカヤマムラ</t>
    </rPh>
    <phoneticPr fontId="2"/>
  </si>
  <si>
    <t>奥山田</t>
    <rPh sb="0" eb="1">
      <t>オク</t>
    </rPh>
    <rPh sb="1" eb="3">
      <t>ヤマダ</t>
    </rPh>
    <phoneticPr fontId="2"/>
  </si>
  <si>
    <t>信濃町</t>
    <rPh sb="0" eb="3">
      <t>シナノマチ</t>
    </rPh>
    <phoneticPr fontId="2"/>
  </si>
  <si>
    <t>信濃尻</t>
    <rPh sb="0" eb="2">
      <t>シナノ</t>
    </rPh>
    <rPh sb="2" eb="3">
      <t>シリ</t>
    </rPh>
    <phoneticPr fontId="2"/>
  </si>
  <si>
    <t>古海、熊坂・柄山、黒姫・長水、北信、荒瀬原、瑞穂、柴津</t>
    <rPh sb="0" eb="2">
      <t>フルミ</t>
    </rPh>
    <rPh sb="3" eb="5">
      <t>クマサカ</t>
    </rPh>
    <rPh sb="6" eb="7">
      <t>ガラ</t>
    </rPh>
    <rPh sb="7" eb="8">
      <t>ヤマ</t>
    </rPh>
    <rPh sb="9" eb="11">
      <t>クロヒメ</t>
    </rPh>
    <rPh sb="12" eb="14">
      <t>ナガミズ</t>
    </rPh>
    <rPh sb="15" eb="17">
      <t>ホクシン</t>
    </rPh>
    <rPh sb="18" eb="20">
      <t>アラセ</t>
    </rPh>
    <rPh sb="20" eb="21">
      <t>ハラ</t>
    </rPh>
    <rPh sb="22" eb="24">
      <t>ミズホ</t>
    </rPh>
    <rPh sb="25" eb="26">
      <t>シバ</t>
    </rPh>
    <rPh sb="26" eb="27">
      <t>ツ</t>
    </rPh>
    <phoneticPr fontId="2"/>
  </si>
  <si>
    <t>柏原、信濃尻、三水</t>
    <rPh sb="0" eb="2">
      <t>カシワバラ</t>
    </rPh>
    <rPh sb="3" eb="5">
      <t>シナノ</t>
    </rPh>
    <rPh sb="5" eb="6">
      <t>ジリ</t>
    </rPh>
    <rPh sb="7" eb="9">
      <t>サミズ</t>
    </rPh>
    <phoneticPr fontId="2"/>
  </si>
  <si>
    <t>飯綱町</t>
    <rPh sb="0" eb="3">
      <t>イイヅナマチ</t>
    </rPh>
    <phoneticPr fontId="2"/>
  </si>
  <si>
    <t>奈良本、東柏原、毛野、下赤塩、上村</t>
    <rPh sb="0" eb="2">
      <t>ナラ</t>
    </rPh>
    <rPh sb="2" eb="3">
      <t>モト</t>
    </rPh>
    <rPh sb="4" eb="7">
      <t>ヒガシカシワバラ</t>
    </rPh>
    <rPh sb="8" eb="10">
      <t>ケノ</t>
    </rPh>
    <rPh sb="11" eb="12">
      <t>シモ</t>
    </rPh>
    <rPh sb="12" eb="14">
      <t>アカシオ</t>
    </rPh>
    <rPh sb="15" eb="17">
      <t>カミムラ</t>
    </rPh>
    <phoneticPr fontId="2"/>
  </si>
  <si>
    <t>小川村</t>
    <rPh sb="0" eb="2">
      <t>オガワ</t>
    </rPh>
    <rPh sb="2" eb="3">
      <t>ムラ</t>
    </rPh>
    <phoneticPr fontId="2"/>
  </si>
  <si>
    <t>薬師</t>
    <rPh sb="0" eb="2">
      <t>ヤクシ</t>
    </rPh>
    <phoneticPr fontId="2"/>
  </si>
  <si>
    <t>中野市</t>
    <rPh sb="0" eb="3">
      <t>ナカノシ</t>
    </rPh>
    <phoneticPr fontId="2"/>
  </si>
  <si>
    <t>永江北部、奥手山、三俣、米山</t>
    <rPh sb="0" eb="2">
      <t>ナガエ</t>
    </rPh>
    <rPh sb="2" eb="4">
      <t>ホクブ</t>
    </rPh>
    <rPh sb="5" eb="7">
      <t>オクテ</t>
    </rPh>
    <rPh sb="7" eb="8">
      <t>ヤマ</t>
    </rPh>
    <rPh sb="9" eb="11">
      <t>ミマタ</t>
    </rPh>
    <rPh sb="12" eb="14">
      <t>ヨネヤマ</t>
    </rPh>
    <phoneticPr fontId="2"/>
  </si>
  <si>
    <t>豊井、永田</t>
    <rPh sb="0" eb="2">
      <t>トヨイ</t>
    </rPh>
    <rPh sb="3" eb="5">
      <t>ナガタ</t>
    </rPh>
    <phoneticPr fontId="2"/>
  </si>
  <si>
    <t>飯山市</t>
    <rPh sb="0" eb="2">
      <t>イイヤマ</t>
    </rPh>
    <rPh sb="2" eb="3">
      <t>シ</t>
    </rPh>
    <phoneticPr fontId="2"/>
  </si>
  <si>
    <t>岡山</t>
    <rPh sb="0" eb="2">
      <t>オカヤマ</t>
    </rPh>
    <phoneticPr fontId="2"/>
  </si>
  <si>
    <t>富倉、一山、岡山上段、岡山下段、斑尾、桑名川</t>
    <rPh sb="0" eb="2">
      <t>トミクラ</t>
    </rPh>
    <rPh sb="3" eb="4">
      <t>イチ</t>
    </rPh>
    <rPh sb="4" eb="5">
      <t>ヤマ</t>
    </rPh>
    <rPh sb="6" eb="8">
      <t>オカヤマ</t>
    </rPh>
    <rPh sb="8" eb="10">
      <t>ジョウダン</t>
    </rPh>
    <rPh sb="11" eb="13">
      <t>オカヤマ</t>
    </rPh>
    <rPh sb="13" eb="15">
      <t>カダン</t>
    </rPh>
    <rPh sb="16" eb="18">
      <t>マダラオ</t>
    </rPh>
    <rPh sb="19" eb="21">
      <t>クワナ</t>
    </rPh>
    <rPh sb="21" eb="22">
      <t>カワ</t>
    </rPh>
    <phoneticPr fontId="2"/>
  </si>
  <si>
    <t>柳原、岡山、瑞穂</t>
    <rPh sb="0" eb="2">
      <t>ヤナギハラ</t>
    </rPh>
    <rPh sb="3" eb="5">
      <t>オカヤマ</t>
    </rPh>
    <rPh sb="6" eb="8">
      <t>ミズホ</t>
    </rPh>
    <phoneticPr fontId="2"/>
  </si>
  <si>
    <t>山ノ内町</t>
    <rPh sb="0" eb="1">
      <t>ヤマ</t>
    </rPh>
    <rPh sb="2" eb="4">
      <t>ウチマチ</t>
    </rPh>
    <phoneticPr fontId="2"/>
  </si>
  <si>
    <t>平穏、夜間瀬</t>
    <rPh sb="0" eb="2">
      <t>ヒラオ</t>
    </rPh>
    <rPh sb="3" eb="6">
      <t>ヨマセ</t>
    </rPh>
    <phoneticPr fontId="2"/>
  </si>
  <si>
    <t>発哺、丸池、熊の湯、乗廻</t>
    <rPh sb="0" eb="1">
      <t>ハツ</t>
    </rPh>
    <rPh sb="3" eb="4">
      <t>マル</t>
    </rPh>
    <rPh sb="4" eb="5">
      <t>イケ</t>
    </rPh>
    <rPh sb="6" eb="7">
      <t>クマ</t>
    </rPh>
    <rPh sb="8" eb="9">
      <t>ユ</t>
    </rPh>
    <rPh sb="10" eb="11">
      <t>ジョウ</t>
    </rPh>
    <rPh sb="11" eb="12">
      <t>カイ</t>
    </rPh>
    <phoneticPr fontId="2"/>
  </si>
  <si>
    <t>木島平村</t>
    <rPh sb="0" eb="4">
      <t>キジマダイラムラ</t>
    </rPh>
    <phoneticPr fontId="2"/>
  </si>
  <si>
    <t>住郷、上木島</t>
    <rPh sb="0" eb="1">
      <t>ス</t>
    </rPh>
    <rPh sb="1" eb="2">
      <t>サト</t>
    </rPh>
    <rPh sb="3" eb="6">
      <t>カミキジマ</t>
    </rPh>
    <phoneticPr fontId="2"/>
  </si>
  <si>
    <t>馬曲、高社山</t>
    <rPh sb="0" eb="1">
      <t>ウマ</t>
    </rPh>
    <rPh sb="1" eb="2">
      <t>マ</t>
    </rPh>
    <rPh sb="3" eb="4">
      <t>タカ</t>
    </rPh>
    <rPh sb="4" eb="5">
      <t>シャ</t>
    </rPh>
    <rPh sb="5" eb="6">
      <t>ヤマ</t>
    </rPh>
    <phoneticPr fontId="2"/>
  </si>
  <si>
    <t>野沢温泉村</t>
    <rPh sb="0" eb="5">
      <t>ノザワオンセンムラ</t>
    </rPh>
    <phoneticPr fontId="2"/>
  </si>
  <si>
    <t>市川</t>
    <rPh sb="0" eb="2">
      <t>イチカワ</t>
    </rPh>
    <phoneticPr fontId="2"/>
  </si>
  <si>
    <t>虫生、七ケ巻、東大滝</t>
    <rPh sb="0" eb="2">
      <t>ムシウ</t>
    </rPh>
    <rPh sb="3" eb="6">
      <t>ナナガマキ</t>
    </rPh>
    <rPh sb="7" eb="8">
      <t>ヒガシ</t>
    </rPh>
    <rPh sb="8" eb="10">
      <t>オオタキ</t>
    </rPh>
    <phoneticPr fontId="2"/>
  </si>
  <si>
    <t>栄村</t>
    <rPh sb="0" eb="2">
      <t>サカエムラ</t>
    </rPh>
    <phoneticPr fontId="2"/>
  </si>
  <si>
    <t>秋山、泉平、中央、北野</t>
    <rPh sb="0" eb="2">
      <t>アキヤマ</t>
    </rPh>
    <rPh sb="3" eb="5">
      <t>イズミダイラ</t>
    </rPh>
    <rPh sb="6" eb="8">
      <t>チュウオウ</t>
    </rPh>
    <rPh sb="9" eb="11">
      <t>キタノ</t>
    </rPh>
    <phoneticPr fontId="2"/>
  </si>
  <si>
    <t>北信</t>
    <rPh sb="0" eb="2">
      <t>ホクシン</t>
    </rPh>
    <phoneticPr fontId="2"/>
  </si>
  <si>
    <t>1人当たり3,000円</t>
    <rPh sb="0" eb="2">
      <t>ヒトリ</t>
    </rPh>
    <rPh sb="2" eb="3">
      <t>ア</t>
    </rPh>
    <rPh sb="10" eb="11">
      <t>エン</t>
    </rPh>
    <phoneticPr fontId="2"/>
  </si>
  <si>
    <t>1人当たり2,500円</t>
    <rPh sb="0" eb="2">
      <t>ヒトリ</t>
    </rPh>
    <rPh sb="2" eb="3">
      <t>ア</t>
    </rPh>
    <rPh sb="10" eb="11">
      <t>エン</t>
    </rPh>
    <phoneticPr fontId="2"/>
  </si>
  <si>
    <t>電車代（1人5,000円）</t>
    <rPh sb="0" eb="2">
      <t>デンシャ</t>
    </rPh>
    <rPh sb="2" eb="3">
      <t>ダイ</t>
    </rPh>
    <rPh sb="5" eb="6">
      <t>ヒト</t>
    </rPh>
    <rPh sb="11" eb="12">
      <t>エン</t>
    </rPh>
    <phoneticPr fontId="2"/>
  </si>
  <si>
    <r>
      <t>・</t>
    </r>
    <r>
      <rPr>
        <sz val="12"/>
        <color rgb="FFFF0000"/>
        <rFont val="Meiryo UI"/>
        <family val="3"/>
        <charset val="128"/>
      </rPr>
      <t>交付申請書</t>
    </r>
    <r>
      <rPr>
        <sz val="12"/>
        <color theme="1"/>
        <rFont val="Meiryo UI"/>
        <family val="3"/>
        <charset val="128"/>
      </rPr>
      <t>の金額と、本様式におけるシートごとの</t>
    </r>
    <r>
      <rPr>
        <b/>
        <sz val="12"/>
        <color rgb="FFFF0000"/>
        <rFont val="Meiryo UI"/>
        <family val="3"/>
        <charset val="128"/>
      </rPr>
      <t>補助合計額</t>
    </r>
    <r>
      <rPr>
        <sz val="12"/>
        <color theme="1"/>
        <rFont val="Meiryo UI"/>
        <family val="3"/>
        <charset val="128"/>
      </rPr>
      <t>が一致するように作成してください。</t>
    </r>
    <rPh sb="1" eb="3">
      <t>コウフ</t>
    </rPh>
    <rPh sb="3" eb="6">
      <t>シンセイショ</t>
    </rPh>
    <rPh sb="7" eb="9">
      <t>キンガク</t>
    </rPh>
    <rPh sb="11" eb="12">
      <t>ホン</t>
    </rPh>
    <rPh sb="12" eb="14">
      <t>ヨウシキ</t>
    </rPh>
    <rPh sb="24" eb="26">
      <t>ホジョ</t>
    </rPh>
    <rPh sb="26" eb="28">
      <t>ゴウケイ</t>
    </rPh>
    <rPh sb="28" eb="29">
      <t>ガク</t>
    </rPh>
    <rPh sb="30" eb="32">
      <t>イッチ</t>
    </rPh>
    <rPh sb="37" eb="39">
      <t>サクセイ</t>
    </rPh>
    <phoneticPr fontId="2"/>
  </si>
  <si>
    <t>補助額</t>
    <rPh sb="0" eb="2">
      <t>ホジョ</t>
    </rPh>
    <rPh sb="2" eb="3">
      <t>ガク</t>
    </rPh>
    <phoneticPr fontId="2"/>
  </si>
  <si>
    <t>自己資金</t>
    <rPh sb="0" eb="2">
      <t>ジコ</t>
    </rPh>
    <rPh sb="2" eb="4">
      <t>シキン</t>
    </rPh>
    <phoneticPr fontId="2"/>
  </si>
  <si>
    <t>自己資金等</t>
    <rPh sb="0" eb="2">
      <t>ジコ</t>
    </rPh>
    <rPh sb="2" eb="4">
      <t>シキン</t>
    </rPh>
    <rPh sb="4" eb="5">
      <t>トウ</t>
    </rPh>
    <phoneticPr fontId="2"/>
  </si>
  <si>
    <t>補助上限</t>
    <rPh sb="0" eb="2">
      <t>ホジョ</t>
    </rPh>
    <rPh sb="2" eb="4">
      <t>ジョウゲン</t>
    </rPh>
    <phoneticPr fontId="2"/>
  </si>
  <si>
    <t>補助金額</t>
    <rPh sb="0" eb="2">
      <t>ホジョ</t>
    </rPh>
    <rPh sb="2" eb="4">
      <t>キンガク</t>
    </rPh>
    <phoneticPr fontId="2"/>
  </si>
  <si>
    <t>南向</t>
    <rPh sb="0" eb="1">
      <t>ミナミ</t>
    </rPh>
    <rPh sb="1" eb="2">
      <t>ムカイ</t>
    </rPh>
    <phoneticPr fontId="2"/>
  </si>
  <si>
    <t>与川、柿其、広瀬、塚野、蘭、向粟畑・粟畑、大野正兼</t>
    <rPh sb="0" eb="2">
      <t>ヨガワ</t>
    </rPh>
    <rPh sb="3" eb="4">
      <t>カキ</t>
    </rPh>
    <rPh sb="4" eb="5">
      <t>ソノ</t>
    </rPh>
    <rPh sb="6" eb="8">
      <t>ヒロセ</t>
    </rPh>
    <rPh sb="9" eb="11">
      <t>ツカノ</t>
    </rPh>
    <rPh sb="12" eb="13">
      <t>ラン</t>
    </rPh>
    <rPh sb="14" eb="15">
      <t>ムカイ</t>
    </rPh>
    <rPh sb="15" eb="16">
      <t>アワ</t>
    </rPh>
    <rPh sb="16" eb="17">
      <t>ハタケ</t>
    </rPh>
    <rPh sb="18" eb="19">
      <t>アワ</t>
    </rPh>
    <rPh sb="19" eb="20">
      <t>ハタケ</t>
    </rPh>
    <rPh sb="21" eb="23">
      <t>オオノ</t>
    </rPh>
    <rPh sb="23" eb="24">
      <t>マサ</t>
    </rPh>
    <rPh sb="24" eb="25">
      <t>ケン</t>
    </rPh>
    <phoneticPr fontId="2"/>
  </si>
  <si>
    <t>入山辺、今井、片丘、本郷、錦部、会田、五常、中川、奈川、安曇</t>
    <rPh sb="0" eb="3">
      <t>イリヤマベ</t>
    </rPh>
    <rPh sb="4" eb="6">
      <t>イマイ</t>
    </rPh>
    <rPh sb="7" eb="8">
      <t>カタ</t>
    </rPh>
    <rPh sb="8" eb="9">
      <t>オカ</t>
    </rPh>
    <rPh sb="10" eb="12">
      <t>ホンゴウ</t>
    </rPh>
    <rPh sb="13" eb="15">
      <t>ニシキベ</t>
    </rPh>
    <rPh sb="16" eb="18">
      <t>アイダ</t>
    </rPh>
    <rPh sb="19" eb="21">
      <t>ゴジョウ</t>
    </rPh>
    <rPh sb="22" eb="24">
      <t>ナカガワ</t>
    </rPh>
    <rPh sb="25" eb="27">
      <t>ナガワ</t>
    </rPh>
    <rPh sb="28" eb="30">
      <t>アズミ</t>
    </rPh>
    <phoneticPr fontId="2"/>
  </si>
  <si>
    <t>受講費</t>
    <phoneticPr fontId="2"/>
  </si>
  <si>
    <t>教材費</t>
    <phoneticPr fontId="2"/>
  </si>
  <si>
    <t>交通費</t>
    <phoneticPr fontId="2"/>
  </si>
  <si>
    <t>その他</t>
    <phoneticPr fontId="2"/>
  </si>
  <si>
    <t>自己資金等</t>
    <rPh sb="0" eb="2">
      <t>ジコ</t>
    </rPh>
    <rPh sb="2" eb="4">
      <t>シキン</t>
    </rPh>
    <rPh sb="4" eb="5">
      <t>ナド</t>
    </rPh>
    <phoneticPr fontId="2"/>
  </si>
  <si>
    <t>協働化・大規模化</t>
    <phoneticPr fontId="2"/>
  </si>
  <si>
    <t>広報活動</t>
    <phoneticPr fontId="2"/>
  </si>
  <si>
    <r>
      <rPr>
        <sz val="10"/>
        <color theme="1"/>
        <rFont val="Meiryo UI"/>
        <family val="3"/>
        <charset val="128"/>
      </rPr>
      <t>（中山間地域の該当の有無については</t>
    </r>
    <r>
      <rPr>
        <u/>
        <sz val="10"/>
        <color theme="10"/>
        <rFont val="Meiryo UI"/>
        <family val="3"/>
        <charset val="128"/>
      </rPr>
      <t>こちら</t>
    </r>
    <r>
      <rPr>
        <sz val="10"/>
        <color theme="1"/>
        <rFont val="Meiryo UI"/>
        <family val="3"/>
        <charset val="128"/>
      </rPr>
      <t>をご確認ください。）</t>
    </r>
    <rPh sb="1" eb="2">
      <t>チュウ</t>
    </rPh>
    <rPh sb="2" eb="4">
      <t>サンカン</t>
    </rPh>
    <rPh sb="4" eb="6">
      <t>チイキ</t>
    </rPh>
    <rPh sb="7" eb="9">
      <t>ガイトウ</t>
    </rPh>
    <rPh sb="10" eb="12">
      <t>ウム</t>
    </rPh>
    <rPh sb="22" eb="24">
      <t>カクニン</t>
    </rPh>
    <phoneticPr fontId="2"/>
  </si>
  <si>
    <t>実施</t>
    <rPh sb="0" eb="2">
      <t>ジッシ</t>
    </rPh>
    <phoneticPr fontId="2"/>
  </si>
  <si>
    <t>補助（申請）額</t>
    <rPh sb="0" eb="2">
      <t>ホジョ</t>
    </rPh>
    <rPh sb="3" eb="5">
      <t>シンセイ</t>
    </rPh>
    <rPh sb="6" eb="7">
      <t>ガク</t>
    </rPh>
    <phoneticPr fontId="2"/>
  </si>
  <si>
    <t>補助基準額</t>
    <rPh sb="0" eb="2">
      <t>ホジョ</t>
    </rPh>
    <rPh sb="2" eb="4">
      <t>キジュン</t>
    </rPh>
    <rPh sb="4" eb="5">
      <t>ガク</t>
    </rPh>
    <phoneticPr fontId="2"/>
  </si>
  <si>
    <r>
      <t>実施事業（自動計算）</t>
    </r>
    <r>
      <rPr>
        <sz val="12"/>
        <color theme="1"/>
        <rFont val="Meiryo UI"/>
        <family val="3"/>
        <charset val="128"/>
      </rPr>
      <t>　</t>
    </r>
    <r>
      <rPr>
        <sz val="10"/>
        <color theme="1"/>
        <rFont val="Meiryo UI"/>
        <family val="3"/>
        <charset val="128"/>
      </rPr>
      <t>交付申請書（様式4号）の申請額及び所要額調書（様式5号）の額と必ず一致させてください。</t>
    </r>
    <rPh sb="0" eb="2">
      <t>ジッシ</t>
    </rPh>
    <rPh sb="2" eb="4">
      <t>ジギョウ</t>
    </rPh>
    <rPh sb="5" eb="7">
      <t>ジドウ</t>
    </rPh>
    <rPh sb="7" eb="9">
      <t>ケイサン</t>
    </rPh>
    <rPh sb="11" eb="13">
      <t>コウフ</t>
    </rPh>
    <rPh sb="13" eb="15">
      <t>シンセイ</t>
    </rPh>
    <rPh sb="15" eb="16">
      <t>ショ</t>
    </rPh>
    <rPh sb="17" eb="19">
      <t>ヨウシキ</t>
    </rPh>
    <rPh sb="20" eb="21">
      <t>ゴウ</t>
    </rPh>
    <rPh sb="23" eb="26">
      <t>シンセイガク</t>
    </rPh>
    <rPh sb="26" eb="27">
      <t>オヨ</t>
    </rPh>
    <rPh sb="28" eb="30">
      <t>ショヨウ</t>
    </rPh>
    <rPh sb="30" eb="31">
      <t>ガク</t>
    </rPh>
    <rPh sb="31" eb="33">
      <t>チョウショ</t>
    </rPh>
    <rPh sb="34" eb="36">
      <t>ヨウシキ</t>
    </rPh>
    <rPh sb="37" eb="38">
      <t>ゴウ</t>
    </rPh>
    <rPh sb="40" eb="41">
      <t>ガク</t>
    </rPh>
    <rPh sb="42" eb="43">
      <t>カナラ</t>
    </rPh>
    <rPh sb="44" eb="46">
      <t>イッチ</t>
    </rPh>
    <phoneticPr fontId="2"/>
  </si>
  <si>
    <t>026-123-456</t>
  </si>
  <si>
    <t>abcdef@ghijk.ne.jp</t>
  </si>
  <si>
    <t>1人当たり5,000円×2名</t>
    <rPh sb="0" eb="2">
      <t>ヒトリ</t>
    </rPh>
    <rPh sb="2" eb="3">
      <t>ア</t>
    </rPh>
    <rPh sb="10" eb="11">
      <t>エン</t>
    </rPh>
    <rPh sb="13" eb="14">
      <t>メイ</t>
    </rPh>
    <phoneticPr fontId="2"/>
  </si>
  <si>
    <t>1人当たり3,000円×2名</t>
    <rPh sb="0" eb="2">
      <t>ヒトリ</t>
    </rPh>
    <rPh sb="2" eb="3">
      <t>ア</t>
    </rPh>
    <rPh sb="10" eb="11">
      <t>エン</t>
    </rPh>
    <rPh sb="13" eb="14">
      <t>メイ</t>
    </rPh>
    <phoneticPr fontId="2"/>
  </si>
  <si>
    <t>会場周辺に宿泊をする場合のホテル代（1人12,000円）×2名</t>
    <rPh sb="0" eb="2">
      <t>カイジョウ</t>
    </rPh>
    <rPh sb="2" eb="4">
      <t>シュウヘン</t>
    </rPh>
    <rPh sb="5" eb="7">
      <t>シュクハク</t>
    </rPh>
    <rPh sb="10" eb="12">
      <t>バアイ</t>
    </rPh>
    <rPh sb="16" eb="17">
      <t>ダイ</t>
    </rPh>
    <rPh sb="19" eb="20">
      <t>ヒト</t>
    </rPh>
    <rPh sb="26" eb="27">
      <t>エン</t>
    </rPh>
    <rPh sb="30" eb="31">
      <t>メイ</t>
    </rPh>
    <phoneticPr fontId="2"/>
  </si>
  <si>
    <t>新幹線代（1人8,000円）×2名</t>
    <rPh sb="0" eb="3">
      <t>シンカンセン</t>
    </rPh>
    <rPh sb="3" eb="4">
      <t>ダイ</t>
    </rPh>
    <rPh sb="6" eb="7">
      <t>ヒト</t>
    </rPh>
    <rPh sb="12" eb="13">
      <t>エン</t>
    </rPh>
    <rPh sb="16" eb="17">
      <t>メイ</t>
    </rPh>
    <phoneticPr fontId="2"/>
  </si>
  <si>
    <t>自己資金を含める場合は手入力してください</t>
    <rPh sb="0" eb="2">
      <t>ジコ</t>
    </rPh>
    <rPh sb="2" eb="4">
      <t>シキン</t>
    </rPh>
    <rPh sb="5" eb="6">
      <t>フク</t>
    </rPh>
    <rPh sb="8" eb="10">
      <t>バアイ</t>
    </rPh>
    <rPh sb="11" eb="12">
      <t>テ</t>
    </rPh>
    <rPh sb="12" eb="14">
      <t>ニュウリョク</t>
    </rPh>
    <phoneticPr fontId="2"/>
  </si>
  <si>
    <t>総事業費（計）</t>
    <rPh sb="0" eb="4">
      <t>ソウジギョウヒ</t>
    </rPh>
    <rPh sb="5" eb="6">
      <t>ケイ</t>
    </rPh>
    <phoneticPr fontId="2"/>
  </si>
  <si>
    <t>補助額（総事業費-自己資金等）</t>
    <rPh sb="0" eb="2">
      <t>ホジョ</t>
    </rPh>
    <rPh sb="2" eb="3">
      <t>ガク</t>
    </rPh>
    <rPh sb="4" eb="8">
      <t>ソウジギョウヒ</t>
    </rPh>
    <rPh sb="9" eb="11">
      <t>ジコ</t>
    </rPh>
    <rPh sb="11" eb="13">
      <t>シキン</t>
    </rPh>
    <rPh sb="13" eb="14">
      <t>ナド</t>
    </rPh>
    <phoneticPr fontId="2"/>
  </si>
  <si>
    <t>補助上限（基準）額</t>
    <rPh sb="0" eb="2">
      <t>ホジョ</t>
    </rPh>
    <rPh sb="2" eb="4">
      <t>ジョウゲン</t>
    </rPh>
    <rPh sb="5" eb="7">
      <t>キジュン</t>
    </rPh>
    <rPh sb="8" eb="9">
      <t>ガク</t>
    </rPh>
    <phoneticPr fontId="2"/>
  </si>
  <si>
    <t>中山間地域</t>
    <rPh sb="0" eb="1">
      <t>チュウ</t>
    </rPh>
    <rPh sb="1" eb="3">
      <t>サンカン</t>
    </rPh>
    <rPh sb="3" eb="5">
      <t>チイキ</t>
    </rPh>
    <phoneticPr fontId="2"/>
  </si>
  <si>
    <t>該当</t>
    <rPh sb="0" eb="2">
      <t>ガイトウ</t>
    </rPh>
    <phoneticPr fontId="2"/>
  </si>
  <si>
    <t>非該当</t>
    <rPh sb="0" eb="3">
      <t>ヒガイトウ</t>
    </rPh>
    <phoneticPr fontId="2"/>
  </si>
  <si>
    <t>・交付申請書で記載する各実施事業について参考様式に必要事項を入力してください。</t>
    <rPh sb="1" eb="3">
      <t>コウフ</t>
    </rPh>
    <rPh sb="3" eb="5">
      <t>シンセイ</t>
    </rPh>
    <rPh sb="5" eb="6">
      <t>ショ</t>
    </rPh>
    <rPh sb="7" eb="9">
      <t>キサイ</t>
    </rPh>
    <rPh sb="11" eb="12">
      <t>カク</t>
    </rPh>
    <rPh sb="12" eb="14">
      <t>ジッシ</t>
    </rPh>
    <rPh sb="14" eb="16">
      <t>ジギョウ</t>
    </rPh>
    <rPh sb="20" eb="22">
      <t>サンコウ</t>
    </rPh>
    <rPh sb="22" eb="24">
      <t>ヨウシキ</t>
    </rPh>
    <rPh sb="25" eb="27">
      <t>ヒツヨウ</t>
    </rPh>
    <rPh sb="27" eb="29">
      <t>ジコウ</t>
    </rPh>
    <rPh sb="30" eb="32">
      <t>ニュウリョク</t>
    </rPh>
    <phoneticPr fontId="2"/>
  </si>
  <si>
    <t>補助申請額</t>
    <rPh sb="0" eb="2">
      <t>ホジョ</t>
    </rPh>
    <rPh sb="2" eb="5">
      <t>シンセイガク</t>
    </rPh>
    <phoneticPr fontId="2"/>
  </si>
  <si>
    <t>中山間地</t>
    <rPh sb="0" eb="1">
      <t>チュウ</t>
    </rPh>
    <rPh sb="1" eb="3">
      <t>サンカン</t>
    </rPh>
    <rPh sb="3" eb="4">
      <t>チ</t>
    </rPh>
    <phoneticPr fontId="2"/>
  </si>
  <si>
    <t>中山間地以外</t>
    <rPh sb="0" eb="1">
      <t>チュウ</t>
    </rPh>
    <rPh sb="1" eb="3">
      <t>サンカン</t>
    </rPh>
    <rPh sb="3" eb="4">
      <t>チ</t>
    </rPh>
    <rPh sb="4" eb="6">
      <t>イガイ</t>
    </rPh>
    <phoneticPr fontId="2"/>
  </si>
  <si>
    <t>協働化</t>
    <rPh sb="0" eb="2">
      <t>キョウドウ</t>
    </rPh>
    <rPh sb="2" eb="3">
      <t>カ</t>
    </rPh>
    <phoneticPr fontId="2"/>
  </si>
  <si>
    <t>（ア）研修体制の構築</t>
    <rPh sb="3" eb="5">
      <t>ケンシュウ</t>
    </rPh>
    <rPh sb="5" eb="7">
      <t>タイセイ</t>
    </rPh>
    <rPh sb="8" eb="10">
      <t>コウチク</t>
    </rPh>
    <phoneticPr fontId="2"/>
  </si>
  <si>
    <t>（イ）採用活動</t>
    <rPh sb="3" eb="5">
      <t>サイヨウ</t>
    </rPh>
    <rPh sb="5" eb="7">
      <t>カツドウ</t>
    </rPh>
    <phoneticPr fontId="2"/>
  </si>
  <si>
    <t>（ウ）同行支援</t>
    <rPh sb="3" eb="5">
      <t>ドウコウ</t>
    </rPh>
    <rPh sb="5" eb="7">
      <t>シエン</t>
    </rPh>
    <phoneticPr fontId="2"/>
  </si>
  <si>
    <t>（１）人材確保体制構築</t>
    <rPh sb="3" eb="5">
      <t>ジンザイ</t>
    </rPh>
    <rPh sb="5" eb="7">
      <t>カクホ</t>
    </rPh>
    <rPh sb="7" eb="9">
      <t>タイセイ</t>
    </rPh>
    <rPh sb="9" eb="11">
      <t>コウチク</t>
    </rPh>
    <phoneticPr fontId="2"/>
  </si>
  <si>
    <t>（ア）常勤化促進</t>
    <rPh sb="3" eb="5">
      <t>ジョウキン</t>
    </rPh>
    <rPh sb="5" eb="6">
      <t>カ</t>
    </rPh>
    <rPh sb="6" eb="8">
      <t>ソクシン</t>
    </rPh>
    <phoneticPr fontId="2"/>
  </si>
  <si>
    <t>（イ）協働化・大規模化</t>
    <phoneticPr fontId="2"/>
  </si>
  <si>
    <t>（ウ）広報活動</t>
    <phoneticPr fontId="2"/>
  </si>
  <si>
    <t>（２）経営改善</t>
    <rPh sb="3" eb="5">
      <t>ケイエイ</t>
    </rPh>
    <rPh sb="5" eb="7">
      <t>カイゼン</t>
    </rPh>
    <phoneticPr fontId="2"/>
  </si>
  <si>
    <t>・当補助金事業の補助対象は、実施通知を発出した令和7年5月12日以降に着手した事業が対象となります。</t>
    <rPh sb="1" eb="2">
      <t>トウ</t>
    </rPh>
    <rPh sb="2" eb="5">
      <t>ホジョキン</t>
    </rPh>
    <rPh sb="5" eb="7">
      <t>ジギョウ</t>
    </rPh>
    <rPh sb="8" eb="10">
      <t>ホジョ</t>
    </rPh>
    <rPh sb="10" eb="12">
      <t>タイショウ</t>
    </rPh>
    <rPh sb="14" eb="16">
      <t>ジッシ</t>
    </rPh>
    <rPh sb="16" eb="18">
      <t>ツウチ</t>
    </rPh>
    <rPh sb="19" eb="21">
      <t>ハッシュツ</t>
    </rPh>
    <rPh sb="23" eb="25">
      <t>レイワ</t>
    </rPh>
    <rPh sb="26" eb="27">
      <t>ネン</t>
    </rPh>
    <rPh sb="28" eb="29">
      <t>ガツ</t>
    </rPh>
    <rPh sb="31" eb="32">
      <t>ニチ</t>
    </rPh>
    <rPh sb="32" eb="34">
      <t>イコウ</t>
    </rPh>
    <rPh sb="35" eb="37">
      <t>チャクシュ</t>
    </rPh>
    <rPh sb="39" eb="41">
      <t>ジギョウ</t>
    </rPh>
    <rPh sb="42" eb="44">
      <t>タイショウ</t>
    </rPh>
    <phoneticPr fontId="2"/>
  </si>
  <si>
    <t>1人当たり2,500円×2名</t>
    <rPh sb="0" eb="2">
      <t>ヒトリ</t>
    </rPh>
    <rPh sb="2" eb="3">
      <t>ア</t>
    </rPh>
    <rPh sb="10" eb="11">
      <t>エン</t>
    </rPh>
    <rPh sb="13" eb="14">
      <t>メイ</t>
    </rPh>
    <phoneticPr fontId="2"/>
  </si>
  <si>
    <t>研修体制</t>
    <rPh sb="0" eb="2">
      <t>ケンシュウ</t>
    </rPh>
    <rPh sb="2" eb="4">
      <t>タイセイ</t>
    </rPh>
    <phoneticPr fontId="2"/>
  </si>
  <si>
    <t>シート名「共通」における中山間地欄　該当or非該当を選択すると判定されます</t>
    <rPh sb="3" eb="4">
      <t>メイ</t>
    </rPh>
    <rPh sb="5" eb="7">
      <t>キョウツウ</t>
    </rPh>
    <rPh sb="12" eb="13">
      <t>チュウ</t>
    </rPh>
    <rPh sb="13" eb="15">
      <t>サンカン</t>
    </rPh>
    <rPh sb="15" eb="16">
      <t>チ</t>
    </rPh>
    <rPh sb="16" eb="17">
      <t>ラン</t>
    </rPh>
    <rPh sb="18" eb="20">
      <t>ガイトウ</t>
    </rPh>
    <rPh sb="22" eb="25">
      <t>ヒガイトウ</t>
    </rPh>
    <rPh sb="26" eb="28">
      <t>センタク</t>
    </rPh>
    <rPh sb="31" eb="33">
      <t>ハンテイ</t>
    </rPh>
    <phoneticPr fontId="2"/>
  </si>
  <si>
    <t>①中山間地域等又は離島等地域に所在する事業所</t>
    <rPh sb="1" eb="2">
      <t>チュウ</t>
    </rPh>
    <rPh sb="2" eb="4">
      <t>サンカン</t>
    </rPh>
    <rPh sb="4" eb="7">
      <t>チイキナド</t>
    </rPh>
    <rPh sb="7" eb="8">
      <t>マタ</t>
    </rPh>
    <rPh sb="9" eb="11">
      <t>リトウ</t>
    </rPh>
    <rPh sb="11" eb="12">
      <t>トウ</t>
    </rPh>
    <rPh sb="12" eb="14">
      <t>チイキ</t>
    </rPh>
    <rPh sb="15" eb="17">
      <t>ショザイ</t>
    </rPh>
    <rPh sb="19" eb="22">
      <t>ジギョウショ</t>
    </rPh>
    <phoneticPr fontId="2"/>
  </si>
  <si>
    <t>②中山間地域等又は離島等地域に所在しない事業所</t>
    <rPh sb="1" eb="2">
      <t>チュウ</t>
    </rPh>
    <rPh sb="2" eb="4">
      <t>サンカン</t>
    </rPh>
    <rPh sb="4" eb="7">
      <t>チイキナド</t>
    </rPh>
    <rPh sb="7" eb="8">
      <t>マタ</t>
    </rPh>
    <rPh sb="9" eb="11">
      <t>リトウ</t>
    </rPh>
    <rPh sb="11" eb="12">
      <t>トウ</t>
    </rPh>
    <rPh sb="12" eb="14">
      <t>チイキ</t>
    </rPh>
    <rPh sb="15" eb="17">
      <t>ショザイ</t>
    </rPh>
    <rPh sb="20" eb="23">
      <t>ジギョウショ</t>
    </rPh>
    <phoneticPr fontId="2"/>
  </si>
  <si>
    <t>入力シート（1_ア）へ</t>
    <rPh sb="0" eb="2">
      <t>ニュウリョク</t>
    </rPh>
    <phoneticPr fontId="2"/>
  </si>
  <si>
    <t>入力シート（2_ア）へ</t>
    <rPh sb="0" eb="2">
      <t>ニュウリョク</t>
    </rPh>
    <phoneticPr fontId="2"/>
  </si>
  <si>
    <t>入力シート（1_ウ）へ</t>
    <rPh sb="0" eb="2">
      <t>ニュウリョク</t>
    </rPh>
    <phoneticPr fontId="2"/>
  </si>
  <si>
    <t>入力シート（2_イ）へ</t>
    <rPh sb="0" eb="2">
      <t>ニュウリョク</t>
    </rPh>
    <phoneticPr fontId="2"/>
  </si>
  <si>
    <t>入力シート（2_ウ）へ</t>
    <rPh sb="0" eb="2">
      <t>ニュウリョク</t>
    </rPh>
    <phoneticPr fontId="2"/>
  </si>
  <si>
    <t>入力シート共通へ</t>
  </si>
  <si>
    <t>入力シート共通へ</t>
    <rPh sb="0" eb="2">
      <t>ニュウリョク</t>
    </rPh>
    <rPh sb="5" eb="7">
      <t>キョウツウ</t>
    </rPh>
    <phoneticPr fontId="2"/>
  </si>
  <si>
    <t>入力シート共通へ</t>
    <phoneticPr fontId="2"/>
  </si>
  <si>
    <t>（株）ケアリンク信州ながの</t>
    <rPh sb="0" eb="3">
      <t>カブ</t>
    </rPh>
    <rPh sb="8" eb="10">
      <t>シンシュウ</t>
    </rPh>
    <phoneticPr fontId="2"/>
  </si>
  <si>
    <t>長野県長野市大字南長野南県町500-5</t>
    <rPh sb="0" eb="3">
      <t>ナガノケン</t>
    </rPh>
    <rPh sb="3" eb="6">
      <t>ナガノシ</t>
    </rPh>
    <rPh sb="6" eb="8">
      <t>オオアザ</t>
    </rPh>
    <rPh sb="8" eb="11">
      <t>ミナミナガノ</t>
    </rPh>
    <rPh sb="11" eb="14">
      <t>ミナミアガタマチ</t>
    </rPh>
    <phoneticPr fontId="2"/>
  </si>
  <si>
    <t>みなみヘルパーステーション</t>
    <phoneticPr fontId="2"/>
  </si>
  <si>
    <t>（株）ながの</t>
    <rPh sb="0" eb="3">
      <t>カブ</t>
    </rPh>
    <phoneticPr fontId="2"/>
  </si>
  <si>
    <t>鈴木　次郎</t>
    <rPh sb="0" eb="2">
      <t>スズキ</t>
    </rPh>
    <rPh sb="3" eb="5">
      <t>ジロウ</t>
    </rPh>
    <phoneticPr fontId="2"/>
  </si>
  <si>
    <t>訪問回数は各人30回を上限</t>
    <rPh sb="0" eb="2">
      <t>ホウモン</t>
    </rPh>
    <rPh sb="2" eb="4">
      <t>カイスウ</t>
    </rPh>
    <rPh sb="5" eb="6">
      <t>カク</t>
    </rPh>
    <rPh sb="6" eb="7">
      <t>ジン</t>
    </rPh>
    <rPh sb="9" eb="10">
      <t>カイ</t>
    </rPh>
    <rPh sb="11" eb="13">
      <t>ジョウゲン</t>
    </rPh>
    <phoneticPr fontId="2"/>
  </si>
  <si>
    <t>訪問回数は各人30回を上限</t>
    <phoneticPr fontId="2"/>
  </si>
  <si>
    <t>・地元新聞への求人情報掲載１回につき1万円×3回
・地元広報誌への求人情報掲載1回につき2万円×１回（デザイン費含む）</t>
    <rPh sb="1" eb="3">
      <t>ジモト</t>
    </rPh>
    <rPh sb="3" eb="5">
      <t>シンブン</t>
    </rPh>
    <rPh sb="7" eb="9">
      <t>キュウジン</t>
    </rPh>
    <rPh sb="9" eb="11">
      <t>ジョウホウ</t>
    </rPh>
    <rPh sb="11" eb="13">
      <t>ケイサイ</t>
    </rPh>
    <rPh sb="14" eb="15">
      <t>カイ</t>
    </rPh>
    <rPh sb="19" eb="21">
      <t>マンエン</t>
    </rPh>
    <rPh sb="23" eb="24">
      <t>カイ</t>
    </rPh>
    <rPh sb="26" eb="28">
      <t>ジモト</t>
    </rPh>
    <rPh sb="28" eb="31">
      <t>コウホウシ</t>
    </rPh>
    <rPh sb="33" eb="35">
      <t>キュウジン</t>
    </rPh>
    <rPh sb="35" eb="37">
      <t>ジョウホウ</t>
    </rPh>
    <rPh sb="37" eb="39">
      <t>ケイサイ</t>
    </rPh>
    <rPh sb="40" eb="41">
      <t>カイ</t>
    </rPh>
    <rPh sb="45" eb="47">
      <t>マンエン</t>
    </rPh>
    <rPh sb="49" eb="50">
      <t>カイ</t>
    </rPh>
    <rPh sb="55" eb="56">
      <t>ヒ</t>
    </rPh>
    <rPh sb="56" eb="57">
      <t>フク</t>
    </rPh>
    <phoneticPr fontId="2"/>
  </si>
  <si>
    <t>掲載費</t>
    <rPh sb="0" eb="2">
      <t>ケイサイ</t>
    </rPh>
    <rPh sb="2" eb="3">
      <t>ヒ</t>
    </rPh>
    <phoneticPr fontId="2"/>
  </si>
  <si>
    <t>企画・制作費</t>
    <rPh sb="0" eb="2">
      <t>キカク</t>
    </rPh>
    <rPh sb="3" eb="5">
      <t>セイサク</t>
    </rPh>
    <rPh sb="5" eb="6">
      <t>ヒ</t>
    </rPh>
    <phoneticPr fontId="2"/>
  </si>
  <si>
    <t>・利用者及び職員募集のためのチラシ作成（デザイン料20,000円、印刷費5,000円）
・利用者及び職員募集のためのパンフレット作成（デザイン料60,000円、印刷費15,000円）</t>
    <rPh sb="1" eb="4">
      <t>リヨウシャ</t>
    </rPh>
    <rPh sb="4" eb="5">
      <t>オヨ</t>
    </rPh>
    <rPh sb="6" eb="8">
      <t>ショクイン</t>
    </rPh>
    <rPh sb="8" eb="10">
      <t>ボシュウ</t>
    </rPh>
    <rPh sb="17" eb="19">
      <t>サクセイ</t>
    </rPh>
    <rPh sb="24" eb="25">
      <t>リョウ</t>
    </rPh>
    <rPh sb="31" eb="32">
      <t>エン</t>
    </rPh>
    <rPh sb="33" eb="35">
      <t>インサツ</t>
    </rPh>
    <rPh sb="35" eb="36">
      <t>ヒ</t>
    </rPh>
    <rPh sb="41" eb="42">
      <t>エン</t>
    </rPh>
    <rPh sb="45" eb="48">
      <t>リヨウシャ</t>
    </rPh>
    <rPh sb="48" eb="49">
      <t>オヨ</t>
    </rPh>
    <rPh sb="50" eb="52">
      <t>ショクイン</t>
    </rPh>
    <rPh sb="52" eb="54">
      <t>ボシュウ</t>
    </rPh>
    <rPh sb="64" eb="66">
      <t>サクセイ</t>
    </rPh>
    <rPh sb="71" eb="72">
      <t>リョウ</t>
    </rPh>
    <rPh sb="78" eb="79">
      <t>エン</t>
    </rPh>
    <rPh sb="80" eb="82">
      <t>インサツ</t>
    </rPh>
    <rPh sb="82" eb="83">
      <t>ヒ</t>
    </rPh>
    <rPh sb="89" eb="90">
      <t>エン</t>
    </rPh>
    <phoneticPr fontId="2"/>
  </si>
  <si>
    <t>・新HPデザイン費10,000円</t>
    <rPh sb="1" eb="2">
      <t>シン</t>
    </rPh>
    <rPh sb="8" eb="9">
      <t>ヒ</t>
    </rPh>
    <rPh sb="15" eb="1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</si>
</sst>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quot;回&quot;"/>
    <numFmt numFmtId="178" formatCode="[$]ggge&quot;年&quot;m&quot;月&quot;d&quot;日&quot;;@" x16r2:formatCode16="[$-ja-JP-x-gannen]ggge&quot;年&quot;m&quot;月&quot;d&quot;日&quot;;@"/>
    <numFmt numFmtId="179" formatCode="[$-411]ggge&quot;年&quot;m&quot;月&quot;d&quot;日&quot;;@"/>
    <numFmt numFmtId="180" formatCode="#,###&quot;回&quot;"/>
    <numFmt numFmtId="181" formatCode="#,###.##&quot;人&quot;"/>
    <numFmt numFmtId="182" formatCode="#,###&quot;円&quot;"/>
    <numFmt numFmtId="183" formatCode="#,###&quot;人&quot;"/>
    <numFmt numFmtId="184" formatCode="[$-411]ge\.m\.d;@"/>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color theme="1"/>
      <name val="Meiryo UI"/>
      <family val="3"/>
      <charset val="128"/>
    </font>
    <font>
      <sz val="12"/>
      <name val="Meiryo UI"/>
      <family val="3"/>
      <charset val="128"/>
    </font>
    <font>
      <sz val="6"/>
      <name val="ＭＳ Ｐゴシック"/>
      <family val="3"/>
      <charset val="128"/>
    </font>
    <font>
      <sz val="16"/>
      <color theme="1"/>
      <name val="Meiryo UI"/>
      <family val="3"/>
      <charset val="128"/>
    </font>
    <font>
      <b/>
      <sz val="12"/>
      <color theme="1"/>
      <name val="Meiryo UI"/>
      <family val="3"/>
      <charset val="128"/>
    </font>
    <font>
      <b/>
      <sz val="12"/>
      <color rgb="FFFF0000"/>
      <name val="Meiryo UI"/>
      <family val="3"/>
      <charset val="128"/>
    </font>
    <font>
      <sz val="12"/>
      <color rgb="FFFF0000"/>
      <name val="Meiryo UI"/>
      <family val="3"/>
      <charset val="128"/>
    </font>
    <font>
      <sz val="12"/>
      <color theme="1"/>
      <name val="Meiryo UI"/>
      <family val="3"/>
    </font>
    <font>
      <sz val="11"/>
      <color theme="1"/>
      <name val="Meiryo UI"/>
      <family val="3"/>
      <charset val="128"/>
    </font>
    <font>
      <b/>
      <sz val="9"/>
      <color indexed="81"/>
      <name val="MS P ゴシック"/>
      <family val="3"/>
      <charset val="128"/>
    </font>
    <font>
      <sz val="9"/>
      <color theme="1"/>
      <name val="Meiryo UI"/>
      <family val="3"/>
      <charset val="128"/>
    </font>
    <font>
      <sz val="8"/>
      <color theme="1"/>
      <name val="Meiryo UI"/>
      <family val="3"/>
      <charset val="128"/>
    </font>
    <font>
      <b/>
      <sz val="12"/>
      <color theme="0"/>
      <name val="Meiryo UI"/>
      <family val="3"/>
      <charset val="128"/>
    </font>
    <font>
      <u/>
      <sz val="11"/>
      <color theme="10"/>
      <name val="游ゴシック"/>
      <family val="2"/>
      <charset val="128"/>
      <scheme val="minor"/>
    </font>
    <font>
      <u/>
      <sz val="10"/>
      <color theme="10"/>
      <name val="Meiryo UI"/>
      <family val="3"/>
      <charset val="128"/>
    </font>
    <font>
      <sz val="10"/>
      <color theme="1"/>
      <name val="Meiryo UI"/>
      <family val="3"/>
      <charset val="128"/>
    </font>
    <font>
      <u/>
      <sz val="10"/>
      <color theme="10"/>
      <name val="游ゴシック"/>
      <family val="2"/>
      <charset val="128"/>
      <scheme val="minor"/>
    </font>
    <font>
      <sz val="9"/>
      <color indexed="81"/>
      <name val="MS P ゴシック"/>
      <family val="3"/>
      <charset val="128"/>
    </font>
    <font>
      <b/>
      <sz val="14"/>
      <color rgb="FFFF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0" fontId="17" fillId="0" borderId="0" applyNumberFormat="0" applyFill="0" applyBorder="0" applyAlignment="0" applyProtection="0">
      <alignment vertical="center"/>
    </xf>
  </cellStyleXfs>
  <cellXfs count="546">
    <xf numFmtId="0" fontId="0" fillId="0" borderId="0" xfId="0">
      <alignment vertical="center"/>
    </xf>
    <xf numFmtId="38" fontId="4" fillId="0" borderId="0" xfId="1" applyFont="1" applyAlignment="1">
      <alignment horizontal="left" vertical="center"/>
    </xf>
    <xf numFmtId="38" fontId="4" fillId="0" borderId="0" xfId="1" applyFont="1">
      <alignment vertical="center"/>
    </xf>
    <xf numFmtId="38" fontId="4" fillId="0" borderId="0" xfId="1" applyFont="1" applyBorder="1">
      <alignment vertical="center"/>
    </xf>
    <xf numFmtId="0" fontId="5" fillId="0" borderId="0" xfId="2" applyFont="1" applyAlignment="1">
      <alignment horizontal="left" vertical="center"/>
    </xf>
    <xf numFmtId="0" fontId="5" fillId="0" borderId="0" xfId="2" applyFont="1" applyAlignment="1">
      <alignment horizontal="center" vertical="center" wrapText="1"/>
    </xf>
    <xf numFmtId="0" fontId="5" fillId="0" borderId="0" xfId="2" applyFont="1" applyAlignment="1">
      <alignment vertical="center" wrapText="1"/>
    </xf>
    <xf numFmtId="0" fontId="5" fillId="0" borderId="0" xfId="2" applyFont="1"/>
    <xf numFmtId="0" fontId="5" fillId="0" borderId="0" xfId="2" applyFont="1" applyAlignment="1">
      <alignment horizontal="left" vertical="center" wrapText="1"/>
    </xf>
    <xf numFmtId="0" fontId="5" fillId="0" borderId="0" xfId="2" applyFont="1" applyAlignment="1">
      <alignment vertical="top" wrapText="1"/>
    </xf>
    <xf numFmtId="0" fontId="5" fillId="0" borderId="0" xfId="2" applyFont="1" applyAlignment="1">
      <alignment horizontal="center" vertical="center"/>
    </xf>
    <xf numFmtId="0" fontId="5" fillId="0" borderId="12"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13" xfId="2" applyFont="1" applyBorder="1" applyAlignment="1">
      <alignment horizontal="center" vertical="center"/>
    </xf>
    <xf numFmtId="0" fontId="5" fillId="0" borderId="14" xfId="2" applyFont="1" applyBorder="1" applyAlignment="1">
      <alignment horizontal="center" vertical="center"/>
    </xf>
    <xf numFmtId="176" fontId="5" fillId="0" borderId="28" xfId="1" applyNumberFormat="1" applyFont="1" applyBorder="1" applyAlignment="1">
      <alignment horizontal="center" vertical="center"/>
    </xf>
    <xf numFmtId="0" fontId="5" fillId="0" borderId="28" xfId="2" applyFont="1" applyBorder="1" applyAlignment="1">
      <alignment horizontal="center" vertical="center"/>
    </xf>
    <xf numFmtId="176" fontId="5" fillId="0" borderId="4" xfId="1" applyNumberFormat="1" applyFont="1" applyBorder="1" applyAlignment="1">
      <alignment horizontal="center" vertical="center"/>
    </xf>
    <xf numFmtId="0" fontId="5" fillId="0" borderId="4" xfId="2" applyFont="1" applyBorder="1" applyAlignment="1">
      <alignment horizontal="center" vertical="center"/>
    </xf>
    <xf numFmtId="176" fontId="5" fillId="0" borderId="36" xfId="1" applyNumberFormat="1" applyFont="1" applyBorder="1" applyAlignment="1">
      <alignment horizontal="center" vertical="center"/>
    </xf>
    <xf numFmtId="0" fontId="5" fillId="0" borderId="36" xfId="2" applyFont="1" applyBorder="1" applyAlignment="1">
      <alignment horizontal="center" vertical="center"/>
    </xf>
    <xf numFmtId="0" fontId="5" fillId="0" borderId="38" xfId="2" applyFont="1" applyBorder="1" applyAlignment="1">
      <alignment horizontal="center" vertical="center"/>
    </xf>
    <xf numFmtId="176" fontId="5" fillId="0" borderId="0" xfId="1" applyNumberFormat="1" applyFont="1" applyBorder="1" applyAlignment="1">
      <alignment horizontal="center" vertical="center"/>
    </xf>
    <xf numFmtId="177" fontId="5" fillId="0" borderId="0" xfId="2" applyNumberFormat="1" applyFont="1" applyAlignment="1">
      <alignment horizontal="center" vertical="center"/>
    </xf>
    <xf numFmtId="0" fontId="5" fillId="0" borderId="0" xfId="2" applyFont="1" applyAlignment="1">
      <alignment vertical="center"/>
    </xf>
    <xf numFmtId="176" fontId="5" fillId="0" borderId="0" xfId="2" applyNumberFormat="1" applyFont="1" applyBorder="1" applyAlignment="1">
      <alignment horizontal="center" vertical="center"/>
    </xf>
    <xf numFmtId="0" fontId="5" fillId="0" borderId="0" xfId="2" applyFont="1" applyBorder="1" applyAlignment="1">
      <alignment horizontal="center" vertical="center"/>
    </xf>
    <xf numFmtId="0" fontId="5" fillId="0" borderId="0" xfId="2" applyFont="1" applyBorder="1"/>
    <xf numFmtId="0" fontId="5" fillId="0" borderId="0" xfId="2" applyFont="1" applyFill="1" applyBorder="1" applyAlignment="1">
      <alignment horizontal="center" vertical="center"/>
    </xf>
    <xf numFmtId="0" fontId="4" fillId="0" borderId="0" xfId="0" applyFont="1">
      <alignment vertical="center"/>
    </xf>
    <xf numFmtId="176" fontId="5" fillId="0" borderId="21" xfId="1" applyNumberFormat="1" applyFont="1" applyBorder="1" applyAlignment="1">
      <alignment horizontal="center" vertical="center"/>
    </xf>
    <xf numFmtId="0" fontId="5" fillId="0" borderId="41" xfId="2" applyFont="1" applyBorder="1" applyAlignment="1">
      <alignment horizontal="center" vertical="center"/>
    </xf>
    <xf numFmtId="0" fontId="7" fillId="0" borderId="0" xfId="0" applyFont="1">
      <alignment vertical="center"/>
    </xf>
    <xf numFmtId="0" fontId="4" fillId="0" borderId="0" xfId="0" applyFont="1" applyFill="1" applyBorder="1" applyAlignment="1">
      <alignment vertical="center"/>
    </xf>
    <xf numFmtId="0" fontId="8" fillId="0" borderId="0" xfId="0" applyFont="1">
      <alignment vertical="center"/>
    </xf>
    <xf numFmtId="0" fontId="8" fillId="0" borderId="0" xfId="0" applyFont="1" applyBorder="1" applyAlignment="1">
      <alignment horizontal="left" vertical="center"/>
    </xf>
    <xf numFmtId="38" fontId="8" fillId="0" borderId="0" xfId="1" applyFont="1" applyAlignment="1">
      <alignment horizontal="left" vertical="center"/>
    </xf>
    <xf numFmtId="38" fontId="4" fillId="0" borderId="0" xfId="1" applyFont="1" applyAlignment="1">
      <alignment vertical="center"/>
    </xf>
    <xf numFmtId="0" fontId="5" fillId="0" borderId="10" xfId="2" applyFont="1" applyBorder="1" applyAlignment="1">
      <alignment horizontal="center" vertical="center"/>
    </xf>
    <xf numFmtId="0" fontId="5" fillId="0" borderId="45" xfId="2" applyFont="1" applyBorder="1" applyAlignment="1">
      <alignment horizontal="center" vertical="center"/>
    </xf>
    <xf numFmtId="0" fontId="5" fillId="0" borderId="48" xfId="2" applyFont="1" applyBorder="1" applyAlignment="1">
      <alignment horizontal="center" vertical="center"/>
    </xf>
    <xf numFmtId="0" fontId="5" fillId="0" borderId="49" xfId="2" applyFont="1" applyBorder="1" applyAlignment="1">
      <alignment horizontal="center" vertical="center"/>
    </xf>
    <xf numFmtId="0" fontId="5" fillId="0" borderId="0" xfId="2" applyFont="1" applyAlignment="1">
      <alignment horizontal="center"/>
    </xf>
    <xf numFmtId="0" fontId="4" fillId="2" borderId="2" xfId="0" applyFont="1" applyFill="1" applyBorder="1">
      <alignment vertical="center"/>
    </xf>
    <xf numFmtId="0" fontId="4" fillId="0" borderId="1" xfId="0" applyFont="1" applyBorder="1">
      <alignmen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Border="1">
      <alignment vertical="center"/>
    </xf>
    <xf numFmtId="0" fontId="4" fillId="0" borderId="1" xfId="0" applyFont="1" applyBorder="1" applyAlignment="1">
      <alignment horizontal="center" vertical="center"/>
    </xf>
    <xf numFmtId="38" fontId="4" fillId="0" borderId="0" xfId="1" applyFont="1" applyAlignment="1">
      <alignment horizontal="center" vertical="center"/>
    </xf>
    <xf numFmtId="38" fontId="4" fillId="0" borderId="0" xfId="1" applyFont="1" applyAlignment="1">
      <alignment horizontal="left" vertical="center"/>
    </xf>
    <xf numFmtId="0" fontId="4" fillId="0" borderId="0" xfId="0" applyFont="1" applyBorder="1" applyAlignment="1">
      <alignment horizontal="center" vertical="center"/>
    </xf>
    <xf numFmtId="38" fontId="4" fillId="0" borderId="0" xfId="1" applyFont="1" applyAlignment="1">
      <alignment horizontal="left" vertical="center"/>
    </xf>
    <xf numFmtId="0" fontId="4" fillId="0" borderId="0" xfId="0" applyFont="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 xfId="0" applyFont="1" applyBorder="1" applyAlignment="1">
      <alignment vertical="center"/>
    </xf>
    <xf numFmtId="0" fontId="4" fillId="0" borderId="1" xfId="0" applyFont="1" applyFill="1" applyBorder="1" applyAlignment="1">
      <alignment vertical="center"/>
    </xf>
    <xf numFmtId="176" fontId="5" fillId="3" borderId="29" xfId="1" applyNumberFormat="1" applyFont="1" applyFill="1" applyBorder="1" applyAlignment="1">
      <alignment horizontal="right" vertical="center"/>
    </xf>
    <xf numFmtId="176" fontId="5" fillId="3" borderId="31" xfId="1" applyNumberFormat="1" applyFont="1" applyFill="1" applyBorder="1" applyAlignment="1">
      <alignment horizontal="right" vertical="center"/>
    </xf>
    <xf numFmtId="176" fontId="5" fillId="3" borderId="33" xfId="1" applyNumberFormat="1" applyFont="1" applyFill="1" applyBorder="1" applyAlignment="1">
      <alignment horizontal="right" vertical="center"/>
    </xf>
    <xf numFmtId="176" fontId="5" fillId="3" borderId="37" xfId="1" applyNumberFormat="1" applyFont="1" applyFill="1" applyBorder="1" applyAlignment="1">
      <alignment horizontal="right" vertical="center"/>
    </xf>
    <xf numFmtId="176" fontId="5" fillId="3" borderId="22" xfId="1" applyNumberFormat="1" applyFont="1" applyFill="1" applyBorder="1" applyAlignment="1">
      <alignment horizontal="right" vertical="center"/>
    </xf>
    <xf numFmtId="0" fontId="5" fillId="0" borderId="0" xfId="2" applyFont="1" applyAlignment="1">
      <alignment horizontal="right" vertical="center"/>
    </xf>
    <xf numFmtId="0" fontId="5" fillId="0" borderId="0" xfId="2" applyFont="1" applyAlignment="1">
      <alignment horizontal="right"/>
    </xf>
    <xf numFmtId="0" fontId="5" fillId="0" borderId="13" xfId="2" applyFont="1" applyBorder="1" applyAlignment="1">
      <alignment horizontal="right" vertical="center"/>
    </xf>
    <xf numFmtId="0" fontId="5" fillId="0" borderId="14" xfId="2" applyFont="1" applyBorder="1" applyAlignment="1">
      <alignment horizontal="right" vertical="center"/>
    </xf>
    <xf numFmtId="176" fontId="5" fillId="0" borderId="0" xfId="1" applyNumberFormat="1" applyFont="1" applyBorder="1" applyAlignment="1">
      <alignment horizontal="right" vertical="center"/>
    </xf>
    <xf numFmtId="176" fontId="5" fillId="0" borderId="27" xfId="1" applyNumberFormat="1" applyFont="1" applyBorder="1" applyAlignment="1">
      <alignment horizontal="right" vertical="center"/>
    </xf>
    <xf numFmtId="176" fontId="5" fillId="0" borderId="18" xfId="1" applyNumberFormat="1" applyFont="1" applyBorder="1" applyAlignment="1">
      <alignment horizontal="right" vertical="center"/>
    </xf>
    <xf numFmtId="176" fontId="5" fillId="0" borderId="35" xfId="1" applyNumberFormat="1" applyFont="1" applyBorder="1" applyAlignment="1">
      <alignment horizontal="right" vertical="center"/>
    </xf>
    <xf numFmtId="176" fontId="5" fillId="0" borderId="40" xfId="1" applyNumberFormat="1" applyFont="1" applyBorder="1" applyAlignment="1">
      <alignment horizontal="right" vertical="center"/>
    </xf>
    <xf numFmtId="0" fontId="4" fillId="0" borderId="1" xfId="0" applyFont="1" applyBorder="1" applyAlignment="1">
      <alignment horizontal="center" vertical="center" shrinkToFit="1"/>
    </xf>
    <xf numFmtId="182" fontId="4" fillId="3" borderId="1" xfId="0" applyNumberFormat="1" applyFont="1" applyFill="1" applyBorder="1" applyAlignment="1">
      <alignment horizontal="right" vertical="center" shrinkToFit="1"/>
    </xf>
    <xf numFmtId="176" fontId="5" fillId="3" borderId="1" xfId="2" applyNumberFormat="1" applyFont="1" applyFill="1" applyBorder="1" applyAlignment="1">
      <alignment horizontal="right"/>
    </xf>
    <xf numFmtId="0" fontId="5" fillId="0" borderId="5" xfId="2" applyFont="1" applyBorder="1" applyAlignment="1">
      <alignment horizontal="centerContinuous"/>
    </xf>
    <xf numFmtId="0" fontId="5" fillId="0" borderId="6" xfId="2" applyFont="1" applyBorder="1" applyAlignment="1">
      <alignment horizontal="centerContinuous"/>
    </xf>
    <xf numFmtId="176" fontId="5" fillId="0" borderId="7" xfId="2" applyNumberFormat="1" applyFont="1" applyBorder="1" applyAlignment="1">
      <alignment horizontal="centerContinuous"/>
    </xf>
    <xf numFmtId="0" fontId="5" fillId="0" borderId="5" xfId="2" applyFont="1" applyFill="1" applyBorder="1" applyAlignment="1">
      <alignment horizontal="centerContinuous"/>
    </xf>
    <xf numFmtId="0" fontId="5" fillId="0" borderId="6" xfId="2" applyFont="1" applyFill="1" applyBorder="1" applyAlignment="1">
      <alignment horizontal="centerContinuous"/>
    </xf>
    <xf numFmtId="176" fontId="5" fillId="0" borderId="7" xfId="2" applyNumberFormat="1" applyFont="1" applyFill="1" applyBorder="1" applyAlignment="1">
      <alignment horizontal="centerContinuous"/>
    </xf>
    <xf numFmtId="0" fontId="19" fillId="0" borderId="0" xfId="0" applyFont="1" applyAlignment="1">
      <alignment vertical="center" shrinkToFit="1"/>
    </xf>
    <xf numFmtId="0" fontId="19" fillId="0" borderId="1" xfId="0" applyFont="1" applyBorder="1" applyAlignment="1">
      <alignment horizontal="center" vertical="center" shrinkToFit="1"/>
    </xf>
    <xf numFmtId="0" fontId="19" fillId="0" borderId="1" xfId="0" applyFont="1" applyFill="1" applyBorder="1" applyAlignment="1">
      <alignment horizontal="center" vertical="center" shrinkToFit="1"/>
    </xf>
    <xf numFmtId="176" fontId="19" fillId="0" borderId="1" xfId="1" applyNumberFormat="1" applyFont="1" applyBorder="1" applyAlignment="1">
      <alignment horizontal="right" vertical="center" shrinkToFit="1"/>
    </xf>
    <xf numFmtId="0" fontId="5" fillId="0" borderId="18" xfId="2" applyFont="1" applyBorder="1" applyAlignment="1">
      <alignment horizontal="centerContinuous"/>
    </xf>
    <xf numFmtId="0" fontId="5" fillId="0" borderId="4" xfId="2" applyFont="1" applyBorder="1" applyAlignment="1">
      <alignment horizontal="centerContinuous"/>
    </xf>
    <xf numFmtId="176" fontId="5" fillId="0" borderId="10" xfId="2" applyNumberFormat="1" applyFont="1" applyBorder="1" applyAlignment="1">
      <alignment horizontal="centerContinuous"/>
    </xf>
    <xf numFmtId="176" fontId="5" fillId="0" borderId="1" xfId="2" applyNumberFormat="1" applyFont="1" applyFill="1" applyBorder="1" applyAlignment="1">
      <alignment horizontal="centerContinuous" vertical="center"/>
    </xf>
    <xf numFmtId="176" fontId="5" fillId="3" borderId="1" xfId="2" applyNumberFormat="1" applyFont="1" applyFill="1" applyBorder="1" applyAlignment="1">
      <alignment horizontal="right" vertical="center"/>
    </xf>
    <xf numFmtId="176" fontId="5" fillId="3" borderId="11" xfId="2" applyNumberFormat="1" applyFont="1" applyFill="1" applyBorder="1" applyAlignment="1">
      <alignment horizontal="right"/>
    </xf>
    <xf numFmtId="0" fontId="5" fillId="0" borderId="1" xfId="2" applyFont="1" applyFill="1" applyBorder="1" applyAlignment="1">
      <alignment horizontal="centerContinuous" vertical="center" shrinkToFit="1"/>
    </xf>
    <xf numFmtId="182" fontId="19" fillId="0" borderId="1" xfId="0" applyNumberFormat="1" applyFont="1" applyBorder="1" applyAlignment="1">
      <alignment horizontal="right" vertical="center" shrinkToFit="1"/>
    </xf>
    <xf numFmtId="0" fontId="19" fillId="0" borderId="68" xfId="0" applyFont="1" applyBorder="1" applyAlignment="1">
      <alignment horizontal="right" vertical="center" shrinkToFit="1"/>
    </xf>
    <xf numFmtId="38" fontId="19" fillId="0" borderId="1" xfId="1" applyFont="1" applyBorder="1" applyAlignment="1">
      <alignment horizontal="left" vertical="center" shrinkToFit="1"/>
    </xf>
    <xf numFmtId="182" fontId="19" fillId="0" borderId="68" xfId="0" applyNumberFormat="1" applyFont="1" applyBorder="1" applyAlignment="1">
      <alignment horizontal="right" vertical="center" shrinkToFit="1"/>
    </xf>
    <xf numFmtId="176" fontId="19" fillId="0" borderId="68" xfId="1" applyNumberFormat="1" applyFont="1" applyBorder="1" applyAlignment="1">
      <alignment horizontal="right" vertical="center" shrinkToFit="1"/>
    </xf>
    <xf numFmtId="0" fontId="0" fillId="0" borderId="52"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3" xfId="0" applyBorder="1">
      <alignment vertical="center"/>
    </xf>
    <xf numFmtId="0" fontId="0" fillId="0" borderId="22" xfId="0" applyBorder="1">
      <alignment vertical="center"/>
    </xf>
    <xf numFmtId="0" fontId="0" fillId="0" borderId="46" xfId="0" applyBorder="1">
      <alignment vertical="center"/>
    </xf>
    <xf numFmtId="0" fontId="0" fillId="0" borderId="57" xfId="0" applyBorder="1">
      <alignment vertical="center"/>
    </xf>
    <xf numFmtId="0" fontId="0" fillId="0" borderId="47" xfId="0" applyBorder="1">
      <alignment vertical="center"/>
    </xf>
    <xf numFmtId="182" fontId="4" fillId="3" borderId="1" xfId="1" applyNumberFormat="1" applyFont="1" applyFill="1" applyBorder="1" applyAlignment="1">
      <alignment horizontal="right" vertical="center" shrinkToFit="1"/>
    </xf>
    <xf numFmtId="0" fontId="4" fillId="0" borderId="1" xfId="0" applyFont="1" applyBorder="1" applyAlignment="1">
      <alignment horizontal="center" vertical="center"/>
    </xf>
    <xf numFmtId="0" fontId="4" fillId="0" borderId="0" xfId="0" applyFont="1" applyAlignment="1">
      <alignment horizontal="center" vertical="center"/>
    </xf>
    <xf numFmtId="176" fontId="5" fillId="3" borderId="1" xfId="2" applyNumberFormat="1" applyFont="1" applyFill="1" applyBorder="1" applyAlignment="1">
      <alignment horizontal="right" vertical="center"/>
    </xf>
    <xf numFmtId="0" fontId="4" fillId="0" borderId="0" xfId="0" applyFont="1" applyFill="1" applyBorder="1" applyAlignment="1">
      <alignment horizontal="left" vertical="center"/>
    </xf>
    <xf numFmtId="182" fontId="4" fillId="0" borderId="0" xfId="0" applyNumberFormat="1" applyFont="1" applyFill="1" applyBorder="1" applyAlignment="1">
      <alignment horizontal="right" vertical="center" shrinkToFit="1"/>
    </xf>
    <xf numFmtId="0" fontId="4" fillId="0" borderId="0" xfId="0" applyFont="1" applyFill="1" applyBorder="1">
      <alignment vertical="center"/>
    </xf>
    <xf numFmtId="38" fontId="19" fillId="0" borderId="0" xfId="1" applyFont="1" applyFill="1" applyBorder="1" applyAlignment="1">
      <alignment horizontal="left" vertical="center" shrinkToFit="1"/>
    </xf>
    <xf numFmtId="176" fontId="19" fillId="0" borderId="0" xfId="1" applyNumberFormat="1" applyFont="1" applyFill="1" applyBorder="1" applyAlignment="1">
      <alignment horizontal="right" vertical="center" shrinkToFit="1"/>
    </xf>
    <xf numFmtId="182" fontId="19" fillId="0" borderId="0" xfId="0" applyNumberFormat="1" applyFont="1" applyFill="1" applyBorder="1" applyAlignment="1">
      <alignment horizontal="right" vertical="center" shrinkToFit="1"/>
    </xf>
    <xf numFmtId="182" fontId="4" fillId="0" borderId="0" xfId="0" applyNumberFormat="1" applyFont="1">
      <alignment vertical="center"/>
    </xf>
    <xf numFmtId="3" fontId="0" fillId="0" borderId="56" xfId="0" applyNumberFormat="1" applyBorder="1" applyAlignment="1">
      <alignment horizontal="left" vertical="center"/>
    </xf>
    <xf numFmtId="3" fontId="0" fillId="0" borderId="22" xfId="0" applyNumberFormat="1" applyBorder="1" applyAlignment="1">
      <alignment horizontal="left" vertical="center"/>
    </xf>
    <xf numFmtId="0" fontId="12" fillId="0" borderId="1" xfId="0" applyFont="1" applyBorder="1" applyAlignment="1">
      <alignment horizontal="left" vertical="center" shrinkToFit="1"/>
    </xf>
    <xf numFmtId="0" fontId="12" fillId="0" borderId="1" xfId="0" applyFont="1" applyFill="1" applyBorder="1" applyAlignment="1">
      <alignment horizontal="left" vertical="center" shrinkToFit="1"/>
    </xf>
    <xf numFmtId="0" fontId="0" fillId="0" borderId="52" xfId="0" applyFill="1" applyBorder="1">
      <alignment vertical="center"/>
    </xf>
    <xf numFmtId="0" fontId="5" fillId="0" borderId="5" xfId="2" applyFont="1" applyBorder="1" applyAlignment="1">
      <alignment horizontal="center" vertical="center" wrapText="1"/>
    </xf>
    <xf numFmtId="0" fontId="5" fillId="3" borderId="1" xfId="2" applyFont="1" applyFill="1" applyBorder="1" applyAlignment="1">
      <alignment horizontal="center" vertical="center" wrapText="1"/>
    </xf>
    <xf numFmtId="0" fontId="5" fillId="0" borderId="21" xfId="3" applyFont="1" applyBorder="1" applyAlignment="1">
      <alignment horizontal="left" vertical="center"/>
    </xf>
    <xf numFmtId="0" fontId="22" fillId="3" borderId="21" xfId="3" applyFont="1" applyFill="1" applyBorder="1" applyAlignment="1">
      <alignment horizontal="left" vertical="center" shrinkToFit="1"/>
    </xf>
    <xf numFmtId="177" fontId="5" fillId="2" borderId="50" xfId="2" applyNumberFormat="1" applyFont="1" applyFill="1" applyBorder="1" applyAlignment="1" applyProtection="1">
      <alignment horizontal="center" vertical="center"/>
      <protection locked="0"/>
    </xf>
    <xf numFmtId="177" fontId="5" fillId="2" borderId="47" xfId="2" applyNumberFormat="1" applyFont="1" applyFill="1" applyBorder="1" applyAlignment="1" applyProtection="1">
      <alignment horizontal="center" vertical="center"/>
      <protection locked="0"/>
    </xf>
    <xf numFmtId="0" fontId="5" fillId="0" borderId="0" xfId="2" applyFont="1" applyProtection="1">
      <protection locked="0"/>
    </xf>
    <xf numFmtId="0" fontId="5" fillId="0" borderId="0" xfId="2" applyFont="1" applyAlignment="1" applyProtection="1">
      <alignment horizontal="left" vertical="center"/>
      <protection locked="0"/>
    </xf>
    <xf numFmtId="0" fontId="5" fillId="0" borderId="13" xfId="2" applyFont="1" applyBorder="1" applyAlignment="1" applyProtection="1">
      <alignment horizontal="center" vertical="center"/>
      <protection locked="0"/>
    </xf>
    <xf numFmtId="0" fontId="5" fillId="0" borderId="0" xfId="2" applyFont="1" applyAlignment="1" applyProtection="1">
      <alignment horizontal="center" vertical="center"/>
      <protection locked="0"/>
    </xf>
    <xf numFmtId="176" fontId="5" fillId="2" borderId="1" xfId="2" applyNumberFormat="1" applyFont="1" applyFill="1" applyBorder="1" applyAlignment="1" applyProtection="1">
      <alignment horizontal="right"/>
      <protection locked="0"/>
    </xf>
    <xf numFmtId="38" fontId="4" fillId="0" borderId="0" xfId="1" applyFont="1" applyAlignment="1" applyProtection="1">
      <alignment horizontal="left" vertical="center"/>
      <protection locked="0"/>
    </xf>
    <xf numFmtId="38" fontId="4" fillId="0" borderId="0" xfId="1" applyFont="1" applyProtection="1">
      <alignment vertical="center"/>
      <protection locked="0"/>
    </xf>
    <xf numFmtId="38" fontId="4" fillId="0" borderId="0" xfId="1" applyFont="1" applyAlignment="1" applyProtection="1">
      <alignment horizontal="center" vertical="center"/>
      <protection locked="0"/>
    </xf>
    <xf numFmtId="38" fontId="4" fillId="0" borderId="0" xfId="1" applyFont="1" applyAlignment="1" applyProtection="1">
      <alignment horizontal="center" vertical="center"/>
      <protection locked="0"/>
    </xf>
    <xf numFmtId="38" fontId="4" fillId="2" borderId="2" xfId="1" applyFont="1" applyFill="1" applyBorder="1" applyProtection="1">
      <alignment vertical="center"/>
      <protection locked="0"/>
    </xf>
    <xf numFmtId="0" fontId="4" fillId="2" borderId="64" xfId="1" applyNumberFormat="1" applyFont="1" applyFill="1" applyBorder="1" applyAlignment="1" applyProtection="1">
      <alignment horizontal="center" vertical="center"/>
      <protection locked="0"/>
    </xf>
    <xf numFmtId="0" fontId="4" fillId="2" borderId="1" xfId="1" applyNumberFormat="1" applyFont="1" applyFill="1" applyBorder="1" applyAlignment="1" applyProtection="1">
      <alignment horizontal="center" vertical="center"/>
      <protection locked="0"/>
    </xf>
    <xf numFmtId="0" fontId="4" fillId="2" borderId="65" xfId="1" applyNumberFormat="1" applyFont="1" applyFill="1" applyBorder="1" applyAlignment="1" applyProtection="1">
      <alignment horizontal="center" vertical="center"/>
      <protection locked="0"/>
    </xf>
    <xf numFmtId="0" fontId="4" fillId="2" borderId="11" xfId="1" applyNumberFormat="1" applyFont="1" applyFill="1" applyBorder="1" applyAlignment="1" applyProtection="1">
      <alignment horizontal="center" vertical="center"/>
      <protection locked="0"/>
    </xf>
    <xf numFmtId="0" fontId="4" fillId="2" borderId="9" xfId="1" applyNumberFormat="1" applyFont="1" applyFill="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38" fontId="4" fillId="0" borderId="0" xfId="1" applyFont="1" applyAlignment="1" applyProtection="1">
      <alignment horizontal="right" vertical="center"/>
      <protection locked="0"/>
    </xf>
    <xf numFmtId="182" fontId="4" fillId="3" borderId="1" xfId="1" applyNumberFormat="1" applyFont="1" applyFill="1" applyBorder="1" applyAlignment="1" applyProtection="1">
      <alignment horizontal="right" vertical="center"/>
      <protection locked="0"/>
    </xf>
    <xf numFmtId="176" fontId="4" fillId="3" borderId="1" xfId="1" applyNumberFormat="1" applyFont="1" applyFill="1" applyBorder="1" applyAlignment="1" applyProtection="1">
      <alignment horizontal="right" vertical="center"/>
      <protection locked="0"/>
    </xf>
    <xf numFmtId="38" fontId="4" fillId="0" borderId="0" xfId="1" applyFont="1" applyAlignment="1" applyProtection="1">
      <alignment horizontal="left" vertical="center"/>
      <protection locked="0"/>
    </xf>
    <xf numFmtId="38" fontId="4" fillId="2" borderId="2" xfId="1" applyFont="1" applyFill="1" applyBorder="1" applyAlignment="1" applyProtection="1">
      <alignment horizontal="center" vertical="center"/>
      <protection locked="0"/>
    </xf>
    <xf numFmtId="38" fontId="4" fillId="0" borderId="0" xfId="1" applyFont="1" applyBorder="1" applyProtection="1">
      <alignment vertical="center"/>
      <protection locked="0"/>
    </xf>
    <xf numFmtId="38" fontId="4" fillId="0" borderId="0" xfId="1" applyFont="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4" fillId="0" borderId="6" xfId="1" applyFont="1" applyFill="1" applyBorder="1" applyAlignment="1" applyProtection="1">
      <alignment horizontal="center" vertical="center"/>
      <protection locked="0"/>
    </xf>
    <xf numFmtId="38" fontId="4" fillId="0" borderId="6" xfId="1" applyFont="1" applyBorder="1" applyProtection="1">
      <alignment vertical="center"/>
      <protection locked="0"/>
    </xf>
    <xf numFmtId="38" fontId="4" fillId="0" borderId="7" xfId="1" applyFont="1" applyBorder="1" applyProtection="1">
      <alignment vertical="center"/>
      <protection locked="0"/>
    </xf>
    <xf numFmtId="38" fontId="4" fillId="0" borderId="0" xfId="1" applyFont="1" applyFill="1" applyBorder="1" applyProtection="1">
      <alignment vertical="center"/>
      <protection locked="0"/>
    </xf>
    <xf numFmtId="182" fontId="4" fillId="3" borderId="1" xfId="1" applyNumberFormat="1" applyFont="1" applyFill="1" applyBorder="1" applyAlignment="1" applyProtection="1">
      <alignment horizontal="right" vertical="center"/>
    </xf>
    <xf numFmtId="0" fontId="4" fillId="0" borderId="0" xfId="0" applyFont="1" applyProtection="1">
      <alignment vertical="center"/>
      <protection locked="0"/>
    </xf>
    <xf numFmtId="0" fontId="4" fillId="0" borderId="15" xfId="2" applyFont="1" applyBorder="1" applyAlignment="1" applyProtection="1">
      <alignment vertical="center"/>
      <protection locked="0"/>
    </xf>
    <xf numFmtId="0" fontId="4" fillId="0" borderId="6" xfId="2" applyFont="1" applyBorder="1" applyAlignment="1" applyProtection="1">
      <alignment vertical="center"/>
      <protection locked="0"/>
    </xf>
    <xf numFmtId="0" fontId="4" fillId="0" borderId="7" xfId="2" applyFont="1" applyBorder="1" applyAlignment="1" applyProtection="1">
      <alignment vertical="center"/>
      <protection locked="0"/>
    </xf>
    <xf numFmtId="0" fontId="4" fillId="0" borderId="19" xfId="2" applyFont="1" applyBorder="1" applyAlignment="1" applyProtection="1">
      <alignment horizontal="center" vertical="center"/>
      <protection locked="0"/>
    </xf>
    <xf numFmtId="0" fontId="4" fillId="0" borderId="0" xfId="0" applyFont="1" applyFill="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2" applyFont="1" applyFill="1" applyBorder="1" applyAlignment="1" applyProtection="1">
      <alignment horizontal="center" vertical="center" wrapText="1"/>
      <protection locked="0"/>
    </xf>
    <xf numFmtId="181" fontId="4" fillId="0" borderId="0" xfId="2"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Border="1" applyAlignment="1" applyProtection="1">
      <alignment horizontal="center" vertical="center"/>
      <protection locked="0"/>
    </xf>
    <xf numFmtId="0" fontId="4" fillId="3" borderId="5" xfId="0" applyFont="1" applyFill="1" applyBorder="1" applyAlignment="1" applyProtection="1">
      <alignment horizontal="centerContinuous" vertical="center"/>
    </xf>
    <xf numFmtId="0" fontId="4" fillId="3" borderId="7" xfId="0" applyFont="1" applyFill="1" applyBorder="1" applyAlignment="1" applyProtection="1">
      <alignment horizontal="centerContinuous" vertical="center"/>
    </xf>
    <xf numFmtId="0" fontId="4" fillId="0" borderId="0" xfId="0" applyFont="1" applyProtection="1">
      <alignment vertical="center"/>
    </xf>
    <xf numFmtId="0" fontId="4" fillId="2" borderId="1" xfId="0" applyFont="1" applyFill="1" applyBorder="1" applyAlignment="1" applyProtection="1">
      <alignment horizontal="center" vertical="center"/>
      <protection locked="0"/>
    </xf>
    <xf numFmtId="0" fontId="17" fillId="0" borderId="0" xfId="3">
      <alignment vertical="center"/>
    </xf>
    <xf numFmtId="0" fontId="12" fillId="0" borderId="0" xfId="0" applyFont="1">
      <alignment vertical="center"/>
    </xf>
    <xf numFmtId="0" fontId="12" fillId="0" borderId="0" xfId="0" applyFont="1" applyProtection="1">
      <alignment vertical="center"/>
      <protection locked="0"/>
    </xf>
    <xf numFmtId="38" fontId="12" fillId="0" borderId="0" xfId="1" applyFont="1">
      <alignment vertical="center"/>
    </xf>
    <xf numFmtId="0" fontId="17" fillId="0" borderId="0" xfId="3" applyAlignment="1">
      <alignment vertical="center" shrinkToFit="1"/>
    </xf>
    <xf numFmtId="0" fontId="17" fillId="0" borderId="0" xfId="3" applyProtection="1">
      <alignment vertical="center"/>
      <protection locked="0"/>
    </xf>
    <xf numFmtId="38" fontId="17" fillId="0" borderId="0" xfId="3" applyNumberFormat="1" applyProtection="1">
      <alignment vertical="center"/>
      <protection locked="0"/>
    </xf>
    <xf numFmtId="0" fontId="5" fillId="4" borderId="18" xfId="2" applyFont="1" applyFill="1" applyBorder="1" applyAlignment="1">
      <alignment horizontal="centerContinuous"/>
    </xf>
    <xf numFmtId="0" fontId="5" fillId="4" borderId="4" xfId="2" applyFont="1" applyFill="1" applyBorder="1" applyAlignment="1">
      <alignment horizontal="centerContinuous"/>
    </xf>
    <xf numFmtId="176" fontId="5" fillId="4" borderId="10" xfId="2" applyNumberFormat="1" applyFont="1" applyFill="1" applyBorder="1" applyAlignment="1">
      <alignment horizontal="centerContinuous"/>
    </xf>
    <xf numFmtId="0" fontId="5" fillId="4" borderId="5" xfId="2" applyFont="1" applyFill="1" applyBorder="1" applyAlignment="1">
      <alignment horizontal="centerContinuous"/>
    </xf>
    <xf numFmtId="0" fontId="5" fillId="4" borderId="6" xfId="2" applyFont="1" applyFill="1" applyBorder="1" applyAlignment="1">
      <alignment horizontal="centerContinuous"/>
    </xf>
    <xf numFmtId="176" fontId="5" fillId="4" borderId="7" xfId="2" applyNumberFormat="1" applyFont="1" applyFill="1" applyBorder="1" applyAlignment="1">
      <alignment horizontal="centerContinuous"/>
    </xf>
    <xf numFmtId="182" fontId="19" fillId="0" borderId="1" xfId="1" applyNumberFormat="1" applyFont="1" applyBorder="1" applyAlignment="1">
      <alignment horizontal="right" vertical="center" shrinkToFit="1"/>
    </xf>
    <xf numFmtId="182" fontId="19" fillId="0" borderId="68" xfId="1" applyNumberFormat="1" applyFont="1" applyBorder="1" applyAlignment="1">
      <alignment horizontal="right" vertical="center" shrinkToFit="1"/>
    </xf>
    <xf numFmtId="0" fontId="8" fillId="0" borderId="0" xfId="0" applyFont="1" applyAlignment="1">
      <alignment horizontal="left" vertical="center"/>
    </xf>
    <xf numFmtId="182" fontId="4" fillId="0" borderId="0" xfId="0" applyNumberFormat="1" applyFont="1" applyAlignment="1">
      <alignment horizontal="right" vertical="center" shrinkToFit="1"/>
    </xf>
    <xf numFmtId="182" fontId="19" fillId="0" borderId="0" xfId="0" applyNumberFormat="1" applyFont="1" applyAlignment="1">
      <alignment horizontal="right" vertical="center" shrinkToFit="1"/>
    </xf>
    <xf numFmtId="176" fontId="5" fillId="0" borderId="0" xfId="2" applyNumberFormat="1" applyFont="1" applyAlignment="1">
      <alignment horizontal="center" vertical="center"/>
    </xf>
    <xf numFmtId="0" fontId="5" fillId="0" borderId="1" xfId="2" applyFont="1" applyBorder="1" applyAlignment="1">
      <alignment horizontal="centerContinuous" vertical="center" shrinkToFit="1"/>
    </xf>
    <xf numFmtId="176" fontId="5" fillId="0" borderId="1" xfId="2" applyNumberFormat="1" applyFont="1" applyBorder="1" applyAlignment="1">
      <alignment horizontal="centerContinuous" vertical="center"/>
    </xf>
    <xf numFmtId="0" fontId="4" fillId="0" borderId="0" xfId="0" applyFont="1" applyAlignment="1" applyProtection="1">
      <alignment horizontal="center" vertical="center"/>
      <protection locked="0"/>
    </xf>
    <xf numFmtId="0" fontId="4" fillId="0" borderId="0" xfId="2" applyFont="1" applyAlignment="1" applyProtection="1">
      <alignment horizontal="center" vertical="center" wrapText="1"/>
      <protection locked="0"/>
    </xf>
    <xf numFmtId="181" fontId="4" fillId="0" borderId="0" xfId="2" applyNumberFormat="1" applyFont="1" applyAlignment="1" applyProtection="1">
      <alignment horizontal="center" vertical="center" wrapText="1"/>
      <protection locked="0"/>
    </xf>
    <xf numFmtId="0" fontId="4" fillId="3" borderId="5" xfId="0" applyFont="1" applyFill="1" applyBorder="1" applyAlignment="1">
      <alignment horizontal="centerContinuous" vertical="center"/>
    </xf>
    <xf numFmtId="0" fontId="4" fillId="3" borderId="7" xfId="0" applyFont="1" applyFill="1" applyBorder="1" applyAlignment="1">
      <alignment horizontal="centerContinuous" vertical="center"/>
    </xf>
    <xf numFmtId="0" fontId="11" fillId="2" borderId="5"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182" fontId="4" fillId="3" borderId="68" xfId="0" applyNumberFormat="1" applyFont="1" applyFill="1" applyBorder="1" applyAlignment="1">
      <alignment horizontal="right" vertical="center" shrinkToFit="1"/>
    </xf>
    <xf numFmtId="176" fontId="4" fillId="3" borderId="1" xfId="1" applyNumberFormat="1" applyFont="1" applyFill="1" applyBorder="1" applyAlignment="1" applyProtection="1">
      <alignment horizontal="right" vertical="center"/>
    </xf>
    <xf numFmtId="0" fontId="4" fillId="0" borderId="0" xfId="0" applyFont="1" applyAlignment="1" applyProtection="1">
      <alignment vertical="center"/>
      <protection locked="0"/>
    </xf>
    <xf numFmtId="0" fontId="4" fillId="2" borderId="2" xfId="0" applyFont="1" applyFill="1" applyBorder="1" applyAlignment="1" applyProtection="1">
      <alignment vertical="center"/>
      <protection locked="0"/>
    </xf>
    <xf numFmtId="0" fontId="4" fillId="2" borderId="2" xfId="0" applyFont="1" applyFill="1" applyBorder="1" applyProtection="1">
      <alignment vertical="center"/>
      <protection locked="0"/>
    </xf>
    <xf numFmtId="0" fontId="4" fillId="2" borderId="1" xfId="0" applyFont="1" applyFill="1" applyBorder="1" applyAlignment="1" applyProtection="1">
      <alignment horizontal="left" vertical="center" shrinkToFit="1"/>
      <protection locked="0"/>
    </xf>
    <xf numFmtId="0" fontId="18" fillId="0" borderId="3" xfId="3" applyFont="1" applyBorder="1" applyAlignment="1" applyProtection="1">
      <alignment horizontal="left" vertical="center"/>
      <protection locked="0"/>
    </xf>
    <xf numFmtId="0" fontId="20" fillId="0" borderId="0" xfId="3" applyFont="1" applyAlignment="1" applyProtection="1">
      <alignment horizontal="left" vertical="center"/>
      <protection locked="0"/>
    </xf>
    <xf numFmtId="0" fontId="4" fillId="2" borderId="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49" fontId="4" fillId="2" borderId="1" xfId="0" applyNumberFormat="1" applyFont="1" applyFill="1" applyBorder="1" applyAlignment="1" applyProtection="1">
      <alignment horizontal="left" vertical="center" shrinkToFit="1"/>
      <protection locked="0"/>
    </xf>
    <xf numFmtId="38" fontId="4" fillId="0" borderId="1" xfId="1" applyFont="1" applyBorder="1" applyAlignment="1" applyProtection="1">
      <alignment horizontal="center" vertical="center"/>
      <protection locked="0"/>
    </xf>
    <xf numFmtId="38" fontId="4" fillId="0" borderId="0" xfId="1" applyFont="1" applyAlignment="1" applyProtection="1">
      <alignment horizontal="center" vertical="center"/>
      <protection locked="0"/>
    </xf>
    <xf numFmtId="38" fontId="4" fillId="0" borderId="9" xfId="1" applyFont="1" applyBorder="1" applyAlignment="1" applyProtection="1">
      <alignment horizontal="center" vertical="center"/>
      <protection locked="0"/>
    </xf>
    <xf numFmtId="38" fontId="12" fillId="0" borderId="15" xfId="1" applyFont="1" applyBorder="1" applyAlignment="1" applyProtection="1">
      <alignment horizontal="center" vertical="center" wrapText="1"/>
      <protection locked="0"/>
    </xf>
    <xf numFmtId="38" fontId="12" fillId="0" borderId="3" xfId="1" applyFont="1" applyBorder="1" applyAlignment="1" applyProtection="1">
      <alignment horizontal="center" vertical="center"/>
      <protection locked="0"/>
    </xf>
    <xf numFmtId="38" fontId="4" fillId="0" borderId="19" xfId="1"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184" fontId="4" fillId="2" borderId="52" xfId="1" applyNumberFormat="1" applyFont="1" applyFill="1" applyBorder="1" applyAlignment="1" applyProtection="1">
      <alignment horizontal="center" vertical="center"/>
      <protection locked="0"/>
    </xf>
    <xf numFmtId="184" fontId="4" fillId="2" borderId="20" xfId="1" applyNumberFormat="1" applyFont="1" applyFill="1" applyBorder="1" applyAlignment="1" applyProtection="1">
      <alignment horizontal="center" vertical="center"/>
      <protection locked="0"/>
    </xf>
    <xf numFmtId="184" fontId="4" fillId="2" borderId="54" xfId="1" applyNumberFormat="1" applyFont="1" applyFill="1" applyBorder="1" applyAlignment="1" applyProtection="1">
      <alignment horizontal="center" vertical="center"/>
      <protection locked="0"/>
    </xf>
    <xf numFmtId="184" fontId="4" fillId="2" borderId="55" xfId="1" applyNumberFormat="1" applyFont="1" applyFill="1" applyBorder="1" applyAlignment="1" applyProtection="1">
      <alignment horizontal="center" vertical="center"/>
      <protection locked="0"/>
    </xf>
    <xf numFmtId="184" fontId="4" fillId="2" borderId="0" xfId="1" applyNumberFormat="1" applyFont="1" applyFill="1" applyBorder="1" applyAlignment="1" applyProtection="1">
      <alignment horizontal="center" vertical="center"/>
      <protection locked="0"/>
    </xf>
    <xf numFmtId="184" fontId="4" fillId="2" borderId="56" xfId="1" applyNumberFormat="1" applyFont="1" applyFill="1" applyBorder="1" applyAlignment="1" applyProtection="1">
      <alignment horizontal="center" vertical="center"/>
      <protection locked="0"/>
    </xf>
    <xf numFmtId="184" fontId="4" fillId="2" borderId="53" xfId="1" applyNumberFormat="1" applyFont="1" applyFill="1" applyBorder="1" applyAlignment="1" applyProtection="1">
      <alignment horizontal="center" vertical="center"/>
      <protection locked="0"/>
    </xf>
    <xf numFmtId="184" fontId="4" fillId="2" borderId="21" xfId="1" applyNumberFormat="1" applyFont="1" applyFill="1" applyBorder="1" applyAlignment="1" applyProtection="1">
      <alignment horizontal="center" vertical="center"/>
      <protection locked="0"/>
    </xf>
    <xf numFmtId="184" fontId="4" fillId="2" borderId="22" xfId="1" applyNumberFormat="1" applyFont="1" applyFill="1" applyBorder="1" applyAlignment="1" applyProtection="1">
      <alignment horizontal="center" vertical="center"/>
      <protection locked="0"/>
    </xf>
    <xf numFmtId="38" fontId="4" fillId="2" borderId="52" xfId="1" applyFont="1" applyFill="1" applyBorder="1" applyAlignment="1" applyProtection="1">
      <alignment horizontal="left" vertical="center"/>
      <protection locked="0"/>
    </xf>
    <xf numFmtId="38" fontId="4" fillId="2" borderId="20" xfId="1" applyFont="1" applyFill="1" applyBorder="1" applyAlignment="1" applyProtection="1">
      <alignment horizontal="left" vertical="center"/>
      <protection locked="0"/>
    </xf>
    <xf numFmtId="38" fontId="4" fillId="2" borderId="54" xfId="1" applyFont="1" applyFill="1" applyBorder="1" applyAlignment="1" applyProtection="1">
      <alignment horizontal="left" vertical="center"/>
      <protection locked="0"/>
    </xf>
    <xf numFmtId="38" fontId="4" fillId="2" borderId="55" xfId="1" applyFont="1" applyFill="1" applyBorder="1" applyAlignment="1" applyProtection="1">
      <alignment horizontal="left" vertical="center"/>
      <protection locked="0"/>
    </xf>
    <xf numFmtId="38" fontId="4" fillId="2" borderId="0" xfId="1" applyFont="1" applyFill="1" applyBorder="1" applyAlignment="1" applyProtection="1">
      <alignment horizontal="left" vertical="center"/>
      <protection locked="0"/>
    </xf>
    <xf numFmtId="38" fontId="4" fillId="2" borderId="56" xfId="1" applyFont="1" applyFill="1" applyBorder="1" applyAlignment="1" applyProtection="1">
      <alignment horizontal="left" vertical="center"/>
      <protection locked="0"/>
    </xf>
    <xf numFmtId="38" fontId="4" fillId="2" borderId="53" xfId="1" applyFont="1" applyFill="1" applyBorder="1" applyAlignment="1" applyProtection="1">
      <alignment horizontal="left" vertical="center"/>
      <protection locked="0"/>
    </xf>
    <xf numFmtId="38" fontId="4" fillId="2" borderId="21" xfId="1" applyFont="1" applyFill="1" applyBorder="1" applyAlignment="1" applyProtection="1">
      <alignment horizontal="left" vertical="center"/>
      <protection locked="0"/>
    </xf>
    <xf numFmtId="38" fontId="4" fillId="2" borderId="22" xfId="1" applyFont="1" applyFill="1" applyBorder="1" applyAlignment="1" applyProtection="1">
      <alignment horizontal="left" vertical="center"/>
      <protection locked="0"/>
    </xf>
    <xf numFmtId="38" fontId="4" fillId="0" borderId="15" xfId="1" applyFont="1" applyBorder="1" applyAlignment="1" applyProtection="1">
      <alignment horizontal="center" vertical="center"/>
      <protection locked="0"/>
    </xf>
    <xf numFmtId="38" fontId="4" fillId="0" borderId="3" xfId="1" applyFont="1" applyBorder="1" applyAlignment="1" applyProtection="1">
      <alignment horizontal="center" vertical="center"/>
      <protection locked="0"/>
    </xf>
    <xf numFmtId="38" fontId="4" fillId="0" borderId="18" xfId="1" applyFont="1" applyBorder="1" applyAlignment="1" applyProtection="1">
      <alignment horizontal="center" vertical="center"/>
      <protection locked="0"/>
    </xf>
    <xf numFmtId="182" fontId="4" fillId="2" borderId="1" xfId="1" applyNumberFormat="1" applyFont="1" applyFill="1" applyBorder="1" applyAlignment="1" applyProtection="1">
      <alignment horizontal="right" vertical="center"/>
      <protection locked="0"/>
    </xf>
    <xf numFmtId="38" fontId="4" fillId="2" borderId="1" xfId="1" applyFont="1" applyFill="1" applyBorder="1" applyAlignment="1" applyProtection="1">
      <alignment horizontal="left" vertical="center"/>
      <protection locked="0"/>
    </xf>
    <xf numFmtId="38" fontId="4" fillId="2" borderId="60" xfId="1" applyFont="1" applyFill="1" applyBorder="1" applyAlignment="1" applyProtection="1">
      <alignment horizontal="left" vertical="center"/>
      <protection locked="0"/>
    </xf>
    <xf numFmtId="182" fontId="4" fillId="2" borderId="65" xfId="1" applyNumberFormat="1" applyFont="1" applyFill="1" applyBorder="1" applyAlignment="1" applyProtection="1">
      <alignment horizontal="right" vertical="center"/>
      <protection locked="0"/>
    </xf>
    <xf numFmtId="182" fontId="4" fillId="2" borderId="64" xfId="1" applyNumberFormat="1" applyFont="1" applyFill="1" applyBorder="1" applyAlignment="1" applyProtection="1">
      <alignment horizontal="right" vertical="center"/>
      <protection locked="0"/>
    </xf>
    <xf numFmtId="182" fontId="4" fillId="2" borderId="9" xfId="1" applyNumberFormat="1" applyFont="1" applyFill="1" applyBorder="1" applyAlignment="1" applyProtection="1">
      <alignment horizontal="right" vertical="center"/>
      <protection locked="0"/>
    </xf>
    <xf numFmtId="38" fontId="4" fillId="2" borderId="65" xfId="1" applyFont="1" applyFill="1" applyBorder="1" applyAlignment="1" applyProtection="1">
      <alignment horizontal="left" vertical="center"/>
      <protection locked="0"/>
    </xf>
    <xf numFmtId="38" fontId="4" fillId="2" borderId="61" xfId="1" applyFont="1" applyFill="1" applyBorder="1" applyAlignment="1" applyProtection="1">
      <alignment horizontal="left" vertical="center"/>
      <protection locked="0"/>
    </xf>
    <xf numFmtId="182" fontId="4" fillId="2" borderId="11" xfId="1" applyNumberFormat="1" applyFont="1" applyFill="1" applyBorder="1" applyAlignment="1" applyProtection="1">
      <alignment horizontal="right" vertical="center"/>
      <protection locked="0"/>
    </xf>
    <xf numFmtId="38" fontId="4" fillId="2" borderId="11" xfId="1" applyFont="1" applyFill="1" applyBorder="1" applyAlignment="1" applyProtection="1">
      <alignment horizontal="left" vertical="center"/>
      <protection locked="0"/>
    </xf>
    <xf numFmtId="38" fontId="4" fillId="2" borderId="66" xfId="1" applyFont="1" applyFill="1" applyBorder="1" applyAlignment="1" applyProtection="1">
      <alignment horizontal="left" vertical="center"/>
      <protection locked="0"/>
    </xf>
    <xf numFmtId="38" fontId="4" fillId="2" borderId="9" xfId="1" applyFont="1" applyFill="1" applyBorder="1" applyAlignment="1" applyProtection="1">
      <alignment horizontal="left" vertical="center"/>
      <protection locked="0"/>
    </xf>
    <xf numFmtId="38" fontId="4" fillId="2" borderId="67" xfId="1" applyFont="1" applyFill="1" applyBorder="1" applyAlignment="1" applyProtection="1">
      <alignment horizontal="left" vertical="center"/>
      <protection locked="0"/>
    </xf>
    <xf numFmtId="38" fontId="4" fillId="0" borderId="5" xfId="1" applyFont="1" applyBorder="1" applyAlignment="1" applyProtection="1">
      <alignment horizontal="center" vertical="center"/>
      <protection locked="0"/>
    </xf>
    <xf numFmtId="38" fontId="4" fillId="0" borderId="6" xfId="1" applyFont="1" applyBorder="1" applyAlignment="1" applyProtection="1">
      <alignment horizontal="center" vertical="center"/>
      <protection locked="0"/>
    </xf>
    <xf numFmtId="38" fontId="4" fillId="0" borderId="7" xfId="1" applyFont="1" applyBorder="1" applyAlignment="1" applyProtection="1">
      <alignment horizontal="center" vertical="center"/>
      <protection locked="0"/>
    </xf>
    <xf numFmtId="38" fontId="4" fillId="0" borderId="16" xfId="1" applyFont="1" applyBorder="1" applyAlignment="1" applyProtection="1">
      <alignment horizontal="center" vertical="center"/>
      <protection locked="0"/>
    </xf>
    <xf numFmtId="38" fontId="4" fillId="0" borderId="17" xfId="1" applyFont="1" applyBorder="1" applyAlignment="1" applyProtection="1">
      <alignment horizontal="center" vertical="center"/>
      <protection locked="0"/>
    </xf>
    <xf numFmtId="183" fontId="4" fillId="2" borderId="52" xfId="1" applyNumberFormat="1" applyFont="1" applyFill="1" applyBorder="1" applyAlignment="1" applyProtection="1">
      <alignment horizontal="center" vertical="center"/>
      <protection locked="0"/>
    </xf>
    <xf numFmtId="183" fontId="4" fillId="2" borderId="55" xfId="1" applyNumberFormat="1" applyFont="1" applyFill="1" applyBorder="1" applyAlignment="1" applyProtection="1">
      <alignment horizontal="center" vertical="center"/>
      <protection locked="0"/>
    </xf>
    <xf numFmtId="183" fontId="4" fillId="2" borderId="53" xfId="1" applyNumberFormat="1" applyFont="1" applyFill="1" applyBorder="1" applyAlignment="1" applyProtection="1">
      <alignment horizontal="center" vertical="center"/>
      <protection locked="0"/>
    </xf>
    <xf numFmtId="38" fontId="4" fillId="2" borderId="64" xfId="1" applyFont="1" applyFill="1" applyBorder="1" applyAlignment="1" applyProtection="1">
      <alignment horizontal="left" vertical="center"/>
      <protection locked="0"/>
    </xf>
    <xf numFmtId="38" fontId="4" fillId="2" borderId="59" xfId="1" applyFont="1" applyFill="1" applyBorder="1" applyAlignment="1" applyProtection="1">
      <alignment horizontal="left" vertical="center"/>
      <protection locked="0"/>
    </xf>
    <xf numFmtId="182" fontId="4" fillId="3" borderId="7" xfId="1" applyNumberFormat="1" applyFont="1" applyFill="1" applyBorder="1" applyAlignment="1" applyProtection="1">
      <alignment horizontal="right" vertical="center"/>
    </xf>
    <xf numFmtId="182" fontId="4" fillId="3" borderId="7" xfId="1" applyNumberFormat="1" applyFont="1" applyFill="1" applyBorder="1" applyAlignment="1" applyProtection="1">
      <alignment horizontal="right" vertical="center"/>
      <protection locked="0"/>
    </xf>
    <xf numFmtId="0" fontId="5" fillId="4" borderId="25"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2" borderId="46" xfId="2" applyFont="1" applyFill="1" applyBorder="1" applyAlignment="1" applyProtection="1">
      <alignment horizontal="center" vertical="center"/>
      <protection locked="0"/>
    </xf>
    <xf numFmtId="0" fontId="5" fillId="2" borderId="47" xfId="2" applyFont="1" applyFill="1" applyBorder="1" applyAlignment="1" applyProtection="1">
      <alignment horizontal="center" vertical="center"/>
      <protection locked="0"/>
    </xf>
    <xf numFmtId="57" fontId="5" fillId="2" borderId="46" xfId="0" applyNumberFormat="1" applyFont="1" applyFill="1" applyBorder="1" applyAlignment="1" applyProtection="1">
      <alignment horizontal="center" vertical="center"/>
      <protection locked="0"/>
    </xf>
    <xf numFmtId="57" fontId="5" fillId="2" borderId="47" xfId="0" applyNumberFormat="1" applyFont="1" applyFill="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4" xfId="2" applyFont="1" applyBorder="1" applyAlignment="1">
      <alignment horizontal="center" vertical="center"/>
    </xf>
    <xf numFmtId="0" fontId="5" fillId="0" borderId="51" xfId="2" applyFont="1" applyBorder="1" applyAlignment="1">
      <alignment horizontal="center" vertical="center"/>
    </xf>
    <xf numFmtId="0" fontId="5" fillId="2" borderId="52" xfId="2" applyFont="1" applyFill="1" applyBorder="1" applyAlignment="1" applyProtection="1">
      <alignment horizontal="left" vertical="center" wrapText="1"/>
      <protection locked="0"/>
    </xf>
    <xf numFmtId="0" fontId="5" fillId="2" borderId="54" xfId="2" applyFont="1" applyFill="1" applyBorder="1" applyAlignment="1" applyProtection="1">
      <alignment horizontal="left" vertical="center" wrapText="1"/>
      <protection locked="0"/>
    </xf>
    <xf numFmtId="0" fontId="5" fillId="2" borderId="53" xfId="2" applyFont="1" applyFill="1" applyBorder="1" applyAlignment="1" applyProtection="1">
      <alignment horizontal="left" vertical="center" wrapText="1"/>
      <protection locked="0"/>
    </xf>
    <xf numFmtId="0" fontId="5" fillId="2" borderId="22" xfId="2"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4" xfId="2" applyFont="1" applyBorder="1" applyAlignment="1">
      <alignment horizontal="center" vertical="center"/>
    </xf>
    <xf numFmtId="0" fontId="5" fillId="0" borderId="44" xfId="2"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2" borderId="46" xfId="2" applyNumberFormat="1" applyFont="1" applyFill="1" applyBorder="1" applyAlignment="1" applyProtection="1">
      <alignment horizontal="center" vertical="center"/>
      <protection locked="0"/>
    </xf>
    <xf numFmtId="0" fontId="5" fillId="2" borderId="47" xfId="2" applyNumberFormat="1" applyFont="1" applyFill="1" applyBorder="1" applyAlignment="1" applyProtection="1">
      <alignment horizontal="center" vertical="center"/>
      <protection locked="0"/>
    </xf>
    <xf numFmtId="176" fontId="5" fillId="2" borderId="52" xfId="2" applyNumberFormat="1" applyFont="1" applyFill="1" applyBorder="1" applyAlignment="1" applyProtection="1">
      <alignment horizontal="left" vertical="center" wrapText="1"/>
      <protection locked="0"/>
    </xf>
    <xf numFmtId="176" fontId="5" fillId="2" borderId="54" xfId="2" applyNumberFormat="1" applyFont="1" applyFill="1" applyBorder="1" applyAlignment="1" applyProtection="1">
      <alignment horizontal="left" vertical="center" wrapText="1"/>
      <protection locked="0"/>
    </xf>
    <xf numFmtId="176" fontId="5" fillId="2" borderId="53" xfId="2" applyNumberFormat="1" applyFont="1" applyFill="1" applyBorder="1" applyAlignment="1" applyProtection="1">
      <alignment horizontal="left" vertical="center" wrapText="1"/>
      <protection locked="0"/>
    </xf>
    <xf numFmtId="176" fontId="5" fillId="2" borderId="22" xfId="2" applyNumberFormat="1" applyFont="1" applyFill="1" applyBorder="1" applyAlignment="1" applyProtection="1">
      <alignment horizontal="left" vertical="center" wrapText="1"/>
      <protection locked="0"/>
    </xf>
    <xf numFmtId="0" fontId="5" fillId="0" borderId="30" xfId="2" applyFont="1" applyBorder="1" applyAlignment="1">
      <alignment horizontal="center" vertical="center"/>
    </xf>
    <xf numFmtId="0" fontId="5" fillId="0" borderId="32" xfId="2" applyFont="1" applyBorder="1" applyAlignment="1">
      <alignment horizontal="center" vertical="center"/>
    </xf>
    <xf numFmtId="0" fontId="5" fillId="0" borderId="39" xfId="2" applyFont="1" applyBorder="1" applyAlignment="1">
      <alignment horizontal="center" vertical="center"/>
    </xf>
    <xf numFmtId="0" fontId="5" fillId="0" borderId="0" xfId="0" applyFont="1" applyAlignment="1" applyProtection="1">
      <alignment horizontal="center" vertical="center"/>
      <protection locked="0"/>
    </xf>
    <xf numFmtId="182" fontId="4" fillId="3" borderId="1" xfId="1" applyNumberFormat="1" applyFont="1" applyFill="1" applyBorder="1" applyAlignment="1" applyProtection="1">
      <alignment horizontal="right" vertical="center"/>
    </xf>
    <xf numFmtId="183" fontId="4" fillId="3" borderId="1" xfId="1" applyNumberFormat="1" applyFont="1" applyFill="1" applyBorder="1" applyAlignment="1" applyProtection="1">
      <alignment horizontal="right" vertical="center"/>
    </xf>
    <xf numFmtId="38" fontId="4" fillId="0" borderId="0" xfId="1" applyFont="1" applyAlignment="1" applyProtection="1">
      <alignment horizontal="left" vertical="center"/>
      <protection locked="0"/>
    </xf>
    <xf numFmtId="38" fontId="4" fillId="4" borderId="1" xfId="1" applyFont="1" applyFill="1" applyBorder="1" applyAlignment="1" applyProtection="1">
      <alignment horizontal="center" vertical="center"/>
      <protection locked="0"/>
    </xf>
    <xf numFmtId="38" fontId="4" fillId="4" borderId="5" xfId="1" applyFont="1" applyFill="1" applyBorder="1" applyAlignment="1" applyProtection="1">
      <alignment horizontal="center" vertical="center"/>
      <protection locked="0"/>
    </xf>
    <xf numFmtId="38" fontId="4" fillId="3" borderId="1" xfId="1" applyFont="1" applyFill="1" applyBorder="1" applyAlignment="1" applyProtection="1">
      <alignment horizontal="right" vertical="center"/>
    </xf>
    <xf numFmtId="38" fontId="4" fillId="2" borderId="12" xfId="1" applyFont="1" applyFill="1" applyBorder="1" applyAlignment="1" applyProtection="1">
      <alignment horizontal="center" vertical="center"/>
      <protection locked="0"/>
    </xf>
    <xf numFmtId="38" fontId="4" fillId="2" borderId="13" xfId="1" applyFont="1" applyFill="1" applyBorder="1" applyAlignment="1" applyProtection="1">
      <alignment horizontal="center" vertical="center"/>
      <protection locked="0"/>
    </xf>
    <xf numFmtId="38" fontId="4" fillId="2" borderId="14" xfId="1" applyFont="1" applyFill="1" applyBorder="1" applyAlignment="1" applyProtection="1">
      <alignment horizontal="center" vertical="center"/>
      <protection locked="0"/>
    </xf>
    <xf numFmtId="38" fontId="4" fillId="3" borderId="18" xfId="1" applyFont="1" applyFill="1" applyBorder="1" applyAlignment="1" applyProtection="1">
      <alignment horizontal="right" vertical="center"/>
    </xf>
    <xf numFmtId="38" fontId="4" fillId="3" borderId="4" xfId="1" applyFont="1" applyFill="1" applyBorder="1" applyAlignment="1" applyProtection="1">
      <alignment horizontal="right" vertical="center"/>
    </xf>
    <xf numFmtId="38" fontId="4" fillId="3" borderId="10" xfId="1" applyFont="1" applyFill="1" applyBorder="1" applyAlignment="1" applyProtection="1">
      <alignment horizontal="right" vertical="center"/>
    </xf>
    <xf numFmtId="38" fontId="4" fillId="3" borderId="5" xfId="1" applyFont="1" applyFill="1" applyBorder="1" applyAlignment="1" applyProtection="1">
      <alignment horizontal="right" vertical="center"/>
    </xf>
    <xf numFmtId="38" fontId="4" fillId="3" borderId="6" xfId="1" applyFont="1" applyFill="1" applyBorder="1" applyAlignment="1" applyProtection="1">
      <alignment horizontal="right" vertical="center"/>
    </xf>
    <xf numFmtId="38" fontId="4" fillId="3" borderId="7" xfId="1" applyFont="1" applyFill="1" applyBorder="1" applyAlignment="1" applyProtection="1">
      <alignment horizontal="right" vertical="center"/>
    </xf>
    <xf numFmtId="38" fontId="4" fillId="2" borderId="25" xfId="1" applyFont="1" applyFill="1" applyBorder="1" applyAlignment="1" applyProtection="1">
      <alignment horizontal="right" vertical="center"/>
      <protection locked="0"/>
    </xf>
    <xf numFmtId="38" fontId="4" fillId="2" borderId="23" xfId="1" applyFont="1" applyFill="1" applyBorder="1" applyAlignment="1" applyProtection="1">
      <alignment horizontal="right" vertical="center"/>
      <protection locked="0"/>
    </xf>
    <xf numFmtId="38" fontId="4" fillId="2" borderId="26" xfId="1" applyFont="1" applyFill="1" applyBorder="1" applyAlignment="1" applyProtection="1">
      <alignment horizontal="right" vertical="center"/>
      <protection locked="0"/>
    </xf>
    <xf numFmtId="38" fontId="4" fillId="2" borderId="12" xfId="1" applyFont="1" applyFill="1" applyBorder="1" applyAlignment="1" applyProtection="1">
      <alignment horizontal="right" vertical="center"/>
      <protection locked="0"/>
    </xf>
    <xf numFmtId="38" fontId="4" fillId="2" borderId="13" xfId="1" applyFont="1" applyFill="1" applyBorder="1" applyAlignment="1" applyProtection="1">
      <alignment horizontal="right" vertical="center"/>
      <protection locked="0"/>
    </xf>
    <xf numFmtId="38" fontId="4" fillId="2" borderId="14" xfId="1" applyFont="1" applyFill="1" applyBorder="1" applyAlignment="1" applyProtection="1">
      <alignment horizontal="right" vertical="center"/>
      <protection locked="0"/>
    </xf>
    <xf numFmtId="179" fontId="4" fillId="2" borderId="12" xfId="1" applyNumberFormat="1" applyFont="1" applyFill="1" applyBorder="1" applyAlignment="1" applyProtection="1">
      <alignment horizontal="center" vertical="center"/>
      <protection locked="0"/>
    </xf>
    <xf numFmtId="179" fontId="4" fillId="2" borderId="13" xfId="1" applyNumberFormat="1" applyFont="1" applyFill="1" applyBorder="1" applyAlignment="1" applyProtection="1">
      <alignment horizontal="center" vertical="center"/>
      <protection locked="0"/>
    </xf>
    <xf numFmtId="179" fontId="4" fillId="2" borderId="14" xfId="1" applyNumberFormat="1" applyFont="1" applyFill="1" applyBorder="1" applyAlignment="1" applyProtection="1">
      <alignment horizontal="center" vertical="center"/>
      <protection locked="0"/>
    </xf>
    <xf numFmtId="38" fontId="4" fillId="2" borderId="12" xfId="1" applyFont="1" applyFill="1" applyBorder="1" applyAlignment="1" applyProtection="1">
      <alignment horizontal="center" vertical="center"/>
    </xf>
    <xf numFmtId="38" fontId="4" fillId="2" borderId="13" xfId="1" applyFont="1" applyFill="1" applyBorder="1" applyAlignment="1" applyProtection="1">
      <alignment horizontal="center" vertical="center"/>
    </xf>
    <xf numFmtId="38" fontId="4" fillId="2" borderId="14" xfId="1" applyFont="1" applyFill="1" applyBorder="1" applyAlignment="1" applyProtection="1">
      <alignment horizontal="center" vertical="center"/>
    </xf>
    <xf numFmtId="38" fontId="4" fillId="4" borderId="11" xfId="1" applyFont="1" applyFill="1" applyBorder="1" applyAlignment="1" applyProtection="1">
      <alignment horizontal="left" vertical="center"/>
      <protection locked="0"/>
    </xf>
    <xf numFmtId="38" fontId="4" fillId="0" borderId="0" xfId="1" applyFont="1" applyBorder="1" applyAlignment="1" applyProtection="1">
      <alignment horizontal="center" vertical="center"/>
      <protection locked="0"/>
    </xf>
    <xf numFmtId="38" fontId="4" fillId="0" borderId="8" xfId="1" applyFont="1" applyBorder="1" applyAlignment="1" applyProtection="1">
      <alignment horizontal="center" vertical="center"/>
      <protection locked="0"/>
    </xf>
    <xf numFmtId="38" fontId="4" fillId="3" borderId="5" xfId="1" applyFont="1" applyFill="1" applyBorder="1" applyAlignment="1" applyProtection="1">
      <alignment horizontal="center" vertical="center"/>
    </xf>
    <xf numFmtId="38" fontId="4" fillId="3" borderId="6" xfId="1" applyFont="1" applyFill="1" applyBorder="1" applyAlignment="1" applyProtection="1">
      <alignment horizontal="center" vertical="center"/>
    </xf>
    <xf numFmtId="178" fontId="4" fillId="2" borderId="12" xfId="1" applyNumberFormat="1" applyFont="1" applyFill="1" applyBorder="1" applyAlignment="1" applyProtection="1">
      <alignment horizontal="center" vertical="center"/>
      <protection locked="0"/>
    </xf>
    <xf numFmtId="178" fontId="4" fillId="2" borderId="13" xfId="1" applyNumberFormat="1" applyFont="1" applyFill="1" applyBorder="1" applyAlignment="1" applyProtection="1">
      <alignment horizontal="center" vertical="center"/>
      <protection locked="0"/>
    </xf>
    <xf numFmtId="178" fontId="4" fillId="2" borderId="14" xfId="1" applyNumberFormat="1" applyFont="1" applyFill="1" applyBorder="1" applyAlignment="1" applyProtection="1">
      <alignment horizontal="center" vertical="center"/>
      <protection locked="0"/>
    </xf>
    <xf numFmtId="38" fontId="4" fillId="4" borderId="10" xfId="1" applyFont="1" applyFill="1" applyBorder="1" applyAlignment="1" applyProtection="1">
      <alignment horizontal="left" vertical="center"/>
      <protection locked="0"/>
    </xf>
    <xf numFmtId="179" fontId="4" fillId="2" borderId="52"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82" fontId="4" fillId="3" borderId="1" xfId="0" applyNumberFormat="1" applyFont="1" applyFill="1" applyBorder="1" applyAlignment="1" applyProtection="1">
      <alignment horizontal="right" vertical="center"/>
    </xf>
    <xf numFmtId="0" fontId="4" fillId="3" borderId="1" xfId="0" applyFont="1" applyFill="1" applyBorder="1" applyAlignment="1" applyProtection="1">
      <alignment horizontal="right" vertical="center"/>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5" xfId="2" applyFont="1" applyBorder="1" applyAlignment="1" applyProtection="1">
      <alignment horizontal="left" vertical="center" shrinkToFit="1"/>
      <protection locked="0"/>
    </xf>
    <xf numFmtId="0" fontId="4" fillId="0" borderId="8" xfId="2" applyFont="1" applyBorder="1" applyAlignment="1" applyProtection="1">
      <alignment horizontal="left" vertical="center" shrinkToFit="1"/>
      <protection locked="0"/>
    </xf>
    <xf numFmtId="0" fontId="4" fillId="0" borderId="16" xfId="2" applyFont="1" applyBorder="1" applyAlignment="1" applyProtection="1">
      <alignment horizontal="left" vertical="center" shrinkToFit="1"/>
      <protection locked="0"/>
    </xf>
    <xf numFmtId="0" fontId="5" fillId="0" borderId="15" xfId="2" applyFont="1" applyBorder="1" applyAlignment="1" applyProtection="1">
      <alignment horizontal="center" vertical="center" shrinkToFit="1"/>
      <protection locked="0"/>
    </xf>
    <xf numFmtId="0" fontId="5" fillId="0" borderId="16" xfId="2" applyFont="1" applyBorder="1" applyAlignment="1" applyProtection="1">
      <alignment horizontal="center" vertical="center" shrinkToFit="1"/>
      <protection locked="0"/>
    </xf>
    <xf numFmtId="0" fontId="15" fillId="0" borderId="8" xfId="2" applyFont="1" applyBorder="1" applyAlignment="1" applyProtection="1">
      <alignment horizontal="center" vertical="center" wrapText="1" shrinkToFit="1"/>
      <protection locked="0"/>
    </xf>
    <xf numFmtId="0" fontId="15" fillId="0" borderId="16" xfId="2" applyFont="1" applyBorder="1" applyAlignment="1" applyProtection="1">
      <alignment horizontal="center" vertical="center" wrapText="1" shrinkToFit="1"/>
      <protection locked="0"/>
    </xf>
    <xf numFmtId="0" fontId="15" fillId="0" borderId="0" xfId="2" applyFont="1" applyBorder="1" applyAlignment="1" applyProtection="1">
      <alignment horizontal="center" vertical="center" wrapText="1" shrinkToFit="1"/>
      <protection locked="0"/>
    </xf>
    <xf numFmtId="0" fontId="15" fillId="0" borderId="17" xfId="2" applyFont="1" applyBorder="1" applyAlignment="1" applyProtection="1">
      <alignment horizontal="center" vertical="center" wrapText="1" shrinkToFit="1"/>
      <protection locked="0"/>
    </xf>
    <xf numFmtId="180" fontId="4" fillId="2" borderId="52" xfId="2" applyNumberFormat="1" applyFont="1" applyFill="1" applyBorder="1" applyAlignment="1" applyProtection="1">
      <alignment horizontal="center" vertical="center" shrinkToFit="1"/>
      <protection locked="0"/>
    </xf>
    <xf numFmtId="180" fontId="4" fillId="2" borderId="20" xfId="2" applyNumberFormat="1" applyFont="1" applyFill="1" applyBorder="1" applyAlignment="1" applyProtection="1">
      <alignment horizontal="center" vertical="center" shrinkToFit="1"/>
      <protection locked="0"/>
    </xf>
    <xf numFmtId="180" fontId="4" fillId="2" borderId="54" xfId="2" applyNumberFormat="1" applyFont="1" applyFill="1" applyBorder="1" applyAlignment="1" applyProtection="1">
      <alignment horizontal="center" vertical="center" shrinkToFit="1"/>
      <protection locked="0"/>
    </xf>
    <xf numFmtId="180" fontId="4" fillId="2" borderId="53" xfId="2" applyNumberFormat="1" applyFont="1" applyFill="1" applyBorder="1" applyAlignment="1" applyProtection="1">
      <alignment horizontal="center" vertical="center" shrinkToFit="1"/>
      <protection locked="0"/>
    </xf>
    <xf numFmtId="180" fontId="4" fillId="2" borderId="21" xfId="2" applyNumberFormat="1" applyFont="1" applyFill="1" applyBorder="1" applyAlignment="1" applyProtection="1">
      <alignment horizontal="center" vertical="center" shrinkToFit="1"/>
      <protection locked="0"/>
    </xf>
    <xf numFmtId="180" fontId="4" fillId="2" borderId="22" xfId="2" applyNumberFormat="1" applyFont="1" applyFill="1" applyBorder="1" applyAlignment="1" applyProtection="1">
      <alignment horizontal="center" vertical="center" shrinkToFit="1"/>
      <protection locked="0"/>
    </xf>
    <xf numFmtId="0" fontId="5" fillId="0" borderId="18" xfId="2" applyFont="1" applyBorder="1" applyAlignment="1" applyProtection="1">
      <alignment horizontal="center" vertical="center" shrinkToFit="1"/>
      <protection locked="0"/>
    </xf>
    <xf numFmtId="0" fontId="5" fillId="0" borderId="4" xfId="2" applyFont="1" applyBorder="1" applyAlignment="1" applyProtection="1">
      <alignment horizontal="center" vertical="center" shrinkToFit="1"/>
      <protection locked="0"/>
    </xf>
    <xf numFmtId="0" fontId="4" fillId="2" borderId="52"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4" fillId="2" borderId="53"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4" fillId="2" borderId="62" xfId="2" applyFont="1" applyFill="1" applyBorder="1" applyAlignment="1" applyProtection="1">
      <alignment horizontal="center" vertical="center" shrinkToFit="1"/>
      <protection locked="0"/>
    </xf>
    <xf numFmtId="0" fontId="4" fillId="2" borderId="63" xfId="2" applyFont="1" applyFill="1" applyBorder="1" applyAlignment="1" applyProtection="1">
      <alignment horizontal="center" vertical="center" shrinkToFit="1"/>
      <protection locked="0"/>
    </xf>
    <xf numFmtId="0" fontId="4" fillId="2" borderId="58" xfId="2" applyFont="1" applyFill="1" applyBorder="1" applyAlignment="1" applyProtection="1">
      <alignment horizontal="center" vertical="center" shrinkToFit="1"/>
      <protection locked="0"/>
    </xf>
    <xf numFmtId="0" fontId="4" fillId="2" borderId="59" xfId="2" applyFont="1" applyFill="1" applyBorder="1" applyAlignment="1" applyProtection="1">
      <alignment horizontal="center" vertical="center" shrinkToFit="1"/>
      <protection locked="0"/>
    </xf>
    <xf numFmtId="0" fontId="4" fillId="2" borderId="39" xfId="2" applyFont="1" applyFill="1" applyBorder="1" applyAlignment="1" applyProtection="1">
      <alignment horizontal="center" vertical="center" shrinkToFit="1"/>
      <protection locked="0"/>
    </xf>
    <xf numFmtId="0" fontId="4" fillId="2" borderId="61" xfId="2" applyFont="1" applyFill="1" applyBorder="1" applyAlignment="1" applyProtection="1">
      <alignment horizontal="center" vertical="center" shrinkToFit="1"/>
      <protection locked="0"/>
    </xf>
    <xf numFmtId="181" fontId="4" fillId="2" borderId="62" xfId="2" applyNumberFormat="1" applyFont="1" applyFill="1" applyBorder="1" applyAlignment="1" applyProtection="1">
      <alignment horizontal="center" vertical="center" shrinkToFit="1"/>
      <protection locked="0"/>
    </xf>
    <xf numFmtId="181" fontId="4" fillId="2" borderId="63" xfId="2" applyNumberFormat="1" applyFont="1" applyFill="1" applyBorder="1" applyAlignment="1" applyProtection="1">
      <alignment horizontal="center" vertical="center" shrinkToFit="1"/>
      <protection locked="0"/>
    </xf>
    <xf numFmtId="0" fontId="14" fillId="0" borderId="19" xfId="2" applyFont="1" applyBorder="1" applyAlignment="1" applyProtection="1">
      <alignment horizontal="center" vertical="center" wrapText="1"/>
      <protection locked="0"/>
    </xf>
    <xf numFmtId="0" fontId="4" fillId="0" borderId="15" xfId="2" applyFont="1" applyBorder="1" applyAlignment="1" applyProtection="1">
      <alignment horizontal="left" vertical="center"/>
      <protection locked="0"/>
    </xf>
    <xf numFmtId="0" fontId="4" fillId="0" borderId="8" xfId="2" applyFont="1" applyBorder="1" applyAlignment="1" applyProtection="1">
      <alignment horizontal="left" vertical="center"/>
      <protection locked="0"/>
    </xf>
    <xf numFmtId="0" fontId="4" fillId="0" borderId="16" xfId="2" applyFont="1" applyBorder="1" applyAlignment="1" applyProtection="1">
      <alignment horizontal="left" vertical="center"/>
      <protection locked="0"/>
    </xf>
    <xf numFmtId="0" fontId="4" fillId="2" borderId="46" xfId="2" applyFont="1" applyFill="1" applyBorder="1" applyAlignment="1" applyProtection="1">
      <alignment horizontal="center" vertical="center" shrinkToFit="1"/>
      <protection locked="0"/>
    </xf>
    <xf numFmtId="0" fontId="4" fillId="2" borderId="47" xfId="2" applyFont="1" applyFill="1" applyBorder="1" applyAlignment="1" applyProtection="1">
      <alignment horizontal="center" vertical="center" shrinkToFit="1"/>
      <protection locked="0"/>
    </xf>
    <xf numFmtId="0" fontId="4" fillId="2" borderId="62" xfId="2" applyFont="1" applyFill="1" applyBorder="1" applyAlignment="1" applyProtection="1">
      <alignment horizontal="center" vertical="center" wrapText="1"/>
      <protection locked="0"/>
    </xf>
    <xf numFmtId="0" fontId="4" fillId="2" borderId="63" xfId="2"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vertical="center"/>
      <protection locked="0"/>
    </xf>
    <xf numFmtId="0" fontId="4" fillId="2" borderId="59" xfId="0" applyFont="1" applyFill="1" applyBorder="1" applyAlignment="1" applyProtection="1">
      <alignment horizontal="left" vertical="center"/>
      <protection locked="0"/>
    </xf>
    <xf numFmtId="0" fontId="4" fillId="2" borderId="39" xfId="0" applyFont="1" applyFill="1" applyBorder="1" applyAlignment="1" applyProtection="1">
      <alignment horizontal="left" vertical="center"/>
      <protection locked="0"/>
    </xf>
    <xf numFmtId="0" fontId="4" fillId="2" borderId="61" xfId="0" applyFont="1" applyFill="1" applyBorder="1" applyAlignment="1" applyProtection="1">
      <alignment horizontal="left" vertical="center"/>
      <protection locked="0"/>
    </xf>
    <xf numFmtId="0" fontId="4" fillId="2" borderId="5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54" xfId="0" applyFont="1" applyFill="1" applyBorder="1" applyAlignment="1" applyProtection="1">
      <alignment horizontal="left" vertical="center"/>
      <protection locked="0"/>
    </xf>
    <xf numFmtId="0" fontId="4" fillId="2" borderId="53"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58" xfId="2" applyFont="1" applyFill="1" applyBorder="1" applyAlignment="1" applyProtection="1">
      <alignment horizontal="center" vertical="center" wrapText="1"/>
      <protection locked="0"/>
    </xf>
    <xf numFmtId="0" fontId="4" fillId="2" borderId="59" xfId="2" applyFont="1" applyFill="1" applyBorder="1" applyAlignment="1" applyProtection="1">
      <alignment horizontal="center" vertical="center" wrapText="1"/>
      <protection locked="0"/>
    </xf>
    <xf numFmtId="0" fontId="4" fillId="2" borderId="39" xfId="2" applyFont="1" applyFill="1" applyBorder="1" applyAlignment="1" applyProtection="1">
      <alignment horizontal="center" vertical="center" wrapText="1"/>
      <protection locked="0"/>
    </xf>
    <xf numFmtId="0" fontId="4" fillId="2" borderId="61" xfId="2" applyFont="1" applyFill="1" applyBorder="1" applyAlignment="1" applyProtection="1">
      <alignment horizontal="center" vertical="center" wrapText="1"/>
      <protection locked="0"/>
    </xf>
    <xf numFmtId="181" fontId="4" fillId="2" borderId="62" xfId="2" applyNumberFormat="1" applyFont="1" applyFill="1" applyBorder="1" applyAlignment="1" applyProtection="1">
      <alignment horizontal="center" vertical="center" wrapText="1"/>
      <protection locked="0"/>
    </xf>
    <xf numFmtId="181" fontId="4" fillId="2" borderId="63" xfId="2" applyNumberFormat="1" applyFont="1" applyFill="1" applyBorder="1" applyAlignment="1" applyProtection="1">
      <alignment horizontal="center" vertical="center" wrapText="1"/>
      <protection locked="0"/>
    </xf>
    <xf numFmtId="180" fontId="4" fillId="2" borderId="52" xfId="2" applyNumberFormat="1" applyFont="1" applyFill="1" applyBorder="1" applyAlignment="1" applyProtection="1">
      <alignment horizontal="center" vertical="center" wrapText="1"/>
      <protection locked="0"/>
    </xf>
    <xf numFmtId="180" fontId="4" fillId="2" borderId="20" xfId="2" applyNumberFormat="1" applyFont="1" applyFill="1" applyBorder="1" applyAlignment="1" applyProtection="1">
      <alignment horizontal="center" vertical="center" wrapText="1"/>
      <protection locked="0"/>
    </xf>
    <xf numFmtId="180" fontId="4" fillId="2" borderId="54" xfId="2" applyNumberFormat="1" applyFont="1" applyFill="1" applyBorder="1" applyAlignment="1" applyProtection="1">
      <alignment horizontal="center" vertical="center" wrapText="1"/>
      <protection locked="0"/>
    </xf>
    <xf numFmtId="180" fontId="4" fillId="2" borderId="53" xfId="2" applyNumberFormat="1" applyFont="1" applyFill="1" applyBorder="1" applyAlignment="1" applyProtection="1">
      <alignment horizontal="center" vertical="center" wrapText="1"/>
      <protection locked="0"/>
    </xf>
    <xf numFmtId="180" fontId="4" fillId="2" borderId="21" xfId="2" applyNumberFormat="1" applyFont="1" applyFill="1" applyBorder="1" applyAlignment="1" applyProtection="1">
      <alignment horizontal="center" vertical="center" wrapText="1"/>
      <protection locked="0"/>
    </xf>
    <xf numFmtId="180" fontId="4" fillId="2" borderId="22" xfId="2" applyNumberFormat="1"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vertical="center" shrinkToFit="1"/>
      <protection locked="0"/>
    </xf>
    <xf numFmtId="0" fontId="4" fillId="2" borderId="59" xfId="0" applyFont="1" applyFill="1" applyBorder="1" applyAlignment="1" applyProtection="1">
      <alignment horizontal="left" vertical="center" shrinkToFit="1"/>
      <protection locked="0"/>
    </xf>
    <xf numFmtId="0" fontId="4" fillId="2" borderId="39" xfId="0" applyFont="1" applyFill="1" applyBorder="1" applyAlignment="1" applyProtection="1">
      <alignment horizontal="left" vertical="center" shrinkToFit="1"/>
      <protection locked="0"/>
    </xf>
    <xf numFmtId="0" fontId="4" fillId="2" borderId="61" xfId="0" applyFont="1" applyFill="1" applyBorder="1" applyAlignment="1" applyProtection="1">
      <alignment horizontal="left" vertical="center" shrinkToFit="1"/>
      <protection locked="0"/>
    </xf>
    <xf numFmtId="182" fontId="4" fillId="2" borderId="52" xfId="0" applyNumberFormat="1" applyFont="1" applyFill="1" applyBorder="1" applyAlignment="1" applyProtection="1">
      <alignment horizontal="right" vertical="center"/>
      <protection locked="0"/>
    </xf>
    <xf numFmtId="182" fontId="4" fillId="2" borderId="20" xfId="0" applyNumberFormat="1" applyFont="1" applyFill="1" applyBorder="1" applyAlignment="1" applyProtection="1">
      <alignment horizontal="right" vertical="center"/>
      <protection locked="0"/>
    </xf>
    <xf numFmtId="182" fontId="4" fillId="2" borderId="54" xfId="0" applyNumberFormat="1" applyFont="1" applyFill="1" applyBorder="1" applyAlignment="1" applyProtection="1">
      <alignment horizontal="right" vertical="center"/>
      <protection locked="0"/>
    </xf>
    <xf numFmtId="182" fontId="4" fillId="2" borderId="53" xfId="0" applyNumberFormat="1" applyFont="1" applyFill="1" applyBorder="1" applyAlignment="1" applyProtection="1">
      <alignment horizontal="right" vertical="center"/>
      <protection locked="0"/>
    </xf>
    <xf numFmtId="182" fontId="4" fillId="2" borderId="21" xfId="0" applyNumberFormat="1" applyFont="1" applyFill="1" applyBorder="1" applyAlignment="1" applyProtection="1">
      <alignment horizontal="right" vertical="center"/>
      <protection locked="0"/>
    </xf>
    <xf numFmtId="182" fontId="4" fillId="2" borderId="22" xfId="0" applyNumberFormat="1" applyFont="1" applyFill="1" applyBorder="1" applyAlignment="1" applyProtection="1">
      <alignment horizontal="right" vertical="center"/>
      <protection locked="0"/>
    </xf>
    <xf numFmtId="181" fontId="4" fillId="2" borderId="46" xfId="2" applyNumberFormat="1" applyFont="1" applyFill="1" applyBorder="1" applyAlignment="1" applyProtection="1">
      <alignment horizontal="center" vertical="center" shrinkToFit="1"/>
      <protection locked="0"/>
    </xf>
    <xf numFmtId="181" fontId="4" fillId="2" borderId="47" xfId="2" applyNumberFormat="1" applyFont="1" applyFill="1" applyBorder="1" applyAlignment="1" applyProtection="1">
      <alignment horizontal="center" vertical="center" shrinkToFit="1"/>
      <protection locked="0"/>
    </xf>
    <xf numFmtId="0" fontId="15" fillId="0" borderId="15" xfId="2" applyFont="1" applyBorder="1" applyAlignment="1" applyProtection="1">
      <alignment horizontal="center" vertical="center" wrapText="1" shrinkToFit="1"/>
      <protection locked="0"/>
    </xf>
    <xf numFmtId="0" fontId="4" fillId="2" borderId="52" xfId="2" applyFont="1" applyFill="1" applyBorder="1" applyAlignment="1" applyProtection="1">
      <alignment horizontal="center" vertical="center" shrinkToFit="1"/>
      <protection locked="0"/>
    </xf>
    <xf numFmtId="0" fontId="4" fillId="2" borderId="54" xfId="2" applyFont="1" applyFill="1" applyBorder="1" applyAlignment="1" applyProtection="1">
      <alignment horizontal="center" vertical="center" shrinkToFit="1"/>
      <protection locked="0"/>
    </xf>
    <xf numFmtId="0" fontId="4" fillId="2" borderId="53" xfId="2" applyFont="1" applyFill="1" applyBorder="1" applyAlignment="1" applyProtection="1">
      <alignment horizontal="center" vertical="center" shrinkToFit="1"/>
      <protection locked="0"/>
    </xf>
    <xf numFmtId="0" fontId="4" fillId="2" borderId="22" xfId="2" applyFont="1" applyFill="1" applyBorder="1" applyAlignment="1" applyProtection="1">
      <alignment horizontal="center" vertical="center" shrinkToFit="1"/>
      <protection locked="0"/>
    </xf>
    <xf numFmtId="0" fontId="14" fillId="0" borderId="1" xfId="2" applyFont="1" applyBorder="1" applyAlignment="1" applyProtection="1">
      <alignment horizontal="center" vertical="center" wrapText="1"/>
      <protection locked="0"/>
    </xf>
    <xf numFmtId="0" fontId="14" fillId="0" borderId="9"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shrinkToFit="1"/>
      <protection locked="0"/>
    </xf>
    <xf numFmtId="0" fontId="4" fillId="0" borderId="15" xfId="2" applyFont="1" applyBorder="1" applyAlignment="1" applyProtection="1">
      <alignment horizontal="center" vertical="center" shrinkToFit="1"/>
      <protection locked="0"/>
    </xf>
    <xf numFmtId="0" fontId="4" fillId="0" borderId="8" xfId="2" applyFont="1" applyBorder="1" applyAlignment="1" applyProtection="1">
      <alignment horizontal="center" vertical="center" shrinkToFit="1"/>
      <protection locked="0"/>
    </xf>
    <xf numFmtId="0" fontId="4" fillId="0" borderId="16" xfId="2" applyFont="1" applyBorder="1" applyAlignment="1" applyProtection="1">
      <alignment horizontal="center" vertical="center" shrinkToFit="1"/>
      <protection locked="0"/>
    </xf>
    <xf numFmtId="0" fontId="4" fillId="2" borderId="64" xfId="0" applyFont="1" applyFill="1" applyBorder="1" applyAlignment="1" applyProtection="1">
      <alignment horizontal="left" vertical="center"/>
      <protection locked="0"/>
    </xf>
    <xf numFmtId="0" fontId="4" fillId="2" borderId="65" xfId="0" applyFont="1" applyFill="1" applyBorder="1" applyAlignment="1" applyProtection="1">
      <alignment horizontal="left" vertical="center"/>
      <protection locked="0"/>
    </xf>
    <xf numFmtId="0" fontId="4" fillId="2" borderId="52"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4" fillId="0" borderId="19" xfId="2"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5" fillId="0" borderId="0" xfId="2" applyFont="1" applyAlignment="1" applyProtection="1">
      <alignment horizontal="center" vertical="center" wrapText="1" shrinkToFi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182" fontId="4" fillId="2" borderId="15" xfId="0" applyNumberFormat="1" applyFont="1" applyFill="1" applyBorder="1" applyAlignment="1" applyProtection="1">
      <alignment horizontal="right" vertical="center"/>
      <protection locked="0"/>
    </xf>
    <xf numFmtId="182" fontId="4" fillId="2" borderId="8" xfId="0" applyNumberFormat="1" applyFont="1" applyFill="1" applyBorder="1" applyAlignment="1" applyProtection="1">
      <alignment horizontal="right" vertical="center"/>
      <protection locked="0"/>
    </xf>
    <xf numFmtId="182" fontId="4" fillId="2" borderId="16" xfId="0" applyNumberFormat="1" applyFont="1" applyFill="1" applyBorder="1" applyAlignment="1" applyProtection="1">
      <alignment horizontal="right" vertical="center"/>
      <protection locked="0"/>
    </xf>
    <xf numFmtId="182" fontId="4" fillId="2" borderId="18" xfId="0" applyNumberFormat="1" applyFont="1" applyFill="1" applyBorder="1" applyAlignment="1" applyProtection="1">
      <alignment horizontal="right" vertical="center"/>
      <protection locked="0"/>
    </xf>
    <xf numFmtId="182" fontId="4" fillId="2" borderId="4" xfId="0" applyNumberFormat="1" applyFont="1" applyFill="1" applyBorder="1" applyAlignment="1" applyProtection="1">
      <alignment horizontal="right" vertical="center"/>
      <protection locked="0"/>
    </xf>
    <xf numFmtId="182" fontId="4" fillId="2" borderId="10"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182"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0" fontId="4" fillId="2" borderId="8"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5" fillId="3" borderId="5" xfId="2" applyNumberFormat="1" applyFont="1" applyFill="1" applyBorder="1" applyAlignment="1">
      <alignment horizontal="right" vertical="center"/>
    </xf>
    <xf numFmtId="176" fontId="5" fillId="3" borderId="6" xfId="2" applyNumberFormat="1" applyFont="1" applyFill="1" applyBorder="1" applyAlignment="1">
      <alignment horizontal="right" vertical="center"/>
    </xf>
    <xf numFmtId="176" fontId="5" fillId="3" borderId="7" xfId="2" applyNumberFormat="1" applyFont="1" applyFill="1" applyBorder="1" applyAlignment="1">
      <alignment horizontal="right" vertical="center"/>
    </xf>
    <xf numFmtId="176" fontId="4" fillId="3" borderId="1"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176" fontId="5" fillId="3" borderId="1" xfId="2" applyNumberFormat="1" applyFont="1" applyFill="1" applyBorder="1" applyAlignment="1">
      <alignment horizontal="right" vertical="center"/>
    </xf>
    <xf numFmtId="0" fontId="11" fillId="2" borderId="1" xfId="0" applyFont="1" applyFill="1" applyBorder="1" applyAlignment="1" applyProtection="1">
      <alignment vertical="center"/>
      <protection locked="0"/>
    </xf>
    <xf numFmtId="0" fontId="4" fillId="0" borderId="3" xfId="0" applyFont="1" applyBorder="1" applyAlignment="1">
      <alignment horizontal="center" vertical="center"/>
    </xf>
    <xf numFmtId="0" fontId="11" fillId="2" borderId="1" xfId="0" applyFont="1" applyFill="1" applyBorder="1" applyAlignment="1" applyProtection="1">
      <alignment horizontal="left" vertical="center"/>
      <protection locked="0"/>
    </xf>
    <xf numFmtId="182" fontId="11" fillId="2" borderId="1"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1" fillId="2" borderId="1" xfId="0" applyFont="1" applyFill="1" applyBorder="1" applyProtection="1">
      <alignment vertical="center"/>
      <protection locked="0"/>
    </xf>
    <xf numFmtId="182" fontId="11" fillId="2" borderId="5" xfId="0" applyNumberFormat="1" applyFont="1" applyFill="1" applyBorder="1" applyAlignment="1" applyProtection="1">
      <alignment horizontal="right" vertical="center"/>
      <protection locked="0"/>
    </xf>
    <xf numFmtId="0" fontId="0" fillId="0" borderId="6" xfId="0" applyBorder="1" applyAlignment="1">
      <alignment horizontal="right" vertical="center"/>
    </xf>
    <xf numFmtId="0" fontId="0" fillId="0" borderId="7" xfId="0" applyBorder="1" applyAlignment="1">
      <alignment horizontal="right" vertical="center"/>
    </xf>
    <xf numFmtId="0" fontId="15" fillId="2" borderId="1" xfId="0" applyFont="1" applyFill="1" applyBorder="1" applyAlignment="1" applyProtection="1">
      <alignment vertical="center" wrapText="1"/>
      <protection locked="0"/>
    </xf>
    <xf numFmtId="0" fontId="4" fillId="6" borderId="1" xfId="0" applyFont="1" applyFill="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0" xfId="0" applyFont="1" applyFill="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7" borderId="8"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1" xfId="0" applyFont="1" applyFill="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7" borderId="3" xfId="0" applyFont="1" applyFill="1" applyBorder="1" applyAlignment="1">
      <alignment horizontal="center" vertical="center"/>
    </xf>
    <xf numFmtId="0" fontId="4" fillId="7" borderId="17" xfId="0" applyFont="1" applyFill="1" applyBorder="1" applyAlignment="1">
      <alignment horizontal="center" vertical="center"/>
    </xf>
    <xf numFmtId="0" fontId="4" fillId="0" borderId="0" xfId="0" applyFont="1" applyBorder="1" applyAlignment="1">
      <alignment horizontal="left" vertical="center" wrapText="1"/>
    </xf>
    <xf numFmtId="0" fontId="16" fillId="5" borderId="9" xfId="0" applyFont="1" applyFill="1" applyBorder="1" applyAlignment="1">
      <alignment horizontal="center" vertical="center"/>
    </xf>
    <xf numFmtId="0" fontId="16" fillId="5" borderId="11" xfId="0" applyFont="1" applyFill="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0"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1" xfId="0" applyFont="1" applyFill="1" applyBorder="1" applyAlignment="1">
      <alignment horizontal="center" vertical="center"/>
    </xf>
  </cellXfs>
  <cellStyles count="4">
    <cellStyle name="ハイパーリンク" xfId="3" builtinId="8"/>
    <cellStyle name="桁区切り" xfId="1" builtinId="6"/>
    <cellStyle name="標準" xfId="0" builtinId="0"/>
    <cellStyle name="標準 2" xfId="2" xr:uid="{2F631291-5934-4111-A31E-760B43BCDF46}"/>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4</xdr:col>
      <xdr:colOff>815307</xdr:colOff>
      <xdr:row>0</xdr:row>
      <xdr:rowOff>143570</xdr:rowOff>
    </xdr:from>
    <xdr:ext cx="1935079" cy="745571"/>
    <xdr:sp macro="" textlink="">
      <xdr:nvSpPr>
        <xdr:cNvPr id="2" name="テキスト ボックス 1">
          <a:extLst>
            <a:ext uri="{FF2B5EF4-FFF2-40B4-BE49-F238E27FC236}">
              <a16:creationId xmlns:a16="http://schemas.microsoft.com/office/drawing/2014/main" id="{8CAFF24E-C110-4A2A-82A8-EA82E3B9D0BA}"/>
            </a:ext>
          </a:extLst>
        </xdr:cNvPr>
        <xdr:cNvSpPr txBox="1"/>
      </xdr:nvSpPr>
      <xdr:spPr>
        <a:xfrm>
          <a:off x="5216860" y="143570"/>
          <a:ext cx="1935079" cy="745571"/>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2400">
              <a:latin typeface="メイリオ" panose="020B0604030504040204" pitchFamily="50" charset="-128"/>
              <a:ea typeface="メイリオ" panose="020B0604030504040204" pitchFamily="50" charset="-128"/>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29</xdr:col>
      <xdr:colOff>365125</xdr:colOff>
      <xdr:row>1</xdr:row>
      <xdr:rowOff>3175</xdr:rowOff>
    </xdr:from>
    <xdr:ext cx="2291108" cy="745571"/>
    <xdr:sp macro="" textlink="">
      <xdr:nvSpPr>
        <xdr:cNvPr id="2" name="テキスト ボックス 1">
          <a:extLst>
            <a:ext uri="{FF2B5EF4-FFF2-40B4-BE49-F238E27FC236}">
              <a16:creationId xmlns:a16="http://schemas.microsoft.com/office/drawing/2014/main" id="{7D5410A2-6777-4D8E-8F68-78DDAF92D927}"/>
            </a:ext>
          </a:extLst>
        </xdr:cNvPr>
        <xdr:cNvSpPr txBox="1"/>
      </xdr:nvSpPr>
      <xdr:spPr>
        <a:xfrm>
          <a:off x="13665200" y="234950"/>
          <a:ext cx="2291108" cy="745571"/>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2400">
              <a:latin typeface="メイリオ" panose="020B0604030504040204" pitchFamily="50" charset="-128"/>
              <a:ea typeface="メイリオ" panose="020B0604030504040204" pitchFamily="50" charset="-128"/>
            </a:rPr>
            <a:t>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1529471</xdr:colOff>
      <xdr:row>11</xdr:row>
      <xdr:rowOff>31503</xdr:rowOff>
    </xdr:from>
    <xdr:to>
      <xdr:col>9</xdr:col>
      <xdr:colOff>576969</xdr:colOff>
      <xdr:row>15</xdr:row>
      <xdr:rowOff>129409</xdr:rowOff>
    </xdr:to>
    <xdr:sp macro="" textlink="">
      <xdr:nvSpPr>
        <xdr:cNvPr id="2" name="テキスト ボックス 1">
          <a:extLst>
            <a:ext uri="{FF2B5EF4-FFF2-40B4-BE49-F238E27FC236}">
              <a16:creationId xmlns:a16="http://schemas.microsoft.com/office/drawing/2014/main" id="{5165A7CD-1992-494C-BCDD-662FFE53A52A}"/>
            </a:ext>
          </a:extLst>
        </xdr:cNvPr>
        <xdr:cNvSpPr txBox="1"/>
      </xdr:nvSpPr>
      <xdr:spPr>
        <a:xfrm>
          <a:off x="5523621" y="2638178"/>
          <a:ext cx="4857748" cy="1050406"/>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同行支援の対象となるのは原則としてヘルパー業務従事期間数が</a:t>
          </a:r>
          <a:r>
            <a:rPr kumimoji="1" lang="en-US" altLang="ja-JP" sz="1100"/>
            <a:t>1</a:t>
          </a:r>
          <a:r>
            <a:rPr kumimoji="1" lang="ja-JP" altLang="en-US" sz="1100"/>
            <a:t>年未満の方です。</a:t>
          </a:r>
          <a:endParaRPr kumimoji="1" lang="en-US" altLang="ja-JP" sz="1100"/>
        </a:p>
        <a:p>
          <a:r>
            <a:rPr kumimoji="1" lang="ja-JP" altLang="en-US" sz="1100"/>
            <a:t>それ以上の従事経験がある方に同行支援を行う場合は必ず理由をご記入ください。</a:t>
          </a:r>
        </a:p>
      </xdr:txBody>
    </xdr:sp>
    <xdr:clientData/>
  </xdr:twoCellAnchor>
  <xdr:oneCellAnchor>
    <xdr:from>
      <xdr:col>14</xdr:col>
      <xdr:colOff>94982</xdr:colOff>
      <xdr:row>0</xdr:row>
      <xdr:rowOff>60554</xdr:rowOff>
    </xdr:from>
    <xdr:ext cx="2291108" cy="745571"/>
    <xdr:sp macro="" textlink="">
      <xdr:nvSpPr>
        <xdr:cNvPr id="3" name="テキスト ボックス 2">
          <a:extLst>
            <a:ext uri="{FF2B5EF4-FFF2-40B4-BE49-F238E27FC236}">
              <a16:creationId xmlns:a16="http://schemas.microsoft.com/office/drawing/2014/main" id="{F8D02952-5D63-4A57-97AC-2604F890E822}"/>
            </a:ext>
          </a:extLst>
        </xdr:cNvPr>
        <xdr:cNvSpPr txBox="1"/>
      </xdr:nvSpPr>
      <xdr:spPr>
        <a:xfrm>
          <a:off x="13525232" y="63729"/>
          <a:ext cx="2291108" cy="745571"/>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2400">
              <a:latin typeface="メイリオ" panose="020B0604030504040204" pitchFamily="50" charset="-128"/>
              <a:ea typeface="メイリオ" panose="020B0604030504040204" pitchFamily="50" charset="-128"/>
            </a:rPr>
            <a:t>記載例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69453</xdr:colOff>
      <xdr:row>1</xdr:row>
      <xdr:rowOff>75021</xdr:rowOff>
    </xdr:from>
    <xdr:ext cx="975519" cy="595529"/>
    <xdr:sp macro="" textlink="">
      <xdr:nvSpPr>
        <xdr:cNvPr id="2" name="テキスト ボックス 1">
          <a:extLst>
            <a:ext uri="{FF2B5EF4-FFF2-40B4-BE49-F238E27FC236}">
              <a16:creationId xmlns:a16="http://schemas.microsoft.com/office/drawing/2014/main" id="{9BC5BB83-5FEE-485C-BF68-F3243456B2C1}"/>
            </a:ext>
          </a:extLst>
        </xdr:cNvPr>
        <xdr:cNvSpPr txBox="1"/>
      </xdr:nvSpPr>
      <xdr:spPr>
        <a:xfrm>
          <a:off x="6067028" y="303621"/>
          <a:ext cx="975519" cy="595529"/>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1800">
              <a:latin typeface="メイリオ" panose="020B0604030504040204" pitchFamily="50" charset="-128"/>
              <a:ea typeface="メイリオ" panose="020B0604030504040204" pitchFamily="50" charset="-128"/>
            </a:rPr>
            <a:t>記載例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17</xdr:col>
      <xdr:colOff>224117</xdr:colOff>
      <xdr:row>1</xdr:row>
      <xdr:rowOff>44824</xdr:rowOff>
    </xdr:from>
    <xdr:ext cx="2291108" cy="745571"/>
    <xdr:sp macro="" textlink="">
      <xdr:nvSpPr>
        <xdr:cNvPr id="2" name="テキスト ボックス 1">
          <a:extLst>
            <a:ext uri="{FF2B5EF4-FFF2-40B4-BE49-F238E27FC236}">
              <a16:creationId xmlns:a16="http://schemas.microsoft.com/office/drawing/2014/main" id="{2C41916E-836D-4BBC-8F58-91BA60C35D05}"/>
            </a:ext>
          </a:extLst>
        </xdr:cNvPr>
        <xdr:cNvSpPr txBox="1"/>
      </xdr:nvSpPr>
      <xdr:spPr>
        <a:xfrm>
          <a:off x="6964642" y="276599"/>
          <a:ext cx="2291108" cy="745571"/>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2400">
              <a:latin typeface="メイリオ" panose="020B0604030504040204" pitchFamily="50" charset="-128"/>
              <a:ea typeface="メイリオ" panose="020B0604030504040204" pitchFamily="50" charset="-128"/>
            </a:rPr>
            <a:t>記載例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25</xdr:col>
      <xdr:colOff>259936</xdr:colOff>
      <xdr:row>1</xdr:row>
      <xdr:rowOff>5108</xdr:rowOff>
    </xdr:from>
    <xdr:ext cx="2291108" cy="745571"/>
    <xdr:sp macro="" textlink="">
      <xdr:nvSpPr>
        <xdr:cNvPr id="2" name="テキスト ボックス 1">
          <a:extLst>
            <a:ext uri="{FF2B5EF4-FFF2-40B4-BE49-F238E27FC236}">
              <a16:creationId xmlns:a16="http://schemas.microsoft.com/office/drawing/2014/main" id="{2AC54650-DC93-4DC4-9B35-DE6F66268B70}"/>
            </a:ext>
          </a:extLst>
        </xdr:cNvPr>
        <xdr:cNvSpPr txBox="1"/>
      </xdr:nvSpPr>
      <xdr:spPr>
        <a:xfrm>
          <a:off x="7562436" y="236883"/>
          <a:ext cx="2291108" cy="745571"/>
        </a:xfrm>
        <a:prstGeom prst="rect">
          <a:avLst/>
        </a:prstGeom>
        <a:solidFill>
          <a:srgbClr val="FFCCFF">
            <a:alpha val="29804"/>
          </a:srgbClr>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tIns="72000" bIns="72000" rtlCol="0" anchor="ctr">
          <a:spAutoFit/>
        </a:bodyPr>
        <a:lstStyle/>
        <a:p>
          <a:pPr algn="ctr"/>
          <a:r>
            <a:rPr kumimoji="1" lang="ja-JP" altLang="en-US" sz="2400">
              <a:latin typeface="メイリオ" panose="020B0604030504040204" pitchFamily="50" charset="-128"/>
              <a:ea typeface="メイリオ" panose="020B0604030504040204" pitchFamily="50" charset="-128"/>
            </a:rPr>
            <a:t>記載例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fnaganolgjp.sharepoint.com/sites/msteams_ebd2da-R7_/Shared%20Documents/R7_&#12469;&#12540;&#12499;&#12473;&#20418;/R7/00_&#20316;&#26989;&#12508;&#12483;&#12463;&#12473;/R070512_&#35370;&#21839;&#20171;&#35703;&#35036;&#21161;&#37329;/01_&#35201;&#32177;/&#27096;&#24335;&#26908;&#35342;&#65288;&#20316;&#26989;&#20013;&#65289;/250825_%20&#21442;&#32771;&#27096;&#24335;&#12304;&#35352;&#36617;&#203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参考様式-共通 "/>
      <sheetName val="【記載例】参考様式-（1_ア）研修体制"/>
      <sheetName val="【記載例】参考様式-（1_ウ）同行支援"/>
      <sheetName val="【記載例】参考様式-（2_ア）常勤化"/>
      <sheetName val="【記載例】参考様式-（2_イ）協働化"/>
      <sheetName val="【記載例】参考様式-（2_ウ）広報活動"/>
      <sheetName val="中山間地域一覧"/>
      <sheetName val="設定"/>
    </sheetNames>
    <sheetDataSet>
      <sheetData sheetId="0"/>
      <sheetData sheetId="1"/>
      <sheetData sheetId="2"/>
      <sheetData sheetId="3"/>
      <sheetData sheetId="4"/>
      <sheetData sheetId="5"/>
      <sheetData sheetId="6"/>
      <sheetData sheetId="7">
        <row r="10">
          <cell r="C10" t="str">
            <v>該当</v>
          </cell>
          <cell r="F10">
            <v>2000000</v>
          </cell>
        </row>
        <row r="11">
          <cell r="C11" t="str">
            <v>非該当</v>
          </cell>
          <cell r="F11">
            <v>1500000</v>
          </cell>
        </row>
        <row r="14">
          <cell r="F14">
            <v>100000</v>
          </cell>
        </row>
        <row r="17">
          <cell r="F17">
            <v>300000</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3CA0-C08E-4D0A-89D9-0702D831E973}">
  <sheetPr>
    <tabColor theme="8" tint="0.79998168889431442"/>
    <pageSetUpPr fitToPage="1"/>
  </sheetPr>
  <dimension ref="A2:L41"/>
  <sheetViews>
    <sheetView tabSelected="1" view="pageBreakPreview" zoomScaleNormal="100" zoomScaleSheetLayoutView="100" workbookViewId="0">
      <selection activeCell="G26" sqref="G26"/>
    </sheetView>
  </sheetViews>
  <sheetFormatPr defaultRowHeight="16"/>
  <cols>
    <col min="1" max="1" width="23.33203125" style="31" customWidth="1"/>
    <col min="2" max="2" width="7.5" style="31" customWidth="1"/>
    <col min="3" max="6" width="13.33203125" style="31" customWidth="1"/>
    <col min="7" max="7" width="18.08203125" style="181" bestFit="1" customWidth="1"/>
    <col min="8" max="8" width="9.4140625" style="31" customWidth="1"/>
    <col min="9" max="9" width="14" style="31" customWidth="1"/>
    <col min="10" max="10" width="11.75" style="61" bestFit="1" customWidth="1"/>
    <col min="11" max="11" width="11.83203125" style="61" bestFit="1" customWidth="1"/>
    <col min="12" max="12" width="11.83203125" style="61" customWidth="1"/>
    <col min="13" max="16384" width="8.6640625" style="31"/>
  </cols>
  <sheetData>
    <row r="2" spans="1:12">
      <c r="A2" s="31" t="s">
        <v>40</v>
      </c>
    </row>
    <row r="4" spans="1:12" s="34" customFormat="1" ht="22">
      <c r="A4" s="34" t="s">
        <v>64</v>
      </c>
      <c r="G4" s="181"/>
      <c r="J4" s="62"/>
      <c r="K4" s="62"/>
      <c r="L4" s="62"/>
    </row>
    <row r="6" spans="1:12">
      <c r="A6" s="36" t="s">
        <v>18</v>
      </c>
    </row>
    <row r="7" spans="1:12" ht="20" customHeight="1">
      <c r="A7" s="54" t="s">
        <v>15</v>
      </c>
      <c r="B7" s="214"/>
      <c r="C7" s="214"/>
      <c r="D7" s="214"/>
      <c r="E7" s="214"/>
      <c r="F7" s="214"/>
      <c r="G7" s="182"/>
    </row>
    <row r="8" spans="1:12" ht="20" customHeight="1">
      <c r="A8" s="54" t="s">
        <v>37</v>
      </c>
      <c r="B8" s="217"/>
      <c r="C8" s="218"/>
      <c r="D8" s="218"/>
      <c r="E8" s="218"/>
      <c r="F8" s="219"/>
      <c r="G8" s="182"/>
    </row>
    <row r="9" spans="1:12" ht="20" customHeight="1">
      <c r="A9" s="54" t="s">
        <v>34</v>
      </c>
      <c r="B9" s="217"/>
      <c r="C9" s="218"/>
      <c r="D9" s="218"/>
      <c r="E9" s="218"/>
      <c r="F9" s="219"/>
      <c r="G9" s="182"/>
    </row>
    <row r="10" spans="1:12" ht="20" customHeight="1">
      <c r="A10" s="54" t="s">
        <v>16</v>
      </c>
      <c r="B10" s="214"/>
      <c r="C10" s="214"/>
      <c r="D10" s="214"/>
      <c r="E10" s="214"/>
      <c r="F10" s="214"/>
      <c r="G10" s="182"/>
    </row>
    <row r="11" spans="1:12" ht="20" customHeight="1">
      <c r="A11" s="54" t="s">
        <v>17</v>
      </c>
      <c r="B11" s="214"/>
      <c r="C11" s="214"/>
      <c r="D11" s="214"/>
      <c r="E11" s="214"/>
      <c r="F11" s="214"/>
      <c r="G11" s="182"/>
    </row>
    <row r="12" spans="1:12" ht="20" customHeight="1">
      <c r="A12" s="54" t="s">
        <v>38</v>
      </c>
      <c r="B12" s="220"/>
      <c r="C12" s="220"/>
      <c r="D12" s="220"/>
      <c r="E12" s="220"/>
      <c r="F12" s="220"/>
      <c r="G12" s="182"/>
    </row>
    <row r="13" spans="1:12" ht="20" customHeight="1">
      <c r="A13" s="54" t="s">
        <v>39</v>
      </c>
      <c r="B13" s="214"/>
      <c r="C13" s="214"/>
      <c r="D13" s="214"/>
      <c r="E13" s="214"/>
      <c r="F13" s="214"/>
      <c r="G13" s="182"/>
    </row>
    <row r="14" spans="1:12" ht="20" customHeight="1">
      <c r="A14" s="54" t="s">
        <v>19</v>
      </c>
      <c r="B14" s="179"/>
      <c r="C14" s="215" t="s">
        <v>361</v>
      </c>
      <c r="D14" s="216"/>
      <c r="E14" s="216"/>
      <c r="F14" s="216"/>
      <c r="G14" s="216"/>
    </row>
    <row r="15" spans="1:12">
      <c r="A15" s="57"/>
      <c r="B15" s="57"/>
      <c r="C15" s="57"/>
      <c r="D15" s="35"/>
      <c r="E15" s="35"/>
      <c r="F15" s="35"/>
    </row>
    <row r="16" spans="1:12">
      <c r="A16" s="37" t="s">
        <v>365</v>
      </c>
      <c r="B16" s="59"/>
      <c r="C16" s="59"/>
      <c r="D16" s="35"/>
      <c r="E16" s="35"/>
      <c r="F16" s="35"/>
      <c r="I16" s="88"/>
      <c r="J16" s="89" t="s">
        <v>42</v>
      </c>
      <c r="K16" s="89" t="s">
        <v>63</v>
      </c>
      <c r="L16" s="90" t="s">
        <v>43</v>
      </c>
    </row>
    <row r="17" spans="1:12" ht="22" customHeight="1">
      <c r="A17" s="126" t="s">
        <v>387</v>
      </c>
      <c r="B17" s="79" t="s">
        <v>362</v>
      </c>
      <c r="C17" s="79" t="s">
        <v>108</v>
      </c>
      <c r="D17" s="79" t="s">
        <v>358</v>
      </c>
      <c r="E17" s="79" t="s">
        <v>364</v>
      </c>
      <c r="F17" s="79" t="s">
        <v>363</v>
      </c>
      <c r="I17" s="101" t="s">
        <v>375</v>
      </c>
      <c r="J17" s="193" t="str">
        <f>'参考様式-（1_ア）研修体制'!AG29</f>
        <v/>
      </c>
      <c r="K17" s="102"/>
      <c r="L17" s="102"/>
    </row>
    <row r="18" spans="1:12" ht="22" customHeight="1">
      <c r="A18" s="126" t="s">
        <v>384</v>
      </c>
      <c r="B18" s="60" t="str">
        <f>IF(C18&gt;0,"○","")</f>
        <v/>
      </c>
      <c r="C18" s="80">
        <f>J18</f>
        <v>0</v>
      </c>
      <c r="D18" s="80">
        <f>J20</f>
        <v>0</v>
      </c>
      <c r="E18" s="80" t="str">
        <f>J17</f>
        <v/>
      </c>
      <c r="F18" s="80">
        <f>J19</f>
        <v>0</v>
      </c>
      <c r="G18" s="184" t="s">
        <v>398</v>
      </c>
      <c r="I18" s="101" t="s">
        <v>108</v>
      </c>
      <c r="J18" s="193">
        <f>'参考様式-（1_ア）研修体制'!AG30</f>
        <v>0</v>
      </c>
      <c r="K18" s="102"/>
      <c r="L18" s="99">
        <f>'参考様式-（1_ウ）同行支援'!N42</f>
        <v>0</v>
      </c>
    </row>
    <row r="19" spans="1:12" ht="22" customHeight="1">
      <c r="A19" s="126" t="s">
        <v>385</v>
      </c>
      <c r="B19" s="60" t="str">
        <f>IF(C19&gt;0,"○","")</f>
        <v/>
      </c>
      <c r="C19" s="80">
        <v>0</v>
      </c>
      <c r="D19" s="80">
        <v>0</v>
      </c>
      <c r="E19" s="80">
        <v>0</v>
      </c>
      <c r="F19" s="80">
        <v>0</v>
      </c>
      <c r="G19" s="88"/>
      <c r="I19" s="101" t="s">
        <v>363</v>
      </c>
      <c r="J19" s="193">
        <f>'参考様式-（1_ア）研修体制'!AG31</f>
        <v>0</v>
      </c>
      <c r="K19" s="102"/>
      <c r="L19" s="99">
        <f>'参考様式-（1_ウ）同行支援'!N30</f>
        <v>0</v>
      </c>
    </row>
    <row r="20" spans="1:12" ht="22" customHeight="1">
      <c r="A20" s="127" t="s">
        <v>386</v>
      </c>
      <c r="B20" s="60" t="str">
        <f t="shared" ref="B20" si="0">IF(C20&gt;0,"○","")</f>
        <v/>
      </c>
      <c r="C20" s="80">
        <f>L18</f>
        <v>0</v>
      </c>
      <c r="D20" s="80">
        <f>L20</f>
        <v>0</v>
      </c>
      <c r="E20" s="209"/>
      <c r="F20" s="80">
        <f>L19</f>
        <v>0</v>
      </c>
      <c r="G20" s="184" t="s">
        <v>400</v>
      </c>
      <c r="I20" s="101" t="s">
        <v>348</v>
      </c>
      <c r="J20" s="193">
        <f>'参考様式-（1_ア）研修体制'!AG32</f>
        <v>0</v>
      </c>
      <c r="K20" s="102"/>
      <c r="L20" s="99">
        <f>'参考様式-（1_ウ）同行支援'!N41</f>
        <v>0</v>
      </c>
    </row>
    <row r="21" spans="1:12" s="119" customFormat="1" ht="10" customHeight="1">
      <c r="A21" s="117"/>
      <c r="B21" s="51"/>
      <c r="C21" s="118"/>
      <c r="D21" s="118"/>
      <c r="E21" s="118"/>
      <c r="F21" s="118"/>
      <c r="G21" s="88"/>
      <c r="I21" s="120"/>
      <c r="J21" s="121"/>
      <c r="K21" s="122"/>
      <c r="L21" s="122"/>
    </row>
    <row r="22" spans="1:12">
      <c r="A22" s="37"/>
      <c r="B22" s="57"/>
      <c r="C22" s="57"/>
      <c r="D22" s="35"/>
      <c r="E22" s="35"/>
      <c r="F22" s="35"/>
      <c r="G22" s="88"/>
      <c r="I22" s="88"/>
      <c r="J22" s="89" t="s">
        <v>44</v>
      </c>
      <c r="K22" s="89" t="s">
        <v>359</v>
      </c>
      <c r="L22" s="90" t="s">
        <v>360</v>
      </c>
    </row>
    <row r="23" spans="1:12" ht="22" customHeight="1">
      <c r="A23" s="63" t="s">
        <v>391</v>
      </c>
      <c r="B23" s="79" t="s">
        <v>362</v>
      </c>
      <c r="C23" s="79" t="s">
        <v>108</v>
      </c>
      <c r="D23" s="79" t="s">
        <v>358</v>
      </c>
      <c r="E23" s="79" t="s">
        <v>364</v>
      </c>
      <c r="F23" s="79" t="s">
        <v>363</v>
      </c>
      <c r="G23" s="88"/>
      <c r="I23" s="101" t="s">
        <v>375</v>
      </c>
      <c r="J23" s="193">
        <f>'参考様式-（2_ア）常勤化'!U48</f>
        <v>0</v>
      </c>
      <c r="K23" s="99" t="str">
        <f>'参考様式-（2_イ）協働化'!AM30</f>
        <v/>
      </c>
      <c r="L23" s="99" t="str">
        <f>'参考様式-（2_ウ）広報活動'!AE28</f>
        <v/>
      </c>
    </row>
    <row r="24" spans="1:12" ht="22" customHeight="1">
      <c r="A24" s="64" t="s">
        <v>388</v>
      </c>
      <c r="B24" s="60" t="str">
        <f>IF(C24&gt;0,"○","")</f>
        <v/>
      </c>
      <c r="C24" s="80">
        <f>J24</f>
        <v>0</v>
      </c>
      <c r="D24" s="113">
        <f>J26</f>
        <v>0</v>
      </c>
      <c r="E24" s="113">
        <f>J23</f>
        <v>0</v>
      </c>
      <c r="F24" s="113">
        <f>J25</f>
        <v>0</v>
      </c>
      <c r="G24" s="184" t="s">
        <v>399</v>
      </c>
      <c r="I24" s="101" t="s">
        <v>108</v>
      </c>
      <c r="J24" s="193">
        <f>'参考様式-（2_ア）常勤化'!U47</f>
        <v>0</v>
      </c>
      <c r="K24" s="99">
        <f>'参考様式-（2_イ）協働化'!AM32</f>
        <v>0</v>
      </c>
      <c r="L24" s="99">
        <f>'参考様式-（2_ウ）広報活動'!AE29</f>
        <v>0</v>
      </c>
    </row>
    <row r="25" spans="1:12" ht="22" customHeight="1">
      <c r="A25" s="63" t="s">
        <v>389</v>
      </c>
      <c r="B25" s="60" t="str">
        <f>IF(C25&gt;0,"○","")</f>
        <v/>
      </c>
      <c r="C25" s="80">
        <f>K24</f>
        <v>0</v>
      </c>
      <c r="D25" s="113">
        <f>K26</f>
        <v>0</v>
      </c>
      <c r="E25" s="113" t="str">
        <f>K23</f>
        <v/>
      </c>
      <c r="F25" s="113">
        <f>K25</f>
        <v>0</v>
      </c>
      <c r="G25" s="184" t="s">
        <v>401</v>
      </c>
      <c r="I25" s="101" t="s">
        <v>363</v>
      </c>
      <c r="J25" s="193">
        <f>'参考様式-（2_ア）常勤化'!U47</f>
        <v>0</v>
      </c>
      <c r="K25" s="99">
        <f>'参考様式-（2_イ）協働化'!AM34</f>
        <v>0</v>
      </c>
      <c r="L25" s="99">
        <f>'参考様式-（2_ウ）広報活動'!AE30</f>
        <v>0</v>
      </c>
    </row>
    <row r="26" spans="1:12" ht="22" customHeight="1">
      <c r="A26" s="63" t="s">
        <v>390</v>
      </c>
      <c r="B26" s="60" t="str">
        <f t="shared" ref="B26" si="1">IF(C26&gt;0,"○","")</f>
        <v/>
      </c>
      <c r="C26" s="80">
        <f>L24</f>
        <v>0</v>
      </c>
      <c r="D26" s="113">
        <f>L26</f>
        <v>0</v>
      </c>
      <c r="E26" s="113" t="str">
        <f>L23</f>
        <v/>
      </c>
      <c r="F26" s="113">
        <f>L25</f>
        <v>0</v>
      </c>
      <c r="G26" s="184" t="s">
        <v>402</v>
      </c>
      <c r="I26" s="101" t="s">
        <v>348</v>
      </c>
      <c r="J26" s="194"/>
      <c r="K26" s="99">
        <f>'参考様式-（2_イ）協働化'!AM36</f>
        <v>0</v>
      </c>
      <c r="L26" s="99">
        <f>'参考様式-（2_ウ）広報活動'!AE31</f>
        <v>0</v>
      </c>
    </row>
    <row r="27" spans="1:12" ht="18.5" customHeight="1">
      <c r="A27" s="37"/>
      <c r="B27" s="57"/>
      <c r="C27" s="57"/>
      <c r="D27" s="35"/>
      <c r="E27" s="35"/>
      <c r="F27" s="35"/>
    </row>
    <row r="28" spans="1:12" ht="18.5" customHeight="1">
      <c r="A28" s="38" t="s">
        <v>47</v>
      </c>
      <c r="B28" s="55"/>
      <c r="C28" s="55"/>
      <c r="D28" s="2"/>
      <c r="E28" s="2"/>
      <c r="F28" s="2"/>
      <c r="G28" s="183"/>
      <c r="H28" s="2"/>
      <c r="I28" s="2"/>
      <c r="J28" s="2"/>
      <c r="K28" s="31"/>
      <c r="L28" s="31"/>
    </row>
    <row r="29" spans="1:12" ht="18.5" customHeight="1">
      <c r="A29" s="56" t="s">
        <v>379</v>
      </c>
      <c r="B29" s="55"/>
      <c r="C29" s="55"/>
      <c r="D29" s="2"/>
      <c r="E29" s="2"/>
      <c r="F29" s="2"/>
      <c r="G29" s="183"/>
      <c r="H29" s="2"/>
      <c r="I29" s="2"/>
      <c r="J29" s="2"/>
      <c r="K29" s="31"/>
      <c r="L29" s="31"/>
    </row>
    <row r="30" spans="1:12" ht="18.5" customHeight="1">
      <c r="A30" s="56" t="s">
        <v>13</v>
      </c>
      <c r="B30" s="55"/>
      <c r="C30" s="55"/>
      <c r="D30" s="2"/>
      <c r="E30" s="2"/>
      <c r="F30" s="2"/>
      <c r="G30" s="183"/>
      <c r="H30" s="2"/>
      <c r="I30" s="2"/>
      <c r="J30" s="2"/>
      <c r="K30" s="31"/>
      <c r="L30" s="31"/>
    </row>
    <row r="31" spans="1:12" ht="18.5" customHeight="1">
      <c r="A31" s="58" t="s">
        <v>48</v>
      </c>
      <c r="B31" s="55"/>
      <c r="C31" s="55"/>
      <c r="D31" s="2"/>
      <c r="E31" s="2"/>
      <c r="F31" s="2"/>
      <c r="G31" s="183"/>
      <c r="H31" s="2"/>
      <c r="J31" s="31"/>
      <c r="K31" s="31"/>
      <c r="L31" s="31"/>
    </row>
    <row r="32" spans="1:12" ht="18.5" customHeight="1">
      <c r="A32" s="58" t="s">
        <v>345</v>
      </c>
      <c r="J32" s="31"/>
      <c r="K32" s="31"/>
      <c r="L32" s="31"/>
    </row>
    <row r="33" spans="1:12">
      <c r="A33" s="31" t="s">
        <v>392</v>
      </c>
      <c r="J33" s="31"/>
      <c r="K33" s="31"/>
      <c r="L33" s="31"/>
    </row>
    <row r="34" spans="1:12">
      <c r="J34" s="31"/>
      <c r="K34" s="31"/>
      <c r="L34" s="31"/>
    </row>
    <row r="35" spans="1:12">
      <c r="G35" s="181" t="s">
        <v>41</v>
      </c>
      <c r="J35" s="31"/>
      <c r="K35" s="31"/>
      <c r="L35" s="31"/>
    </row>
    <row r="36" spans="1:12">
      <c r="J36" s="31"/>
      <c r="K36" s="31"/>
      <c r="L36" s="31"/>
    </row>
    <row r="37" spans="1:12">
      <c r="J37" s="31"/>
      <c r="K37" s="31"/>
      <c r="L37" s="31"/>
    </row>
    <row r="38" spans="1:12">
      <c r="J38" s="31"/>
      <c r="K38" s="31"/>
      <c r="L38" s="31"/>
    </row>
    <row r="39" spans="1:12">
      <c r="J39" s="31"/>
      <c r="K39" s="31"/>
      <c r="L39" s="31"/>
    </row>
    <row r="40" spans="1:12">
      <c r="J40" s="31"/>
      <c r="K40" s="31"/>
      <c r="L40" s="31"/>
    </row>
    <row r="41" spans="1:12">
      <c r="J41" s="31"/>
      <c r="K41" s="31"/>
      <c r="L41" s="31"/>
    </row>
  </sheetData>
  <sheetProtection sheet="1" objects="1" scenarios="1"/>
  <mergeCells count="8">
    <mergeCell ref="B13:F13"/>
    <mergeCell ref="C14:G14"/>
    <mergeCell ref="B7:F7"/>
    <mergeCell ref="B8:F8"/>
    <mergeCell ref="B9:F9"/>
    <mergeCell ref="B10:F10"/>
    <mergeCell ref="B11:F11"/>
    <mergeCell ref="B12:F12"/>
  </mergeCells>
  <phoneticPr fontId="2"/>
  <hyperlinks>
    <hyperlink ref="C14" location="中山間地域一覧!A1" display="こちら" xr:uid="{6D5D0C40-AC6C-4B86-B56B-AFC2DC39E706}"/>
    <hyperlink ref="G18" location="'参考様式-（1_ア）研修体制'!A1" display="入力シート（1_ア）へ" xr:uid="{B32C1740-2F47-420A-BB28-F97D2D960318}"/>
    <hyperlink ref="G20" location="'参考様式-（1_ウ）同行支援'!A1" display="入力シート（1_ウ）へ" xr:uid="{A5A5EFB2-8D95-41DE-B115-6DF453138BB6}"/>
    <hyperlink ref="G24" location="'参考様式-（2_ア）常勤化'!A1" display="入力シート（2_ア）へ" xr:uid="{6589B46B-9059-4E72-81CE-E06ACD693303}"/>
    <hyperlink ref="G25" location="'参考様式-（2_イ）協働化'!A1" display="入力シート（2_イ）へ" xr:uid="{4FBC31AC-09F0-4C62-8509-924C6ADD0561}"/>
    <hyperlink ref="G26" location="'参考様式-（2_ウ）広報活動'!A1" display="入力シート（2_ウ）へ" xr:uid="{083961EA-5A44-4493-B508-D60860CE7054}"/>
  </hyperlinks>
  <pageMargins left="0.51181102362204722" right="0.51181102362204722" top="0.55118110236220474" bottom="0.74803149606299213" header="0.31496062992125984" footer="0.31496062992125984"/>
  <pageSetup paperSize="9" scale="8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5B7FE8-DFD5-45C7-A754-E964696330D0}">
          <x14:formula1>
            <xm:f>設定!$C$9:$C$11</xm:f>
          </x14:formula1>
          <xm:sqref>B14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8E7B-694F-44D1-BEA0-C1FEC7AE8DAD}">
  <sheetPr>
    <pageSetUpPr fitToPage="1"/>
  </sheetPr>
  <dimension ref="A1:AS41"/>
  <sheetViews>
    <sheetView view="pageBreakPreview" zoomScale="85" zoomScaleNormal="100" zoomScaleSheetLayoutView="85" workbookViewId="0">
      <selection activeCell="B16" sqref="B16:AQ20"/>
    </sheetView>
  </sheetViews>
  <sheetFormatPr defaultRowHeight="16"/>
  <cols>
    <col min="1" max="1" width="3.6640625" style="164" customWidth="1"/>
    <col min="2" max="2" width="21.5" style="164" customWidth="1"/>
    <col min="3" max="3" width="5.08203125" style="164" customWidth="1"/>
    <col min="4" max="4" width="3.58203125" style="164" customWidth="1"/>
    <col min="5" max="5" width="5.08203125" style="164" customWidth="1"/>
    <col min="6" max="6" width="3.58203125" style="164" customWidth="1"/>
    <col min="7" max="7" width="5.08203125" style="164" customWidth="1"/>
    <col min="8" max="8" width="3.58203125" style="164" customWidth="1"/>
    <col min="9" max="11" width="5.08203125" style="164" customWidth="1"/>
    <col min="12" max="18" width="3.58203125" style="164" customWidth="1"/>
    <col min="19" max="19" width="6.75" style="164" customWidth="1"/>
    <col min="20" max="20" width="3.58203125" style="164" customWidth="1"/>
    <col min="21" max="25" width="5.08203125" style="164" customWidth="1"/>
    <col min="26" max="26" width="3.58203125" style="164" customWidth="1"/>
    <col min="27" max="27" width="5.08203125" style="164" customWidth="1"/>
    <col min="28" max="32" width="3.58203125" style="164" customWidth="1"/>
    <col min="33" max="34" width="9.5" style="164" customWidth="1"/>
    <col min="35" max="35" width="4.33203125" style="164" customWidth="1"/>
    <col min="36" max="36" width="4.58203125" style="164" customWidth="1"/>
    <col min="37" max="41" width="3.58203125" style="164" customWidth="1"/>
    <col min="42" max="43" width="8.6640625" style="164"/>
    <col min="44" max="16384" width="8.6640625" style="31"/>
  </cols>
  <sheetData>
    <row r="1" spans="2:43" ht="18">
      <c r="B1" s="185"/>
    </row>
    <row r="2" spans="2:43">
      <c r="B2" s="164" t="s">
        <v>31</v>
      </c>
    </row>
    <row r="3" spans="2:43" ht="16.5" thickBot="1"/>
    <row r="4" spans="2:43" ht="16.5" thickBot="1">
      <c r="B4" s="143" t="s">
        <v>0</v>
      </c>
      <c r="C4" s="143" t="s">
        <v>6</v>
      </c>
      <c r="D4" s="144">
        <v>7</v>
      </c>
      <c r="E4" s="143" t="s">
        <v>7</v>
      </c>
      <c r="F4" s="144">
        <v>8</v>
      </c>
      <c r="G4" s="143" t="s">
        <v>10</v>
      </c>
      <c r="H4" s="155">
        <v>1</v>
      </c>
      <c r="I4" s="143" t="s">
        <v>8</v>
      </c>
      <c r="J4" s="143" t="s">
        <v>9</v>
      </c>
      <c r="K4" s="141" t="s">
        <v>6</v>
      </c>
      <c r="L4" s="144">
        <v>7</v>
      </c>
      <c r="M4" s="143" t="s">
        <v>7</v>
      </c>
      <c r="N4" s="144">
        <v>12</v>
      </c>
      <c r="O4" s="143" t="s">
        <v>10</v>
      </c>
      <c r="P4" s="144">
        <v>31</v>
      </c>
      <c r="Q4" s="141" t="s">
        <v>8</v>
      </c>
    </row>
    <row r="5" spans="2:43">
      <c r="B5" s="154"/>
      <c r="C5" s="154"/>
      <c r="D5" s="154"/>
    </row>
    <row r="6" spans="2:43">
      <c r="B6" s="164" t="s">
        <v>116</v>
      </c>
    </row>
    <row r="7" spans="2:43" ht="18" customHeight="1">
      <c r="B7" s="346" t="s">
        <v>104</v>
      </c>
      <c r="C7" s="346"/>
      <c r="D7" s="346"/>
      <c r="E7" s="346"/>
      <c r="F7" s="346"/>
      <c r="G7" s="346"/>
      <c r="H7" s="346"/>
      <c r="I7" s="346"/>
      <c r="J7" s="346"/>
      <c r="K7" s="346"/>
      <c r="L7" s="346"/>
      <c r="M7" s="346"/>
      <c r="N7" s="346"/>
      <c r="O7" s="346"/>
      <c r="P7" s="346"/>
      <c r="Q7" s="346" t="s">
        <v>105</v>
      </c>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row>
    <row r="8" spans="2:43" ht="18" customHeight="1">
      <c r="B8" s="346"/>
      <c r="C8" s="346"/>
      <c r="D8" s="346"/>
      <c r="E8" s="346"/>
      <c r="F8" s="346"/>
      <c r="G8" s="346"/>
      <c r="H8" s="346"/>
      <c r="I8" s="346"/>
      <c r="J8" s="346"/>
      <c r="K8" s="346"/>
      <c r="L8" s="346"/>
      <c r="M8" s="346"/>
      <c r="N8" s="346"/>
      <c r="O8" s="346"/>
      <c r="P8" s="346"/>
      <c r="Q8" s="346" t="s">
        <v>117</v>
      </c>
      <c r="R8" s="346"/>
      <c r="S8" s="346"/>
      <c r="T8" s="346"/>
      <c r="U8" s="346"/>
      <c r="V8" s="346"/>
      <c r="W8" s="346"/>
      <c r="X8" s="346"/>
      <c r="Y8" s="346"/>
      <c r="Z8" s="346"/>
      <c r="AA8" s="346"/>
      <c r="AB8" s="346"/>
      <c r="AC8" s="346"/>
      <c r="AD8" s="346"/>
      <c r="AE8" s="346"/>
      <c r="AF8" s="346"/>
      <c r="AG8" s="346"/>
      <c r="AH8" s="346"/>
      <c r="AI8" s="439" t="s">
        <v>118</v>
      </c>
      <c r="AJ8" s="439"/>
      <c r="AK8" s="439"/>
      <c r="AL8" s="439"/>
      <c r="AM8" s="432" t="s">
        <v>61</v>
      </c>
      <c r="AN8" s="364"/>
      <c r="AO8" s="365"/>
      <c r="AP8" s="437" t="s">
        <v>62</v>
      </c>
      <c r="AQ8" s="437" t="s">
        <v>60</v>
      </c>
    </row>
    <row r="9" spans="2:43" ht="16" customHeight="1">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165" t="s">
        <v>59</v>
      </c>
      <c r="AJ9" s="166"/>
      <c r="AK9" s="166"/>
      <c r="AL9" s="167"/>
      <c r="AM9" s="453"/>
      <c r="AN9" s="453"/>
      <c r="AO9" s="367"/>
      <c r="AP9" s="437"/>
      <c r="AQ9" s="437"/>
    </row>
    <row r="10" spans="2:43" ht="18" customHeight="1">
      <c r="B10" s="346" t="s">
        <v>15</v>
      </c>
      <c r="C10" s="346"/>
      <c r="D10" s="349" t="s">
        <v>36</v>
      </c>
      <c r="E10" s="354"/>
      <c r="F10" s="354"/>
      <c r="G10" s="354"/>
      <c r="H10" s="354"/>
      <c r="I10" s="354"/>
      <c r="J10" s="354"/>
      <c r="K10" s="354"/>
      <c r="L10" s="350"/>
      <c r="M10" s="346" t="s">
        <v>120</v>
      </c>
      <c r="N10" s="346"/>
      <c r="O10" s="346"/>
      <c r="P10" s="346"/>
      <c r="Q10" s="358" t="s">
        <v>34</v>
      </c>
      <c r="R10" s="358"/>
      <c r="S10" s="358"/>
      <c r="T10" s="349" t="s">
        <v>16</v>
      </c>
      <c r="U10" s="354"/>
      <c r="V10" s="354"/>
      <c r="W10" s="354"/>
      <c r="X10" s="354"/>
      <c r="Y10" s="350"/>
      <c r="Z10" s="351" t="s">
        <v>35</v>
      </c>
      <c r="AA10" s="452"/>
      <c r="AB10" s="452"/>
      <c r="AC10" s="452"/>
      <c r="AD10" s="452"/>
      <c r="AE10" s="452"/>
      <c r="AF10" s="452"/>
      <c r="AG10" s="452"/>
      <c r="AH10" s="352"/>
      <c r="AI10" s="451"/>
      <c r="AJ10" s="440" t="s">
        <v>32</v>
      </c>
      <c r="AK10" s="441"/>
      <c r="AL10" s="442"/>
      <c r="AM10" s="453"/>
      <c r="AN10" s="453"/>
      <c r="AO10" s="367"/>
      <c r="AP10" s="437"/>
      <c r="AQ10" s="437"/>
    </row>
    <row r="11" spans="2:43" ht="16.5" thickBot="1">
      <c r="B11" s="353"/>
      <c r="C11" s="353"/>
      <c r="D11" s="351"/>
      <c r="E11" s="452"/>
      <c r="F11" s="452"/>
      <c r="G11" s="452"/>
      <c r="H11" s="452"/>
      <c r="I11" s="452"/>
      <c r="J11" s="452"/>
      <c r="K11" s="452"/>
      <c r="L11" s="352"/>
      <c r="M11" s="353"/>
      <c r="N11" s="353"/>
      <c r="O11" s="353"/>
      <c r="P11" s="353"/>
      <c r="Q11" s="353"/>
      <c r="R11" s="353"/>
      <c r="S11" s="353"/>
      <c r="T11" s="351"/>
      <c r="U11" s="452"/>
      <c r="V11" s="452"/>
      <c r="W11" s="452"/>
      <c r="X11" s="452"/>
      <c r="Y11" s="352"/>
      <c r="Z11" s="351"/>
      <c r="AA11" s="452"/>
      <c r="AB11" s="452"/>
      <c r="AC11" s="452"/>
      <c r="AD11" s="452"/>
      <c r="AE11" s="452"/>
      <c r="AF11" s="452"/>
      <c r="AG11" s="452"/>
      <c r="AH11" s="352"/>
      <c r="AI11" s="451"/>
      <c r="AJ11" s="168"/>
      <c r="AK11" s="362" t="s">
        <v>33</v>
      </c>
      <c r="AL11" s="363"/>
      <c r="AM11" s="453"/>
      <c r="AN11" s="453"/>
      <c r="AO11" s="367"/>
      <c r="AP11" s="438"/>
      <c r="AQ11" s="438"/>
    </row>
    <row r="12" spans="2:43">
      <c r="B12" s="376" t="s">
        <v>130</v>
      </c>
      <c r="C12" s="378"/>
      <c r="D12" s="376" t="s">
        <v>131</v>
      </c>
      <c r="E12" s="377"/>
      <c r="F12" s="377"/>
      <c r="G12" s="377"/>
      <c r="H12" s="377"/>
      <c r="I12" s="377"/>
      <c r="J12" s="377"/>
      <c r="K12" s="377"/>
      <c r="L12" s="378"/>
      <c r="M12" s="376" t="s">
        <v>97</v>
      </c>
      <c r="N12" s="377"/>
      <c r="O12" s="377"/>
      <c r="P12" s="378"/>
      <c r="Q12" s="376">
        <v>207000000</v>
      </c>
      <c r="R12" s="377"/>
      <c r="S12" s="378"/>
      <c r="T12" s="376" t="s">
        <v>96</v>
      </c>
      <c r="U12" s="377"/>
      <c r="V12" s="377"/>
      <c r="W12" s="377"/>
      <c r="X12" s="377"/>
      <c r="Y12" s="378"/>
      <c r="Z12" s="376" t="s">
        <v>131</v>
      </c>
      <c r="AA12" s="377"/>
      <c r="AB12" s="377"/>
      <c r="AC12" s="377"/>
      <c r="AD12" s="377"/>
      <c r="AE12" s="377"/>
      <c r="AF12" s="377"/>
      <c r="AG12" s="377"/>
      <c r="AH12" s="378"/>
      <c r="AI12" s="394">
        <v>1</v>
      </c>
      <c r="AJ12" s="394">
        <v>1</v>
      </c>
      <c r="AK12" s="433">
        <v>1</v>
      </c>
      <c r="AL12" s="434"/>
      <c r="AM12" s="368">
        <v>350</v>
      </c>
      <c r="AN12" s="369"/>
      <c r="AO12" s="370"/>
      <c r="AP12" s="430">
        <v>3.2</v>
      </c>
      <c r="AQ12" s="394">
        <v>1</v>
      </c>
    </row>
    <row r="13" spans="2:43" ht="16.5" thickBot="1">
      <c r="B13" s="379"/>
      <c r="C13" s="381"/>
      <c r="D13" s="379"/>
      <c r="E13" s="380"/>
      <c r="F13" s="380"/>
      <c r="G13" s="380"/>
      <c r="H13" s="380"/>
      <c r="I13" s="380"/>
      <c r="J13" s="380"/>
      <c r="K13" s="380"/>
      <c r="L13" s="381"/>
      <c r="M13" s="379"/>
      <c r="N13" s="380"/>
      <c r="O13" s="380"/>
      <c r="P13" s="381"/>
      <c r="Q13" s="379"/>
      <c r="R13" s="380"/>
      <c r="S13" s="381"/>
      <c r="T13" s="379"/>
      <c r="U13" s="380"/>
      <c r="V13" s="380"/>
      <c r="W13" s="380"/>
      <c r="X13" s="380"/>
      <c r="Y13" s="381"/>
      <c r="Z13" s="379"/>
      <c r="AA13" s="380"/>
      <c r="AB13" s="380"/>
      <c r="AC13" s="380"/>
      <c r="AD13" s="380"/>
      <c r="AE13" s="380"/>
      <c r="AF13" s="380"/>
      <c r="AG13" s="380"/>
      <c r="AH13" s="381"/>
      <c r="AI13" s="395"/>
      <c r="AJ13" s="395"/>
      <c r="AK13" s="435"/>
      <c r="AL13" s="436"/>
      <c r="AM13" s="371"/>
      <c r="AN13" s="372"/>
      <c r="AO13" s="373"/>
      <c r="AP13" s="431"/>
      <c r="AQ13" s="395"/>
    </row>
    <row r="15" spans="2:43">
      <c r="B15" s="164" t="s">
        <v>119</v>
      </c>
    </row>
    <row r="16" spans="2:43" ht="18" customHeight="1">
      <c r="B16" s="349" t="s">
        <v>104</v>
      </c>
      <c r="C16" s="354"/>
      <c r="D16" s="354"/>
      <c r="E16" s="354"/>
      <c r="F16" s="354"/>
      <c r="G16" s="354"/>
      <c r="H16" s="354"/>
      <c r="I16" s="354"/>
      <c r="J16" s="354"/>
      <c r="K16" s="354"/>
      <c r="L16" s="354"/>
      <c r="M16" s="354"/>
      <c r="N16" s="354"/>
      <c r="O16" s="354"/>
      <c r="P16" s="354"/>
      <c r="Q16" s="346" t="s">
        <v>105</v>
      </c>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row>
    <row r="17" spans="2:45" ht="16" customHeight="1">
      <c r="B17" s="351"/>
      <c r="C17" s="452"/>
      <c r="D17" s="452"/>
      <c r="E17" s="452"/>
      <c r="F17" s="452"/>
      <c r="G17" s="452"/>
      <c r="H17" s="452"/>
      <c r="I17" s="452"/>
      <c r="J17" s="452"/>
      <c r="K17" s="452"/>
      <c r="L17" s="452"/>
      <c r="M17" s="452"/>
      <c r="N17" s="452"/>
      <c r="O17" s="452"/>
      <c r="P17" s="452"/>
      <c r="Q17" s="346" t="s">
        <v>117</v>
      </c>
      <c r="R17" s="346"/>
      <c r="S17" s="346"/>
      <c r="T17" s="346"/>
      <c r="U17" s="346"/>
      <c r="V17" s="346"/>
      <c r="W17" s="346"/>
      <c r="X17" s="346"/>
      <c r="Y17" s="346"/>
      <c r="Z17" s="346"/>
      <c r="AA17" s="346"/>
      <c r="AB17" s="346"/>
      <c r="AC17" s="346"/>
      <c r="AD17" s="346"/>
      <c r="AE17" s="346"/>
      <c r="AF17" s="346"/>
      <c r="AG17" s="346"/>
      <c r="AH17" s="346"/>
      <c r="AI17" s="374" t="s">
        <v>118</v>
      </c>
      <c r="AJ17" s="375"/>
      <c r="AK17" s="375"/>
      <c r="AL17" s="375"/>
      <c r="AM17" s="364" t="s">
        <v>61</v>
      </c>
      <c r="AN17" s="364"/>
      <c r="AO17" s="365"/>
      <c r="AP17" s="390" t="s">
        <v>62</v>
      </c>
      <c r="AQ17" s="390" t="s">
        <v>60</v>
      </c>
    </row>
    <row r="18" spans="2:45">
      <c r="B18" s="356"/>
      <c r="C18" s="357"/>
      <c r="D18" s="357"/>
      <c r="E18" s="357"/>
      <c r="F18" s="357"/>
      <c r="G18" s="357"/>
      <c r="H18" s="357"/>
      <c r="I18" s="357"/>
      <c r="J18" s="357"/>
      <c r="K18" s="357"/>
      <c r="L18" s="357"/>
      <c r="M18" s="357"/>
      <c r="N18" s="357"/>
      <c r="O18" s="357"/>
      <c r="P18" s="357"/>
      <c r="Q18" s="346"/>
      <c r="R18" s="346"/>
      <c r="S18" s="346"/>
      <c r="T18" s="346"/>
      <c r="U18" s="346"/>
      <c r="V18" s="346"/>
      <c r="W18" s="346"/>
      <c r="X18" s="346"/>
      <c r="Y18" s="346"/>
      <c r="Z18" s="346"/>
      <c r="AA18" s="346"/>
      <c r="AB18" s="346"/>
      <c r="AC18" s="346"/>
      <c r="AD18" s="346"/>
      <c r="AE18" s="346"/>
      <c r="AF18" s="346"/>
      <c r="AG18" s="346"/>
      <c r="AH18" s="346"/>
      <c r="AI18" s="391" t="s">
        <v>59</v>
      </c>
      <c r="AJ18" s="392"/>
      <c r="AK18" s="392"/>
      <c r="AL18" s="393"/>
      <c r="AM18" s="453"/>
      <c r="AN18" s="453"/>
      <c r="AO18" s="367"/>
      <c r="AP18" s="390"/>
      <c r="AQ18" s="390"/>
    </row>
    <row r="19" spans="2:45" ht="18" customHeight="1">
      <c r="B19" s="349" t="s">
        <v>15</v>
      </c>
      <c r="C19" s="350"/>
      <c r="D19" s="349" t="s">
        <v>36</v>
      </c>
      <c r="E19" s="354"/>
      <c r="F19" s="354"/>
      <c r="G19" s="354"/>
      <c r="H19" s="354"/>
      <c r="I19" s="354"/>
      <c r="J19" s="354"/>
      <c r="K19" s="354"/>
      <c r="L19" s="350"/>
      <c r="M19" s="346" t="s">
        <v>120</v>
      </c>
      <c r="N19" s="346"/>
      <c r="O19" s="346"/>
      <c r="P19" s="346"/>
      <c r="Q19" s="358" t="s">
        <v>34</v>
      </c>
      <c r="R19" s="358"/>
      <c r="S19" s="358"/>
      <c r="T19" s="349" t="s">
        <v>16</v>
      </c>
      <c r="U19" s="354"/>
      <c r="V19" s="354"/>
      <c r="W19" s="354"/>
      <c r="X19" s="354"/>
      <c r="Y19" s="350"/>
      <c r="Z19" s="351" t="s">
        <v>35</v>
      </c>
      <c r="AA19" s="452"/>
      <c r="AB19" s="452"/>
      <c r="AC19" s="452"/>
      <c r="AD19" s="452"/>
      <c r="AE19" s="452"/>
      <c r="AF19" s="452"/>
      <c r="AG19" s="452"/>
      <c r="AH19" s="352"/>
      <c r="AI19" s="168"/>
      <c r="AJ19" s="359" t="s">
        <v>32</v>
      </c>
      <c r="AK19" s="360"/>
      <c r="AL19" s="361"/>
      <c r="AM19" s="453"/>
      <c r="AN19" s="453"/>
      <c r="AO19" s="367"/>
      <c r="AP19" s="390"/>
      <c r="AQ19" s="390"/>
    </row>
    <row r="20" spans="2:45" ht="16.5" thickBot="1">
      <c r="B20" s="351"/>
      <c r="C20" s="352"/>
      <c r="D20" s="351"/>
      <c r="E20" s="452"/>
      <c r="F20" s="452"/>
      <c r="G20" s="452"/>
      <c r="H20" s="452"/>
      <c r="I20" s="452"/>
      <c r="J20" s="452"/>
      <c r="K20" s="452"/>
      <c r="L20" s="352"/>
      <c r="M20" s="353"/>
      <c r="N20" s="353"/>
      <c r="O20" s="353"/>
      <c r="P20" s="353"/>
      <c r="Q20" s="353"/>
      <c r="R20" s="353"/>
      <c r="S20" s="353"/>
      <c r="T20" s="351"/>
      <c r="U20" s="452"/>
      <c r="V20" s="452"/>
      <c r="W20" s="452"/>
      <c r="X20" s="452"/>
      <c r="Y20" s="352"/>
      <c r="Z20" s="351"/>
      <c r="AA20" s="452"/>
      <c r="AB20" s="452"/>
      <c r="AC20" s="452"/>
      <c r="AD20" s="452"/>
      <c r="AE20" s="452"/>
      <c r="AF20" s="452"/>
      <c r="AG20" s="452"/>
      <c r="AH20" s="352"/>
      <c r="AI20" s="168"/>
      <c r="AJ20" s="168"/>
      <c r="AK20" s="362" t="s">
        <v>33</v>
      </c>
      <c r="AL20" s="363"/>
      <c r="AM20" s="453"/>
      <c r="AN20" s="453"/>
      <c r="AO20" s="367"/>
      <c r="AP20" s="390"/>
      <c r="AQ20" s="390"/>
    </row>
    <row r="21" spans="2:45">
      <c r="B21" s="420" t="s">
        <v>406</v>
      </c>
      <c r="C21" s="421"/>
      <c r="D21" s="376" t="s">
        <v>132</v>
      </c>
      <c r="E21" s="377"/>
      <c r="F21" s="377"/>
      <c r="G21" s="377"/>
      <c r="H21" s="377"/>
      <c r="I21" s="377"/>
      <c r="J21" s="377"/>
      <c r="K21" s="377"/>
      <c r="L21" s="378"/>
      <c r="M21" s="376" t="s">
        <v>133</v>
      </c>
      <c r="N21" s="377"/>
      <c r="O21" s="377"/>
      <c r="P21" s="378"/>
      <c r="Q21" s="376">
        <v>2071111111</v>
      </c>
      <c r="R21" s="377"/>
      <c r="S21" s="378"/>
      <c r="T21" s="376" t="s">
        <v>134</v>
      </c>
      <c r="U21" s="377"/>
      <c r="V21" s="377"/>
      <c r="W21" s="377"/>
      <c r="X21" s="377"/>
      <c r="Y21" s="378"/>
      <c r="Z21" s="376" t="s">
        <v>132</v>
      </c>
      <c r="AA21" s="377"/>
      <c r="AB21" s="377"/>
      <c r="AC21" s="377"/>
      <c r="AD21" s="377"/>
      <c r="AE21" s="377"/>
      <c r="AF21" s="377"/>
      <c r="AG21" s="377"/>
      <c r="AH21" s="378"/>
      <c r="AI21" s="382">
        <v>1</v>
      </c>
      <c r="AJ21" s="382">
        <v>1</v>
      </c>
      <c r="AK21" s="384">
        <v>1</v>
      </c>
      <c r="AL21" s="385"/>
      <c r="AM21" s="368">
        <v>300</v>
      </c>
      <c r="AN21" s="369"/>
      <c r="AO21" s="370"/>
      <c r="AP21" s="388">
        <v>3.1</v>
      </c>
      <c r="AQ21" s="382">
        <v>0</v>
      </c>
    </row>
    <row r="22" spans="2:45" ht="16.5" thickBot="1">
      <c r="B22" s="422"/>
      <c r="C22" s="423"/>
      <c r="D22" s="379"/>
      <c r="E22" s="380"/>
      <c r="F22" s="380"/>
      <c r="G22" s="380"/>
      <c r="H22" s="380"/>
      <c r="I22" s="380"/>
      <c r="J22" s="380"/>
      <c r="K22" s="380"/>
      <c r="L22" s="381"/>
      <c r="M22" s="379"/>
      <c r="N22" s="380"/>
      <c r="O22" s="380"/>
      <c r="P22" s="381"/>
      <c r="Q22" s="379"/>
      <c r="R22" s="380"/>
      <c r="S22" s="381"/>
      <c r="T22" s="379"/>
      <c r="U22" s="380"/>
      <c r="V22" s="380"/>
      <c r="W22" s="380"/>
      <c r="X22" s="380"/>
      <c r="Y22" s="381"/>
      <c r="Z22" s="379"/>
      <c r="AA22" s="380"/>
      <c r="AB22" s="380"/>
      <c r="AC22" s="380"/>
      <c r="AD22" s="380"/>
      <c r="AE22" s="380"/>
      <c r="AF22" s="380"/>
      <c r="AG22" s="380"/>
      <c r="AH22" s="381"/>
      <c r="AI22" s="383"/>
      <c r="AJ22" s="383"/>
      <c r="AK22" s="386"/>
      <c r="AL22" s="387"/>
      <c r="AM22" s="371"/>
      <c r="AN22" s="372"/>
      <c r="AO22" s="373"/>
      <c r="AP22" s="389"/>
      <c r="AQ22" s="383"/>
    </row>
    <row r="23" spans="2:45">
      <c r="B23" s="420" t="s">
        <v>409</v>
      </c>
      <c r="C23" s="421"/>
      <c r="D23" s="376" t="s">
        <v>407</v>
      </c>
      <c r="E23" s="377"/>
      <c r="F23" s="377"/>
      <c r="G23" s="377"/>
      <c r="H23" s="377"/>
      <c r="I23" s="377"/>
      <c r="J23" s="377"/>
      <c r="K23" s="377"/>
      <c r="L23" s="378"/>
      <c r="M23" s="376" t="s">
        <v>410</v>
      </c>
      <c r="N23" s="377"/>
      <c r="O23" s="377"/>
      <c r="P23" s="378"/>
      <c r="Q23" s="376">
        <v>2071231111</v>
      </c>
      <c r="R23" s="377"/>
      <c r="S23" s="378"/>
      <c r="T23" s="376" t="s">
        <v>408</v>
      </c>
      <c r="U23" s="377"/>
      <c r="V23" s="377"/>
      <c r="W23" s="377"/>
      <c r="X23" s="377"/>
      <c r="Y23" s="378"/>
      <c r="Z23" s="376" t="s">
        <v>407</v>
      </c>
      <c r="AA23" s="377"/>
      <c r="AB23" s="377"/>
      <c r="AC23" s="377"/>
      <c r="AD23" s="377"/>
      <c r="AE23" s="377"/>
      <c r="AF23" s="377"/>
      <c r="AG23" s="377"/>
      <c r="AH23" s="378"/>
      <c r="AI23" s="382">
        <v>3</v>
      </c>
      <c r="AJ23" s="382">
        <v>1</v>
      </c>
      <c r="AK23" s="384">
        <v>1</v>
      </c>
      <c r="AL23" s="385"/>
      <c r="AM23" s="368">
        <v>300</v>
      </c>
      <c r="AN23" s="369"/>
      <c r="AO23" s="370"/>
      <c r="AP23" s="388">
        <v>2.5</v>
      </c>
      <c r="AQ23" s="382">
        <v>3</v>
      </c>
    </row>
    <row r="24" spans="2:45" ht="16.5" thickBot="1">
      <c r="B24" s="422"/>
      <c r="C24" s="423"/>
      <c r="D24" s="379"/>
      <c r="E24" s="380"/>
      <c r="F24" s="380"/>
      <c r="G24" s="380"/>
      <c r="H24" s="380"/>
      <c r="I24" s="380"/>
      <c r="J24" s="380"/>
      <c r="K24" s="380"/>
      <c r="L24" s="381"/>
      <c r="M24" s="379"/>
      <c r="N24" s="380"/>
      <c r="O24" s="380"/>
      <c r="P24" s="381"/>
      <c r="Q24" s="379"/>
      <c r="R24" s="380"/>
      <c r="S24" s="381"/>
      <c r="T24" s="379"/>
      <c r="U24" s="380"/>
      <c r="V24" s="380"/>
      <c r="W24" s="380"/>
      <c r="X24" s="380"/>
      <c r="Y24" s="381"/>
      <c r="Z24" s="379"/>
      <c r="AA24" s="380"/>
      <c r="AB24" s="380"/>
      <c r="AC24" s="380"/>
      <c r="AD24" s="380"/>
      <c r="AE24" s="380"/>
      <c r="AF24" s="380"/>
      <c r="AG24" s="380"/>
      <c r="AH24" s="381"/>
      <c r="AI24" s="383"/>
      <c r="AJ24" s="383"/>
      <c r="AK24" s="386"/>
      <c r="AL24" s="387"/>
      <c r="AM24" s="371"/>
      <c r="AN24" s="372"/>
      <c r="AO24" s="373"/>
      <c r="AP24" s="389"/>
      <c r="AQ24" s="383"/>
    </row>
    <row r="25" spans="2:45">
      <c r="B25" s="398"/>
      <c r="C25" s="399"/>
      <c r="D25" s="402"/>
      <c r="E25" s="403"/>
      <c r="F25" s="403"/>
      <c r="G25" s="403"/>
      <c r="H25" s="403"/>
      <c r="I25" s="403"/>
      <c r="J25" s="403"/>
      <c r="K25" s="403"/>
      <c r="L25" s="404"/>
      <c r="M25" s="402"/>
      <c r="N25" s="403"/>
      <c r="O25" s="403"/>
      <c r="P25" s="404"/>
      <c r="Q25" s="402"/>
      <c r="R25" s="403"/>
      <c r="S25" s="404"/>
      <c r="T25" s="402"/>
      <c r="U25" s="403"/>
      <c r="V25" s="403"/>
      <c r="W25" s="403"/>
      <c r="X25" s="403"/>
      <c r="Y25" s="404"/>
      <c r="Z25" s="402"/>
      <c r="AA25" s="403"/>
      <c r="AB25" s="403"/>
      <c r="AC25" s="403"/>
      <c r="AD25" s="403"/>
      <c r="AE25" s="403"/>
      <c r="AF25" s="403"/>
      <c r="AG25" s="403"/>
      <c r="AH25" s="404"/>
      <c r="AI25" s="396"/>
      <c r="AJ25" s="396"/>
      <c r="AK25" s="408"/>
      <c r="AL25" s="409"/>
      <c r="AM25" s="414"/>
      <c r="AN25" s="415"/>
      <c r="AO25" s="416"/>
      <c r="AP25" s="412"/>
      <c r="AQ25" s="396"/>
    </row>
    <row r="26" spans="2:45" ht="16.5" thickBot="1">
      <c r="B26" s="400"/>
      <c r="C26" s="401"/>
      <c r="D26" s="405"/>
      <c r="E26" s="406"/>
      <c r="F26" s="406"/>
      <c r="G26" s="406"/>
      <c r="H26" s="406"/>
      <c r="I26" s="406"/>
      <c r="J26" s="406"/>
      <c r="K26" s="406"/>
      <c r="L26" s="407"/>
      <c r="M26" s="405"/>
      <c r="N26" s="406"/>
      <c r="O26" s="406"/>
      <c r="P26" s="407"/>
      <c r="Q26" s="405"/>
      <c r="R26" s="406"/>
      <c r="S26" s="407"/>
      <c r="T26" s="405"/>
      <c r="U26" s="406"/>
      <c r="V26" s="406"/>
      <c r="W26" s="406"/>
      <c r="X26" s="406"/>
      <c r="Y26" s="407"/>
      <c r="Z26" s="405"/>
      <c r="AA26" s="406"/>
      <c r="AB26" s="406"/>
      <c r="AC26" s="406"/>
      <c r="AD26" s="406"/>
      <c r="AE26" s="406"/>
      <c r="AF26" s="406"/>
      <c r="AG26" s="406"/>
      <c r="AH26" s="407"/>
      <c r="AI26" s="397"/>
      <c r="AJ26" s="397"/>
      <c r="AK26" s="410"/>
      <c r="AL26" s="411"/>
      <c r="AM26" s="417"/>
      <c r="AN26" s="418"/>
      <c r="AO26" s="419"/>
      <c r="AP26" s="413"/>
      <c r="AQ26" s="397"/>
    </row>
    <row r="27" spans="2:45">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2"/>
      <c r="AJ27" s="202"/>
      <c r="AK27" s="202"/>
      <c r="AL27" s="202"/>
      <c r="AM27" s="202"/>
      <c r="AN27" s="202"/>
      <c r="AO27" s="202"/>
      <c r="AP27" s="203"/>
      <c r="AQ27" s="202"/>
    </row>
    <row r="28" spans="2:45">
      <c r="B28" s="164" t="s">
        <v>128</v>
      </c>
    </row>
    <row r="29" spans="2:45">
      <c r="B29" s="346" t="s">
        <v>46</v>
      </c>
      <c r="C29" s="346"/>
      <c r="D29" s="346" t="s">
        <v>127</v>
      </c>
      <c r="E29" s="346"/>
      <c r="F29" s="346"/>
      <c r="G29" s="346"/>
      <c r="H29" s="346"/>
      <c r="I29" s="346"/>
      <c r="J29" s="346"/>
      <c r="K29" s="346"/>
      <c r="L29" s="346"/>
      <c r="M29" s="346"/>
      <c r="N29" s="346"/>
      <c r="O29" s="346"/>
      <c r="P29" s="346"/>
      <c r="Q29" s="346"/>
      <c r="R29" s="346"/>
      <c r="S29" s="346"/>
      <c r="T29" s="454" t="s">
        <v>107</v>
      </c>
      <c r="U29" s="455"/>
      <c r="V29" s="455"/>
      <c r="W29" s="455"/>
      <c r="X29" s="455"/>
      <c r="Y29" s="456"/>
      <c r="Z29" s="346" t="s">
        <v>129</v>
      </c>
      <c r="AA29" s="346"/>
      <c r="AB29" s="346"/>
      <c r="AC29" s="346"/>
      <c r="AD29" s="346"/>
      <c r="AE29" s="346"/>
      <c r="AF29" s="346"/>
      <c r="AG29" s="346"/>
      <c r="AH29" s="346"/>
      <c r="AJ29" s="173" t="s">
        <v>19</v>
      </c>
      <c r="AK29" s="174"/>
      <c r="AL29" s="174"/>
      <c r="AM29" s="204" t="str">
        <f>IF('【記載例】共通 '!B14="","",IF('【記載例】共通 '!B14=[1]設定!C10,[1]設定!C10,[1]設定!C11))</f>
        <v>該当</v>
      </c>
      <c r="AN29" s="205"/>
      <c r="AO29" s="31"/>
      <c r="AP29" s="31"/>
    </row>
    <row r="30" spans="2:45">
      <c r="B30" s="457" t="s">
        <v>125</v>
      </c>
      <c r="C30" s="458"/>
      <c r="D30" s="461" t="s">
        <v>135</v>
      </c>
      <c r="E30" s="462"/>
      <c r="F30" s="462"/>
      <c r="G30" s="462"/>
      <c r="H30" s="462"/>
      <c r="I30" s="462"/>
      <c r="J30" s="462"/>
      <c r="K30" s="462"/>
      <c r="L30" s="462"/>
      <c r="M30" s="462"/>
      <c r="N30" s="462"/>
      <c r="O30" s="462"/>
      <c r="P30" s="462"/>
      <c r="Q30" s="462"/>
      <c r="R30" s="462"/>
      <c r="S30" s="463"/>
      <c r="T30" s="467">
        <v>500000</v>
      </c>
      <c r="U30" s="468"/>
      <c r="V30" s="468"/>
      <c r="W30" s="468"/>
      <c r="X30" s="468"/>
      <c r="Y30" s="469"/>
      <c r="Z30" s="473"/>
      <c r="AA30" s="473"/>
      <c r="AB30" s="473"/>
      <c r="AC30" s="473"/>
      <c r="AD30" s="473"/>
      <c r="AE30" s="473"/>
      <c r="AF30" s="473"/>
      <c r="AG30" s="473"/>
      <c r="AH30" s="473"/>
      <c r="AJ30" s="346" t="s">
        <v>95</v>
      </c>
      <c r="AK30" s="346"/>
      <c r="AL30" s="346"/>
      <c r="AM30" s="474">
        <f>IF(AM29="","",IF(AM29=[1]設定!C10,[1]設定!F10,[1]設定!F11))</f>
        <v>2000000</v>
      </c>
      <c r="AN30" s="474"/>
      <c r="AO30" s="474"/>
      <c r="AP30" s="474"/>
      <c r="AS30" s="123"/>
    </row>
    <row r="31" spans="2:45">
      <c r="B31" s="459"/>
      <c r="C31" s="460"/>
      <c r="D31" s="464"/>
      <c r="E31" s="465"/>
      <c r="F31" s="465"/>
      <c r="G31" s="465"/>
      <c r="H31" s="465"/>
      <c r="I31" s="465"/>
      <c r="J31" s="465"/>
      <c r="K31" s="465"/>
      <c r="L31" s="465"/>
      <c r="M31" s="465"/>
      <c r="N31" s="465"/>
      <c r="O31" s="465"/>
      <c r="P31" s="465"/>
      <c r="Q31" s="465"/>
      <c r="R31" s="465"/>
      <c r="S31" s="466"/>
      <c r="T31" s="470"/>
      <c r="U31" s="471"/>
      <c r="V31" s="471"/>
      <c r="W31" s="471"/>
      <c r="X31" s="471"/>
      <c r="Y31" s="472"/>
      <c r="Z31" s="473"/>
      <c r="AA31" s="473"/>
      <c r="AB31" s="473"/>
      <c r="AC31" s="473"/>
      <c r="AD31" s="473"/>
      <c r="AE31" s="473"/>
      <c r="AF31" s="473"/>
      <c r="AG31" s="473"/>
      <c r="AH31" s="473"/>
      <c r="AJ31" s="346"/>
      <c r="AK31" s="346"/>
      <c r="AL31" s="346"/>
      <c r="AM31" s="474"/>
      <c r="AN31" s="474"/>
      <c r="AO31" s="474"/>
      <c r="AP31" s="474"/>
    </row>
    <row r="32" spans="2:45">
      <c r="B32" s="457" t="s">
        <v>122</v>
      </c>
      <c r="C32" s="458"/>
      <c r="D32" s="461" t="s">
        <v>136</v>
      </c>
      <c r="E32" s="462"/>
      <c r="F32" s="462"/>
      <c r="G32" s="462"/>
      <c r="H32" s="462"/>
      <c r="I32" s="462"/>
      <c r="J32" s="462"/>
      <c r="K32" s="462"/>
      <c r="L32" s="462"/>
      <c r="M32" s="462"/>
      <c r="N32" s="462"/>
      <c r="O32" s="462"/>
      <c r="P32" s="462"/>
      <c r="Q32" s="462"/>
      <c r="R32" s="462"/>
      <c r="S32" s="463"/>
      <c r="T32" s="467">
        <v>1000000</v>
      </c>
      <c r="U32" s="468"/>
      <c r="V32" s="468"/>
      <c r="W32" s="468"/>
      <c r="X32" s="468"/>
      <c r="Y32" s="469"/>
      <c r="Z32" s="473"/>
      <c r="AA32" s="473"/>
      <c r="AB32" s="473"/>
      <c r="AC32" s="473"/>
      <c r="AD32" s="473"/>
      <c r="AE32" s="473"/>
      <c r="AF32" s="473"/>
      <c r="AG32" s="473"/>
      <c r="AH32" s="473"/>
      <c r="AJ32" s="346" t="s">
        <v>108</v>
      </c>
      <c r="AK32" s="346"/>
      <c r="AL32" s="346"/>
      <c r="AM32" s="474">
        <f>SUM(T30:W39)</f>
        <v>1500000</v>
      </c>
      <c r="AN32" s="475"/>
      <c r="AO32" s="475"/>
      <c r="AP32" s="475"/>
    </row>
    <row r="33" spans="2:42">
      <c r="B33" s="459"/>
      <c r="C33" s="460"/>
      <c r="D33" s="464"/>
      <c r="E33" s="465"/>
      <c r="F33" s="465"/>
      <c r="G33" s="465"/>
      <c r="H33" s="465"/>
      <c r="I33" s="465"/>
      <c r="J33" s="465"/>
      <c r="K33" s="465"/>
      <c r="L33" s="465"/>
      <c r="M33" s="465"/>
      <c r="N33" s="465"/>
      <c r="O33" s="465"/>
      <c r="P33" s="465"/>
      <c r="Q33" s="465"/>
      <c r="R33" s="465"/>
      <c r="S33" s="466"/>
      <c r="T33" s="470"/>
      <c r="U33" s="471"/>
      <c r="V33" s="471"/>
      <c r="W33" s="471"/>
      <c r="X33" s="471"/>
      <c r="Y33" s="472"/>
      <c r="Z33" s="473"/>
      <c r="AA33" s="473"/>
      <c r="AB33" s="473"/>
      <c r="AC33" s="473"/>
      <c r="AD33" s="473"/>
      <c r="AE33" s="473"/>
      <c r="AF33" s="473"/>
      <c r="AG33" s="473"/>
      <c r="AH33" s="473"/>
      <c r="AJ33" s="346"/>
      <c r="AK33" s="346"/>
      <c r="AL33" s="346"/>
      <c r="AM33" s="475"/>
      <c r="AN33" s="475"/>
      <c r="AO33" s="475"/>
      <c r="AP33" s="475"/>
    </row>
    <row r="34" spans="2:42">
      <c r="B34" s="457"/>
      <c r="C34" s="458"/>
      <c r="D34" s="461"/>
      <c r="E34" s="462"/>
      <c r="F34" s="462"/>
      <c r="G34" s="462"/>
      <c r="H34" s="462"/>
      <c r="I34" s="462"/>
      <c r="J34" s="462"/>
      <c r="K34" s="462"/>
      <c r="L34" s="462"/>
      <c r="M34" s="462"/>
      <c r="N34" s="462"/>
      <c r="O34" s="462"/>
      <c r="P34" s="462"/>
      <c r="Q34" s="462"/>
      <c r="R34" s="462"/>
      <c r="S34" s="463"/>
      <c r="T34" s="467"/>
      <c r="U34" s="468"/>
      <c r="V34" s="468"/>
      <c r="W34" s="468"/>
      <c r="X34" s="468"/>
      <c r="Y34" s="469"/>
      <c r="Z34" s="473"/>
      <c r="AA34" s="473"/>
      <c r="AB34" s="473"/>
      <c r="AC34" s="473"/>
      <c r="AD34" s="473"/>
      <c r="AE34" s="473"/>
      <c r="AF34" s="473"/>
      <c r="AG34" s="473"/>
      <c r="AH34" s="473"/>
      <c r="AJ34" s="346" t="s">
        <v>380</v>
      </c>
      <c r="AK34" s="346"/>
      <c r="AL34" s="346"/>
      <c r="AM34" s="474">
        <f>MIN(AM30,AM32)</f>
        <v>1500000</v>
      </c>
      <c r="AN34" s="475"/>
      <c r="AO34" s="475"/>
      <c r="AP34" s="475"/>
    </row>
    <row r="35" spans="2:42">
      <c r="B35" s="459"/>
      <c r="C35" s="460"/>
      <c r="D35" s="464"/>
      <c r="E35" s="465"/>
      <c r="F35" s="465"/>
      <c r="G35" s="465"/>
      <c r="H35" s="465"/>
      <c r="I35" s="465"/>
      <c r="J35" s="465"/>
      <c r="K35" s="465"/>
      <c r="L35" s="465"/>
      <c r="M35" s="465"/>
      <c r="N35" s="465"/>
      <c r="O35" s="465"/>
      <c r="P35" s="465"/>
      <c r="Q35" s="465"/>
      <c r="R35" s="465"/>
      <c r="S35" s="466"/>
      <c r="T35" s="470"/>
      <c r="U35" s="471"/>
      <c r="V35" s="471"/>
      <c r="W35" s="471"/>
      <c r="X35" s="471"/>
      <c r="Y35" s="472"/>
      <c r="Z35" s="473"/>
      <c r="AA35" s="473"/>
      <c r="AB35" s="473"/>
      <c r="AC35" s="473"/>
      <c r="AD35" s="473"/>
      <c r="AE35" s="473"/>
      <c r="AF35" s="473"/>
      <c r="AG35" s="473"/>
      <c r="AH35" s="473"/>
      <c r="AJ35" s="346"/>
      <c r="AK35" s="346"/>
      <c r="AL35" s="346"/>
      <c r="AM35" s="475"/>
      <c r="AN35" s="475"/>
      <c r="AO35" s="475"/>
      <c r="AP35" s="475"/>
    </row>
    <row r="36" spans="2:42">
      <c r="B36" s="457"/>
      <c r="C36" s="458"/>
      <c r="D36" s="461"/>
      <c r="E36" s="462"/>
      <c r="F36" s="462"/>
      <c r="G36" s="462"/>
      <c r="H36" s="462"/>
      <c r="I36" s="462"/>
      <c r="J36" s="462"/>
      <c r="K36" s="462"/>
      <c r="L36" s="462"/>
      <c r="M36" s="462"/>
      <c r="N36" s="462"/>
      <c r="O36" s="462"/>
      <c r="P36" s="462"/>
      <c r="Q36" s="462"/>
      <c r="R36" s="462"/>
      <c r="S36" s="463"/>
      <c r="T36" s="467"/>
      <c r="U36" s="468"/>
      <c r="V36" s="468"/>
      <c r="W36" s="468"/>
      <c r="X36" s="468"/>
      <c r="Y36" s="469"/>
      <c r="Z36" s="457"/>
      <c r="AA36" s="476"/>
      <c r="AB36" s="476"/>
      <c r="AC36" s="476"/>
      <c r="AD36" s="476"/>
      <c r="AE36" s="476"/>
      <c r="AF36" s="476"/>
      <c r="AG36" s="476"/>
      <c r="AH36" s="458"/>
      <c r="AJ36" s="346" t="s">
        <v>358</v>
      </c>
      <c r="AK36" s="346"/>
      <c r="AL36" s="346"/>
      <c r="AM36" s="474">
        <f>AM32-AM34</f>
        <v>0</v>
      </c>
      <c r="AN36" s="475"/>
      <c r="AO36" s="475"/>
      <c r="AP36" s="475"/>
    </row>
    <row r="37" spans="2:42">
      <c r="B37" s="459"/>
      <c r="C37" s="460"/>
      <c r="D37" s="464"/>
      <c r="E37" s="465"/>
      <c r="F37" s="465"/>
      <c r="G37" s="465"/>
      <c r="H37" s="465"/>
      <c r="I37" s="465"/>
      <c r="J37" s="465"/>
      <c r="K37" s="465"/>
      <c r="L37" s="465"/>
      <c r="M37" s="465"/>
      <c r="N37" s="465"/>
      <c r="O37" s="465"/>
      <c r="P37" s="465"/>
      <c r="Q37" s="465"/>
      <c r="R37" s="465"/>
      <c r="S37" s="466"/>
      <c r="T37" s="470"/>
      <c r="U37" s="471"/>
      <c r="V37" s="471"/>
      <c r="W37" s="471"/>
      <c r="X37" s="471"/>
      <c r="Y37" s="472"/>
      <c r="Z37" s="459"/>
      <c r="AA37" s="477"/>
      <c r="AB37" s="477"/>
      <c r="AC37" s="477"/>
      <c r="AD37" s="477"/>
      <c r="AE37" s="477"/>
      <c r="AF37" s="477"/>
      <c r="AG37" s="477"/>
      <c r="AH37" s="460"/>
      <c r="AJ37" s="346"/>
      <c r="AK37" s="346"/>
      <c r="AL37" s="346"/>
      <c r="AM37" s="475"/>
      <c r="AN37" s="475"/>
      <c r="AO37" s="475"/>
      <c r="AP37" s="475"/>
    </row>
    <row r="38" spans="2:42">
      <c r="B38" s="457"/>
      <c r="C38" s="458"/>
      <c r="D38" s="461"/>
      <c r="E38" s="462"/>
      <c r="F38" s="462"/>
      <c r="G38" s="462"/>
      <c r="H38" s="462"/>
      <c r="I38" s="462"/>
      <c r="J38" s="462"/>
      <c r="K38" s="462"/>
      <c r="L38" s="462"/>
      <c r="M38" s="462"/>
      <c r="N38" s="462"/>
      <c r="O38" s="462"/>
      <c r="P38" s="462"/>
      <c r="Q38" s="462"/>
      <c r="R38" s="462"/>
      <c r="S38" s="463"/>
      <c r="T38" s="467"/>
      <c r="U38" s="468"/>
      <c r="V38" s="468"/>
      <c r="W38" s="468"/>
      <c r="X38" s="468"/>
      <c r="Y38" s="469"/>
      <c r="Z38" s="473"/>
      <c r="AA38" s="473"/>
      <c r="AB38" s="473"/>
      <c r="AC38" s="473"/>
      <c r="AD38" s="473"/>
      <c r="AE38" s="473"/>
      <c r="AF38" s="473"/>
      <c r="AG38" s="473"/>
      <c r="AH38" s="473"/>
    </row>
    <row r="39" spans="2:42">
      <c r="B39" s="459"/>
      <c r="C39" s="460"/>
      <c r="D39" s="464"/>
      <c r="E39" s="465"/>
      <c r="F39" s="465"/>
      <c r="G39" s="465"/>
      <c r="H39" s="465"/>
      <c r="I39" s="465"/>
      <c r="J39" s="465"/>
      <c r="K39" s="465"/>
      <c r="L39" s="465"/>
      <c r="M39" s="465"/>
      <c r="N39" s="465"/>
      <c r="O39" s="465"/>
      <c r="P39" s="465"/>
      <c r="Q39" s="465"/>
      <c r="R39" s="465"/>
      <c r="S39" s="466"/>
      <c r="T39" s="470"/>
      <c r="U39" s="471"/>
      <c r="V39" s="471"/>
      <c r="W39" s="471"/>
      <c r="X39" s="471"/>
      <c r="Y39" s="472"/>
      <c r="Z39" s="473"/>
      <c r="AA39" s="473"/>
      <c r="AB39" s="473"/>
      <c r="AC39" s="473"/>
      <c r="AD39" s="473"/>
      <c r="AE39" s="473"/>
      <c r="AF39" s="473"/>
      <c r="AG39" s="473"/>
      <c r="AH39" s="473"/>
    </row>
    <row r="40" spans="2:42">
      <c r="AH40" s="201"/>
    </row>
    <row r="41" spans="2:42">
      <c r="AH41" s="201"/>
    </row>
  </sheetData>
  <sheetProtection sheet="1" objects="1" scenarios="1"/>
  <mergeCells count="112">
    <mergeCell ref="B38:C39"/>
    <mergeCell ref="D38:S39"/>
    <mergeCell ref="T38:Y39"/>
    <mergeCell ref="Z38:AH39"/>
    <mergeCell ref="B36:C37"/>
    <mergeCell ref="D36:S37"/>
    <mergeCell ref="T36:Y37"/>
    <mergeCell ref="Z36:AH37"/>
    <mergeCell ref="AJ36:AL37"/>
    <mergeCell ref="AM36:AP37"/>
    <mergeCell ref="B34:C35"/>
    <mergeCell ref="D34:S35"/>
    <mergeCell ref="T34:Y35"/>
    <mergeCell ref="Z34:AH35"/>
    <mergeCell ref="AJ34:AL35"/>
    <mergeCell ref="AM34:AP35"/>
    <mergeCell ref="AJ30:AL31"/>
    <mergeCell ref="AM30:AP31"/>
    <mergeCell ref="B32:C33"/>
    <mergeCell ref="D32:S33"/>
    <mergeCell ref="T32:Y33"/>
    <mergeCell ref="Z32:AH33"/>
    <mergeCell ref="AJ32:AL33"/>
    <mergeCell ref="AM32:AP33"/>
    <mergeCell ref="B29:C29"/>
    <mergeCell ref="D29:S29"/>
    <mergeCell ref="T29:Y29"/>
    <mergeCell ref="Z29:AH29"/>
    <mergeCell ref="B30:C31"/>
    <mergeCell ref="D30:S31"/>
    <mergeCell ref="T30:Y31"/>
    <mergeCell ref="Z30:AH31"/>
    <mergeCell ref="AI25:AI26"/>
    <mergeCell ref="AJ25:AJ26"/>
    <mergeCell ref="AK25:AL26"/>
    <mergeCell ref="AM25:AO26"/>
    <mergeCell ref="AP25:AP26"/>
    <mergeCell ref="AQ25:AQ26"/>
    <mergeCell ref="B25:C26"/>
    <mergeCell ref="D25:L26"/>
    <mergeCell ref="M25:P26"/>
    <mergeCell ref="Q25:S26"/>
    <mergeCell ref="T25:Y26"/>
    <mergeCell ref="Z25:AH26"/>
    <mergeCell ref="AI23:AI24"/>
    <mergeCell ref="AJ23:AJ24"/>
    <mergeCell ref="AK23:AL24"/>
    <mergeCell ref="AM23:AO24"/>
    <mergeCell ref="AP23:AP24"/>
    <mergeCell ref="AQ23:AQ24"/>
    <mergeCell ref="B23:C24"/>
    <mergeCell ref="D23:L24"/>
    <mergeCell ref="M23:P24"/>
    <mergeCell ref="Q23:S24"/>
    <mergeCell ref="T23:Y24"/>
    <mergeCell ref="Z23:AH24"/>
    <mergeCell ref="AI21:AI22"/>
    <mergeCell ref="AJ21:AJ22"/>
    <mergeCell ref="AK21:AL22"/>
    <mergeCell ref="AM21:AO22"/>
    <mergeCell ref="AP21:AP22"/>
    <mergeCell ref="AQ21:AQ22"/>
    <mergeCell ref="B21:C22"/>
    <mergeCell ref="D21:L22"/>
    <mergeCell ref="M21:P22"/>
    <mergeCell ref="Q21:S22"/>
    <mergeCell ref="T21:Y22"/>
    <mergeCell ref="Z21:AH22"/>
    <mergeCell ref="M19:P20"/>
    <mergeCell ref="Q19:S20"/>
    <mergeCell ref="T19:Y20"/>
    <mergeCell ref="Z19:AH20"/>
    <mergeCell ref="AJ19:AL19"/>
    <mergeCell ref="AK20:AL20"/>
    <mergeCell ref="B16:P18"/>
    <mergeCell ref="Q16:AQ16"/>
    <mergeCell ref="Q17:AH18"/>
    <mergeCell ref="AI17:AL17"/>
    <mergeCell ref="AM17:AO20"/>
    <mergeCell ref="AP17:AP20"/>
    <mergeCell ref="AQ17:AQ20"/>
    <mergeCell ref="AI18:AL18"/>
    <mergeCell ref="B19:C20"/>
    <mergeCell ref="D19:L20"/>
    <mergeCell ref="AI12:AI13"/>
    <mergeCell ref="AJ12:AJ13"/>
    <mergeCell ref="AK12:AL13"/>
    <mergeCell ref="AM12:AO13"/>
    <mergeCell ref="AP12:AP13"/>
    <mergeCell ref="AQ12:AQ13"/>
    <mergeCell ref="B12:C13"/>
    <mergeCell ref="D12:L13"/>
    <mergeCell ref="M12:P13"/>
    <mergeCell ref="Q12:S13"/>
    <mergeCell ref="T12:Y13"/>
    <mergeCell ref="Z12:AH13"/>
    <mergeCell ref="Q10:S11"/>
    <mergeCell ref="T10:Y11"/>
    <mergeCell ref="Z10:AH11"/>
    <mergeCell ref="AI10:AI11"/>
    <mergeCell ref="AJ10:AL10"/>
    <mergeCell ref="AK11:AL11"/>
    <mergeCell ref="B7:P9"/>
    <mergeCell ref="Q7:AQ7"/>
    <mergeCell ref="Q8:AH9"/>
    <mergeCell ref="AI8:AL8"/>
    <mergeCell ref="AM8:AO11"/>
    <mergeCell ref="AP8:AP11"/>
    <mergeCell ref="AQ8:AQ11"/>
    <mergeCell ref="B10:C11"/>
    <mergeCell ref="D10:L11"/>
    <mergeCell ref="M10:P11"/>
  </mergeCells>
  <phoneticPr fontId="2"/>
  <pageMargins left="0.7" right="0.7" top="0.75" bottom="0.75" header="0.3" footer="0.3"/>
  <pageSetup paperSize="9" scale="5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1614-7AA7-45F4-8662-1342A47D8C2D}">
  <sheetPr>
    <tabColor theme="8" tint="0.79998168889431442"/>
    <pageSetUpPr fitToPage="1"/>
  </sheetPr>
  <dimension ref="B1:AQ31"/>
  <sheetViews>
    <sheetView view="pageBreakPreview" zoomScaleNormal="100" zoomScaleSheetLayoutView="100" workbookViewId="0"/>
  </sheetViews>
  <sheetFormatPr defaultRowHeight="16"/>
  <cols>
    <col min="1" max="1" width="3.1640625" style="31" customWidth="1"/>
    <col min="2" max="5" width="4" style="31" customWidth="1"/>
    <col min="6" max="6" width="5.08203125" style="31" customWidth="1"/>
    <col min="7" max="7" width="3.58203125" style="31" customWidth="1"/>
    <col min="8" max="8" width="4.83203125" style="31" customWidth="1"/>
    <col min="9" max="13" width="3.58203125" style="31" customWidth="1"/>
    <col min="14" max="14" width="5.08203125" style="31" customWidth="1"/>
    <col min="15" max="29" width="3.58203125" style="31" customWidth="1"/>
    <col min="30" max="30" width="5.08203125" style="31" customWidth="1"/>
    <col min="31" max="45" width="3.58203125" style="31" customWidth="1"/>
    <col min="46" max="16384" width="8.6640625" style="31"/>
  </cols>
  <sheetData>
    <row r="1" spans="2:43" ht="18">
      <c r="B1" s="180" t="s">
        <v>403</v>
      </c>
    </row>
    <row r="2" spans="2:43">
      <c r="B2" s="31" t="s">
        <v>73</v>
      </c>
    </row>
    <row r="3" spans="2:43" ht="16.5" thickBot="1"/>
    <row r="4" spans="2:43" ht="16.5" thickBot="1">
      <c r="B4" s="486" t="s">
        <v>0</v>
      </c>
      <c r="C4" s="486"/>
      <c r="D4" s="486"/>
      <c r="E4" s="486"/>
      <c r="F4" s="211" t="s">
        <v>6</v>
      </c>
      <c r="G4" s="212"/>
      <c r="H4" s="164" t="s">
        <v>7</v>
      </c>
      <c r="I4" s="213"/>
      <c r="J4" s="164" t="s">
        <v>10</v>
      </c>
      <c r="K4" s="213"/>
      <c r="L4" s="164" t="s">
        <v>8</v>
      </c>
      <c r="M4" s="164" t="s">
        <v>9</v>
      </c>
      <c r="N4" s="164" t="s">
        <v>6</v>
      </c>
      <c r="O4" s="213"/>
      <c r="P4" s="164" t="s">
        <v>7</v>
      </c>
      <c r="Q4" s="213"/>
      <c r="R4" s="164" t="s">
        <v>65</v>
      </c>
      <c r="S4" s="213"/>
      <c r="T4" s="31" t="s">
        <v>8</v>
      </c>
    </row>
    <row r="6" spans="2:43">
      <c r="B6" s="46" t="s">
        <v>68</v>
      </c>
      <c r="C6" s="487" t="s">
        <v>106</v>
      </c>
      <c r="D6" s="488"/>
      <c r="E6" s="488"/>
      <c r="F6" s="488"/>
      <c r="G6" s="488"/>
      <c r="H6" s="489"/>
      <c r="I6" s="487" t="s">
        <v>71</v>
      </c>
      <c r="J6" s="488"/>
      <c r="K6" s="488"/>
      <c r="L6" s="489"/>
      <c r="M6" s="487" t="s">
        <v>107</v>
      </c>
      <c r="N6" s="488"/>
      <c r="O6" s="488"/>
      <c r="P6" s="489"/>
      <c r="Q6" s="487" t="s">
        <v>108</v>
      </c>
      <c r="R6" s="488"/>
      <c r="S6" s="488"/>
      <c r="T6" s="489"/>
      <c r="U6" s="487" t="s">
        <v>74</v>
      </c>
      <c r="V6" s="488"/>
      <c r="W6" s="488"/>
      <c r="X6" s="488"/>
      <c r="Y6" s="488"/>
      <c r="Z6" s="488"/>
      <c r="AA6" s="488"/>
      <c r="AB6" s="488"/>
      <c r="AC6" s="488"/>
      <c r="AD6" s="488"/>
      <c r="AE6" s="488"/>
      <c r="AF6" s="488"/>
      <c r="AG6" s="488"/>
      <c r="AH6" s="489"/>
      <c r="AN6" s="47"/>
      <c r="AO6" s="47"/>
      <c r="AP6" s="47"/>
      <c r="AQ6" s="47"/>
    </row>
    <row r="7" spans="2:43" ht="16" customHeight="1">
      <c r="B7" s="487">
        <v>1</v>
      </c>
      <c r="C7" s="491"/>
      <c r="D7" s="491"/>
      <c r="E7" s="491"/>
      <c r="F7" s="491"/>
      <c r="G7" s="491"/>
      <c r="H7" s="491"/>
      <c r="I7" s="493"/>
      <c r="J7" s="493"/>
      <c r="K7" s="493"/>
      <c r="L7" s="493"/>
      <c r="M7" s="494"/>
      <c r="N7" s="494"/>
      <c r="O7" s="494"/>
      <c r="P7" s="494"/>
      <c r="Q7" s="347">
        <f>SUM(M7:P10)</f>
        <v>0</v>
      </c>
      <c r="R7" s="347"/>
      <c r="S7" s="347"/>
      <c r="T7" s="347"/>
      <c r="U7" s="495"/>
      <c r="V7" s="495"/>
      <c r="W7" s="495"/>
      <c r="X7" s="495"/>
      <c r="Y7" s="495"/>
      <c r="Z7" s="495"/>
      <c r="AA7" s="495"/>
      <c r="AB7" s="495"/>
      <c r="AC7" s="495"/>
      <c r="AD7" s="495"/>
      <c r="AE7" s="495"/>
      <c r="AF7" s="495"/>
      <c r="AG7" s="495"/>
      <c r="AH7" s="495"/>
    </row>
    <row r="8" spans="2:43">
      <c r="B8" s="492"/>
      <c r="C8" s="491"/>
      <c r="D8" s="491"/>
      <c r="E8" s="491"/>
      <c r="F8" s="491"/>
      <c r="G8" s="491"/>
      <c r="H8" s="491"/>
      <c r="I8" s="493"/>
      <c r="J8" s="493"/>
      <c r="K8" s="493"/>
      <c r="L8" s="493"/>
      <c r="M8" s="494"/>
      <c r="N8" s="494"/>
      <c r="O8" s="494"/>
      <c r="P8" s="494"/>
      <c r="Q8" s="347"/>
      <c r="R8" s="347"/>
      <c r="S8" s="347"/>
      <c r="T8" s="347"/>
      <c r="U8" s="495"/>
      <c r="V8" s="495"/>
      <c r="W8" s="495"/>
      <c r="X8" s="495"/>
      <c r="Y8" s="495"/>
      <c r="Z8" s="495"/>
      <c r="AA8" s="495"/>
      <c r="AB8" s="495"/>
      <c r="AC8" s="495"/>
      <c r="AD8" s="495"/>
      <c r="AE8" s="495"/>
      <c r="AF8" s="495"/>
      <c r="AG8" s="495"/>
      <c r="AH8" s="495"/>
    </row>
    <row r="9" spans="2:43">
      <c r="B9" s="492"/>
      <c r="C9" s="491"/>
      <c r="D9" s="491"/>
      <c r="E9" s="491"/>
      <c r="F9" s="491"/>
      <c r="G9" s="491"/>
      <c r="H9" s="491"/>
      <c r="I9" s="493"/>
      <c r="J9" s="493"/>
      <c r="K9" s="493"/>
      <c r="L9" s="493"/>
      <c r="M9" s="494"/>
      <c r="N9" s="494"/>
      <c r="O9" s="494"/>
      <c r="P9" s="494"/>
      <c r="Q9" s="347"/>
      <c r="R9" s="347"/>
      <c r="S9" s="347"/>
      <c r="T9" s="347"/>
      <c r="U9" s="495"/>
      <c r="V9" s="495"/>
      <c r="W9" s="495"/>
      <c r="X9" s="495"/>
      <c r="Y9" s="495"/>
      <c r="Z9" s="495"/>
      <c r="AA9" s="495"/>
      <c r="AB9" s="495"/>
      <c r="AC9" s="495"/>
      <c r="AD9" s="495"/>
      <c r="AE9" s="495"/>
      <c r="AF9" s="495"/>
      <c r="AG9" s="495"/>
      <c r="AH9" s="495"/>
    </row>
    <row r="10" spans="2:43">
      <c r="B10" s="492"/>
      <c r="C10" s="491"/>
      <c r="D10" s="491"/>
      <c r="E10" s="491"/>
      <c r="F10" s="491"/>
      <c r="G10" s="491"/>
      <c r="H10" s="491"/>
      <c r="I10" s="493"/>
      <c r="J10" s="493"/>
      <c r="K10" s="493"/>
      <c r="L10" s="493"/>
      <c r="M10" s="494"/>
      <c r="N10" s="494"/>
      <c r="O10" s="494"/>
      <c r="P10" s="494"/>
      <c r="Q10" s="347"/>
      <c r="R10" s="347"/>
      <c r="S10" s="347"/>
      <c r="T10" s="347"/>
      <c r="U10" s="495"/>
      <c r="V10" s="495"/>
      <c r="W10" s="495"/>
      <c r="X10" s="495"/>
      <c r="Y10" s="495"/>
      <c r="Z10" s="495"/>
      <c r="AA10" s="495"/>
      <c r="AB10" s="495"/>
      <c r="AC10" s="495"/>
      <c r="AD10" s="495"/>
      <c r="AE10" s="495"/>
      <c r="AF10" s="495"/>
      <c r="AG10" s="495"/>
      <c r="AH10" s="495"/>
    </row>
    <row r="11" spans="2:43">
      <c r="B11" s="487">
        <v>2</v>
      </c>
      <c r="C11" s="491"/>
      <c r="D11" s="491"/>
      <c r="E11" s="491"/>
      <c r="F11" s="491"/>
      <c r="G11" s="491"/>
      <c r="H11" s="491"/>
      <c r="I11" s="493"/>
      <c r="J11" s="493"/>
      <c r="K11" s="493"/>
      <c r="L11" s="493"/>
      <c r="M11" s="494"/>
      <c r="N11" s="494"/>
      <c r="O11" s="494"/>
      <c r="P11" s="494"/>
      <c r="Q11" s="347">
        <f>SUM(M11:P14)</f>
        <v>0</v>
      </c>
      <c r="R11" s="347"/>
      <c r="S11" s="347"/>
      <c r="T11" s="347"/>
      <c r="U11" s="495"/>
      <c r="V11" s="495"/>
      <c r="W11" s="495"/>
      <c r="X11" s="495"/>
      <c r="Y11" s="495"/>
      <c r="Z11" s="495"/>
      <c r="AA11" s="495"/>
      <c r="AB11" s="495"/>
      <c r="AC11" s="495"/>
      <c r="AD11" s="495"/>
      <c r="AE11" s="495"/>
      <c r="AF11" s="495"/>
      <c r="AG11" s="495"/>
      <c r="AH11" s="495"/>
    </row>
    <row r="12" spans="2:43">
      <c r="B12" s="492"/>
      <c r="C12" s="491"/>
      <c r="D12" s="491"/>
      <c r="E12" s="491"/>
      <c r="F12" s="491"/>
      <c r="G12" s="491"/>
      <c r="H12" s="491"/>
      <c r="I12" s="493"/>
      <c r="J12" s="493"/>
      <c r="K12" s="493"/>
      <c r="L12" s="493"/>
      <c r="M12" s="494"/>
      <c r="N12" s="494"/>
      <c r="O12" s="494"/>
      <c r="P12" s="494"/>
      <c r="Q12" s="347"/>
      <c r="R12" s="347"/>
      <c r="S12" s="347"/>
      <c r="T12" s="347"/>
      <c r="U12" s="495"/>
      <c r="V12" s="495"/>
      <c r="W12" s="495"/>
      <c r="X12" s="495"/>
      <c r="Y12" s="495"/>
      <c r="Z12" s="495"/>
      <c r="AA12" s="495"/>
      <c r="AB12" s="495"/>
      <c r="AC12" s="495"/>
      <c r="AD12" s="495"/>
      <c r="AE12" s="495"/>
      <c r="AF12" s="495"/>
      <c r="AG12" s="495"/>
      <c r="AH12" s="495"/>
    </row>
    <row r="13" spans="2:43">
      <c r="B13" s="492"/>
      <c r="C13" s="491"/>
      <c r="D13" s="491"/>
      <c r="E13" s="491"/>
      <c r="F13" s="491"/>
      <c r="G13" s="491"/>
      <c r="H13" s="491"/>
      <c r="I13" s="493"/>
      <c r="J13" s="493"/>
      <c r="K13" s="493"/>
      <c r="L13" s="493"/>
      <c r="M13" s="494"/>
      <c r="N13" s="494"/>
      <c r="O13" s="494"/>
      <c r="P13" s="494"/>
      <c r="Q13" s="347"/>
      <c r="R13" s="347"/>
      <c r="S13" s="347"/>
      <c r="T13" s="347"/>
      <c r="U13" s="495"/>
      <c r="V13" s="495"/>
      <c r="W13" s="495"/>
      <c r="X13" s="495"/>
      <c r="Y13" s="495"/>
      <c r="Z13" s="495"/>
      <c r="AA13" s="495"/>
      <c r="AB13" s="495"/>
      <c r="AC13" s="495"/>
      <c r="AD13" s="495"/>
      <c r="AE13" s="495"/>
      <c r="AF13" s="495"/>
      <c r="AG13" s="495"/>
      <c r="AH13" s="495"/>
    </row>
    <row r="14" spans="2:43">
      <c r="B14" s="492"/>
      <c r="C14" s="491"/>
      <c r="D14" s="491"/>
      <c r="E14" s="491"/>
      <c r="F14" s="491"/>
      <c r="G14" s="491"/>
      <c r="H14" s="491"/>
      <c r="I14" s="493"/>
      <c r="J14" s="493"/>
      <c r="K14" s="493"/>
      <c r="L14" s="493"/>
      <c r="M14" s="494"/>
      <c r="N14" s="494"/>
      <c r="O14" s="494"/>
      <c r="P14" s="494"/>
      <c r="Q14" s="347"/>
      <c r="R14" s="347"/>
      <c r="S14" s="347"/>
      <c r="T14" s="347"/>
      <c r="U14" s="495"/>
      <c r="V14" s="495"/>
      <c r="W14" s="495"/>
      <c r="X14" s="495"/>
      <c r="Y14" s="495"/>
      <c r="Z14" s="495"/>
      <c r="AA14" s="495"/>
      <c r="AB14" s="495"/>
      <c r="AC14" s="495"/>
      <c r="AD14" s="495"/>
      <c r="AE14" s="495"/>
      <c r="AF14" s="495"/>
      <c r="AG14" s="495"/>
      <c r="AH14" s="495"/>
    </row>
    <row r="15" spans="2:43">
      <c r="B15" s="487">
        <v>3</v>
      </c>
      <c r="C15" s="491"/>
      <c r="D15" s="491"/>
      <c r="E15" s="491"/>
      <c r="F15" s="491"/>
      <c r="G15" s="491"/>
      <c r="H15" s="491"/>
      <c r="I15" s="493"/>
      <c r="J15" s="493"/>
      <c r="K15" s="493"/>
      <c r="L15" s="493"/>
      <c r="M15" s="494"/>
      <c r="N15" s="494"/>
      <c r="O15" s="494"/>
      <c r="P15" s="494"/>
      <c r="Q15" s="347">
        <f>SUM(M15:P18)</f>
        <v>0</v>
      </c>
      <c r="R15" s="347"/>
      <c r="S15" s="347"/>
      <c r="T15" s="347"/>
      <c r="U15" s="495"/>
      <c r="V15" s="495"/>
      <c r="W15" s="495"/>
      <c r="X15" s="495"/>
      <c r="Y15" s="495"/>
      <c r="Z15" s="495"/>
      <c r="AA15" s="495"/>
      <c r="AB15" s="495"/>
      <c r="AC15" s="495"/>
      <c r="AD15" s="495"/>
      <c r="AE15" s="495"/>
      <c r="AF15" s="495"/>
      <c r="AG15" s="495"/>
      <c r="AH15" s="495"/>
    </row>
    <row r="16" spans="2:43">
      <c r="B16" s="492"/>
      <c r="C16" s="491"/>
      <c r="D16" s="491"/>
      <c r="E16" s="491"/>
      <c r="F16" s="491"/>
      <c r="G16" s="491"/>
      <c r="H16" s="491"/>
      <c r="I16" s="493"/>
      <c r="J16" s="493"/>
      <c r="K16" s="493"/>
      <c r="L16" s="493"/>
      <c r="M16" s="494"/>
      <c r="N16" s="494"/>
      <c r="O16" s="494"/>
      <c r="P16" s="494"/>
      <c r="Q16" s="347"/>
      <c r="R16" s="347"/>
      <c r="S16" s="347"/>
      <c r="T16" s="347"/>
      <c r="U16" s="495"/>
      <c r="V16" s="495"/>
      <c r="W16" s="495"/>
      <c r="X16" s="495"/>
      <c r="Y16" s="495"/>
      <c r="Z16" s="495"/>
      <c r="AA16" s="495"/>
      <c r="AB16" s="495"/>
      <c r="AC16" s="495"/>
      <c r="AD16" s="495"/>
      <c r="AE16" s="495"/>
      <c r="AF16" s="495"/>
      <c r="AG16" s="495"/>
      <c r="AH16" s="495"/>
    </row>
    <row r="17" spans="2:34">
      <c r="B17" s="492"/>
      <c r="C17" s="491"/>
      <c r="D17" s="491"/>
      <c r="E17" s="491"/>
      <c r="F17" s="491"/>
      <c r="G17" s="491"/>
      <c r="H17" s="491"/>
      <c r="I17" s="493"/>
      <c r="J17" s="493"/>
      <c r="K17" s="493"/>
      <c r="L17" s="493"/>
      <c r="M17" s="494"/>
      <c r="N17" s="494"/>
      <c r="O17" s="494"/>
      <c r="P17" s="494"/>
      <c r="Q17" s="347"/>
      <c r="R17" s="347"/>
      <c r="S17" s="347"/>
      <c r="T17" s="347"/>
      <c r="U17" s="495"/>
      <c r="V17" s="495"/>
      <c r="W17" s="495"/>
      <c r="X17" s="495"/>
      <c r="Y17" s="495"/>
      <c r="Z17" s="495"/>
      <c r="AA17" s="495"/>
      <c r="AB17" s="495"/>
      <c r="AC17" s="495"/>
      <c r="AD17" s="495"/>
      <c r="AE17" s="495"/>
      <c r="AF17" s="495"/>
      <c r="AG17" s="495"/>
      <c r="AH17" s="495"/>
    </row>
    <row r="18" spans="2:34">
      <c r="B18" s="492"/>
      <c r="C18" s="491"/>
      <c r="D18" s="491"/>
      <c r="E18" s="491"/>
      <c r="F18" s="491"/>
      <c r="G18" s="491"/>
      <c r="H18" s="491"/>
      <c r="I18" s="493"/>
      <c r="J18" s="493"/>
      <c r="K18" s="493"/>
      <c r="L18" s="493"/>
      <c r="M18" s="494"/>
      <c r="N18" s="494"/>
      <c r="O18" s="494"/>
      <c r="P18" s="494"/>
      <c r="Q18" s="347"/>
      <c r="R18" s="347"/>
      <c r="S18" s="347"/>
      <c r="T18" s="347"/>
      <c r="U18" s="495"/>
      <c r="V18" s="495"/>
      <c r="W18" s="495"/>
      <c r="X18" s="495"/>
      <c r="Y18" s="495"/>
      <c r="Z18" s="495"/>
      <c r="AA18" s="495"/>
      <c r="AB18" s="495"/>
      <c r="AC18" s="495"/>
      <c r="AD18" s="495"/>
      <c r="AE18" s="495"/>
      <c r="AF18" s="495"/>
      <c r="AG18" s="495"/>
      <c r="AH18" s="495"/>
    </row>
    <row r="19" spans="2:34">
      <c r="B19" s="478">
        <v>4</v>
      </c>
      <c r="C19" s="491"/>
      <c r="D19" s="491"/>
      <c r="E19" s="491"/>
      <c r="F19" s="491"/>
      <c r="G19" s="491"/>
      <c r="H19" s="491"/>
      <c r="I19" s="493"/>
      <c r="J19" s="493"/>
      <c r="K19" s="493"/>
      <c r="L19" s="493"/>
      <c r="M19" s="494"/>
      <c r="N19" s="494"/>
      <c r="O19" s="494"/>
      <c r="P19" s="494"/>
      <c r="Q19" s="347">
        <f>SUM(M19:P22)</f>
        <v>0</v>
      </c>
      <c r="R19" s="347"/>
      <c r="S19" s="347"/>
      <c r="T19" s="347"/>
      <c r="U19" s="495"/>
      <c r="V19" s="495"/>
      <c r="W19" s="495"/>
      <c r="X19" s="495"/>
      <c r="Y19" s="495"/>
      <c r="Z19" s="495"/>
      <c r="AA19" s="495"/>
      <c r="AB19" s="495"/>
      <c r="AC19" s="495"/>
      <c r="AD19" s="495"/>
      <c r="AE19" s="495"/>
      <c r="AF19" s="495"/>
      <c r="AG19" s="495"/>
      <c r="AH19" s="495"/>
    </row>
    <row r="20" spans="2:34" ht="18.5" customHeight="1">
      <c r="B20" s="478"/>
      <c r="C20" s="491"/>
      <c r="D20" s="491"/>
      <c r="E20" s="491"/>
      <c r="F20" s="491"/>
      <c r="G20" s="491"/>
      <c r="H20" s="491"/>
      <c r="I20" s="493"/>
      <c r="J20" s="493"/>
      <c r="K20" s="493"/>
      <c r="L20" s="493"/>
      <c r="M20" s="494"/>
      <c r="N20" s="494"/>
      <c r="O20" s="494"/>
      <c r="P20" s="494"/>
      <c r="Q20" s="347"/>
      <c r="R20" s="347"/>
      <c r="S20" s="347"/>
      <c r="T20" s="347"/>
      <c r="U20" s="495"/>
      <c r="V20" s="495"/>
      <c r="W20" s="495"/>
      <c r="X20" s="495"/>
      <c r="Y20" s="495"/>
      <c r="Z20" s="495"/>
      <c r="AA20" s="495"/>
      <c r="AB20" s="495"/>
      <c r="AC20" s="495"/>
      <c r="AD20" s="495"/>
      <c r="AE20" s="495"/>
      <c r="AF20" s="495"/>
      <c r="AG20" s="495"/>
      <c r="AH20" s="495"/>
    </row>
    <row r="21" spans="2:34">
      <c r="B21" s="478"/>
      <c r="C21" s="491"/>
      <c r="D21" s="491"/>
      <c r="E21" s="491"/>
      <c r="F21" s="491"/>
      <c r="G21" s="491"/>
      <c r="H21" s="491"/>
      <c r="I21" s="493"/>
      <c r="J21" s="493"/>
      <c r="K21" s="493"/>
      <c r="L21" s="493"/>
      <c r="M21" s="494"/>
      <c r="N21" s="494"/>
      <c r="O21" s="494"/>
      <c r="P21" s="494"/>
      <c r="Q21" s="347"/>
      <c r="R21" s="347"/>
      <c r="S21" s="347"/>
      <c r="T21" s="347"/>
      <c r="U21" s="495"/>
      <c r="V21" s="495"/>
      <c r="W21" s="495"/>
      <c r="X21" s="495"/>
      <c r="Y21" s="495"/>
      <c r="Z21" s="495"/>
      <c r="AA21" s="495"/>
      <c r="AB21" s="495"/>
      <c r="AC21" s="495"/>
      <c r="AD21" s="495"/>
      <c r="AE21" s="495"/>
      <c r="AF21" s="495"/>
      <c r="AG21" s="495"/>
      <c r="AH21" s="495"/>
    </row>
    <row r="22" spans="2:34">
      <c r="B22" s="478"/>
      <c r="C22" s="491"/>
      <c r="D22" s="491"/>
      <c r="E22" s="491"/>
      <c r="F22" s="491"/>
      <c r="G22" s="491"/>
      <c r="H22" s="491"/>
      <c r="I22" s="493"/>
      <c r="J22" s="493"/>
      <c r="K22" s="493"/>
      <c r="L22" s="493"/>
      <c r="M22" s="494"/>
      <c r="N22" s="494"/>
      <c r="O22" s="494"/>
      <c r="P22" s="494"/>
      <c r="Q22" s="347"/>
      <c r="R22" s="347"/>
      <c r="S22" s="347"/>
      <c r="T22" s="347"/>
      <c r="U22" s="495"/>
      <c r="V22" s="495"/>
      <c r="W22" s="495"/>
      <c r="X22" s="495"/>
      <c r="Y22" s="495"/>
      <c r="Z22" s="495"/>
      <c r="AA22" s="495"/>
      <c r="AB22" s="495"/>
      <c r="AC22" s="495"/>
      <c r="AD22" s="495"/>
      <c r="AE22" s="495"/>
      <c r="AF22" s="495"/>
      <c r="AG22" s="495"/>
      <c r="AH22" s="495"/>
    </row>
    <row r="23" spans="2:34">
      <c r="B23" s="478">
        <v>5</v>
      </c>
      <c r="C23" s="491"/>
      <c r="D23" s="491"/>
      <c r="E23" s="491"/>
      <c r="F23" s="491"/>
      <c r="G23" s="491"/>
      <c r="H23" s="491"/>
      <c r="I23" s="493"/>
      <c r="J23" s="493"/>
      <c r="K23" s="493"/>
      <c r="L23" s="493"/>
      <c r="M23" s="494"/>
      <c r="N23" s="494"/>
      <c r="O23" s="494"/>
      <c r="P23" s="494"/>
      <c r="Q23" s="347">
        <f>SUM(M23:P26)</f>
        <v>0</v>
      </c>
      <c r="R23" s="347"/>
      <c r="S23" s="347"/>
      <c r="T23" s="347"/>
      <c r="U23" s="495"/>
      <c r="V23" s="495"/>
      <c r="W23" s="495"/>
      <c r="X23" s="495"/>
      <c r="Y23" s="495"/>
      <c r="Z23" s="495"/>
      <c r="AA23" s="495"/>
      <c r="AB23" s="495"/>
      <c r="AC23" s="495"/>
      <c r="AD23" s="495"/>
      <c r="AE23" s="495"/>
      <c r="AF23" s="495"/>
      <c r="AG23" s="495"/>
      <c r="AH23" s="495"/>
    </row>
    <row r="24" spans="2:34">
      <c r="B24" s="478"/>
      <c r="C24" s="491"/>
      <c r="D24" s="491"/>
      <c r="E24" s="491"/>
      <c r="F24" s="491"/>
      <c r="G24" s="491"/>
      <c r="H24" s="491"/>
      <c r="I24" s="493"/>
      <c r="J24" s="493"/>
      <c r="K24" s="493"/>
      <c r="L24" s="493"/>
      <c r="M24" s="494"/>
      <c r="N24" s="494"/>
      <c r="O24" s="494"/>
      <c r="P24" s="494"/>
      <c r="Q24" s="347"/>
      <c r="R24" s="347"/>
      <c r="S24" s="347"/>
      <c r="T24" s="347"/>
      <c r="U24" s="495"/>
      <c r="V24" s="495"/>
      <c r="W24" s="495"/>
      <c r="X24" s="495"/>
      <c r="Y24" s="495"/>
      <c r="Z24" s="495"/>
      <c r="AA24" s="495"/>
      <c r="AB24" s="495"/>
      <c r="AC24" s="495"/>
      <c r="AD24" s="495"/>
      <c r="AE24" s="495"/>
      <c r="AF24" s="495"/>
      <c r="AG24" s="495"/>
      <c r="AH24" s="495"/>
    </row>
    <row r="25" spans="2:34">
      <c r="B25" s="478"/>
      <c r="C25" s="491"/>
      <c r="D25" s="491"/>
      <c r="E25" s="491"/>
      <c r="F25" s="491"/>
      <c r="G25" s="491"/>
      <c r="H25" s="491"/>
      <c r="I25" s="493"/>
      <c r="J25" s="493"/>
      <c r="K25" s="493"/>
      <c r="L25" s="493"/>
      <c r="M25" s="494"/>
      <c r="N25" s="494"/>
      <c r="O25" s="494"/>
      <c r="P25" s="494"/>
      <c r="Q25" s="347"/>
      <c r="R25" s="347"/>
      <c r="S25" s="347"/>
      <c r="T25" s="347"/>
      <c r="U25" s="495"/>
      <c r="V25" s="495"/>
      <c r="W25" s="495"/>
      <c r="X25" s="495"/>
      <c r="Y25" s="495"/>
      <c r="Z25" s="495"/>
      <c r="AA25" s="495"/>
      <c r="AB25" s="495"/>
      <c r="AC25" s="495"/>
      <c r="AD25" s="495"/>
      <c r="AE25" s="495"/>
      <c r="AF25" s="495"/>
      <c r="AG25" s="495"/>
      <c r="AH25" s="495"/>
    </row>
    <row r="26" spans="2:34">
      <c r="B26" s="478"/>
      <c r="C26" s="491"/>
      <c r="D26" s="491"/>
      <c r="E26" s="491"/>
      <c r="F26" s="491"/>
      <c r="G26" s="491"/>
      <c r="H26" s="491"/>
      <c r="I26" s="493"/>
      <c r="J26" s="493"/>
      <c r="K26" s="493"/>
      <c r="L26" s="493"/>
      <c r="M26" s="494"/>
      <c r="N26" s="494"/>
      <c r="O26" s="494"/>
      <c r="P26" s="494"/>
      <c r="Q26" s="347"/>
      <c r="R26" s="347"/>
      <c r="S26" s="347"/>
      <c r="T26" s="347"/>
      <c r="U26" s="495"/>
      <c r="V26" s="495"/>
      <c r="W26" s="495"/>
      <c r="X26" s="495"/>
      <c r="Y26" s="495"/>
      <c r="Z26" s="495"/>
      <c r="AA26" s="495"/>
      <c r="AB26" s="495"/>
      <c r="AC26" s="495"/>
      <c r="AD26" s="495"/>
      <c r="AE26" s="495"/>
      <c r="AF26" s="495"/>
      <c r="AG26" s="495"/>
      <c r="AH26" s="495"/>
    </row>
    <row r="28" spans="2:34">
      <c r="AB28" s="485" t="s">
        <v>95</v>
      </c>
      <c r="AC28" s="485"/>
      <c r="AD28" s="485"/>
      <c r="AE28" s="474" t="str">
        <f>IF(AE29&gt;0,設定!F17,"")</f>
        <v/>
      </c>
      <c r="AF28" s="474"/>
      <c r="AG28" s="474"/>
      <c r="AH28" s="474"/>
    </row>
    <row r="29" spans="2:34">
      <c r="AB29" s="485" t="s">
        <v>108</v>
      </c>
      <c r="AC29" s="485"/>
      <c r="AD29" s="485"/>
      <c r="AE29" s="490">
        <f>SUM(Q7:T26)</f>
        <v>0</v>
      </c>
      <c r="AF29" s="490"/>
      <c r="AG29" s="490"/>
      <c r="AH29" s="490"/>
    </row>
    <row r="30" spans="2:34">
      <c r="AB30" s="478" t="s">
        <v>346</v>
      </c>
      <c r="AC30" s="479"/>
      <c r="AD30" s="480"/>
      <c r="AE30" s="481">
        <f>MIN(AE29,AE28)</f>
        <v>0</v>
      </c>
      <c r="AF30" s="482"/>
      <c r="AG30" s="482"/>
      <c r="AH30" s="483"/>
    </row>
    <row r="31" spans="2:34">
      <c r="AB31" s="485" t="s">
        <v>347</v>
      </c>
      <c r="AC31" s="485"/>
      <c r="AD31" s="485"/>
      <c r="AE31" s="484">
        <f>AE29-AE30</f>
        <v>0</v>
      </c>
      <c r="AF31" s="484"/>
      <c r="AG31" s="484"/>
      <c r="AH31" s="484"/>
    </row>
  </sheetData>
  <sheetProtection sheet="1" objects="1" scenarios="1"/>
  <mergeCells count="74">
    <mergeCell ref="AB28:AD28"/>
    <mergeCell ref="AE28:AH28"/>
    <mergeCell ref="I24:L24"/>
    <mergeCell ref="I25:L25"/>
    <mergeCell ref="I26:L26"/>
    <mergeCell ref="M24:P24"/>
    <mergeCell ref="M25:P25"/>
    <mergeCell ref="M26:P26"/>
    <mergeCell ref="M19:P19"/>
    <mergeCell ref="M20:P20"/>
    <mergeCell ref="M21:P21"/>
    <mergeCell ref="M22:P22"/>
    <mergeCell ref="I23:L23"/>
    <mergeCell ref="M23:P23"/>
    <mergeCell ref="M12:P12"/>
    <mergeCell ref="M14:P14"/>
    <mergeCell ref="I15:L15"/>
    <mergeCell ref="I16:L16"/>
    <mergeCell ref="I17:L17"/>
    <mergeCell ref="M13:P13"/>
    <mergeCell ref="I14:L14"/>
    <mergeCell ref="U7:AH10"/>
    <mergeCell ref="U11:AH14"/>
    <mergeCell ref="U15:AH18"/>
    <mergeCell ref="U19:AH22"/>
    <mergeCell ref="U23:AH26"/>
    <mergeCell ref="Q7:T10"/>
    <mergeCell ref="B7:B10"/>
    <mergeCell ref="C11:H14"/>
    <mergeCell ref="Q11:T14"/>
    <mergeCell ref="C7:H10"/>
    <mergeCell ref="M10:P10"/>
    <mergeCell ref="I11:L11"/>
    <mergeCell ref="I12:L12"/>
    <mergeCell ref="M11:P11"/>
    <mergeCell ref="I7:L7"/>
    <mergeCell ref="I8:L8"/>
    <mergeCell ref="I9:L9"/>
    <mergeCell ref="I10:L10"/>
    <mergeCell ref="M7:P7"/>
    <mergeCell ref="M8:P8"/>
    <mergeCell ref="M9:P9"/>
    <mergeCell ref="B23:B26"/>
    <mergeCell ref="C23:H26"/>
    <mergeCell ref="Q23:T26"/>
    <mergeCell ref="B15:B18"/>
    <mergeCell ref="C19:H22"/>
    <mergeCell ref="Q19:T22"/>
    <mergeCell ref="Q15:T18"/>
    <mergeCell ref="I18:L18"/>
    <mergeCell ref="M15:P15"/>
    <mergeCell ref="M16:P16"/>
    <mergeCell ref="M17:P17"/>
    <mergeCell ref="M18:P18"/>
    <mergeCell ref="I19:L19"/>
    <mergeCell ref="I20:L20"/>
    <mergeCell ref="I21:L21"/>
    <mergeCell ref="I22:L22"/>
    <mergeCell ref="AB30:AD30"/>
    <mergeCell ref="AE30:AH30"/>
    <mergeCell ref="AE31:AH31"/>
    <mergeCell ref="AB31:AD31"/>
    <mergeCell ref="B4:E4"/>
    <mergeCell ref="C6:H6"/>
    <mergeCell ref="U6:AH6"/>
    <mergeCell ref="I6:L6"/>
    <mergeCell ref="M6:P6"/>
    <mergeCell ref="Q6:T6"/>
    <mergeCell ref="AE29:AH29"/>
    <mergeCell ref="B19:B22"/>
    <mergeCell ref="AB29:AD29"/>
    <mergeCell ref="C15:H18"/>
    <mergeCell ref="B11:B14"/>
    <mergeCell ref="I13:L13"/>
  </mergeCells>
  <phoneticPr fontId="2"/>
  <hyperlinks>
    <hyperlink ref="B1" location="'参考様式-共通 '!A1" display="入力シート共通へ" xr:uid="{607989D7-0ADA-44F9-BF6F-7E09D7B864DF}"/>
  </hyperlinks>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19ADBBC-D9F8-421B-AB27-9D420AAE1B9A}">
          <x14:formula1>
            <xm:f>設定!$I$3:$I$7</xm:f>
          </x14:formula1>
          <xm:sqref>I7:I26</xm:sqref>
        </x14:dataValidation>
        <x14:dataValidation type="list" allowBlank="1" showInputMessage="1" showErrorMessage="1" xr:uid="{AF119FF0-86E0-4022-99D7-21D2B4EE92F7}">
          <x14:formula1>
            <xm:f>設定!$F$3:$F$7</xm:f>
          </x14:formula1>
          <xm:sqref>C7:H26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62B1-79D3-48DB-BECA-B0E31ADA2654}">
  <sheetPr>
    <pageSetUpPr fitToPage="1"/>
  </sheetPr>
  <dimension ref="B1:AH31"/>
  <sheetViews>
    <sheetView view="pageBreakPreview" zoomScaleNormal="100" zoomScaleSheetLayoutView="100" workbookViewId="0">
      <selection activeCell="B15" sqref="B15:AH18"/>
    </sheetView>
  </sheetViews>
  <sheetFormatPr defaultRowHeight="16"/>
  <cols>
    <col min="1" max="1" width="3.1640625" style="31" customWidth="1"/>
    <col min="2" max="5" width="4" style="31" customWidth="1"/>
    <col min="6" max="6" width="5.08203125" style="31" customWidth="1"/>
    <col min="7" max="7" width="3.58203125" style="31" customWidth="1"/>
    <col min="8" max="8" width="4.83203125" style="31" customWidth="1"/>
    <col min="9" max="13" width="3.58203125" style="31" customWidth="1"/>
    <col min="14" max="14" width="5.08203125" style="31" customWidth="1"/>
    <col min="15" max="29" width="3.58203125" style="31" customWidth="1"/>
    <col min="30" max="30" width="5.08203125" style="31" customWidth="1"/>
    <col min="31" max="45" width="3.58203125" style="31" customWidth="1"/>
    <col min="46" max="16384" width="8.6640625" style="31"/>
  </cols>
  <sheetData>
    <row r="1" spans="2:34" ht="18">
      <c r="B1" s="180"/>
    </row>
    <row r="3" spans="2:34" ht="16.5" thickBot="1"/>
    <row r="4" spans="2:34" ht="16.5" thickBot="1">
      <c r="B4" s="486" t="s">
        <v>0</v>
      </c>
      <c r="C4" s="486"/>
      <c r="D4" s="486"/>
      <c r="E4" s="486"/>
      <c r="F4" s="31" t="s">
        <v>6</v>
      </c>
      <c r="G4" s="45">
        <v>7</v>
      </c>
      <c r="H4" s="31" t="s">
        <v>7</v>
      </c>
      <c r="I4" s="45">
        <v>5</v>
      </c>
      <c r="J4" s="31" t="s">
        <v>10</v>
      </c>
      <c r="K4" s="45">
        <v>12</v>
      </c>
      <c r="L4" s="31" t="s">
        <v>8</v>
      </c>
      <c r="M4" s="31" t="s">
        <v>9</v>
      </c>
      <c r="N4" s="31" t="s">
        <v>6</v>
      </c>
      <c r="O4" s="45">
        <v>7</v>
      </c>
      <c r="P4" s="31" t="s">
        <v>7</v>
      </c>
      <c r="Q4" s="45">
        <v>12</v>
      </c>
      <c r="R4" s="31" t="s">
        <v>65</v>
      </c>
      <c r="S4" s="45">
        <v>31</v>
      </c>
      <c r="T4" s="31" t="s">
        <v>8</v>
      </c>
    </row>
    <row r="6" spans="2:34">
      <c r="B6" s="46" t="s">
        <v>68</v>
      </c>
      <c r="C6" s="487" t="s">
        <v>106</v>
      </c>
      <c r="D6" s="488"/>
      <c r="E6" s="488"/>
      <c r="F6" s="488"/>
      <c r="G6" s="488"/>
      <c r="H6" s="489"/>
      <c r="I6" s="487" t="s">
        <v>71</v>
      </c>
      <c r="J6" s="488"/>
      <c r="K6" s="488"/>
      <c r="L6" s="489"/>
      <c r="M6" s="487" t="s">
        <v>107</v>
      </c>
      <c r="N6" s="488"/>
      <c r="O6" s="488"/>
      <c r="P6" s="489"/>
      <c r="Q6" s="487" t="s">
        <v>108</v>
      </c>
      <c r="R6" s="488"/>
      <c r="S6" s="488"/>
      <c r="T6" s="489"/>
      <c r="U6" s="487" t="s">
        <v>74</v>
      </c>
      <c r="V6" s="488"/>
      <c r="W6" s="488"/>
      <c r="X6" s="488"/>
      <c r="Y6" s="488"/>
      <c r="Z6" s="488"/>
      <c r="AA6" s="488"/>
      <c r="AB6" s="488"/>
      <c r="AC6" s="488"/>
      <c r="AD6" s="488"/>
      <c r="AE6" s="488"/>
      <c r="AF6" s="488"/>
      <c r="AG6" s="488"/>
      <c r="AH6" s="489"/>
    </row>
    <row r="7" spans="2:34" ht="16" customHeight="1">
      <c r="B7" s="487">
        <v>1</v>
      </c>
      <c r="C7" s="497" t="s">
        <v>109</v>
      </c>
      <c r="D7" s="497"/>
      <c r="E7" s="497"/>
      <c r="F7" s="497"/>
      <c r="G7" s="497"/>
      <c r="H7" s="497"/>
      <c r="I7" s="493" t="s">
        <v>414</v>
      </c>
      <c r="J7" s="493"/>
      <c r="K7" s="493"/>
      <c r="L7" s="493"/>
      <c r="M7" s="494">
        <v>50000</v>
      </c>
      <c r="N7" s="494"/>
      <c r="O7" s="494"/>
      <c r="P7" s="494"/>
      <c r="Q7" s="474">
        <f>SUM(M7:P10)</f>
        <v>50000</v>
      </c>
      <c r="R7" s="474"/>
      <c r="S7" s="474"/>
      <c r="T7" s="474"/>
      <c r="U7" s="496" t="s">
        <v>413</v>
      </c>
      <c r="V7" s="495"/>
      <c r="W7" s="495"/>
      <c r="X7" s="495"/>
      <c r="Y7" s="495"/>
      <c r="Z7" s="495"/>
      <c r="AA7" s="495"/>
      <c r="AB7" s="495"/>
      <c r="AC7" s="495"/>
      <c r="AD7" s="495"/>
      <c r="AE7" s="495"/>
      <c r="AF7" s="495"/>
      <c r="AG7" s="495"/>
      <c r="AH7" s="495"/>
    </row>
    <row r="8" spans="2:34">
      <c r="B8" s="492"/>
      <c r="C8" s="497"/>
      <c r="D8" s="497"/>
      <c r="E8" s="497"/>
      <c r="F8" s="497"/>
      <c r="G8" s="497"/>
      <c r="H8" s="497"/>
      <c r="I8" s="493"/>
      <c r="J8" s="493"/>
      <c r="K8" s="493"/>
      <c r="L8" s="493"/>
      <c r="M8" s="494"/>
      <c r="N8" s="494"/>
      <c r="O8" s="494"/>
      <c r="P8" s="494"/>
      <c r="Q8" s="474"/>
      <c r="R8" s="474"/>
      <c r="S8" s="474"/>
      <c r="T8" s="474"/>
      <c r="U8" s="495"/>
      <c r="V8" s="495"/>
      <c r="W8" s="495"/>
      <c r="X8" s="495"/>
      <c r="Y8" s="495"/>
      <c r="Z8" s="495"/>
      <c r="AA8" s="495"/>
      <c r="AB8" s="495"/>
      <c r="AC8" s="495"/>
      <c r="AD8" s="495"/>
      <c r="AE8" s="495"/>
      <c r="AF8" s="495"/>
      <c r="AG8" s="495"/>
      <c r="AH8" s="495"/>
    </row>
    <row r="9" spans="2:34">
      <c r="B9" s="492"/>
      <c r="C9" s="497"/>
      <c r="D9" s="497"/>
      <c r="E9" s="497"/>
      <c r="F9" s="497"/>
      <c r="G9" s="497"/>
      <c r="H9" s="497"/>
      <c r="I9" s="493"/>
      <c r="J9" s="493"/>
      <c r="K9" s="493"/>
      <c r="L9" s="493"/>
      <c r="M9" s="494"/>
      <c r="N9" s="494"/>
      <c r="O9" s="494"/>
      <c r="P9" s="494"/>
      <c r="Q9" s="474"/>
      <c r="R9" s="474"/>
      <c r="S9" s="474"/>
      <c r="T9" s="474"/>
      <c r="U9" s="495"/>
      <c r="V9" s="495"/>
      <c r="W9" s="495"/>
      <c r="X9" s="495"/>
      <c r="Y9" s="495"/>
      <c r="Z9" s="495"/>
      <c r="AA9" s="495"/>
      <c r="AB9" s="495"/>
      <c r="AC9" s="495"/>
      <c r="AD9" s="495"/>
      <c r="AE9" s="495"/>
      <c r="AF9" s="495"/>
      <c r="AG9" s="495"/>
      <c r="AH9" s="495"/>
    </row>
    <row r="10" spans="2:34">
      <c r="B10" s="492"/>
      <c r="C10" s="497"/>
      <c r="D10" s="497"/>
      <c r="E10" s="497"/>
      <c r="F10" s="497"/>
      <c r="G10" s="497"/>
      <c r="H10" s="497"/>
      <c r="I10" s="493"/>
      <c r="J10" s="493"/>
      <c r="K10" s="493"/>
      <c r="L10" s="493"/>
      <c r="M10" s="494"/>
      <c r="N10" s="494"/>
      <c r="O10" s="494"/>
      <c r="P10" s="494"/>
      <c r="Q10" s="474"/>
      <c r="R10" s="474"/>
      <c r="S10" s="474"/>
      <c r="T10" s="474"/>
      <c r="U10" s="495"/>
      <c r="V10" s="495"/>
      <c r="W10" s="495"/>
      <c r="X10" s="495"/>
      <c r="Y10" s="495"/>
      <c r="Z10" s="495"/>
      <c r="AA10" s="495"/>
      <c r="AB10" s="495"/>
      <c r="AC10" s="495"/>
      <c r="AD10" s="495"/>
      <c r="AE10" s="495"/>
      <c r="AF10" s="495"/>
      <c r="AG10" s="495"/>
      <c r="AH10" s="495"/>
    </row>
    <row r="11" spans="2:34" ht="18">
      <c r="B11" s="487">
        <v>2</v>
      </c>
      <c r="C11" s="497" t="s">
        <v>110</v>
      </c>
      <c r="D11" s="497"/>
      <c r="E11" s="497"/>
      <c r="F11" s="497"/>
      <c r="G11" s="497"/>
      <c r="H11" s="497"/>
      <c r="I11" s="206" t="s">
        <v>114</v>
      </c>
      <c r="J11" s="207"/>
      <c r="K11" s="207"/>
      <c r="L11" s="208"/>
      <c r="M11" s="498">
        <v>20000</v>
      </c>
      <c r="N11" s="499"/>
      <c r="O11" s="499"/>
      <c r="P11" s="500"/>
      <c r="Q11" s="474">
        <f>SUM(M11:P14)</f>
        <v>100000</v>
      </c>
      <c r="R11" s="474"/>
      <c r="S11" s="474"/>
      <c r="T11" s="474"/>
      <c r="U11" s="501" t="s">
        <v>416</v>
      </c>
      <c r="V11" s="501"/>
      <c r="W11" s="501"/>
      <c r="X11" s="501"/>
      <c r="Y11" s="501"/>
      <c r="Z11" s="501"/>
      <c r="AA11" s="501"/>
      <c r="AB11" s="501"/>
      <c r="AC11" s="501"/>
      <c r="AD11" s="501"/>
      <c r="AE11" s="501"/>
      <c r="AF11" s="501"/>
      <c r="AG11" s="501"/>
      <c r="AH11" s="501"/>
    </row>
    <row r="12" spans="2:34">
      <c r="B12" s="492"/>
      <c r="C12" s="497"/>
      <c r="D12" s="497"/>
      <c r="E12" s="497"/>
      <c r="F12" s="497"/>
      <c r="G12" s="497"/>
      <c r="H12" s="497"/>
      <c r="I12" s="493" t="s">
        <v>415</v>
      </c>
      <c r="J12" s="493"/>
      <c r="K12" s="493"/>
      <c r="L12" s="493"/>
      <c r="M12" s="494">
        <v>80000</v>
      </c>
      <c r="N12" s="494"/>
      <c r="O12" s="494"/>
      <c r="P12" s="494"/>
      <c r="Q12" s="474"/>
      <c r="R12" s="474"/>
      <c r="S12" s="474"/>
      <c r="T12" s="474"/>
      <c r="U12" s="501"/>
      <c r="V12" s="501"/>
      <c r="W12" s="501"/>
      <c r="X12" s="501"/>
      <c r="Y12" s="501"/>
      <c r="Z12" s="501"/>
      <c r="AA12" s="501"/>
      <c r="AB12" s="501"/>
      <c r="AC12" s="501"/>
      <c r="AD12" s="501"/>
      <c r="AE12" s="501"/>
      <c r="AF12" s="501"/>
      <c r="AG12" s="501"/>
      <c r="AH12" s="501"/>
    </row>
    <row r="13" spans="2:34">
      <c r="B13" s="492"/>
      <c r="C13" s="497"/>
      <c r="D13" s="497"/>
      <c r="E13" s="497"/>
      <c r="F13" s="497"/>
      <c r="G13" s="497"/>
      <c r="H13" s="497"/>
      <c r="I13" s="493"/>
      <c r="J13" s="493"/>
      <c r="K13" s="493"/>
      <c r="L13" s="493"/>
      <c r="M13" s="494"/>
      <c r="N13" s="494"/>
      <c r="O13" s="494"/>
      <c r="P13" s="494"/>
      <c r="Q13" s="474"/>
      <c r="R13" s="474"/>
      <c r="S13" s="474"/>
      <c r="T13" s="474"/>
      <c r="U13" s="501"/>
      <c r="V13" s="501"/>
      <c r="W13" s="501"/>
      <c r="X13" s="501"/>
      <c r="Y13" s="501"/>
      <c r="Z13" s="501"/>
      <c r="AA13" s="501"/>
      <c r="AB13" s="501"/>
      <c r="AC13" s="501"/>
      <c r="AD13" s="501"/>
      <c r="AE13" s="501"/>
      <c r="AF13" s="501"/>
      <c r="AG13" s="501"/>
      <c r="AH13" s="501"/>
    </row>
    <row r="14" spans="2:34">
      <c r="B14" s="492"/>
      <c r="C14" s="497"/>
      <c r="D14" s="497"/>
      <c r="E14" s="497"/>
      <c r="F14" s="497"/>
      <c r="G14" s="497"/>
      <c r="H14" s="497"/>
      <c r="I14" s="493"/>
      <c r="J14" s="493"/>
      <c r="K14" s="493"/>
      <c r="L14" s="493"/>
      <c r="M14" s="494"/>
      <c r="N14" s="494"/>
      <c r="O14" s="494"/>
      <c r="P14" s="494"/>
      <c r="Q14" s="474"/>
      <c r="R14" s="474"/>
      <c r="S14" s="474"/>
      <c r="T14" s="474"/>
      <c r="U14" s="501"/>
      <c r="V14" s="501"/>
      <c r="W14" s="501"/>
      <c r="X14" s="501"/>
      <c r="Y14" s="501"/>
      <c r="Z14" s="501"/>
      <c r="AA14" s="501"/>
      <c r="AB14" s="501"/>
      <c r="AC14" s="501"/>
      <c r="AD14" s="501"/>
      <c r="AE14" s="501"/>
      <c r="AF14" s="501"/>
      <c r="AG14" s="501"/>
      <c r="AH14" s="501"/>
    </row>
    <row r="15" spans="2:34">
      <c r="B15" s="487">
        <v>3</v>
      </c>
      <c r="C15" s="497" t="s">
        <v>111</v>
      </c>
      <c r="D15" s="497"/>
      <c r="E15" s="497"/>
      <c r="F15" s="497"/>
      <c r="G15" s="497"/>
      <c r="H15" s="497"/>
      <c r="I15" s="493" t="s">
        <v>113</v>
      </c>
      <c r="J15" s="493"/>
      <c r="K15" s="493"/>
      <c r="L15" s="493"/>
      <c r="M15" s="494">
        <v>10000</v>
      </c>
      <c r="N15" s="494"/>
      <c r="O15" s="494"/>
      <c r="P15" s="494"/>
      <c r="Q15" s="474">
        <f>SUM(M15:P18)</f>
        <v>10000</v>
      </c>
      <c r="R15" s="474"/>
      <c r="S15" s="474"/>
      <c r="T15" s="474"/>
      <c r="U15" s="495" t="s">
        <v>417</v>
      </c>
      <c r="V15" s="495"/>
      <c r="W15" s="495"/>
      <c r="X15" s="495"/>
      <c r="Y15" s="495"/>
      <c r="Z15" s="495"/>
      <c r="AA15" s="495"/>
      <c r="AB15" s="495"/>
      <c r="AC15" s="495"/>
      <c r="AD15" s="495"/>
      <c r="AE15" s="495"/>
      <c r="AF15" s="495"/>
      <c r="AG15" s="495"/>
      <c r="AH15" s="495"/>
    </row>
    <row r="16" spans="2:34">
      <c r="B16" s="492"/>
      <c r="C16" s="497"/>
      <c r="D16" s="497"/>
      <c r="E16" s="497"/>
      <c r="F16" s="497"/>
      <c r="G16" s="497"/>
      <c r="H16" s="497"/>
      <c r="I16" s="493"/>
      <c r="J16" s="493"/>
      <c r="K16" s="493"/>
      <c r="L16" s="493"/>
      <c r="M16" s="494"/>
      <c r="N16" s="494"/>
      <c r="O16" s="494"/>
      <c r="P16" s="494"/>
      <c r="Q16" s="474"/>
      <c r="R16" s="474"/>
      <c r="S16" s="474"/>
      <c r="T16" s="474"/>
      <c r="U16" s="495"/>
      <c r="V16" s="495"/>
      <c r="W16" s="495"/>
      <c r="X16" s="495"/>
      <c r="Y16" s="495"/>
      <c r="Z16" s="495"/>
      <c r="AA16" s="495"/>
      <c r="AB16" s="495"/>
      <c r="AC16" s="495"/>
      <c r="AD16" s="495"/>
      <c r="AE16" s="495"/>
      <c r="AF16" s="495"/>
      <c r="AG16" s="495"/>
      <c r="AH16" s="495"/>
    </row>
    <row r="17" spans="2:34">
      <c r="B17" s="492"/>
      <c r="C17" s="497"/>
      <c r="D17" s="497"/>
      <c r="E17" s="497"/>
      <c r="F17" s="497"/>
      <c r="G17" s="497"/>
      <c r="H17" s="497"/>
      <c r="I17" s="493"/>
      <c r="J17" s="493"/>
      <c r="K17" s="493"/>
      <c r="L17" s="493"/>
      <c r="M17" s="494"/>
      <c r="N17" s="494"/>
      <c r="O17" s="494"/>
      <c r="P17" s="494"/>
      <c r="Q17" s="474"/>
      <c r="R17" s="474"/>
      <c r="S17" s="474"/>
      <c r="T17" s="474"/>
      <c r="U17" s="495"/>
      <c r="V17" s="495"/>
      <c r="W17" s="495"/>
      <c r="X17" s="495"/>
      <c r="Y17" s="495"/>
      <c r="Z17" s="495"/>
      <c r="AA17" s="495"/>
      <c r="AB17" s="495"/>
      <c r="AC17" s="495"/>
      <c r="AD17" s="495"/>
      <c r="AE17" s="495"/>
      <c r="AF17" s="495"/>
      <c r="AG17" s="495"/>
      <c r="AH17" s="495"/>
    </row>
    <row r="18" spans="2:34">
      <c r="B18" s="492"/>
      <c r="C18" s="497"/>
      <c r="D18" s="497"/>
      <c r="E18" s="497"/>
      <c r="F18" s="497"/>
      <c r="G18" s="497"/>
      <c r="H18" s="497"/>
      <c r="I18" s="493"/>
      <c r="J18" s="493"/>
      <c r="K18" s="493"/>
      <c r="L18" s="493"/>
      <c r="M18" s="494"/>
      <c r="N18" s="494"/>
      <c r="O18" s="494"/>
      <c r="P18" s="494"/>
      <c r="Q18" s="474"/>
      <c r="R18" s="474"/>
      <c r="S18" s="474"/>
      <c r="T18" s="474"/>
      <c r="U18" s="495"/>
      <c r="V18" s="495"/>
      <c r="W18" s="495"/>
      <c r="X18" s="495"/>
      <c r="Y18" s="495"/>
      <c r="Z18" s="495"/>
      <c r="AA18" s="495"/>
      <c r="AB18" s="495"/>
      <c r="AC18" s="495"/>
      <c r="AD18" s="495"/>
      <c r="AE18" s="495"/>
      <c r="AF18" s="495"/>
      <c r="AG18" s="495"/>
      <c r="AH18" s="495"/>
    </row>
    <row r="19" spans="2:34">
      <c r="B19" s="478">
        <v>4</v>
      </c>
      <c r="C19" s="497"/>
      <c r="D19" s="497"/>
      <c r="E19" s="497"/>
      <c r="F19" s="497"/>
      <c r="G19" s="497"/>
      <c r="H19" s="497"/>
      <c r="I19" s="493"/>
      <c r="J19" s="493"/>
      <c r="K19" s="493"/>
      <c r="L19" s="493"/>
      <c r="M19" s="494"/>
      <c r="N19" s="494"/>
      <c r="O19" s="494"/>
      <c r="P19" s="494"/>
      <c r="Q19" s="474">
        <f>SUM(M19:P22)</f>
        <v>0</v>
      </c>
      <c r="R19" s="474"/>
      <c r="S19" s="474"/>
      <c r="T19" s="474"/>
      <c r="U19" s="495"/>
      <c r="V19" s="495"/>
      <c r="W19" s="495"/>
      <c r="X19" s="495"/>
      <c r="Y19" s="495"/>
      <c r="Z19" s="495"/>
      <c r="AA19" s="495"/>
      <c r="AB19" s="495"/>
      <c r="AC19" s="495"/>
      <c r="AD19" s="495"/>
      <c r="AE19" s="495"/>
      <c r="AF19" s="495"/>
      <c r="AG19" s="495"/>
      <c r="AH19" s="495"/>
    </row>
    <row r="20" spans="2:34" ht="18.5" customHeight="1">
      <c r="B20" s="478"/>
      <c r="C20" s="497"/>
      <c r="D20" s="497"/>
      <c r="E20" s="497"/>
      <c r="F20" s="497"/>
      <c r="G20" s="497"/>
      <c r="H20" s="497"/>
      <c r="I20" s="493"/>
      <c r="J20" s="493"/>
      <c r="K20" s="493"/>
      <c r="L20" s="493"/>
      <c r="M20" s="494"/>
      <c r="N20" s="494"/>
      <c r="O20" s="494"/>
      <c r="P20" s="494"/>
      <c r="Q20" s="474"/>
      <c r="R20" s="474"/>
      <c r="S20" s="474"/>
      <c r="T20" s="474"/>
      <c r="U20" s="495"/>
      <c r="V20" s="495"/>
      <c r="W20" s="495"/>
      <c r="X20" s="495"/>
      <c r="Y20" s="495"/>
      <c r="Z20" s="495"/>
      <c r="AA20" s="495"/>
      <c r="AB20" s="495"/>
      <c r="AC20" s="495"/>
      <c r="AD20" s="495"/>
      <c r="AE20" s="495"/>
      <c r="AF20" s="495"/>
      <c r="AG20" s="495"/>
      <c r="AH20" s="495"/>
    </row>
    <row r="21" spans="2:34">
      <c r="B21" s="478"/>
      <c r="C21" s="497"/>
      <c r="D21" s="497"/>
      <c r="E21" s="497"/>
      <c r="F21" s="497"/>
      <c r="G21" s="497"/>
      <c r="H21" s="497"/>
      <c r="I21" s="493"/>
      <c r="J21" s="493"/>
      <c r="K21" s="493"/>
      <c r="L21" s="493"/>
      <c r="M21" s="494"/>
      <c r="N21" s="494"/>
      <c r="O21" s="494"/>
      <c r="P21" s="494"/>
      <c r="Q21" s="474"/>
      <c r="R21" s="474"/>
      <c r="S21" s="474"/>
      <c r="T21" s="474"/>
      <c r="U21" s="495"/>
      <c r="V21" s="495"/>
      <c r="W21" s="495"/>
      <c r="X21" s="495"/>
      <c r="Y21" s="495"/>
      <c r="Z21" s="495"/>
      <c r="AA21" s="495"/>
      <c r="AB21" s="495"/>
      <c r="AC21" s="495"/>
      <c r="AD21" s="495"/>
      <c r="AE21" s="495"/>
      <c r="AF21" s="495"/>
      <c r="AG21" s="495"/>
      <c r="AH21" s="495"/>
    </row>
    <row r="22" spans="2:34">
      <c r="B22" s="478"/>
      <c r="C22" s="497"/>
      <c r="D22" s="497"/>
      <c r="E22" s="497"/>
      <c r="F22" s="497"/>
      <c r="G22" s="497"/>
      <c r="H22" s="497"/>
      <c r="I22" s="493"/>
      <c r="J22" s="493"/>
      <c r="K22" s="493"/>
      <c r="L22" s="493"/>
      <c r="M22" s="494"/>
      <c r="N22" s="494"/>
      <c r="O22" s="494"/>
      <c r="P22" s="494"/>
      <c r="Q22" s="474"/>
      <c r="R22" s="474"/>
      <c r="S22" s="474"/>
      <c r="T22" s="474"/>
      <c r="U22" s="495"/>
      <c r="V22" s="495"/>
      <c r="W22" s="495"/>
      <c r="X22" s="495"/>
      <c r="Y22" s="495"/>
      <c r="Z22" s="495"/>
      <c r="AA22" s="495"/>
      <c r="AB22" s="495"/>
      <c r="AC22" s="495"/>
      <c r="AD22" s="495"/>
      <c r="AE22" s="495"/>
      <c r="AF22" s="495"/>
      <c r="AG22" s="495"/>
      <c r="AH22" s="495"/>
    </row>
    <row r="23" spans="2:34">
      <c r="B23" s="478">
        <v>5</v>
      </c>
      <c r="C23" s="497"/>
      <c r="D23" s="497"/>
      <c r="E23" s="497"/>
      <c r="F23" s="497"/>
      <c r="G23" s="497"/>
      <c r="H23" s="497"/>
      <c r="I23" s="493"/>
      <c r="J23" s="493"/>
      <c r="K23" s="493"/>
      <c r="L23" s="493"/>
      <c r="M23" s="494"/>
      <c r="N23" s="494"/>
      <c r="O23" s="494"/>
      <c r="P23" s="494"/>
      <c r="Q23" s="474">
        <f>SUM(M23:P26)</f>
        <v>0</v>
      </c>
      <c r="R23" s="474"/>
      <c r="S23" s="474"/>
      <c r="T23" s="474"/>
      <c r="U23" s="495"/>
      <c r="V23" s="495"/>
      <c r="W23" s="495"/>
      <c r="X23" s="495"/>
      <c r="Y23" s="495"/>
      <c r="Z23" s="495"/>
      <c r="AA23" s="495"/>
      <c r="AB23" s="495"/>
      <c r="AC23" s="495"/>
      <c r="AD23" s="495"/>
      <c r="AE23" s="495"/>
      <c r="AF23" s="495"/>
      <c r="AG23" s="495"/>
      <c r="AH23" s="495"/>
    </row>
    <row r="24" spans="2:34">
      <c r="B24" s="478"/>
      <c r="C24" s="497"/>
      <c r="D24" s="497"/>
      <c r="E24" s="497"/>
      <c r="F24" s="497"/>
      <c r="G24" s="497"/>
      <c r="H24" s="497"/>
      <c r="I24" s="493"/>
      <c r="J24" s="493"/>
      <c r="K24" s="493"/>
      <c r="L24" s="493"/>
      <c r="M24" s="494"/>
      <c r="N24" s="494"/>
      <c r="O24" s="494"/>
      <c r="P24" s="494"/>
      <c r="Q24" s="474"/>
      <c r="R24" s="474"/>
      <c r="S24" s="474"/>
      <c r="T24" s="474"/>
      <c r="U24" s="495"/>
      <c r="V24" s="495"/>
      <c r="W24" s="495"/>
      <c r="X24" s="495"/>
      <c r="Y24" s="495"/>
      <c r="Z24" s="495"/>
      <c r="AA24" s="495"/>
      <c r="AB24" s="495"/>
      <c r="AC24" s="495"/>
      <c r="AD24" s="495"/>
      <c r="AE24" s="495"/>
      <c r="AF24" s="495"/>
      <c r="AG24" s="495"/>
      <c r="AH24" s="495"/>
    </row>
    <row r="25" spans="2:34">
      <c r="B25" s="478"/>
      <c r="C25" s="497"/>
      <c r="D25" s="497"/>
      <c r="E25" s="497"/>
      <c r="F25" s="497"/>
      <c r="G25" s="497"/>
      <c r="H25" s="497"/>
      <c r="I25" s="493"/>
      <c r="J25" s="493"/>
      <c r="K25" s="493"/>
      <c r="L25" s="493"/>
      <c r="M25" s="494"/>
      <c r="N25" s="494"/>
      <c r="O25" s="494"/>
      <c r="P25" s="494"/>
      <c r="Q25" s="474"/>
      <c r="R25" s="474"/>
      <c r="S25" s="474"/>
      <c r="T25" s="474"/>
      <c r="U25" s="495"/>
      <c r="V25" s="495"/>
      <c r="W25" s="495"/>
      <c r="X25" s="495"/>
      <c r="Y25" s="495"/>
      <c r="Z25" s="495"/>
      <c r="AA25" s="495"/>
      <c r="AB25" s="495"/>
      <c r="AC25" s="495"/>
      <c r="AD25" s="495"/>
      <c r="AE25" s="495"/>
      <c r="AF25" s="495"/>
      <c r="AG25" s="495"/>
      <c r="AH25" s="495"/>
    </row>
    <row r="26" spans="2:34">
      <c r="B26" s="478"/>
      <c r="C26" s="497"/>
      <c r="D26" s="497"/>
      <c r="E26" s="497"/>
      <c r="F26" s="497"/>
      <c r="G26" s="497"/>
      <c r="H26" s="497"/>
      <c r="I26" s="493"/>
      <c r="J26" s="493"/>
      <c r="K26" s="493"/>
      <c r="L26" s="493"/>
      <c r="M26" s="494"/>
      <c r="N26" s="494"/>
      <c r="O26" s="494"/>
      <c r="P26" s="494"/>
      <c r="Q26" s="474"/>
      <c r="R26" s="474"/>
      <c r="S26" s="474"/>
      <c r="T26" s="474"/>
      <c r="U26" s="495"/>
      <c r="V26" s="495"/>
      <c r="W26" s="495"/>
      <c r="X26" s="495"/>
      <c r="Y26" s="495"/>
      <c r="Z26" s="495"/>
      <c r="AA26" s="495"/>
      <c r="AB26" s="495"/>
      <c r="AC26" s="495"/>
      <c r="AD26" s="495"/>
      <c r="AE26" s="495"/>
      <c r="AF26" s="495"/>
      <c r="AG26" s="495"/>
      <c r="AH26" s="495"/>
    </row>
    <row r="28" spans="2:34">
      <c r="AB28" s="485" t="s">
        <v>95</v>
      </c>
      <c r="AC28" s="485"/>
      <c r="AD28" s="485"/>
      <c r="AE28" s="484">
        <f>IF(AE29="","",[1]設定!F17)</f>
        <v>300000</v>
      </c>
      <c r="AF28" s="484"/>
      <c r="AG28" s="484"/>
      <c r="AH28" s="484"/>
    </row>
    <row r="29" spans="2:34">
      <c r="AB29" s="485" t="s">
        <v>108</v>
      </c>
      <c r="AC29" s="485"/>
      <c r="AD29" s="485"/>
      <c r="AE29" s="490">
        <f>Q7+Q11+Q15+Q19+Q23</f>
        <v>160000</v>
      </c>
      <c r="AF29" s="490"/>
      <c r="AG29" s="490"/>
      <c r="AH29" s="490"/>
    </row>
    <row r="30" spans="2:34">
      <c r="AB30" s="478" t="s">
        <v>346</v>
      </c>
      <c r="AC30" s="479"/>
      <c r="AD30" s="480"/>
      <c r="AE30" s="481">
        <f>MIN(AE29,AE28)</f>
        <v>160000</v>
      </c>
      <c r="AF30" s="482"/>
      <c r="AG30" s="482"/>
      <c r="AH30" s="483"/>
    </row>
    <row r="31" spans="2:34">
      <c r="AB31" s="485" t="s">
        <v>347</v>
      </c>
      <c r="AC31" s="485"/>
      <c r="AD31" s="485"/>
      <c r="AE31" s="484">
        <f>AE29-AE30</f>
        <v>0</v>
      </c>
      <c r="AF31" s="484"/>
      <c r="AG31" s="484"/>
      <c r="AH31" s="484"/>
    </row>
  </sheetData>
  <mergeCells count="73">
    <mergeCell ref="AB30:AD30"/>
    <mergeCell ref="AE30:AH30"/>
    <mergeCell ref="AB31:AD31"/>
    <mergeCell ref="AE31:AH31"/>
    <mergeCell ref="I26:L26"/>
    <mergeCell ref="M26:P26"/>
    <mergeCell ref="AB28:AD28"/>
    <mergeCell ref="AE28:AH28"/>
    <mergeCell ref="AB29:AD29"/>
    <mergeCell ref="AE29:AH29"/>
    <mergeCell ref="U23:AH26"/>
    <mergeCell ref="B23:B26"/>
    <mergeCell ref="C23:H26"/>
    <mergeCell ref="I23:L23"/>
    <mergeCell ref="M23:P23"/>
    <mergeCell ref="Q23:T26"/>
    <mergeCell ref="I24:L24"/>
    <mergeCell ref="M24:P24"/>
    <mergeCell ref="I25:L25"/>
    <mergeCell ref="M25:P25"/>
    <mergeCell ref="Q19:T22"/>
    <mergeCell ref="U19:AH22"/>
    <mergeCell ref="I20:L20"/>
    <mergeCell ref="M20:P20"/>
    <mergeCell ref="I21:L21"/>
    <mergeCell ref="M21:P21"/>
    <mergeCell ref="I22:L22"/>
    <mergeCell ref="M22:P22"/>
    <mergeCell ref="B19:B22"/>
    <mergeCell ref="C19:H22"/>
    <mergeCell ref="I19:L19"/>
    <mergeCell ref="M19:P19"/>
    <mergeCell ref="B15:B18"/>
    <mergeCell ref="C15:H18"/>
    <mergeCell ref="I15:L15"/>
    <mergeCell ref="M15:P15"/>
    <mergeCell ref="Q15:T18"/>
    <mergeCell ref="U15:AH18"/>
    <mergeCell ref="I16:L16"/>
    <mergeCell ref="M16:P16"/>
    <mergeCell ref="I17:L17"/>
    <mergeCell ref="M17:P17"/>
    <mergeCell ref="I18:L18"/>
    <mergeCell ref="M18:P18"/>
    <mergeCell ref="Q11:T14"/>
    <mergeCell ref="U11:AH14"/>
    <mergeCell ref="I12:L12"/>
    <mergeCell ref="M12:P12"/>
    <mergeCell ref="I13:L13"/>
    <mergeCell ref="M13:P13"/>
    <mergeCell ref="I14:L14"/>
    <mergeCell ref="M14:P14"/>
    <mergeCell ref="B11:B14"/>
    <mergeCell ref="C11:H14"/>
    <mergeCell ref="M11:P11"/>
    <mergeCell ref="B7:B10"/>
    <mergeCell ref="C7:H10"/>
    <mergeCell ref="I7:L7"/>
    <mergeCell ref="M7:P7"/>
    <mergeCell ref="Q7:T10"/>
    <mergeCell ref="U7:AH10"/>
    <mergeCell ref="I8:L8"/>
    <mergeCell ref="M8:P8"/>
    <mergeCell ref="I9:L9"/>
    <mergeCell ref="M9:P9"/>
    <mergeCell ref="I10:L10"/>
    <mergeCell ref="M10:P10"/>
    <mergeCell ref="U6:AH6"/>
    <mergeCell ref="B4:E4"/>
    <mergeCell ref="C6:H6"/>
    <mergeCell ref="I6:L6"/>
    <mergeCell ref="M6:P6"/>
    <mergeCell ref="Q6:T6"/>
  </mergeCells>
  <phoneticPr fontId="2"/>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5D9C-43AA-435D-9931-25FBA9071E8D}">
  <dimension ref="A1:U145"/>
  <sheetViews>
    <sheetView view="pageBreakPreview" zoomScaleNormal="100" zoomScaleSheetLayoutView="100" workbookViewId="0">
      <pane xSplit="1" ySplit="2" topLeftCell="B3" activePane="bottomRight" state="frozen"/>
      <selection activeCell="J18" sqref="J18"/>
      <selection pane="topRight" activeCell="J18" sqref="J18"/>
      <selection pane="bottomLeft" activeCell="J18" sqref="J18"/>
      <selection pane="bottomRight" activeCell="G16" sqref="G16:J19"/>
    </sheetView>
  </sheetViews>
  <sheetFormatPr defaultRowHeight="16"/>
  <cols>
    <col min="1" max="1" width="8.6640625" style="31"/>
    <col min="2" max="2" width="11" style="49" bestFit="1" customWidth="1"/>
    <col min="3" max="5" width="8.6640625" style="31"/>
    <col min="6" max="6" width="9.6640625" style="31" customWidth="1"/>
    <col min="7" max="8" width="8.6640625" style="31"/>
    <col min="9" max="9" width="4.58203125" style="31" customWidth="1"/>
    <col min="10" max="16384" width="8.6640625" style="31"/>
  </cols>
  <sheetData>
    <row r="1" spans="1:20">
      <c r="A1" s="524" t="s">
        <v>138</v>
      </c>
      <c r="B1" s="524" t="s">
        <v>76</v>
      </c>
      <c r="C1" s="528" t="s">
        <v>150</v>
      </c>
      <c r="D1" s="528"/>
      <c r="E1" s="529" t="s">
        <v>151</v>
      </c>
      <c r="F1" s="529"/>
      <c r="G1" s="529" t="s">
        <v>152</v>
      </c>
      <c r="H1" s="529"/>
      <c r="I1" s="529"/>
      <c r="J1" s="529"/>
      <c r="K1" s="528" t="s">
        <v>153</v>
      </c>
      <c r="L1" s="528"/>
      <c r="M1" s="528"/>
      <c r="N1" s="528"/>
      <c r="O1" s="528"/>
      <c r="P1" s="528" t="s">
        <v>154</v>
      </c>
      <c r="Q1" s="528"/>
      <c r="R1" s="528"/>
      <c r="S1" s="528" t="s">
        <v>155</v>
      </c>
      <c r="T1" s="528"/>
    </row>
    <row r="2" spans="1:20">
      <c r="A2" s="525"/>
      <c r="B2" s="525"/>
      <c r="C2" s="528"/>
      <c r="D2" s="528"/>
      <c r="E2" s="529"/>
      <c r="F2" s="529"/>
      <c r="G2" s="529"/>
      <c r="H2" s="529"/>
      <c r="I2" s="529"/>
      <c r="J2" s="529"/>
      <c r="K2" s="528"/>
      <c r="L2" s="528"/>
      <c r="M2" s="528"/>
      <c r="N2" s="528"/>
      <c r="O2" s="528"/>
      <c r="P2" s="528"/>
      <c r="Q2" s="528"/>
      <c r="R2" s="528"/>
      <c r="S2" s="528"/>
      <c r="T2" s="528"/>
    </row>
    <row r="3" spans="1:20">
      <c r="A3" s="485" t="s">
        <v>137</v>
      </c>
      <c r="B3" s="48" t="s">
        <v>75</v>
      </c>
      <c r="C3" s="502"/>
      <c r="D3" s="502"/>
      <c r="E3" s="502"/>
      <c r="F3" s="502"/>
      <c r="G3" s="502"/>
      <c r="H3" s="502"/>
      <c r="I3" s="502"/>
      <c r="J3" s="502"/>
      <c r="K3" s="502"/>
      <c r="L3" s="502"/>
      <c r="M3" s="502"/>
      <c r="N3" s="502"/>
      <c r="O3" s="502"/>
      <c r="P3" s="485" t="s">
        <v>77</v>
      </c>
      <c r="Q3" s="485"/>
      <c r="R3" s="485"/>
      <c r="S3" s="502"/>
      <c r="T3" s="502"/>
    </row>
    <row r="4" spans="1:20">
      <c r="A4" s="485"/>
      <c r="B4" s="485" t="s">
        <v>78</v>
      </c>
      <c r="C4" s="487" t="s">
        <v>156</v>
      </c>
      <c r="D4" s="489"/>
      <c r="E4" s="530"/>
      <c r="F4" s="531"/>
      <c r="G4" s="530"/>
      <c r="H4" s="534"/>
      <c r="I4" s="534"/>
      <c r="J4" s="531"/>
      <c r="K4" s="510" t="s">
        <v>157</v>
      </c>
      <c r="L4" s="511"/>
      <c r="M4" s="511"/>
      <c r="N4" s="511"/>
      <c r="O4" s="512"/>
      <c r="P4" s="510" t="s">
        <v>158</v>
      </c>
      <c r="Q4" s="511"/>
      <c r="R4" s="512"/>
      <c r="S4" s="530"/>
      <c r="T4" s="531"/>
    </row>
    <row r="5" spans="1:20">
      <c r="A5" s="485"/>
      <c r="B5" s="485"/>
      <c r="C5" s="492"/>
      <c r="D5" s="527"/>
      <c r="E5" s="536"/>
      <c r="F5" s="537"/>
      <c r="G5" s="536"/>
      <c r="H5" s="538"/>
      <c r="I5" s="538"/>
      <c r="J5" s="537"/>
      <c r="K5" s="519"/>
      <c r="L5" s="523"/>
      <c r="M5" s="523"/>
      <c r="N5" s="523"/>
      <c r="O5" s="520"/>
      <c r="P5" s="519"/>
      <c r="Q5" s="523"/>
      <c r="R5" s="520"/>
      <c r="S5" s="536"/>
      <c r="T5" s="537"/>
    </row>
    <row r="6" spans="1:20">
      <c r="A6" s="485"/>
      <c r="B6" s="485"/>
      <c r="C6" s="492"/>
      <c r="D6" s="527"/>
      <c r="E6" s="536"/>
      <c r="F6" s="537"/>
      <c r="G6" s="536"/>
      <c r="H6" s="538"/>
      <c r="I6" s="538"/>
      <c r="J6" s="537"/>
      <c r="K6" s="519"/>
      <c r="L6" s="523"/>
      <c r="M6" s="523"/>
      <c r="N6" s="523"/>
      <c r="O6" s="520"/>
      <c r="P6" s="519"/>
      <c r="Q6" s="523"/>
      <c r="R6" s="520"/>
      <c r="S6" s="536"/>
      <c r="T6" s="537"/>
    </row>
    <row r="7" spans="1:20">
      <c r="A7" s="485"/>
      <c r="B7" s="485"/>
      <c r="C7" s="503"/>
      <c r="D7" s="504"/>
      <c r="E7" s="532"/>
      <c r="F7" s="533"/>
      <c r="G7" s="532"/>
      <c r="H7" s="535"/>
      <c r="I7" s="535"/>
      <c r="J7" s="533"/>
      <c r="K7" s="513"/>
      <c r="L7" s="514"/>
      <c r="M7" s="514"/>
      <c r="N7" s="514"/>
      <c r="O7" s="515"/>
      <c r="P7" s="513"/>
      <c r="Q7" s="514"/>
      <c r="R7" s="515"/>
      <c r="S7" s="532"/>
      <c r="T7" s="533"/>
    </row>
    <row r="8" spans="1:20">
      <c r="A8" s="485"/>
      <c r="B8" s="48" t="s">
        <v>139</v>
      </c>
      <c r="C8" s="485" t="s">
        <v>77</v>
      </c>
      <c r="D8" s="485"/>
      <c r="E8" s="502"/>
      <c r="F8" s="502"/>
      <c r="G8" s="502"/>
      <c r="H8" s="502"/>
      <c r="I8" s="502"/>
      <c r="J8" s="502"/>
      <c r="K8" s="502"/>
      <c r="L8" s="502"/>
      <c r="M8" s="502"/>
      <c r="N8" s="502"/>
      <c r="O8" s="502"/>
      <c r="P8" s="485" t="s">
        <v>77</v>
      </c>
      <c r="Q8" s="485"/>
      <c r="R8" s="485"/>
      <c r="S8" s="485" t="s">
        <v>77</v>
      </c>
      <c r="T8" s="485"/>
    </row>
    <row r="9" spans="1:20">
      <c r="A9" s="485"/>
      <c r="B9" s="485" t="s">
        <v>140</v>
      </c>
      <c r="C9" s="487" t="s">
        <v>77</v>
      </c>
      <c r="D9" s="489"/>
      <c r="E9" s="530"/>
      <c r="F9" s="531"/>
      <c r="G9" s="530"/>
      <c r="H9" s="534"/>
      <c r="I9" s="534"/>
      <c r="J9" s="531"/>
      <c r="K9" s="510" t="s">
        <v>159</v>
      </c>
      <c r="L9" s="511"/>
      <c r="M9" s="511"/>
      <c r="N9" s="511"/>
      <c r="O9" s="512"/>
      <c r="P9" s="487" t="s">
        <v>77</v>
      </c>
      <c r="Q9" s="488"/>
      <c r="R9" s="489"/>
      <c r="S9" s="530"/>
      <c r="T9" s="531"/>
    </row>
    <row r="10" spans="1:20" ht="18" customHeight="1">
      <c r="A10" s="485"/>
      <c r="B10" s="485"/>
      <c r="C10" s="503"/>
      <c r="D10" s="504"/>
      <c r="E10" s="532"/>
      <c r="F10" s="533"/>
      <c r="G10" s="532"/>
      <c r="H10" s="535"/>
      <c r="I10" s="535"/>
      <c r="J10" s="533"/>
      <c r="K10" s="513"/>
      <c r="L10" s="514"/>
      <c r="M10" s="514"/>
      <c r="N10" s="514"/>
      <c r="O10" s="515"/>
      <c r="P10" s="503"/>
      <c r="Q10" s="509"/>
      <c r="R10" s="504"/>
      <c r="S10" s="532"/>
      <c r="T10" s="533"/>
    </row>
    <row r="11" spans="1:20">
      <c r="A11" s="485"/>
      <c r="B11" s="485" t="s">
        <v>141</v>
      </c>
      <c r="C11" s="487" t="s">
        <v>77</v>
      </c>
      <c r="D11" s="489"/>
      <c r="E11" s="530"/>
      <c r="F11" s="531"/>
      <c r="G11" s="530"/>
      <c r="H11" s="534"/>
      <c r="I11" s="534"/>
      <c r="J11" s="531"/>
      <c r="K11" s="510" t="s">
        <v>160</v>
      </c>
      <c r="L11" s="511"/>
      <c r="M11" s="511"/>
      <c r="N11" s="511"/>
      <c r="O11" s="512"/>
      <c r="P11" s="487" t="s">
        <v>77</v>
      </c>
      <c r="Q11" s="488"/>
      <c r="R11" s="489"/>
      <c r="S11" s="530"/>
      <c r="T11" s="531"/>
    </row>
    <row r="12" spans="1:20">
      <c r="A12" s="485"/>
      <c r="B12" s="485"/>
      <c r="C12" s="503"/>
      <c r="D12" s="504"/>
      <c r="E12" s="532"/>
      <c r="F12" s="533"/>
      <c r="G12" s="532"/>
      <c r="H12" s="535"/>
      <c r="I12" s="535"/>
      <c r="J12" s="533"/>
      <c r="K12" s="513"/>
      <c r="L12" s="514"/>
      <c r="M12" s="514"/>
      <c r="N12" s="514"/>
      <c r="O12" s="515"/>
      <c r="P12" s="503"/>
      <c r="Q12" s="509"/>
      <c r="R12" s="504"/>
      <c r="S12" s="532"/>
      <c r="T12" s="533"/>
    </row>
    <row r="13" spans="1:20">
      <c r="A13" s="485"/>
      <c r="B13" s="485" t="s">
        <v>142</v>
      </c>
      <c r="C13" s="487" t="s">
        <v>77</v>
      </c>
      <c r="D13" s="489"/>
      <c r="E13" s="530"/>
      <c r="F13" s="531"/>
      <c r="G13" s="530"/>
      <c r="H13" s="534"/>
      <c r="I13" s="534"/>
      <c r="J13" s="531"/>
      <c r="K13" s="510" t="s">
        <v>161</v>
      </c>
      <c r="L13" s="511"/>
      <c r="M13" s="511"/>
      <c r="N13" s="511"/>
      <c r="O13" s="512"/>
      <c r="P13" s="487" t="s">
        <v>77</v>
      </c>
      <c r="Q13" s="488"/>
      <c r="R13" s="489"/>
      <c r="S13" s="530"/>
      <c r="T13" s="531"/>
    </row>
    <row r="14" spans="1:20">
      <c r="A14" s="485"/>
      <c r="B14" s="485"/>
      <c r="C14" s="503"/>
      <c r="D14" s="504"/>
      <c r="E14" s="532"/>
      <c r="F14" s="533"/>
      <c r="G14" s="532"/>
      <c r="H14" s="535"/>
      <c r="I14" s="535"/>
      <c r="J14" s="533"/>
      <c r="K14" s="513"/>
      <c r="L14" s="514"/>
      <c r="M14" s="514"/>
      <c r="N14" s="514"/>
      <c r="O14" s="515"/>
      <c r="P14" s="503"/>
      <c r="Q14" s="509"/>
      <c r="R14" s="504"/>
      <c r="S14" s="532"/>
      <c r="T14" s="533"/>
    </row>
    <row r="15" spans="1:20">
      <c r="A15" s="485"/>
      <c r="B15" s="48" t="s">
        <v>143</v>
      </c>
      <c r="C15" s="485" t="s">
        <v>77</v>
      </c>
      <c r="D15" s="485"/>
      <c r="E15" s="502"/>
      <c r="F15" s="502"/>
      <c r="G15" s="502"/>
      <c r="H15" s="502"/>
      <c r="I15" s="502"/>
      <c r="J15" s="502"/>
      <c r="K15" s="485" t="s">
        <v>162</v>
      </c>
      <c r="L15" s="485"/>
      <c r="M15" s="485"/>
      <c r="N15" s="485"/>
      <c r="O15" s="485"/>
      <c r="P15" s="485" t="s">
        <v>77</v>
      </c>
      <c r="Q15" s="485"/>
      <c r="R15" s="485"/>
      <c r="S15" s="485" t="s">
        <v>77</v>
      </c>
      <c r="T15" s="485"/>
    </row>
    <row r="16" spans="1:20" ht="18" customHeight="1">
      <c r="A16" s="485"/>
      <c r="B16" s="485" t="s">
        <v>144</v>
      </c>
      <c r="C16" s="487" t="s">
        <v>163</v>
      </c>
      <c r="D16" s="489"/>
      <c r="E16" s="530"/>
      <c r="F16" s="531"/>
      <c r="G16" s="530"/>
      <c r="H16" s="534"/>
      <c r="I16" s="534"/>
      <c r="J16" s="531"/>
      <c r="K16" s="510" t="s">
        <v>164</v>
      </c>
      <c r="L16" s="511"/>
      <c r="M16" s="511"/>
      <c r="N16" s="511"/>
      <c r="O16" s="512"/>
      <c r="P16" s="487" t="s">
        <v>77</v>
      </c>
      <c r="Q16" s="488"/>
      <c r="R16" s="489"/>
      <c r="S16" s="487" t="s">
        <v>77</v>
      </c>
      <c r="T16" s="489"/>
    </row>
    <row r="17" spans="1:20">
      <c r="A17" s="485"/>
      <c r="B17" s="485"/>
      <c r="C17" s="492"/>
      <c r="D17" s="527"/>
      <c r="E17" s="536"/>
      <c r="F17" s="537"/>
      <c r="G17" s="536"/>
      <c r="H17" s="538"/>
      <c r="I17" s="538"/>
      <c r="J17" s="537"/>
      <c r="K17" s="519"/>
      <c r="L17" s="523"/>
      <c r="M17" s="523"/>
      <c r="N17" s="523"/>
      <c r="O17" s="520"/>
      <c r="P17" s="492"/>
      <c r="Q17" s="526"/>
      <c r="R17" s="527"/>
      <c r="S17" s="492"/>
      <c r="T17" s="527"/>
    </row>
    <row r="18" spans="1:20">
      <c r="A18" s="485"/>
      <c r="B18" s="485"/>
      <c r="C18" s="492"/>
      <c r="D18" s="527"/>
      <c r="E18" s="536"/>
      <c r="F18" s="537"/>
      <c r="G18" s="536"/>
      <c r="H18" s="538"/>
      <c r="I18" s="538"/>
      <c r="J18" s="537"/>
      <c r="K18" s="519"/>
      <c r="L18" s="523"/>
      <c r="M18" s="523"/>
      <c r="N18" s="523"/>
      <c r="O18" s="520"/>
      <c r="P18" s="492"/>
      <c r="Q18" s="526"/>
      <c r="R18" s="527"/>
      <c r="S18" s="492"/>
      <c r="T18" s="527"/>
    </row>
    <row r="19" spans="1:20">
      <c r="A19" s="485"/>
      <c r="B19" s="485"/>
      <c r="C19" s="503"/>
      <c r="D19" s="504"/>
      <c r="E19" s="532"/>
      <c r="F19" s="533"/>
      <c r="G19" s="532"/>
      <c r="H19" s="535"/>
      <c r="I19" s="535"/>
      <c r="J19" s="533"/>
      <c r="K19" s="513"/>
      <c r="L19" s="514"/>
      <c r="M19" s="514"/>
      <c r="N19" s="514"/>
      <c r="O19" s="515"/>
      <c r="P19" s="503"/>
      <c r="Q19" s="509"/>
      <c r="R19" s="504"/>
      <c r="S19" s="503"/>
      <c r="T19" s="504"/>
    </row>
    <row r="20" spans="1:20">
      <c r="A20" s="485"/>
      <c r="B20" s="48" t="s">
        <v>145</v>
      </c>
      <c r="C20" s="485" t="s">
        <v>146</v>
      </c>
      <c r="D20" s="485"/>
      <c r="E20" s="502"/>
      <c r="F20" s="502"/>
      <c r="G20" s="502"/>
      <c r="H20" s="502"/>
      <c r="I20" s="502"/>
      <c r="J20" s="502"/>
      <c r="K20" s="502"/>
      <c r="L20" s="502"/>
      <c r="M20" s="502"/>
      <c r="N20" s="502"/>
      <c r="O20" s="502"/>
      <c r="P20" s="502"/>
      <c r="Q20" s="502"/>
      <c r="R20" s="502"/>
      <c r="S20" s="502"/>
      <c r="T20" s="502"/>
    </row>
    <row r="21" spans="1:20">
      <c r="A21" s="485"/>
      <c r="B21" s="48" t="s">
        <v>147</v>
      </c>
      <c r="C21" s="502"/>
      <c r="D21" s="502"/>
      <c r="E21" s="502"/>
      <c r="F21" s="502"/>
      <c r="G21" s="502"/>
      <c r="H21" s="502"/>
      <c r="I21" s="502"/>
      <c r="J21" s="502"/>
      <c r="K21" s="502"/>
      <c r="L21" s="502"/>
      <c r="M21" s="502"/>
      <c r="N21" s="502"/>
      <c r="O21" s="502"/>
      <c r="P21" s="502"/>
      <c r="Q21" s="502"/>
      <c r="R21" s="502"/>
      <c r="S21" s="502"/>
      <c r="T21" s="502"/>
    </row>
    <row r="22" spans="1:20">
      <c r="A22" s="485"/>
      <c r="B22" s="48" t="s">
        <v>148</v>
      </c>
      <c r="C22" s="485" t="s">
        <v>165</v>
      </c>
      <c r="D22" s="485"/>
      <c r="E22" s="502"/>
      <c r="F22" s="502"/>
      <c r="G22" s="502"/>
      <c r="H22" s="502"/>
      <c r="I22" s="502"/>
      <c r="J22" s="502"/>
      <c r="K22" s="485" t="s">
        <v>166</v>
      </c>
      <c r="L22" s="485"/>
      <c r="M22" s="485"/>
      <c r="N22" s="485"/>
      <c r="O22" s="485"/>
      <c r="P22" s="485" t="s">
        <v>77</v>
      </c>
      <c r="Q22" s="485"/>
      <c r="R22" s="485"/>
      <c r="S22" s="485" t="s">
        <v>77</v>
      </c>
      <c r="T22" s="485"/>
    </row>
    <row r="23" spans="1:20">
      <c r="A23" s="485" t="s">
        <v>179</v>
      </c>
      <c r="B23" s="485" t="s">
        <v>149</v>
      </c>
      <c r="C23" s="510" t="s">
        <v>167</v>
      </c>
      <c r="D23" s="512"/>
      <c r="E23" s="530"/>
      <c r="F23" s="531"/>
      <c r="G23" s="510" t="s">
        <v>168</v>
      </c>
      <c r="H23" s="511"/>
      <c r="I23" s="511"/>
      <c r="J23" s="512"/>
      <c r="K23" s="510" t="s">
        <v>169</v>
      </c>
      <c r="L23" s="511"/>
      <c r="M23" s="511"/>
      <c r="N23" s="511"/>
      <c r="O23" s="512"/>
      <c r="P23" s="539" t="s">
        <v>170</v>
      </c>
      <c r="Q23" s="540"/>
      <c r="R23" s="541"/>
      <c r="S23" s="530"/>
      <c r="T23" s="531"/>
    </row>
    <row r="24" spans="1:20">
      <c r="A24" s="485"/>
      <c r="B24" s="485"/>
      <c r="C24" s="513"/>
      <c r="D24" s="515"/>
      <c r="E24" s="532"/>
      <c r="F24" s="533"/>
      <c r="G24" s="513"/>
      <c r="H24" s="514"/>
      <c r="I24" s="514"/>
      <c r="J24" s="515"/>
      <c r="K24" s="513"/>
      <c r="L24" s="514"/>
      <c r="M24" s="514"/>
      <c r="N24" s="514"/>
      <c r="O24" s="515"/>
      <c r="P24" s="542"/>
      <c r="Q24" s="543"/>
      <c r="R24" s="544"/>
      <c r="S24" s="532"/>
      <c r="T24" s="533"/>
    </row>
    <row r="25" spans="1:20">
      <c r="A25" s="485"/>
      <c r="B25" s="48" t="s">
        <v>171</v>
      </c>
      <c r="C25" s="502"/>
      <c r="D25" s="502"/>
      <c r="E25" s="502"/>
      <c r="F25" s="502"/>
      <c r="G25" s="502"/>
      <c r="H25" s="502"/>
      <c r="I25" s="502"/>
      <c r="J25" s="502"/>
      <c r="K25" s="485" t="s">
        <v>172</v>
      </c>
      <c r="L25" s="485"/>
      <c r="M25" s="485"/>
      <c r="N25" s="485"/>
      <c r="O25" s="485"/>
      <c r="P25" s="485" t="s">
        <v>77</v>
      </c>
      <c r="Q25" s="485"/>
      <c r="R25" s="485"/>
      <c r="S25" s="502"/>
      <c r="T25" s="502"/>
    </row>
    <row r="26" spans="1:20">
      <c r="A26" s="485"/>
      <c r="B26" s="48" t="s">
        <v>173</v>
      </c>
      <c r="C26" s="485" t="s">
        <v>174</v>
      </c>
      <c r="D26" s="485"/>
      <c r="E26" s="502"/>
      <c r="F26" s="502"/>
      <c r="G26" s="502"/>
      <c r="H26" s="502"/>
      <c r="I26" s="502"/>
      <c r="J26" s="502"/>
      <c r="K26" s="485" t="s">
        <v>175</v>
      </c>
      <c r="L26" s="485"/>
      <c r="M26" s="485"/>
      <c r="N26" s="485"/>
      <c r="O26" s="485"/>
      <c r="P26" s="485" t="s">
        <v>77</v>
      </c>
      <c r="Q26" s="485"/>
      <c r="R26" s="485"/>
      <c r="S26" s="485" t="s">
        <v>77</v>
      </c>
      <c r="T26" s="485"/>
    </row>
    <row r="27" spans="1:20">
      <c r="A27" s="485"/>
      <c r="B27" s="48" t="s">
        <v>176</v>
      </c>
      <c r="C27" s="485" t="s">
        <v>177</v>
      </c>
      <c r="D27" s="485"/>
      <c r="E27" s="502"/>
      <c r="F27" s="502"/>
      <c r="G27" s="502"/>
      <c r="H27" s="502"/>
      <c r="I27" s="502"/>
      <c r="J27" s="502"/>
      <c r="K27" s="485" t="s">
        <v>178</v>
      </c>
      <c r="L27" s="485"/>
      <c r="M27" s="485"/>
      <c r="N27" s="485"/>
      <c r="O27" s="485"/>
      <c r="P27" s="485" t="s">
        <v>77</v>
      </c>
      <c r="Q27" s="485"/>
      <c r="R27" s="485"/>
      <c r="S27" s="502"/>
      <c r="T27" s="502"/>
    </row>
    <row r="28" spans="1:20">
      <c r="A28" s="485" t="s">
        <v>180</v>
      </c>
      <c r="B28" s="48" t="s">
        <v>181</v>
      </c>
      <c r="C28" s="502"/>
      <c r="D28" s="502"/>
      <c r="E28" s="502"/>
      <c r="F28" s="502"/>
      <c r="G28" s="502"/>
      <c r="H28" s="502"/>
      <c r="I28" s="502"/>
      <c r="J28" s="502"/>
      <c r="K28" s="502"/>
      <c r="L28" s="502"/>
      <c r="M28" s="502"/>
      <c r="N28" s="502"/>
      <c r="O28" s="502"/>
      <c r="P28" s="502"/>
      <c r="Q28" s="502"/>
      <c r="R28" s="502"/>
      <c r="S28" s="502"/>
      <c r="T28" s="502"/>
    </row>
    <row r="29" spans="1:20">
      <c r="A29" s="485"/>
      <c r="B29" s="48" t="s">
        <v>182</v>
      </c>
      <c r="C29" s="502"/>
      <c r="D29" s="502"/>
      <c r="E29" s="502"/>
      <c r="F29" s="502"/>
      <c r="G29" s="502"/>
      <c r="H29" s="502"/>
      <c r="I29" s="502"/>
      <c r="J29" s="502"/>
      <c r="K29" s="485" t="s">
        <v>183</v>
      </c>
      <c r="L29" s="485"/>
      <c r="M29" s="485"/>
      <c r="N29" s="485"/>
      <c r="O29" s="485"/>
      <c r="P29" s="485" t="s">
        <v>184</v>
      </c>
      <c r="Q29" s="485"/>
      <c r="R29" s="485"/>
      <c r="S29" s="502"/>
      <c r="T29" s="502"/>
    </row>
    <row r="30" spans="1:20">
      <c r="A30" s="485"/>
      <c r="B30" s="485" t="s">
        <v>185</v>
      </c>
      <c r="C30" s="530"/>
      <c r="D30" s="531"/>
      <c r="E30" s="530"/>
      <c r="F30" s="531"/>
      <c r="G30" s="530"/>
      <c r="H30" s="534"/>
      <c r="I30" s="534"/>
      <c r="J30" s="531"/>
      <c r="K30" s="487" t="s">
        <v>186</v>
      </c>
      <c r="L30" s="488"/>
      <c r="M30" s="488"/>
      <c r="N30" s="488"/>
      <c r="O30" s="489"/>
      <c r="P30" s="510" t="s">
        <v>187</v>
      </c>
      <c r="Q30" s="511"/>
      <c r="R30" s="512"/>
      <c r="S30" s="530"/>
      <c r="T30" s="531"/>
    </row>
    <row r="31" spans="1:20">
      <c r="A31" s="485"/>
      <c r="B31" s="485"/>
      <c r="C31" s="532"/>
      <c r="D31" s="533"/>
      <c r="E31" s="532"/>
      <c r="F31" s="533"/>
      <c r="G31" s="532"/>
      <c r="H31" s="535"/>
      <c r="I31" s="535"/>
      <c r="J31" s="533"/>
      <c r="K31" s="503"/>
      <c r="L31" s="509"/>
      <c r="M31" s="509"/>
      <c r="N31" s="509"/>
      <c r="O31" s="504"/>
      <c r="P31" s="513"/>
      <c r="Q31" s="514"/>
      <c r="R31" s="515"/>
      <c r="S31" s="532"/>
      <c r="T31" s="533"/>
    </row>
    <row r="32" spans="1:20">
      <c r="A32" s="485"/>
      <c r="B32" s="48" t="s">
        <v>188</v>
      </c>
      <c r="C32" s="502"/>
      <c r="D32" s="502"/>
      <c r="E32" s="502"/>
      <c r="F32" s="502"/>
      <c r="G32" s="502"/>
      <c r="H32" s="502"/>
      <c r="I32" s="502"/>
      <c r="J32" s="502"/>
      <c r="K32" s="502"/>
      <c r="L32" s="502"/>
      <c r="M32" s="502"/>
      <c r="N32" s="502"/>
      <c r="O32" s="502"/>
      <c r="P32" s="485" t="s">
        <v>77</v>
      </c>
      <c r="Q32" s="485"/>
      <c r="R32" s="485"/>
      <c r="S32" s="502"/>
      <c r="T32" s="502"/>
    </row>
    <row r="33" spans="1:20">
      <c r="A33" s="485"/>
      <c r="B33" s="48" t="s">
        <v>189</v>
      </c>
      <c r="C33" s="502"/>
      <c r="D33" s="502"/>
      <c r="E33" s="502"/>
      <c r="F33" s="502"/>
      <c r="G33" s="502"/>
      <c r="H33" s="502"/>
      <c r="I33" s="502"/>
      <c r="J33" s="502"/>
      <c r="K33" s="502"/>
      <c r="L33" s="502"/>
      <c r="M33" s="502"/>
      <c r="N33" s="502"/>
      <c r="O33" s="502"/>
      <c r="P33" s="485" t="s">
        <v>77</v>
      </c>
      <c r="Q33" s="485"/>
      <c r="R33" s="485"/>
      <c r="S33" s="502"/>
      <c r="T33" s="502"/>
    </row>
    <row r="34" spans="1:20">
      <c r="A34" s="485"/>
      <c r="B34" s="48" t="s">
        <v>190</v>
      </c>
      <c r="C34" s="502"/>
      <c r="D34" s="502"/>
      <c r="E34" s="502"/>
      <c r="F34" s="502"/>
      <c r="G34" s="502"/>
      <c r="H34" s="502"/>
      <c r="I34" s="502"/>
      <c r="J34" s="502"/>
      <c r="K34" s="502"/>
      <c r="L34" s="502"/>
      <c r="M34" s="502"/>
      <c r="N34" s="502"/>
      <c r="O34" s="502"/>
      <c r="P34" s="502"/>
      <c r="Q34" s="502"/>
      <c r="R34" s="502"/>
      <c r="S34" s="502"/>
      <c r="T34" s="502"/>
    </row>
    <row r="35" spans="1:20" ht="18" customHeight="1">
      <c r="A35" s="485" t="s">
        <v>210</v>
      </c>
      <c r="B35" s="485" t="s">
        <v>191</v>
      </c>
      <c r="C35" s="510" t="s">
        <v>192</v>
      </c>
      <c r="D35" s="512"/>
      <c r="E35" s="530"/>
      <c r="F35" s="531"/>
      <c r="G35" s="530"/>
      <c r="H35" s="534"/>
      <c r="I35" s="534"/>
      <c r="J35" s="531"/>
      <c r="K35" s="510" t="s">
        <v>193</v>
      </c>
      <c r="L35" s="511"/>
      <c r="M35" s="511"/>
      <c r="N35" s="511"/>
      <c r="O35" s="512"/>
      <c r="P35" s="510" t="s">
        <v>194</v>
      </c>
      <c r="Q35" s="511"/>
      <c r="R35" s="512"/>
      <c r="S35" s="530"/>
      <c r="T35" s="531"/>
    </row>
    <row r="36" spans="1:20">
      <c r="A36" s="485"/>
      <c r="B36" s="485"/>
      <c r="C36" s="513"/>
      <c r="D36" s="515"/>
      <c r="E36" s="532"/>
      <c r="F36" s="533"/>
      <c r="G36" s="532"/>
      <c r="H36" s="535"/>
      <c r="I36" s="535"/>
      <c r="J36" s="533"/>
      <c r="K36" s="513"/>
      <c r="L36" s="514"/>
      <c r="M36" s="514"/>
      <c r="N36" s="514"/>
      <c r="O36" s="515"/>
      <c r="P36" s="513"/>
      <c r="Q36" s="514"/>
      <c r="R36" s="515"/>
      <c r="S36" s="532"/>
      <c r="T36" s="533"/>
    </row>
    <row r="37" spans="1:20">
      <c r="A37" s="485"/>
      <c r="B37" s="48" t="s">
        <v>195</v>
      </c>
      <c r="C37" s="485" t="s">
        <v>196</v>
      </c>
      <c r="D37" s="485"/>
      <c r="E37" s="502"/>
      <c r="F37" s="502"/>
      <c r="G37" s="502"/>
      <c r="H37" s="502"/>
      <c r="I37" s="502"/>
      <c r="J37" s="502"/>
      <c r="K37" s="485" t="s">
        <v>197</v>
      </c>
      <c r="L37" s="485"/>
      <c r="M37" s="485"/>
      <c r="N37" s="485"/>
      <c r="O37" s="485"/>
      <c r="P37" s="485" t="s">
        <v>198</v>
      </c>
      <c r="Q37" s="485"/>
      <c r="R37" s="485"/>
      <c r="S37" s="502"/>
      <c r="T37" s="502"/>
    </row>
    <row r="38" spans="1:20">
      <c r="A38" s="485"/>
      <c r="B38" s="48" t="s">
        <v>199</v>
      </c>
      <c r="C38" s="485" t="s">
        <v>200</v>
      </c>
      <c r="D38" s="485"/>
      <c r="E38" s="502"/>
      <c r="F38" s="502"/>
      <c r="G38" s="502"/>
      <c r="H38" s="502"/>
      <c r="I38" s="502"/>
      <c r="J38" s="502"/>
      <c r="K38" s="485" t="s">
        <v>201</v>
      </c>
      <c r="L38" s="485"/>
      <c r="M38" s="485"/>
      <c r="N38" s="485"/>
      <c r="O38" s="485"/>
      <c r="P38" s="485" t="s">
        <v>77</v>
      </c>
      <c r="Q38" s="485"/>
      <c r="R38" s="485"/>
      <c r="S38" s="502"/>
      <c r="T38" s="502"/>
    </row>
    <row r="39" spans="1:20">
      <c r="A39" s="485"/>
      <c r="B39" s="48" t="s">
        <v>202</v>
      </c>
      <c r="C39" s="485" t="s">
        <v>203</v>
      </c>
      <c r="D39" s="485"/>
      <c r="E39" s="502"/>
      <c r="F39" s="502"/>
      <c r="G39" s="502"/>
      <c r="H39" s="502"/>
      <c r="I39" s="502"/>
      <c r="J39" s="502"/>
      <c r="K39" s="502"/>
      <c r="L39" s="502"/>
      <c r="M39" s="502"/>
      <c r="N39" s="502"/>
      <c r="O39" s="502"/>
      <c r="P39" s="485" t="s">
        <v>203</v>
      </c>
      <c r="Q39" s="485"/>
      <c r="R39" s="485"/>
      <c r="S39" s="502"/>
      <c r="T39" s="502"/>
    </row>
    <row r="40" spans="1:20">
      <c r="A40" s="485"/>
      <c r="B40" s="48" t="s">
        <v>204</v>
      </c>
      <c r="C40" s="502"/>
      <c r="D40" s="502"/>
      <c r="E40" s="502"/>
      <c r="F40" s="502"/>
      <c r="G40" s="502"/>
      <c r="H40" s="502"/>
      <c r="I40" s="502"/>
      <c r="J40" s="502"/>
      <c r="K40" s="502"/>
      <c r="L40" s="502"/>
      <c r="M40" s="502"/>
      <c r="N40" s="502"/>
      <c r="O40" s="502"/>
      <c r="P40" s="485" t="s">
        <v>205</v>
      </c>
      <c r="Q40" s="485"/>
      <c r="R40" s="485"/>
      <c r="S40" s="502"/>
      <c r="T40" s="502"/>
    </row>
    <row r="41" spans="1:20">
      <c r="A41" s="485"/>
      <c r="B41" s="48" t="s">
        <v>206</v>
      </c>
      <c r="C41" s="502"/>
      <c r="D41" s="502"/>
      <c r="E41" s="502"/>
      <c r="F41" s="502"/>
      <c r="G41" s="502"/>
      <c r="H41" s="502"/>
      <c r="I41" s="502"/>
      <c r="J41" s="502"/>
      <c r="K41" s="502"/>
      <c r="L41" s="502"/>
      <c r="M41" s="502"/>
      <c r="N41" s="502"/>
      <c r="O41" s="502"/>
      <c r="P41" s="502"/>
      <c r="Q41" s="502"/>
      <c r="R41" s="502"/>
      <c r="S41" s="502"/>
      <c r="T41" s="502"/>
    </row>
    <row r="42" spans="1:20">
      <c r="A42" s="485"/>
      <c r="B42" s="48" t="s">
        <v>207</v>
      </c>
      <c r="C42" s="545" t="s">
        <v>351</v>
      </c>
      <c r="D42" s="545"/>
      <c r="E42" s="502"/>
      <c r="F42" s="502"/>
      <c r="G42" s="502"/>
      <c r="H42" s="502"/>
      <c r="I42" s="502"/>
      <c r="J42" s="502"/>
      <c r="K42" s="485" t="s">
        <v>208</v>
      </c>
      <c r="L42" s="485"/>
      <c r="M42" s="485"/>
      <c r="N42" s="485"/>
      <c r="O42" s="485"/>
      <c r="P42" s="485" t="s">
        <v>77</v>
      </c>
      <c r="Q42" s="485"/>
      <c r="R42" s="485"/>
      <c r="S42" s="485" t="s">
        <v>77</v>
      </c>
      <c r="T42" s="485"/>
    </row>
    <row r="43" spans="1:20">
      <c r="A43" s="485"/>
      <c r="B43" s="48" t="s">
        <v>209</v>
      </c>
      <c r="C43" s="502"/>
      <c r="D43" s="502"/>
      <c r="E43" s="502"/>
      <c r="F43" s="502"/>
      <c r="G43" s="502"/>
      <c r="H43" s="502"/>
      <c r="I43" s="502"/>
      <c r="J43" s="502"/>
      <c r="K43" s="502"/>
      <c r="L43" s="502"/>
      <c r="M43" s="502"/>
      <c r="N43" s="502"/>
      <c r="O43" s="502"/>
      <c r="P43" s="502"/>
      <c r="Q43" s="502"/>
      <c r="R43" s="502"/>
      <c r="S43" s="502"/>
      <c r="T43" s="502"/>
    </row>
    <row r="44" spans="1:20" ht="18" customHeight="1">
      <c r="A44" s="485" t="s">
        <v>243</v>
      </c>
      <c r="B44" s="485" t="s">
        <v>211</v>
      </c>
      <c r="C44" s="510" t="s">
        <v>212</v>
      </c>
      <c r="D44" s="512"/>
      <c r="E44" s="530"/>
      <c r="F44" s="531"/>
      <c r="G44" s="487" t="s">
        <v>213</v>
      </c>
      <c r="H44" s="488"/>
      <c r="I44" s="488"/>
      <c r="J44" s="489"/>
      <c r="K44" s="510" t="s">
        <v>214</v>
      </c>
      <c r="L44" s="511"/>
      <c r="M44" s="511"/>
      <c r="N44" s="511"/>
      <c r="O44" s="512"/>
      <c r="P44" s="510" t="s">
        <v>215</v>
      </c>
      <c r="Q44" s="511"/>
      <c r="R44" s="512"/>
      <c r="S44" s="530"/>
      <c r="T44" s="531"/>
    </row>
    <row r="45" spans="1:20">
      <c r="A45" s="485"/>
      <c r="B45" s="485"/>
      <c r="C45" s="519"/>
      <c r="D45" s="520"/>
      <c r="E45" s="536"/>
      <c r="F45" s="537"/>
      <c r="G45" s="492"/>
      <c r="H45" s="526"/>
      <c r="I45" s="526"/>
      <c r="J45" s="527"/>
      <c r="K45" s="519"/>
      <c r="L45" s="523"/>
      <c r="M45" s="523"/>
      <c r="N45" s="523"/>
      <c r="O45" s="520"/>
      <c r="P45" s="519"/>
      <c r="Q45" s="523"/>
      <c r="R45" s="520"/>
      <c r="S45" s="536"/>
      <c r="T45" s="537"/>
    </row>
    <row r="46" spans="1:20">
      <c r="A46" s="485"/>
      <c r="B46" s="485"/>
      <c r="C46" s="513"/>
      <c r="D46" s="515"/>
      <c r="E46" s="532"/>
      <c r="F46" s="533"/>
      <c r="G46" s="503"/>
      <c r="H46" s="509"/>
      <c r="I46" s="509"/>
      <c r="J46" s="504"/>
      <c r="K46" s="513"/>
      <c r="L46" s="514"/>
      <c r="M46" s="514"/>
      <c r="N46" s="514"/>
      <c r="O46" s="515"/>
      <c r="P46" s="513"/>
      <c r="Q46" s="514"/>
      <c r="R46" s="515"/>
      <c r="S46" s="532"/>
      <c r="T46" s="533"/>
    </row>
    <row r="47" spans="1:20">
      <c r="A47" s="485"/>
      <c r="B47" s="48" t="s">
        <v>216</v>
      </c>
      <c r="C47" s="502"/>
      <c r="D47" s="502"/>
      <c r="E47" s="502"/>
      <c r="F47" s="502"/>
      <c r="G47" s="502"/>
      <c r="H47" s="502"/>
      <c r="I47" s="502"/>
      <c r="J47" s="502"/>
      <c r="K47" s="485" t="s">
        <v>217</v>
      </c>
      <c r="L47" s="485"/>
      <c r="M47" s="485"/>
      <c r="N47" s="485"/>
      <c r="O47" s="485"/>
      <c r="P47" s="485" t="s">
        <v>218</v>
      </c>
      <c r="Q47" s="485"/>
      <c r="R47" s="485"/>
      <c r="S47" s="502"/>
      <c r="T47" s="502"/>
    </row>
    <row r="48" spans="1:20">
      <c r="A48" s="485"/>
      <c r="B48" s="48" t="s">
        <v>219</v>
      </c>
      <c r="C48" s="502"/>
      <c r="D48" s="502"/>
      <c r="E48" s="502"/>
      <c r="F48" s="502"/>
      <c r="G48" s="502"/>
      <c r="H48" s="502"/>
      <c r="I48" s="502"/>
      <c r="J48" s="502"/>
      <c r="K48" s="502"/>
      <c r="L48" s="502"/>
      <c r="M48" s="502"/>
      <c r="N48" s="502"/>
      <c r="O48" s="502"/>
      <c r="P48" s="485" t="s">
        <v>77</v>
      </c>
      <c r="Q48" s="485"/>
      <c r="R48" s="485"/>
      <c r="S48" s="502"/>
      <c r="T48" s="502"/>
    </row>
    <row r="49" spans="1:20">
      <c r="A49" s="485"/>
      <c r="B49" s="485" t="s">
        <v>220</v>
      </c>
      <c r="C49" s="485" t="s">
        <v>221</v>
      </c>
      <c r="D49" s="485"/>
      <c r="E49" s="502"/>
      <c r="F49" s="502"/>
      <c r="G49" s="502"/>
      <c r="H49" s="502"/>
      <c r="I49" s="502"/>
      <c r="J49" s="502"/>
      <c r="K49" s="510" t="s">
        <v>222</v>
      </c>
      <c r="L49" s="511"/>
      <c r="M49" s="511"/>
      <c r="N49" s="511"/>
      <c r="O49" s="512"/>
      <c r="P49" s="487" t="s">
        <v>77</v>
      </c>
      <c r="Q49" s="488"/>
      <c r="R49" s="489"/>
      <c r="S49" s="487" t="s">
        <v>77</v>
      </c>
      <c r="T49" s="489"/>
    </row>
    <row r="50" spans="1:20">
      <c r="A50" s="485"/>
      <c r="B50" s="485"/>
      <c r="C50" s="485"/>
      <c r="D50" s="485"/>
      <c r="E50" s="502"/>
      <c r="F50" s="502"/>
      <c r="G50" s="502"/>
      <c r="H50" s="502"/>
      <c r="I50" s="502"/>
      <c r="J50" s="502"/>
      <c r="K50" s="513"/>
      <c r="L50" s="514"/>
      <c r="M50" s="514"/>
      <c r="N50" s="514"/>
      <c r="O50" s="515"/>
      <c r="P50" s="503"/>
      <c r="Q50" s="509"/>
      <c r="R50" s="504"/>
      <c r="S50" s="503"/>
      <c r="T50" s="504"/>
    </row>
    <row r="51" spans="1:20" ht="18" customHeight="1">
      <c r="A51" s="485"/>
      <c r="B51" s="485" t="s">
        <v>224</v>
      </c>
      <c r="C51" s="487" t="s">
        <v>223</v>
      </c>
      <c r="D51" s="489"/>
      <c r="E51" s="530"/>
      <c r="F51" s="531"/>
      <c r="G51" s="530"/>
      <c r="H51" s="534"/>
      <c r="I51" s="534"/>
      <c r="J51" s="531"/>
      <c r="K51" s="510" t="s">
        <v>225</v>
      </c>
      <c r="L51" s="511"/>
      <c r="M51" s="511"/>
      <c r="N51" s="511"/>
      <c r="O51" s="512"/>
      <c r="P51" s="485" t="s">
        <v>77</v>
      </c>
      <c r="Q51" s="485"/>
      <c r="R51" s="485"/>
      <c r="S51" s="530"/>
      <c r="T51" s="531"/>
    </row>
    <row r="52" spans="1:20">
      <c r="A52" s="485"/>
      <c r="B52" s="485"/>
      <c r="C52" s="503"/>
      <c r="D52" s="504"/>
      <c r="E52" s="532"/>
      <c r="F52" s="533"/>
      <c r="G52" s="532"/>
      <c r="H52" s="535"/>
      <c r="I52" s="535"/>
      <c r="J52" s="533"/>
      <c r="K52" s="513"/>
      <c r="L52" s="514"/>
      <c r="M52" s="514"/>
      <c r="N52" s="514"/>
      <c r="O52" s="515"/>
      <c r="P52" s="485"/>
      <c r="Q52" s="485"/>
      <c r="R52" s="485"/>
      <c r="S52" s="532"/>
      <c r="T52" s="533"/>
    </row>
    <row r="53" spans="1:20">
      <c r="A53" s="485"/>
      <c r="B53" s="48" t="s">
        <v>226</v>
      </c>
      <c r="C53" s="485" t="s">
        <v>77</v>
      </c>
      <c r="D53" s="485"/>
      <c r="E53" s="502"/>
      <c r="F53" s="502"/>
      <c r="G53" s="502"/>
      <c r="H53" s="502"/>
      <c r="I53" s="502"/>
      <c r="J53" s="502"/>
      <c r="K53" s="502"/>
      <c r="L53" s="502"/>
      <c r="M53" s="502"/>
      <c r="N53" s="502"/>
      <c r="O53" s="502"/>
      <c r="P53" s="478" t="s">
        <v>77</v>
      </c>
      <c r="Q53" s="479"/>
      <c r="R53" s="480"/>
      <c r="S53" s="485" t="s">
        <v>77</v>
      </c>
      <c r="T53" s="485"/>
    </row>
    <row r="54" spans="1:20">
      <c r="A54" s="485"/>
      <c r="B54" s="48" t="s">
        <v>227</v>
      </c>
      <c r="C54" s="485" t="s">
        <v>77</v>
      </c>
      <c r="D54" s="485"/>
      <c r="E54" s="502"/>
      <c r="F54" s="502"/>
      <c r="G54" s="502"/>
      <c r="H54" s="502"/>
      <c r="I54" s="502"/>
      <c r="J54" s="502"/>
      <c r="K54" s="485" t="s">
        <v>228</v>
      </c>
      <c r="L54" s="485"/>
      <c r="M54" s="485"/>
      <c r="N54" s="485"/>
      <c r="O54" s="485"/>
      <c r="P54" s="485" t="s">
        <v>77</v>
      </c>
      <c r="Q54" s="485"/>
      <c r="R54" s="485"/>
      <c r="S54" s="485" t="s">
        <v>77</v>
      </c>
      <c r="T54" s="485"/>
    </row>
    <row r="55" spans="1:20">
      <c r="A55" s="485"/>
      <c r="B55" s="48" t="s">
        <v>229</v>
      </c>
      <c r="C55" s="502"/>
      <c r="D55" s="502"/>
      <c r="E55" s="502"/>
      <c r="F55" s="502"/>
      <c r="G55" s="502"/>
      <c r="H55" s="502"/>
      <c r="I55" s="502"/>
      <c r="J55" s="502"/>
      <c r="K55" s="485" t="s">
        <v>230</v>
      </c>
      <c r="L55" s="485"/>
      <c r="M55" s="485"/>
      <c r="N55" s="485"/>
      <c r="O55" s="485"/>
      <c r="P55" s="502"/>
      <c r="Q55" s="502"/>
      <c r="R55" s="502"/>
      <c r="S55" s="502"/>
      <c r="T55" s="502"/>
    </row>
    <row r="56" spans="1:20">
      <c r="A56" s="485"/>
      <c r="B56" s="48" t="s">
        <v>231</v>
      </c>
      <c r="C56" s="485" t="s">
        <v>77</v>
      </c>
      <c r="D56" s="485"/>
      <c r="E56" s="502"/>
      <c r="F56" s="502"/>
      <c r="G56" s="502"/>
      <c r="H56" s="502"/>
      <c r="I56" s="502"/>
      <c r="J56" s="502"/>
      <c r="K56" s="502"/>
      <c r="L56" s="502"/>
      <c r="M56" s="502"/>
      <c r="N56" s="502"/>
      <c r="O56" s="502"/>
      <c r="P56" s="485" t="s">
        <v>77</v>
      </c>
      <c r="Q56" s="485"/>
      <c r="R56" s="485"/>
      <c r="S56" s="485" t="s">
        <v>77</v>
      </c>
      <c r="T56" s="485"/>
    </row>
    <row r="57" spans="1:20">
      <c r="A57" s="485"/>
      <c r="B57" s="48" t="s">
        <v>232</v>
      </c>
      <c r="C57" s="485" t="s">
        <v>77</v>
      </c>
      <c r="D57" s="485"/>
      <c r="E57" s="502"/>
      <c r="F57" s="502"/>
      <c r="G57" s="502"/>
      <c r="H57" s="502"/>
      <c r="I57" s="502"/>
      <c r="J57" s="502"/>
      <c r="K57" s="485" t="s">
        <v>233</v>
      </c>
      <c r="L57" s="485"/>
      <c r="M57" s="485"/>
      <c r="N57" s="485"/>
      <c r="O57" s="485"/>
      <c r="P57" s="485" t="s">
        <v>77</v>
      </c>
      <c r="Q57" s="485"/>
      <c r="R57" s="485"/>
      <c r="S57" s="485" t="s">
        <v>77</v>
      </c>
      <c r="T57" s="485"/>
    </row>
    <row r="58" spans="1:20">
      <c r="A58" s="485"/>
      <c r="B58" s="485" t="s">
        <v>234</v>
      </c>
      <c r="C58" s="487" t="s">
        <v>77</v>
      </c>
      <c r="D58" s="489"/>
      <c r="E58" s="530"/>
      <c r="F58" s="531"/>
      <c r="G58" s="530"/>
      <c r="H58" s="534"/>
      <c r="I58" s="534"/>
      <c r="J58" s="531"/>
      <c r="K58" s="510" t="s">
        <v>235</v>
      </c>
      <c r="L58" s="511"/>
      <c r="M58" s="511"/>
      <c r="N58" s="511"/>
      <c r="O58" s="512"/>
      <c r="P58" s="487" t="s">
        <v>77</v>
      </c>
      <c r="Q58" s="488"/>
      <c r="R58" s="489"/>
      <c r="S58" s="487" t="s">
        <v>77</v>
      </c>
      <c r="T58" s="489"/>
    </row>
    <row r="59" spans="1:20">
      <c r="A59" s="485"/>
      <c r="B59" s="485"/>
      <c r="C59" s="503"/>
      <c r="D59" s="504"/>
      <c r="E59" s="532"/>
      <c r="F59" s="533"/>
      <c r="G59" s="532"/>
      <c r="H59" s="535"/>
      <c r="I59" s="535"/>
      <c r="J59" s="533"/>
      <c r="K59" s="513"/>
      <c r="L59" s="514"/>
      <c r="M59" s="514"/>
      <c r="N59" s="514"/>
      <c r="O59" s="515"/>
      <c r="P59" s="503"/>
      <c r="Q59" s="509"/>
      <c r="R59" s="504"/>
      <c r="S59" s="503"/>
      <c r="T59" s="504"/>
    </row>
    <row r="60" spans="1:20">
      <c r="A60" s="485"/>
      <c r="B60" s="48" t="s">
        <v>236</v>
      </c>
      <c r="C60" s="502"/>
      <c r="D60" s="502"/>
      <c r="E60" s="502"/>
      <c r="F60" s="502"/>
      <c r="G60" s="502"/>
      <c r="H60" s="502"/>
      <c r="I60" s="502"/>
      <c r="J60" s="502"/>
      <c r="K60" s="485" t="s">
        <v>237</v>
      </c>
      <c r="L60" s="485"/>
      <c r="M60" s="485"/>
      <c r="N60" s="485"/>
      <c r="O60" s="485"/>
      <c r="P60" s="485" t="s">
        <v>77</v>
      </c>
      <c r="Q60" s="485"/>
      <c r="R60" s="485"/>
      <c r="S60" s="502"/>
      <c r="T60" s="502"/>
    </row>
    <row r="61" spans="1:20">
      <c r="A61" s="485"/>
      <c r="B61" s="48" t="s">
        <v>238</v>
      </c>
      <c r="C61" s="485" t="s">
        <v>239</v>
      </c>
      <c r="D61" s="485"/>
      <c r="E61" s="502"/>
      <c r="F61" s="502"/>
      <c r="G61" s="502"/>
      <c r="H61" s="502"/>
      <c r="I61" s="502"/>
      <c r="J61" s="502"/>
      <c r="K61" s="485" t="s">
        <v>240</v>
      </c>
      <c r="L61" s="485"/>
      <c r="M61" s="485"/>
      <c r="N61" s="485"/>
      <c r="O61" s="485"/>
      <c r="P61" s="485" t="s">
        <v>77</v>
      </c>
      <c r="Q61" s="485"/>
      <c r="R61" s="485"/>
      <c r="S61" s="502"/>
      <c r="T61" s="502"/>
    </row>
    <row r="62" spans="1:20">
      <c r="A62" s="485"/>
      <c r="B62" s="48" t="s">
        <v>241</v>
      </c>
      <c r="C62" s="485" t="s">
        <v>77</v>
      </c>
      <c r="D62" s="485"/>
      <c r="E62" s="502"/>
      <c r="F62" s="502"/>
      <c r="G62" s="502"/>
      <c r="H62" s="502"/>
      <c r="I62" s="502"/>
      <c r="J62" s="502"/>
      <c r="K62" s="485" t="s">
        <v>242</v>
      </c>
      <c r="L62" s="485"/>
      <c r="M62" s="485"/>
      <c r="N62" s="485"/>
      <c r="O62" s="485"/>
      <c r="P62" s="485" t="s">
        <v>77</v>
      </c>
      <c r="Q62" s="485"/>
      <c r="R62" s="485"/>
      <c r="S62" s="485" t="s">
        <v>77</v>
      </c>
      <c r="T62" s="485"/>
    </row>
    <row r="63" spans="1:20" ht="18" customHeight="1">
      <c r="A63" s="485" t="s">
        <v>244</v>
      </c>
      <c r="B63" s="485" t="s">
        <v>245</v>
      </c>
      <c r="C63" s="510" t="s">
        <v>246</v>
      </c>
      <c r="D63" s="512"/>
      <c r="E63" s="530"/>
      <c r="F63" s="531"/>
      <c r="G63" s="530"/>
      <c r="H63" s="534"/>
      <c r="I63" s="534"/>
      <c r="J63" s="531"/>
      <c r="K63" s="510" t="s">
        <v>247</v>
      </c>
      <c r="L63" s="511"/>
      <c r="M63" s="511"/>
      <c r="N63" s="511"/>
      <c r="O63" s="512"/>
      <c r="P63" s="487" t="s">
        <v>77</v>
      </c>
      <c r="Q63" s="488"/>
      <c r="R63" s="489"/>
      <c r="S63" s="487" t="s">
        <v>77</v>
      </c>
      <c r="T63" s="489"/>
    </row>
    <row r="64" spans="1:20">
      <c r="A64" s="485"/>
      <c r="B64" s="485"/>
      <c r="C64" s="519"/>
      <c r="D64" s="520"/>
      <c r="E64" s="536"/>
      <c r="F64" s="537"/>
      <c r="G64" s="536"/>
      <c r="H64" s="538"/>
      <c r="I64" s="538"/>
      <c r="J64" s="537"/>
      <c r="K64" s="519"/>
      <c r="L64" s="523"/>
      <c r="M64" s="523"/>
      <c r="N64" s="523"/>
      <c r="O64" s="520"/>
      <c r="P64" s="492"/>
      <c r="Q64" s="526"/>
      <c r="R64" s="527"/>
      <c r="S64" s="492"/>
      <c r="T64" s="527"/>
    </row>
    <row r="65" spans="1:20">
      <c r="A65" s="485"/>
      <c r="B65" s="485"/>
      <c r="C65" s="513"/>
      <c r="D65" s="515"/>
      <c r="E65" s="532"/>
      <c r="F65" s="533"/>
      <c r="G65" s="532"/>
      <c r="H65" s="535"/>
      <c r="I65" s="535"/>
      <c r="J65" s="533"/>
      <c r="K65" s="513"/>
      <c r="L65" s="514"/>
      <c r="M65" s="514"/>
      <c r="N65" s="514"/>
      <c r="O65" s="515"/>
      <c r="P65" s="503"/>
      <c r="Q65" s="509"/>
      <c r="R65" s="504"/>
      <c r="S65" s="503"/>
      <c r="T65" s="504"/>
    </row>
    <row r="66" spans="1:20">
      <c r="A66" s="485"/>
      <c r="B66" s="48" t="s">
        <v>248</v>
      </c>
      <c r="C66" s="485" t="s">
        <v>77</v>
      </c>
      <c r="D66" s="485"/>
      <c r="E66" s="502"/>
      <c r="F66" s="502"/>
      <c r="G66" s="502"/>
      <c r="H66" s="502"/>
      <c r="I66" s="502"/>
      <c r="J66" s="502"/>
      <c r="K66" s="485" t="s">
        <v>249</v>
      </c>
      <c r="L66" s="485"/>
      <c r="M66" s="485"/>
      <c r="N66" s="485"/>
      <c r="O66" s="485"/>
      <c r="P66" s="485" t="s">
        <v>77</v>
      </c>
      <c r="Q66" s="485"/>
      <c r="R66" s="485"/>
      <c r="S66" s="485" t="s">
        <v>77</v>
      </c>
      <c r="T66" s="485"/>
    </row>
    <row r="67" spans="1:20" ht="18" customHeight="1">
      <c r="A67" s="485"/>
      <c r="B67" s="485" t="s">
        <v>250</v>
      </c>
      <c r="C67" s="487" t="s">
        <v>77</v>
      </c>
      <c r="D67" s="489"/>
      <c r="E67" s="530"/>
      <c r="F67" s="531"/>
      <c r="G67" s="530"/>
      <c r="H67" s="534"/>
      <c r="I67" s="534"/>
      <c r="J67" s="531"/>
      <c r="K67" s="510" t="s">
        <v>352</v>
      </c>
      <c r="L67" s="511"/>
      <c r="M67" s="511"/>
      <c r="N67" s="511"/>
      <c r="O67" s="512"/>
      <c r="P67" s="487" t="s">
        <v>77</v>
      </c>
      <c r="Q67" s="488"/>
      <c r="R67" s="489"/>
      <c r="S67" s="487" t="s">
        <v>77</v>
      </c>
      <c r="T67" s="489"/>
    </row>
    <row r="68" spans="1:20">
      <c r="A68" s="485"/>
      <c r="B68" s="485"/>
      <c r="C68" s="503"/>
      <c r="D68" s="504"/>
      <c r="E68" s="532"/>
      <c r="F68" s="533"/>
      <c r="G68" s="532"/>
      <c r="H68" s="535"/>
      <c r="I68" s="535"/>
      <c r="J68" s="533"/>
      <c r="K68" s="513"/>
      <c r="L68" s="514"/>
      <c r="M68" s="514"/>
      <c r="N68" s="514"/>
      <c r="O68" s="515"/>
      <c r="P68" s="503"/>
      <c r="Q68" s="509"/>
      <c r="R68" s="504"/>
      <c r="S68" s="503"/>
      <c r="T68" s="504"/>
    </row>
    <row r="69" spans="1:20">
      <c r="A69" s="485"/>
      <c r="B69" s="48" t="s">
        <v>251</v>
      </c>
      <c r="C69" s="485" t="s">
        <v>77</v>
      </c>
      <c r="D69" s="485"/>
      <c r="E69" s="502"/>
      <c r="F69" s="502"/>
      <c r="G69" s="502"/>
      <c r="H69" s="502"/>
      <c r="I69" s="502"/>
      <c r="J69" s="502"/>
      <c r="K69" s="485" t="s">
        <v>252</v>
      </c>
      <c r="L69" s="485"/>
      <c r="M69" s="485"/>
      <c r="N69" s="485"/>
      <c r="O69" s="485"/>
      <c r="P69" s="485" t="s">
        <v>77</v>
      </c>
      <c r="Q69" s="485"/>
      <c r="R69" s="485"/>
      <c r="S69" s="485" t="s">
        <v>77</v>
      </c>
      <c r="T69" s="485"/>
    </row>
    <row r="70" spans="1:20">
      <c r="A70" s="485"/>
      <c r="B70" s="48" t="s">
        <v>253</v>
      </c>
      <c r="C70" s="485" t="s">
        <v>77</v>
      </c>
      <c r="D70" s="485"/>
      <c r="E70" s="502"/>
      <c r="F70" s="502"/>
      <c r="G70" s="502"/>
      <c r="H70" s="502"/>
      <c r="I70" s="502"/>
      <c r="J70" s="502"/>
      <c r="K70" s="502"/>
      <c r="L70" s="502"/>
      <c r="M70" s="502"/>
      <c r="N70" s="502"/>
      <c r="O70" s="502"/>
      <c r="P70" s="485" t="s">
        <v>77</v>
      </c>
      <c r="Q70" s="485"/>
      <c r="R70" s="485"/>
      <c r="S70" s="485" t="s">
        <v>77</v>
      </c>
      <c r="T70" s="485"/>
    </row>
    <row r="71" spans="1:20">
      <c r="A71" s="485"/>
      <c r="B71" s="48" t="s">
        <v>254</v>
      </c>
      <c r="C71" s="485" t="s">
        <v>77</v>
      </c>
      <c r="D71" s="485"/>
      <c r="E71" s="502"/>
      <c r="F71" s="502"/>
      <c r="G71" s="502"/>
      <c r="H71" s="502"/>
      <c r="I71" s="502"/>
      <c r="J71" s="502"/>
      <c r="K71" s="485" t="s">
        <v>255</v>
      </c>
      <c r="L71" s="485"/>
      <c r="M71" s="485"/>
      <c r="N71" s="485"/>
      <c r="O71" s="485"/>
      <c r="P71" s="485" t="s">
        <v>77</v>
      </c>
      <c r="Q71" s="485"/>
      <c r="R71" s="485"/>
      <c r="S71" s="485" t="s">
        <v>77</v>
      </c>
      <c r="T71" s="485"/>
    </row>
    <row r="72" spans="1:20" ht="18" customHeight="1">
      <c r="A72" s="485" t="s">
        <v>281</v>
      </c>
      <c r="B72" s="485" t="s">
        <v>256</v>
      </c>
      <c r="C72" s="510" t="s">
        <v>257</v>
      </c>
      <c r="D72" s="512"/>
      <c r="E72" s="505"/>
      <c r="F72" s="506"/>
      <c r="G72" s="487" t="s">
        <v>258</v>
      </c>
      <c r="H72" s="488"/>
      <c r="I72" s="488"/>
      <c r="J72" s="489"/>
      <c r="K72" s="510" t="s">
        <v>259</v>
      </c>
      <c r="L72" s="511"/>
      <c r="M72" s="511"/>
      <c r="N72" s="511"/>
      <c r="O72" s="512"/>
      <c r="P72" s="510" t="s">
        <v>353</v>
      </c>
      <c r="Q72" s="511"/>
      <c r="R72" s="512"/>
      <c r="S72" s="505"/>
      <c r="T72" s="506"/>
    </row>
    <row r="73" spans="1:20">
      <c r="A73" s="485"/>
      <c r="B73" s="485"/>
      <c r="C73" s="519"/>
      <c r="D73" s="520"/>
      <c r="E73" s="521"/>
      <c r="F73" s="522"/>
      <c r="G73" s="492"/>
      <c r="H73" s="526"/>
      <c r="I73" s="526"/>
      <c r="J73" s="527"/>
      <c r="K73" s="519"/>
      <c r="L73" s="523"/>
      <c r="M73" s="523"/>
      <c r="N73" s="523"/>
      <c r="O73" s="520"/>
      <c r="P73" s="519"/>
      <c r="Q73" s="523"/>
      <c r="R73" s="520"/>
      <c r="S73" s="521"/>
      <c r="T73" s="522"/>
    </row>
    <row r="74" spans="1:20">
      <c r="A74" s="485"/>
      <c r="B74" s="485"/>
      <c r="C74" s="513"/>
      <c r="D74" s="515"/>
      <c r="E74" s="507"/>
      <c r="F74" s="508"/>
      <c r="G74" s="503"/>
      <c r="H74" s="509"/>
      <c r="I74" s="509"/>
      <c r="J74" s="504"/>
      <c r="K74" s="513"/>
      <c r="L74" s="514"/>
      <c r="M74" s="514"/>
      <c r="N74" s="514"/>
      <c r="O74" s="515"/>
      <c r="P74" s="513"/>
      <c r="Q74" s="514"/>
      <c r="R74" s="515"/>
      <c r="S74" s="507"/>
      <c r="T74" s="508"/>
    </row>
    <row r="75" spans="1:20">
      <c r="A75" s="485"/>
      <c r="B75" s="48" t="s">
        <v>260</v>
      </c>
      <c r="C75" s="485" t="s">
        <v>261</v>
      </c>
      <c r="D75" s="485"/>
      <c r="E75" s="518"/>
      <c r="F75" s="518"/>
      <c r="G75" s="518"/>
      <c r="H75" s="518"/>
      <c r="I75" s="518"/>
      <c r="J75" s="518"/>
      <c r="K75" s="485" t="s">
        <v>262</v>
      </c>
      <c r="L75" s="485"/>
      <c r="M75" s="485"/>
      <c r="N75" s="485"/>
      <c r="O75" s="485"/>
      <c r="P75" s="485" t="s">
        <v>263</v>
      </c>
      <c r="Q75" s="485"/>
      <c r="R75" s="485"/>
      <c r="S75" s="518"/>
      <c r="T75" s="518"/>
    </row>
    <row r="76" spans="1:20">
      <c r="A76" s="485"/>
      <c r="B76" s="48" t="s">
        <v>264</v>
      </c>
      <c r="C76" s="518"/>
      <c r="D76" s="518"/>
      <c r="E76" s="485" t="s">
        <v>265</v>
      </c>
      <c r="F76" s="485"/>
      <c r="G76" s="485" t="s">
        <v>266</v>
      </c>
      <c r="H76" s="485"/>
      <c r="I76" s="485"/>
      <c r="J76" s="485"/>
      <c r="K76" s="518"/>
      <c r="L76" s="518"/>
      <c r="M76" s="518"/>
      <c r="N76" s="518"/>
      <c r="O76" s="518"/>
      <c r="P76" s="485" t="s">
        <v>267</v>
      </c>
      <c r="Q76" s="485"/>
      <c r="R76" s="485"/>
      <c r="S76" s="518"/>
      <c r="T76" s="518"/>
    </row>
    <row r="77" spans="1:20">
      <c r="A77" s="485"/>
      <c r="B77" s="48" t="s">
        <v>268</v>
      </c>
      <c r="C77" s="485" t="s">
        <v>269</v>
      </c>
      <c r="D77" s="485"/>
      <c r="E77" s="485" t="s">
        <v>270</v>
      </c>
      <c r="F77" s="485"/>
      <c r="G77" s="518"/>
      <c r="H77" s="518"/>
      <c r="I77" s="518"/>
      <c r="J77" s="518"/>
      <c r="K77" s="485" t="s">
        <v>271</v>
      </c>
      <c r="L77" s="485"/>
      <c r="M77" s="485"/>
      <c r="N77" s="485"/>
      <c r="O77" s="485"/>
      <c r="P77" s="485" t="s">
        <v>77</v>
      </c>
      <c r="Q77" s="485"/>
      <c r="R77" s="485"/>
      <c r="S77" s="485" t="s">
        <v>77</v>
      </c>
      <c r="T77" s="485"/>
    </row>
    <row r="78" spans="1:20">
      <c r="A78" s="485"/>
      <c r="B78" s="48" t="s">
        <v>272</v>
      </c>
      <c r="C78" s="518"/>
      <c r="D78" s="518"/>
      <c r="E78" s="485" t="s">
        <v>77</v>
      </c>
      <c r="F78" s="485"/>
      <c r="G78" s="518"/>
      <c r="H78" s="518"/>
      <c r="I78" s="518"/>
      <c r="J78" s="518"/>
      <c r="K78" s="485" t="s">
        <v>273</v>
      </c>
      <c r="L78" s="485"/>
      <c r="M78" s="485"/>
      <c r="N78" s="485"/>
      <c r="O78" s="485"/>
      <c r="P78" s="518"/>
      <c r="Q78" s="518"/>
      <c r="R78" s="518"/>
      <c r="S78" s="485" t="s">
        <v>77</v>
      </c>
      <c r="T78" s="485"/>
    </row>
    <row r="79" spans="1:20">
      <c r="A79" s="485"/>
      <c r="B79" s="48" t="s">
        <v>274</v>
      </c>
      <c r="C79" s="485" t="s">
        <v>275</v>
      </c>
      <c r="D79" s="485"/>
      <c r="E79" s="518"/>
      <c r="F79" s="518"/>
      <c r="G79" s="518"/>
      <c r="H79" s="518"/>
      <c r="I79" s="518"/>
      <c r="J79" s="518"/>
      <c r="K79" s="485" t="s">
        <v>276</v>
      </c>
      <c r="L79" s="485"/>
      <c r="M79" s="485"/>
      <c r="N79" s="485"/>
      <c r="O79" s="485"/>
      <c r="P79" s="485" t="s">
        <v>77</v>
      </c>
      <c r="Q79" s="485"/>
      <c r="R79" s="485"/>
      <c r="S79" s="485" t="s">
        <v>77</v>
      </c>
      <c r="T79" s="485"/>
    </row>
    <row r="80" spans="1:20">
      <c r="A80" s="485"/>
      <c r="B80" s="48" t="s">
        <v>277</v>
      </c>
      <c r="C80" s="518"/>
      <c r="D80" s="518"/>
      <c r="E80" s="518"/>
      <c r="F80" s="518"/>
      <c r="G80" s="518"/>
      <c r="H80" s="518"/>
      <c r="I80" s="518"/>
      <c r="J80" s="518"/>
      <c r="K80" s="485" t="s">
        <v>278</v>
      </c>
      <c r="L80" s="485"/>
      <c r="M80" s="485"/>
      <c r="N80" s="485"/>
      <c r="O80" s="485"/>
      <c r="P80" s="518"/>
      <c r="Q80" s="518"/>
      <c r="R80" s="518"/>
      <c r="S80" s="518"/>
      <c r="T80" s="518"/>
    </row>
    <row r="81" spans="1:20">
      <c r="A81" s="485"/>
      <c r="B81" s="48" t="s">
        <v>279</v>
      </c>
      <c r="C81" s="485" t="s">
        <v>77</v>
      </c>
      <c r="D81" s="485"/>
      <c r="E81" s="518"/>
      <c r="F81" s="518"/>
      <c r="G81" s="518"/>
      <c r="H81" s="518"/>
      <c r="I81" s="518"/>
      <c r="J81" s="518"/>
      <c r="K81" s="485" t="s">
        <v>280</v>
      </c>
      <c r="L81" s="485"/>
      <c r="M81" s="485"/>
      <c r="N81" s="485"/>
      <c r="O81" s="485"/>
      <c r="P81" s="485" t="s">
        <v>77</v>
      </c>
      <c r="Q81" s="485"/>
      <c r="R81" s="485"/>
      <c r="S81" s="518"/>
      <c r="T81" s="518"/>
    </row>
    <row r="82" spans="1:20">
      <c r="A82" s="485" t="s">
        <v>297</v>
      </c>
      <c r="B82" s="48" t="s">
        <v>282</v>
      </c>
      <c r="C82" s="485" t="s">
        <v>283</v>
      </c>
      <c r="D82" s="485"/>
      <c r="E82" s="485" t="s">
        <v>284</v>
      </c>
      <c r="F82" s="485"/>
      <c r="G82" s="485" t="s">
        <v>285</v>
      </c>
      <c r="H82" s="485"/>
      <c r="I82" s="485"/>
      <c r="J82" s="485"/>
      <c r="K82" s="485" t="s">
        <v>283</v>
      </c>
      <c r="L82" s="485"/>
      <c r="M82" s="485"/>
      <c r="N82" s="485"/>
      <c r="O82" s="485"/>
      <c r="P82" s="485" t="s">
        <v>283</v>
      </c>
      <c r="Q82" s="485"/>
      <c r="R82" s="485"/>
      <c r="S82" s="485" t="s">
        <v>77</v>
      </c>
      <c r="T82" s="485"/>
    </row>
    <row r="83" spans="1:20">
      <c r="A83" s="485"/>
      <c r="B83" s="48" t="s">
        <v>286</v>
      </c>
      <c r="C83" s="518"/>
      <c r="D83" s="518"/>
      <c r="E83" s="485" t="s">
        <v>287</v>
      </c>
      <c r="F83" s="485"/>
      <c r="G83" s="518"/>
      <c r="H83" s="518"/>
      <c r="I83" s="518"/>
      <c r="J83" s="518"/>
      <c r="K83" s="485" t="s">
        <v>288</v>
      </c>
      <c r="L83" s="485"/>
      <c r="M83" s="485"/>
      <c r="N83" s="485"/>
      <c r="O83" s="485"/>
      <c r="P83" s="485" t="s">
        <v>289</v>
      </c>
      <c r="Q83" s="485"/>
      <c r="R83" s="485"/>
      <c r="S83" s="518"/>
      <c r="T83" s="518"/>
    </row>
    <row r="84" spans="1:20">
      <c r="A84" s="485"/>
      <c r="B84" s="48" t="s">
        <v>290</v>
      </c>
      <c r="C84" s="518"/>
      <c r="D84" s="518"/>
      <c r="E84" s="518"/>
      <c r="F84" s="518"/>
      <c r="G84" s="485" t="s">
        <v>77</v>
      </c>
      <c r="H84" s="485"/>
      <c r="I84" s="485"/>
      <c r="J84" s="485"/>
      <c r="K84" s="485" t="s">
        <v>291</v>
      </c>
      <c r="L84" s="485"/>
      <c r="M84" s="485"/>
      <c r="N84" s="485"/>
      <c r="O84" s="485"/>
      <c r="P84" s="518"/>
      <c r="Q84" s="518"/>
      <c r="R84" s="518"/>
      <c r="S84" s="518"/>
      <c r="T84" s="518"/>
    </row>
    <row r="85" spans="1:20">
      <c r="A85" s="485"/>
      <c r="B85" s="48" t="s">
        <v>292</v>
      </c>
      <c r="C85" s="518"/>
      <c r="D85" s="518"/>
      <c r="E85" s="485" t="s">
        <v>77</v>
      </c>
      <c r="F85" s="485"/>
      <c r="G85" s="485" t="s">
        <v>77</v>
      </c>
      <c r="H85" s="485"/>
      <c r="I85" s="485"/>
      <c r="J85" s="485"/>
      <c r="K85" s="485" t="s">
        <v>293</v>
      </c>
      <c r="L85" s="485"/>
      <c r="M85" s="485"/>
      <c r="N85" s="485"/>
      <c r="O85" s="485"/>
      <c r="P85" s="485" t="s">
        <v>294</v>
      </c>
      <c r="Q85" s="485"/>
      <c r="R85" s="485"/>
      <c r="S85" s="518"/>
      <c r="T85" s="518"/>
    </row>
    <row r="86" spans="1:20">
      <c r="A86" s="485"/>
      <c r="B86" s="48" t="s">
        <v>295</v>
      </c>
      <c r="C86" s="485" t="s">
        <v>77</v>
      </c>
      <c r="D86" s="485"/>
      <c r="E86" s="518"/>
      <c r="F86" s="518"/>
      <c r="G86" s="485" t="s">
        <v>77</v>
      </c>
      <c r="H86" s="485"/>
      <c r="I86" s="485"/>
      <c r="J86" s="485"/>
      <c r="K86" s="485" t="s">
        <v>296</v>
      </c>
      <c r="L86" s="485"/>
      <c r="M86" s="485"/>
      <c r="N86" s="485"/>
      <c r="O86" s="485"/>
      <c r="P86" s="485" t="s">
        <v>77</v>
      </c>
      <c r="Q86" s="485"/>
      <c r="R86" s="485"/>
      <c r="S86" s="485" t="s">
        <v>77</v>
      </c>
      <c r="T86" s="485"/>
    </row>
    <row r="87" spans="1:20" ht="18" customHeight="1">
      <c r="A87" s="485" t="s">
        <v>298</v>
      </c>
      <c r="B87" s="485" t="s">
        <v>299</v>
      </c>
      <c r="C87" s="510" t="s">
        <v>300</v>
      </c>
      <c r="D87" s="512"/>
      <c r="E87" s="505"/>
      <c r="F87" s="506"/>
      <c r="G87" s="510" t="s">
        <v>301</v>
      </c>
      <c r="H87" s="511"/>
      <c r="I87" s="511"/>
      <c r="J87" s="512"/>
      <c r="K87" s="510" t="s">
        <v>302</v>
      </c>
      <c r="L87" s="511"/>
      <c r="M87" s="511"/>
      <c r="N87" s="511"/>
      <c r="O87" s="512"/>
      <c r="P87" s="510" t="s">
        <v>303</v>
      </c>
      <c r="Q87" s="511"/>
      <c r="R87" s="512"/>
      <c r="S87" s="505"/>
      <c r="T87" s="506"/>
    </row>
    <row r="88" spans="1:20">
      <c r="A88" s="485"/>
      <c r="B88" s="485"/>
      <c r="C88" s="519"/>
      <c r="D88" s="520"/>
      <c r="E88" s="521"/>
      <c r="F88" s="522"/>
      <c r="G88" s="519"/>
      <c r="H88" s="523"/>
      <c r="I88" s="523"/>
      <c r="J88" s="520"/>
      <c r="K88" s="519"/>
      <c r="L88" s="523"/>
      <c r="M88" s="523"/>
      <c r="N88" s="523"/>
      <c r="O88" s="520"/>
      <c r="P88" s="519"/>
      <c r="Q88" s="523"/>
      <c r="R88" s="520"/>
      <c r="S88" s="521"/>
      <c r="T88" s="522"/>
    </row>
    <row r="89" spans="1:20">
      <c r="A89" s="485"/>
      <c r="B89" s="485"/>
      <c r="C89" s="519"/>
      <c r="D89" s="520"/>
      <c r="E89" s="521"/>
      <c r="F89" s="522"/>
      <c r="G89" s="519"/>
      <c r="H89" s="523"/>
      <c r="I89" s="523"/>
      <c r="J89" s="520"/>
      <c r="K89" s="519"/>
      <c r="L89" s="523"/>
      <c r="M89" s="523"/>
      <c r="N89" s="523"/>
      <c r="O89" s="520"/>
      <c r="P89" s="519"/>
      <c r="Q89" s="523"/>
      <c r="R89" s="520"/>
      <c r="S89" s="521"/>
      <c r="T89" s="522"/>
    </row>
    <row r="90" spans="1:20">
      <c r="A90" s="485"/>
      <c r="B90" s="485"/>
      <c r="C90" s="519"/>
      <c r="D90" s="520"/>
      <c r="E90" s="521"/>
      <c r="F90" s="522"/>
      <c r="G90" s="519"/>
      <c r="H90" s="523"/>
      <c r="I90" s="523"/>
      <c r="J90" s="520"/>
      <c r="K90" s="519"/>
      <c r="L90" s="523"/>
      <c r="M90" s="523"/>
      <c r="N90" s="523"/>
      <c r="O90" s="520"/>
      <c r="P90" s="519"/>
      <c r="Q90" s="523"/>
      <c r="R90" s="520"/>
      <c r="S90" s="521"/>
      <c r="T90" s="522"/>
    </row>
    <row r="91" spans="1:20">
      <c r="A91" s="485"/>
      <c r="B91" s="485"/>
      <c r="C91" s="519"/>
      <c r="D91" s="520"/>
      <c r="E91" s="521"/>
      <c r="F91" s="522"/>
      <c r="G91" s="519"/>
      <c r="H91" s="523"/>
      <c r="I91" s="523"/>
      <c r="J91" s="520"/>
      <c r="K91" s="519"/>
      <c r="L91" s="523"/>
      <c r="M91" s="523"/>
      <c r="N91" s="523"/>
      <c r="O91" s="520"/>
      <c r="P91" s="519"/>
      <c r="Q91" s="523"/>
      <c r="R91" s="520"/>
      <c r="S91" s="521"/>
      <c r="T91" s="522"/>
    </row>
    <row r="92" spans="1:20">
      <c r="A92" s="485"/>
      <c r="B92" s="485"/>
      <c r="C92" s="513"/>
      <c r="D92" s="515"/>
      <c r="E92" s="507"/>
      <c r="F92" s="508"/>
      <c r="G92" s="513"/>
      <c r="H92" s="514"/>
      <c r="I92" s="514"/>
      <c r="J92" s="515"/>
      <c r="K92" s="513"/>
      <c r="L92" s="514"/>
      <c r="M92" s="514"/>
      <c r="N92" s="514"/>
      <c r="O92" s="515"/>
      <c r="P92" s="513"/>
      <c r="Q92" s="514"/>
      <c r="R92" s="515"/>
      <c r="S92" s="507"/>
      <c r="T92" s="508"/>
    </row>
    <row r="93" spans="1:20">
      <c r="A93" s="485"/>
      <c r="B93" s="48" t="s">
        <v>304</v>
      </c>
      <c r="C93" s="485" t="s">
        <v>305</v>
      </c>
      <c r="D93" s="485"/>
      <c r="E93" s="518"/>
      <c r="F93" s="518"/>
      <c r="G93" s="485" t="s">
        <v>306</v>
      </c>
      <c r="H93" s="485"/>
      <c r="I93" s="485"/>
      <c r="J93" s="485"/>
      <c r="K93" s="485" t="s">
        <v>307</v>
      </c>
      <c r="L93" s="485"/>
      <c r="M93" s="485"/>
      <c r="N93" s="485"/>
      <c r="O93" s="485"/>
      <c r="P93" s="485" t="s">
        <v>305</v>
      </c>
      <c r="Q93" s="485"/>
      <c r="R93" s="485"/>
      <c r="S93" s="518"/>
      <c r="T93" s="518"/>
    </row>
    <row r="94" spans="1:20" ht="18" customHeight="1">
      <c r="A94" s="485"/>
      <c r="B94" s="485" t="s">
        <v>308</v>
      </c>
      <c r="C94" s="505"/>
      <c r="D94" s="506"/>
      <c r="E94" s="505"/>
      <c r="F94" s="506"/>
      <c r="G94" s="505"/>
      <c r="H94" s="516"/>
      <c r="I94" s="516"/>
      <c r="J94" s="506"/>
      <c r="K94" s="487" t="s">
        <v>309</v>
      </c>
      <c r="L94" s="488"/>
      <c r="M94" s="488"/>
      <c r="N94" s="488"/>
      <c r="O94" s="489"/>
      <c r="P94" s="510" t="s">
        <v>310</v>
      </c>
      <c r="Q94" s="511"/>
      <c r="R94" s="512"/>
      <c r="S94" s="505"/>
      <c r="T94" s="506"/>
    </row>
    <row r="95" spans="1:20">
      <c r="A95" s="485"/>
      <c r="B95" s="485"/>
      <c r="C95" s="507"/>
      <c r="D95" s="508"/>
      <c r="E95" s="507"/>
      <c r="F95" s="508"/>
      <c r="G95" s="507"/>
      <c r="H95" s="517"/>
      <c r="I95" s="517"/>
      <c r="J95" s="508"/>
      <c r="K95" s="503"/>
      <c r="L95" s="509"/>
      <c r="M95" s="509"/>
      <c r="N95" s="509"/>
      <c r="O95" s="504"/>
      <c r="P95" s="513"/>
      <c r="Q95" s="514"/>
      <c r="R95" s="515"/>
      <c r="S95" s="507"/>
      <c r="T95" s="508"/>
    </row>
    <row r="96" spans="1:20">
      <c r="A96" s="485"/>
      <c r="B96" s="48" t="s">
        <v>311</v>
      </c>
      <c r="C96" s="518"/>
      <c r="D96" s="518"/>
      <c r="E96" s="518"/>
      <c r="F96" s="518"/>
      <c r="G96" s="518"/>
      <c r="H96" s="518"/>
      <c r="I96" s="518"/>
      <c r="J96" s="518"/>
      <c r="K96" s="518"/>
      <c r="L96" s="518"/>
      <c r="M96" s="518"/>
      <c r="N96" s="518"/>
      <c r="O96" s="518"/>
      <c r="P96" s="518"/>
      <c r="Q96" s="518"/>
      <c r="R96" s="518"/>
      <c r="S96" s="518"/>
      <c r="T96" s="518"/>
    </row>
    <row r="97" spans="1:21">
      <c r="A97" s="485"/>
      <c r="B97" s="48" t="s">
        <v>312</v>
      </c>
      <c r="C97" s="518"/>
      <c r="D97" s="518"/>
      <c r="E97" s="518"/>
      <c r="F97" s="518"/>
      <c r="G97" s="518"/>
      <c r="H97" s="518"/>
      <c r="I97" s="518"/>
      <c r="J97" s="518"/>
      <c r="K97" s="518"/>
      <c r="L97" s="518"/>
      <c r="M97" s="518"/>
      <c r="N97" s="518"/>
      <c r="O97" s="518"/>
      <c r="P97" s="518"/>
      <c r="Q97" s="518"/>
      <c r="R97" s="518"/>
      <c r="S97" s="518"/>
      <c r="T97" s="518"/>
    </row>
    <row r="98" spans="1:21">
      <c r="A98" s="485"/>
      <c r="B98" s="48" t="s">
        <v>313</v>
      </c>
      <c r="C98" s="485" t="s">
        <v>77</v>
      </c>
      <c r="D98" s="485"/>
      <c r="E98" s="518"/>
      <c r="F98" s="518"/>
      <c r="G98" s="485" t="s">
        <v>77</v>
      </c>
      <c r="H98" s="485"/>
      <c r="I98" s="485"/>
      <c r="J98" s="485"/>
      <c r="K98" s="485" t="s">
        <v>314</v>
      </c>
      <c r="L98" s="485"/>
      <c r="M98" s="485"/>
      <c r="N98" s="485"/>
      <c r="O98" s="485"/>
      <c r="P98" s="485" t="s">
        <v>77</v>
      </c>
      <c r="Q98" s="485"/>
      <c r="R98" s="485"/>
      <c r="S98" s="518"/>
      <c r="T98" s="518"/>
    </row>
    <row r="99" spans="1:21">
      <c r="A99" s="485"/>
      <c r="B99" s="485" t="s">
        <v>315</v>
      </c>
      <c r="C99" s="487" t="s">
        <v>316</v>
      </c>
      <c r="D99" s="489"/>
      <c r="E99" s="505"/>
      <c r="F99" s="506"/>
      <c r="G99" s="487" t="s">
        <v>77</v>
      </c>
      <c r="H99" s="488"/>
      <c r="I99" s="488"/>
      <c r="J99" s="489"/>
      <c r="K99" s="510" t="s">
        <v>317</v>
      </c>
      <c r="L99" s="511"/>
      <c r="M99" s="511"/>
      <c r="N99" s="511"/>
      <c r="O99" s="512"/>
      <c r="P99" s="487" t="s">
        <v>318</v>
      </c>
      <c r="Q99" s="488"/>
      <c r="R99" s="489"/>
      <c r="S99" s="487" t="s">
        <v>77</v>
      </c>
      <c r="T99" s="489"/>
    </row>
    <row r="100" spans="1:21">
      <c r="A100" s="485"/>
      <c r="B100" s="485"/>
      <c r="C100" s="503"/>
      <c r="D100" s="504"/>
      <c r="E100" s="507"/>
      <c r="F100" s="508"/>
      <c r="G100" s="503"/>
      <c r="H100" s="509"/>
      <c r="I100" s="509"/>
      <c r="J100" s="504"/>
      <c r="K100" s="513"/>
      <c r="L100" s="514"/>
      <c r="M100" s="514"/>
      <c r="N100" s="514"/>
      <c r="O100" s="515"/>
      <c r="P100" s="503"/>
      <c r="Q100" s="509"/>
      <c r="R100" s="504"/>
      <c r="S100" s="503"/>
      <c r="T100" s="504"/>
    </row>
    <row r="101" spans="1:21">
      <c r="A101" s="485"/>
      <c r="B101" s="48" t="s">
        <v>319</v>
      </c>
      <c r="C101" s="518"/>
      <c r="D101" s="518"/>
      <c r="E101" s="518"/>
      <c r="F101" s="518"/>
      <c r="G101" s="485" t="s">
        <v>77</v>
      </c>
      <c r="H101" s="485"/>
      <c r="I101" s="485"/>
      <c r="J101" s="485"/>
      <c r="K101" s="485" t="s">
        <v>320</v>
      </c>
      <c r="L101" s="485"/>
      <c r="M101" s="485"/>
      <c r="N101" s="485"/>
      <c r="O101" s="485"/>
      <c r="P101" s="518"/>
      <c r="Q101" s="518"/>
      <c r="R101" s="518"/>
      <c r="S101" s="485" t="s">
        <v>77</v>
      </c>
      <c r="T101" s="485"/>
    </row>
    <row r="102" spans="1:21">
      <c r="A102" s="485"/>
      <c r="B102" s="48" t="s">
        <v>321</v>
      </c>
      <c r="C102" s="518"/>
      <c r="D102" s="518"/>
      <c r="E102" s="518"/>
      <c r="F102" s="518"/>
      <c r="G102" s="485" t="s">
        <v>77</v>
      </c>
      <c r="H102" s="485"/>
      <c r="I102" s="485"/>
      <c r="J102" s="485"/>
      <c r="K102" s="485" t="s">
        <v>322</v>
      </c>
      <c r="L102" s="485"/>
      <c r="M102" s="485"/>
      <c r="N102" s="485"/>
      <c r="O102" s="485"/>
      <c r="P102" s="485" t="s">
        <v>77</v>
      </c>
      <c r="Q102" s="485"/>
      <c r="R102" s="485"/>
      <c r="S102" s="485" t="s">
        <v>77</v>
      </c>
      <c r="T102" s="485"/>
    </row>
    <row r="103" spans="1:21">
      <c r="A103" s="485" t="s">
        <v>341</v>
      </c>
      <c r="B103" s="48" t="s">
        <v>323</v>
      </c>
      <c r="C103" s="518"/>
      <c r="D103" s="518"/>
      <c r="E103" s="518"/>
      <c r="F103" s="518"/>
      <c r="G103" s="485" t="s">
        <v>77</v>
      </c>
      <c r="H103" s="485"/>
      <c r="I103" s="485"/>
      <c r="J103" s="485"/>
      <c r="K103" s="485" t="s">
        <v>324</v>
      </c>
      <c r="L103" s="485"/>
      <c r="M103" s="485"/>
      <c r="N103" s="485"/>
      <c r="O103" s="485"/>
      <c r="P103" s="485" t="s">
        <v>325</v>
      </c>
      <c r="Q103" s="485"/>
      <c r="R103" s="485"/>
      <c r="S103" s="518"/>
      <c r="T103" s="518"/>
    </row>
    <row r="104" spans="1:21">
      <c r="A104" s="485"/>
      <c r="B104" s="48" t="s">
        <v>326</v>
      </c>
      <c r="C104" s="485" t="s">
        <v>327</v>
      </c>
      <c r="D104" s="485"/>
      <c r="E104" s="518"/>
      <c r="F104" s="518"/>
      <c r="G104" s="485" t="s">
        <v>77</v>
      </c>
      <c r="H104" s="485"/>
      <c r="I104" s="485"/>
      <c r="J104" s="485"/>
      <c r="K104" s="485" t="s">
        <v>328</v>
      </c>
      <c r="L104" s="485"/>
      <c r="M104" s="485"/>
      <c r="N104" s="485"/>
      <c r="O104" s="485"/>
      <c r="P104" s="485" t="s">
        <v>329</v>
      </c>
      <c r="Q104" s="485"/>
      <c r="R104" s="485"/>
      <c r="S104" s="485" t="s">
        <v>77</v>
      </c>
      <c r="T104" s="485"/>
    </row>
    <row r="105" spans="1:21">
      <c r="A105" s="485"/>
      <c r="B105" s="48" t="s">
        <v>330</v>
      </c>
      <c r="C105" s="485" t="s">
        <v>331</v>
      </c>
      <c r="D105" s="485"/>
      <c r="E105" s="518"/>
      <c r="F105" s="518"/>
      <c r="G105" s="485" t="s">
        <v>77</v>
      </c>
      <c r="H105" s="485"/>
      <c r="I105" s="485"/>
      <c r="J105" s="485"/>
      <c r="K105" s="485" t="s">
        <v>332</v>
      </c>
      <c r="L105" s="485"/>
      <c r="M105" s="485"/>
      <c r="N105" s="485"/>
      <c r="O105" s="485"/>
      <c r="P105" s="485" t="s">
        <v>77</v>
      </c>
      <c r="Q105" s="485"/>
      <c r="R105" s="485"/>
      <c r="S105" s="485" t="s">
        <v>77</v>
      </c>
      <c r="T105" s="485"/>
    </row>
    <row r="106" spans="1:21">
      <c r="A106" s="485"/>
      <c r="B106" s="48" t="s">
        <v>333</v>
      </c>
      <c r="C106" s="485" t="s">
        <v>334</v>
      </c>
      <c r="D106" s="485"/>
      <c r="E106" s="518"/>
      <c r="F106" s="518"/>
      <c r="G106" s="485" t="s">
        <v>77</v>
      </c>
      <c r="H106" s="485"/>
      <c r="I106" s="485"/>
      <c r="J106" s="485"/>
      <c r="K106" s="485" t="s">
        <v>335</v>
      </c>
      <c r="L106" s="485"/>
      <c r="M106" s="485"/>
      <c r="N106" s="485"/>
      <c r="O106" s="485"/>
      <c r="P106" s="485" t="s">
        <v>77</v>
      </c>
      <c r="Q106" s="485"/>
      <c r="R106" s="485"/>
      <c r="S106" s="485" t="s">
        <v>77</v>
      </c>
      <c r="T106" s="485"/>
    </row>
    <row r="107" spans="1:21">
      <c r="A107" s="485"/>
      <c r="B107" s="48" t="s">
        <v>336</v>
      </c>
      <c r="C107" s="485" t="s">
        <v>337</v>
      </c>
      <c r="D107" s="485"/>
      <c r="E107" s="518"/>
      <c r="F107" s="518"/>
      <c r="G107" s="485" t="s">
        <v>77</v>
      </c>
      <c r="H107" s="485"/>
      <c r="I107" s="485"/>
      <c r="J107" s="485"/>
      <c r="K107" s="485" t="s">
        <v>338</v>
      </c>
      <c r="L107" s="485"/>
      <c r="M107" s="485"/>
      <c r="N107" s="485"/>
      <c r="O107" s="485"/>
      <c r="P107" s="485" t="s">
        <v>77</v>
      </c>
      <c r="Q107" s="485"/>
      <c r="R107" s="485"/>
      <c r="S107" s="485" t="s">
        <v>77</v>
      </c>
      <c r="T107" s="485"/>
    </row>
    <row r="108" spans="1:21">
      <c r="A108" s="485"/>
      <c r="B108" s="48" t="s">
        <v>339</v>
      </c>
      <c r="C108" s="485" t="s">
        <v>77</v>
      </c>
      <c r="D108" s="485"/>
      <c r="E108" s="518"/>
      <c r="F108" s="518"/>
      <c r="G108" s="485" t="s">
        <v>77</v>
      </c>
      <c r="H108" s="485"/>
      <c r="I108" s="485"/>
      <c r="J108" s="485"/>
      <c r="K108" s="485" t="s">
        <v>340</v>
      </c>
      <c r="L108" s="485"/>
      <c r="M108" s="485"/>
      <c r="N108" s="485"/>
      <c r="O108" s="485"/>
      <c r="P108" s="485" t="s">
        <v>77</v>
      </c>
      <c r="Q108" s="485"/>
      <c r="R108" s="485"/>
      <c r="S108" s="485" t="s">
        <v>77</v>
      </c>
      <c r="T108" s="485"/>
    </row>
    <row r="109" spans="1:21">
      <c r="B109" s="50"/>
      <c r="C109" s="526"/>
      <c r="D109" s="526"/>
      <c r="E109" s="526"/>
      <c r="F109" s="526"/>
      <c r="G109" s="526"/>
      <c r="H109" s="526"/>
      <c r="I109" s="526"/>
      <c r="J109" s="526"/>
      <c r="K109" s="526"/>
      <c r="L109" s="526"/>
      <c r="M109" s="526"/>
      <c r="N109" s="526"/>
      <c r="O109" s="526"/>
      <c r="P109" s="526"/>
      <c r="Q109" s="526"/>
      <c r="R109" s="526"/>
      <c r="S109" s="526"/>
      <c r="T109" s="526"/>
      <c r="U109" s="53"/>
    </row>
    <row r="110" spans="1:21">
      <c r="B110" s="50"/>
      <c r="C110" s="526"/>
      <c r="D110" s="526"/>
      <c r="E110" s="526"/>
      <c r="F110" s="526"/>
      <c r="G110" s="526"/>
      <c r="H110" s="526"/>
      <c r="I110" s="526"/>
      <c r="J110" s="526"/>
      <c r="K110" s="526"/>
      <c r="L110" s="526"/>
      <c r="M110" s="526"/>
      <c r="N110" s="526"/>
      <c r="O110" s="526"/>
      <c r="P110" s="526"/>
      <c r="Q110" s="526"/>
      <c r="R110" s="526"/>
      <c r="S110" s="526"/>
      <c r="T110" s="526"/>
      <c r="U110" s="53"/>
    </row>
    <row r="111" spans="1:21">
      <c r="B111" s="50"/>
      <c r="C111" s="526"/>
      <c r="D111" s="526"/>
      <c r="E111" s="526"/>
      <c r="F111" s="526"/>
      <c r="G111" s="526"/>
      <c r="H111" s="526"/>
      <c r="I111" s="526"/>
      <c r="J111" s="526"/>
      <c r="K111" s="526"/>
      <c r="L111" s="526"/>
      <c r="M111" s="526"/>
      <c r="N111" s="526"/>
      <c r="O111" s="526"/>
      <c r="P111" s="526"/>
      <c r="Q111" s="526"/>
      <c r="R111" s="526"/>
      <c r="S111" s="526"/>
      <c r="T111" s="526"/>
      <c r="U111" s="53"/>
    </row>
    <row r="112" spans="1:21">
      <c r="B112" s="50"/>
      <c r="C112" s="526"/>
      <c r="D112" s="526"/>
      <c r="E112" s="526"/>
      <c r="F112" s="526"/>
      <c r="G112" s="526"/>
      <c r="H112" s="526"/>
      <c r="I112" s="526"/>
      <c r="J112" s="526"/>
      <c r="K112" s="526"/>
      <c r="L112" s="526"/>
      <c r="M112" s="526"/>
      <c r="N112" s="526"/>
      <c r="O112" s="526"/>
      <c r="P112" s="526"/>
      <c r="Q112" s="526"/>
      <c r="R112" s="526"/>
      <c r="S112" s="526"/>
      <c r="T112" s="526"/>
      <c r="U112" s="53"/>
    </row>
    <row r="113" spans="2:21">
      <c r="B113" s="50"/>
      <c r="C113" s="526"/>
      <c r="D113" s="526"/>
      <c r="E113" s="526"/>
      <c r="F113" s="526"/>
      <c r="G113" s="526"/>
      <c r="H113" s="526"/>
      <c r="I113" s="526"/>
      <c r="J113" s="526"/>
      <c r="K113" s="526"/>
      <c r="L113" s="526"/>
      <c r="M113" s="526"/>
      <c r="N113" s="526"/>
      <c r="O113" s="526"/>
      <c r="P113" s="526"/>
      <c r="Q113" s="526"/>
      <c r="R113" s="526"/>
      <c r="S113" s="526"/>
      <c r="T113" s="526"/>
      <c r="U113" s="53"/>
    </row>
    <row r="114" spans="2:21">
      <c r="B114" s="50"/>
      <c r="C114" s="526"/>
      <c r="D114" s="526"/>
      <c r="E114" s="526"/>
      <c r="F114" s="526"/>
      <c r="G114" s="526"/>
      <c r="H114" s="526"/>
      <c r="I114" s="526"/>
      <c r="J114" s="526"/>
      <c r="K114" s="526"/>
      <c r="L114" s="526"/>
      <c r="M114" s="526"/>
      <c r="N114" s="526"/>
      <c r="O114" s="526"/>
      <c r="P114" s="526"/>
      <c r="Q114" s="526"/>
      <c r="R114" s="526"/>
      <c r="S114" s="526"/>
      <c r="T114" s="526"/>
      <c r="U114" s="53"/>
    </row>
    <row r="115" spans="2:21">
      <c r="B115" s="50"/>
      <c r="C115" s="526"/>
      <c r="D115" s="526"/>
      <c r="E115" s="526"/>
      <c r="F115" s="526"/>
      <c r="G115" s="526"/>
      <c r="H115" s="526"/>
      <c r="I115" s="526"/>
      <c r="J115" s="526"/>
      <c r="K115" s="526"/>
      <c r="L115" s="526"/>
      <c r="M115" s="526"/>
      <c r="N115" s="526"/>
      <c r="O115" s="526"/>
      <c r="P115" s="526"/>
      <c r="Q115" s="526"/>
      <c r="R115" s="526"/>
      <c r="S115" s="526"/>
      <c r="T115" s="526"/>
      <c r="U115" s="53"/>
    </row>
    <row r="116" spans="2:21">
      <c r="B116" s="50"/>
      <c r="C116" s="526"/>
      <c r="D116" s="526"/>
      <c r="E116" s="526"/>
      <c r="F116" s="526"/>
      <c r="G116" s="526"/>
      <c r="H116" s="526"/>
      <c r="I116" s="526"/>
      <c r="J116" s="526"/>
      <c r="K116" s="526"/>
      <c r="L116" s="526"/>
      <c r="M116" s="526"/>
      <c r="N116" s="526"/>
      <c r="O116" s="526"/>
      <c r="P116" s="526"/>
      <c r="Q116" s="526"/>
      <c r="R116" s="526"/>
      <c r="S116" s="526"/>
      <c r="T116" s="526"/>
      <c r="U116" s="53"/>
    </row>
    <row r="117" spans="2:21">
      <c r="B117" s="50"/>
      <c r="C117" s="526"/>
      <c r="D117" s="526"/>
      <c r="E117" s="526"/>
      <c r="F117" s="526"/>
      <c r="G117" s="526"/>
      <c r="H117" s="526"/>
      <c r="I117" s="526"/>
      <c r="J117" s="526"/>
      <c r="K117" s="526"/>
      <c r="L117" s="526"/>
      <c r="M117" s="526"/>
      <c r="N117" s="526"/>
      <c r="O117" s="526"/>
      <c r="P117" s="526"/>
      <c r="Q117" s="526"/>
      <c r="R117" s="526"/>
      <c r="S117" s="526"/>
      <c r="T117" s="526"/>
      <c r="U117" s="53"/>
    </row>
    <row r="118" spans="2:21">
      <c r="B118" s="50"/>
      <c r="C118" s="526"/>
      <c r="D118" s="526"/>
      <c r="E118" s="526"/>
      <c r="F118" s="526"/>
      <c r="G118" s="526"/>
      <c r="H118" s="526"/>
      <c r="I118" s="526"/>
      <c r="J118" s="526"/>
      <c r="K118" s="526"/>
      <c r="L118" s="526"/>
      <c r="M118" s="526"/>
      <c r="N118" s="526"/>
      <c r="O118" s="526"/>
      <c r="P118" s="526"/>
      <c r="Q118" s="526"/>
      <c r="R118" s="526"/>
      <c r="S118" s="526"/>
      <c r="T118" s="526"/>
      <c r="U118" s="53"/>
    </row>
    <row r="119" spans="2:21">
      <c r="B119" s="50"/>
      <c r="C119" s="526"/>
      <c r="D119" s="526"/>
      <c r="E119" s="526"/>
      <c r="F119" s="526"/>
      <c r="G119" s="526"/>
      <c r="H119" s="526"/>
      <c r="I119" s="526"/>
      <c r="J119" s="526"/>
      <c r="K119" s="526"/>
      <c r="L119" s="526"/>
      <c r="M119" s="526"/>
      <c r="N119" s="526"/>
      <c r="O119" s="526"/>
      <c r="P119" s="526"/>
      <c r="Q119" s="526"/>
      <c r="R119" s="526"/>
      <c r="S119" s="526"/>
      <c r="T119" s="526"/>
      <c r="U119" s="53"/>
    </row>
    <row r="120" spans="2:21">
      <c r="B120" s="50"/>
      <c r="C120" s="526"/>
      <c r="D120" s="526"/>
      <c r="E120" s="526"/>
      <c r="F120" s="526"/>
      <c r="G120" s="526"/>
      <c r="H120" s="526"/>
      <c r="I120" s="526"/>
      <c r="J120" s="526"/>
      <c r="K120" s="526"/>
      <c r="L120" s="526"/>
      <c r="M120" s="526"/>
      <c r="N120" s="526"/>
      <c r="O120" s="526"/>
      <c r="P120" s="526"/>
      <c r="Q120" s="526"/>
      <c r="R120" s="526"/>
      <c r="S120" s="526"/>
      <c r="T120" s="526"/>
      <c r="U120" s="53"/>
    </row>
    <row r="121" spans="2:21">
      <c r="B121" s="50"/>
      <c r="C121" s="526"/>
      <c r="D121" s="526"/>
      <c r="E121" s="526"/>
      <c r="F121" s="526"/>
      <c r="G121" s="526"/>
      <c r="H121" s="526"/>
      <c r="I121" s="526"/>
      <c r="J121" s="526"/>
      <c r="K121" s="526"/>
      <c r="L121" s="526"/>
      <c r="M121" s="526"/>
      <c r="N121" s="526"/>
      <c r="O121" s="526"/>
      <c r="P121" s="526"/>
      <c r="Q121" s="526"/>
      <c r="R121" s="526"/>
      <c r="S121" s="526"/>
      <c r="T121" s="526"/>
      <c r="U121" s="53"/>
    </row>
    <row r="122" spans="2:21">
      <c r="B122" s="50"/>
      <c r="C122" s="526"/>
      <c r="D122" s="526"/>
      <c r="E122" s="526"/>
      <c r="F122" s="526"/>
      <c r="G122" s="526"/>
      <c r="H122" s="526"/>
      <c r="I122" s="526"/>
      <c r="J122" s="526"/>
      <c r="K122" s="526"/>
      <c r="L122" s="526"/>
      <c r="M122" s="526"/>
      <c r="N122" s="526"/>
      <c r="O122" s="526"/>
      <c r="P122" s="526"/>
      <c r="Q122" s="526"/>
      <c r="R122" s="526"/>
      <c r="S122" s="526"/>
      <c r="T122" s="526"/>
      <c r="U122" s="53"/>
    </row>
    <row r="123" spans="2:21">
      <c r="B123" s="50"/>
      <c r="C123" s="526"/>
      <c r="D123" s="526"/>
      <c r="E123" s="526"/>
      <c r="F123" s="526"/>
      <c r="G123" s="526"/>
      <c r="H123" s="526"/>
      <c r="I123" s="526"/>
      <c r="J123" s="526"/>
      <c r="K123" s="526"/>
      <c r="L123" s="526"/>
      <c r="M123" s="526"/>
      <c r="N123" s="526"/>
      <c r="O123" s="526"/>
      <c r="P123" s="526"/>
      <c r="Q123" s="526"/>
      <c r="R123" s="526"/>
      <c r="S123" s="526"/>
      <c r="T123" s="526"/>
      <c r="U123" s="53"/>
    </row>
    <row r="124" spans="2:21">
      <c r="B124" s="50"/>
      <c r="C124" s="526"/>
      <c r="D124" s="526"/>
      <c r="E124" s="526"/>
      <c r="F124" s="526"/>
      <c r="G124" s="526"/>
      <c r="H124" s="526"/>
      <c r="I124" s="526"/>
      <c r="J124" s="526"/>
      <c r="K124" s="526"/>
      <c r="L124" s="526"/>
      <c r="M124" s="526"/>
      <c r="N124" s="526"/>
      <c r="O124" s="526"/>
      <c r="P124" s="526"/>
      <c r="Q124" s="526"/>
      <c r="R124" s="526"/>
      <c r="S124" s="526"/>
      <c r="T124" s="526"/>
      <c r="U124" s="53"/>
    </row>
    <row r="125" spans="2:21">
      <c r="B125" s="50"/>
      <c r="C125" s="526"/>
      <c r="D125" s="526"/>
      <c r="E125" s="526"/>
      <c r="F125" s="526"/>
      <c r="G125" s="526"/>
      <c r="H125" s="526"/>
      <c r="I125" s="526"/>
      <c r="J125" s="526"/>
      <c r="K125" s="526"/>
      <c r="L125" s="526"/>
      <c r="M125" s="526"/>
      <c r="N125" s="526"/>
      <c r="O125" s="526"/>
      <c r="P125" s="526"/>
      <c r="Q125" s="526"/>
      <c r="R125" s="526"/>
      <c r="S125" s="526"/>
      <c r="T125" s="526"/>
      <c r="U125" s="53"/>
    </row>
    <row r="126" spans="2:21">
      <c r="B126" s="50"/>
      <c r="C126" s="526"/>
      <c r="D126" s="526"/>
      <c r="E126" s="526"/>
      <c r="F126" s="526"/>
      <c r="G126" s="526"/>
      <c r="H126" s="526"/>
      <c r="I126" s="526"/>
      <c r="J126" s="526"/>
      <c r="K126" s="526"/>
      <c r="L126" s="526"/>
      <c r="M126" s="526"/>
      <c r="N126" s="526"/>
      <c r="O126" s="526"/>
      <c r="P126" s="526"/>
      <c r="Q126" s="526"/>
      <c r="R126" s="526"/>
      <c r="S126" s="526"/>
      <c r="T126" s="526"/>
      <c r="U126" s="53"/>
    </row>
    <row r="127" spans="2:21">
      <c r="B127" s="50"/>
      <c r="C127" s="526"/>
      <c r="D127" s="526"/>
      <c r="E127" s="526"/>
      <c r="F127" s="526"/>
      <c r="G127" s="526"/>
      <c r="H127" s="526"/>
      <c r="I127" s="526"/>
      <c r="J127" s="526"/>
      <c r="K127" s="526"/>
      <c r="L127" s="526"/>
      <c r="M127" s="526"/>
      <c r="N127" s="526"/>
      <c r="O127" s="526"/>
      <c r="P127" s="526"/>
      <c r="Q127" s="526"/>
      <c r="R127" s="526"/>
      <c r="S127" s="526"/>
      <c r="T127" s="526"/>
      <c r="U127" s="53"/>
    </row>
    <row r="128" spans="2:21">
      <c r="B128" s="50"/>
      <c r="C128" s="526"/>
      <c r="D128" s="526"/>
      <c r="E128" s="526"/>
      <c r="F128" s="526"/>
      <c r="G128" s="526"/>
      <c r="H128" s="526"/>
      <c r="I128" s="526"/>
      <c r="J128" s="526"/>
      <c r="K128" s="526"/>
      <c r="L128" s="526"/>
      <c r="M128" s="526"/>
      <c r="N128" s="526"/>
      <c r="O128" s="526"/>
      <c r="P128" s="526"/>
      <c r="Q128" s="526"/>
      <c r="R128" s="526"/>
      <c r="S128" s="526"/>
      <c r="T128" s="526"/>
      <c r="U128" s="53"/>
    </row>
    <row r="129" spans="2:21">
      <c r="B129" s="50"/>
      <c r="C129" s="526"/>
      <c r="D129" s="526"/>
      <c r="E129" s="526"/>
      <c r="F129" s="526"/>
      <c r="G129" s="526"/>
      <c r="H129" s="526"/>
      <c r="I129" s="526"/>
      <c r="J129" s="526"/>
      <c r="K129" s="526"/>
      <c r="L129" s="526"/>
      <c r="M129" s="526"/>
      <c r="N129" s="526"/>
      <c r="O129" s="526"/>
      <c r="P129" s="526"/>
      <c r="Q129" s="526"/>
      <c r="R129" s="526"/>
      <c r="S129" s="526"/>
      <c r="T129" s="526"/>
      <c r="U129" s="53"/>
    </row>
    <row r="130" spans="2:21">
      <c r="B130" s="50"/>
      <c r="C130" s="526"/>
      <c r="D130" s="526"/>
      <c r="E130" s="526"/>
      <c r="F130" s="526"/>
      <c r="G130" s="526"/>
      <c r="H130" s="526"/>
      <c r="I130" s="526"/>
      <c r="J130" s="526"/>
      <c r="K130" s="526"/>
      <c r="L130" s="526"/>
      <c r="M130" s="526"/>
      <c r="N130" s="526"/>
      <c r="O130" s="526"/>
      <c r="P130" s="526"/>
      <c r="Q130" s="526"/>
      <c r="R130" s="526"/>
      <c r="S130" s="526"/>
      <c r="T130" s="526"/>
      <c r="U130" s="53"/>
    </row>
    <row r="131" spans="2:21">
      <c r="B131" s="50"/>
      <c r="C131" s="526"/>
      <c r="D131" s="526"/>
      <c r="E131" s="526"/>
      <c r="F131" s="526"/>
      <c r="G131" s="526"/>
      <c r="H131" s="526"/>
      <c r="I131" s="526"/>
      <c r="J131" s="526"/>
      <c r="K131" s="526"/>
      <c r="L131" s="526"/>
      <c r="M131" s="526"/>
      <c r="N131" s="526"/>
      <c r="O131" s="526"/>
      <c r="P131" s="526"/>
      <c r="Q131" s="526"/>
      <c r="R131" s="526"/>
      <c r="S131" s="526"/>
      <c r="T131" s="526"/>
      <c r="U131" s="53"/>
    </row>
    <row r="132" spans="2:21">
      <c r="B132" s="50"/>
      <c r="C132" s="526"/>
      <c r="D132" s="526"/>
      <c r="E132" s="526"/>
      <c r="F132" s="526"/>
      <c r="G132" s="526"/>
      <c r="H132" s="526"/>
      <c r="I132" s="526"/>
      <c r="J132" s="526"/>
      <c r="K132" s="526"/>
      <c r="L132" s="526"/>
      <c r="M132" s="526"/>
      <c r="N132" s="526"/>
      <c r="O132" s="526"/>
      <c r="P132" s="526"/>
      <c r="Q132" s="526"/>
      <c r="R132" s="526"/>
      <c r="S132" s="526"/>
      <c r="T132" s="526"/>
      <c r="U132" s="53"/>
    </row>
    <row r="133" spans="2:21">
      <c r="B133" s="50"/>
      <c r="C133" s="526"/>
      <c r="D133" s="526"/>
      <c r="E133" s="526"/>
      <c r="F133" s="526"/>
      <c r="G133" s="526"/>
      <c r="H133" s="526"/>
      <c r="I133" s="526"/>
      <c r="J133" s="526"/>
      <c r="K133" s="526"/>
      <c r="L133" s="526"/>
      <c r="M133" s="526"/>
      <c r="N133" s="526"/>
      <c r="O133" s="526"/>
      <c r="P133" s="526"/>
      <c r="Q133" s="526"/>
      <c r="R133" s="526"/>
      <c r="S133" s="526"/>
      <c r="T133" s="526"/>
      <c r="U133" s="53"/>
    </row>
    <row r="134" spans="2:21">
      <c r="B134" s="50"/>
      <c r="C134" s="526"/>
      <c r="D134" s="526"/>
      <c r="E134" s="526"/>
      <c r="F134" s="526"/>
      <c r="G134" s="526"/>
      <c r="H134" s="526"/>
      <c r="I134" s="526"/>
      <c r="J134" s="526"/>
      <c r="K134" s="526"/>
      <c r="L134" s="526"/>
      <c r="M134" s="526"/>
      <c r="N134" s="526"/>
      <c r="O134" s="526"/>
      <c r="P134" s="526"/>
      <c r="Q134" s="526"/>
      <c r="R134" s="526"/>
      <c r="S134" s="526"/>
      <c r="T134" s="526"/>
      <c r="U134" s="53"/>
    </row>
    <row r="135" spans="2:21">
      <c r="B135" s="50"/>
      <c r="C135" s="526"/>
      <c r="D135" s="526"/>
      <c r="E135" s="526"/>
      <c r="F135" s="526"/>
      <c r="G135" s="526"/>
      <c r="H135" s="526"/>
      <c r="I135" s="526"/>
      <c r="J135" s="526"/>
      <c r="K135" s="526"/>
      <c r="L135" s="526"/>
      <c r="M135" s="526"/>
      <c r="N135" s="526"/>
      <c r="O135" s="526"/>
      <c r="P135" s="526"/>
      <c r="Q135" s="526"/>
      <c r="R135" s="526"/>
      <c r="S135" s="526"/>
      <c r="T135" s="526"/>
      <c r="U135" s="53"/>
    </row>
    <row r="136" spans="2:21">
      <c r="B136" s="50"/>
      <c r="C136" s="526"/>
      <c r="D136" s="526"/>
      <c r="E136" s="526"/>
      <c r="F136" s="526"/>
      <c r="G136" s="526"/>
      <c r="H136" s="526"/>
      <c r="I136" s="526"/>
      <c r="J136" s="526"/>
      <c r="K136" s="526"/>
      <c r="L136" s="526"/>
      <c r="M136" s="526"/>
      <c r="N136" s="526"/>
      <c r="O136" s="526"/>
      <c r="P136" s="526"/>
      <c r="Q136" s="526"/>
      <c r="R136" s="526"/>
      <c r="S136" s="526"/>
      <c r="T136" s="526"/>
      <c r="U136" s="53"/>
    </row>
    <row r="137" spans="2:21">
      <c r="B137" s="50"/>
      <c r="C137" s="526"/>
      <c r="D137" s="526"/>
      <c r="E137" s="526"/>
      <c r="F137" s="526"/>
      <c r="G137" s="526"/>
      <c r="H137" s="526"/>
      <c r="I137" s="526"/>
      <c r="J137" s="526"/>
      <c r="K137" s="526"/>
      <c r="L137" s="526"/>
      <c r="M137" s="526"/>
      <c r="N137" s="526"/>
      <c r="O137" s="526"/>
      <c r="P137" s="526"/>
      <c r="Q137" s="526"/>
      <c r="R137" s="526"/>
      <c r="S137" s="526"/>
      <c r="T137" s="526"/>
      <c r="U137" s="53"/>
    </row>
    <row r="138" spans="2:21">
      <c r="B138" s="50"/>
      <c r="C138" s="526"/>
      <c r="D138" s="526"/>
      <c r="E138" s="526"/>
      <c r="F138" s="526"/>
      <c r="G138" s="526"/>
      <c r="H138" s="526"/>
      <c r="I138" s="526"/>
      <c r="J138" s="526"/>
      <c r="K138" s="526"/>
      <c r="L138" s="526"/>
      <c r="M138" s="526"/>
      <c r="N138" s="526"/>
      <c r="O138" s="526"/>
      <c r="P138" s="526"/>
      <c r="Q138" s="526"/>
      <c r="R138" s="526"/>
      <c r="S138" s="526"/>
      <c r="T138" s="526"/>
      <c r="U138" s="53"/>
    </row>
    <row r="139" spans="2:21">
      <c r="B139" s="50"/>
      <c r="C139" s="526"/>
      <c r="D139" s="526"/>
      <c r="E139" s="526"/>
      <c r="F139" s="526"/>
      <c r="G139" s="526"/>
      <c r="H139" s="526"/>
      <c r="I139" s="526"/>
      <c r="J139" s="526"/>
      <c r="K139" s="526"/>
      <c r="L139" s="526"/>
      <c r="M139" s="526"/>
      <c r="N139" s="526"/>
      <c r="O139" s="526"/>
      <c r="P139" s="526"/>
      <c r="Q139" s="526"/>
      <c r="R139" s="526"/>
      <c r="S139" s="526"/>
      <c r="T139" s="526"/>
      <c r="U139" s="53"/>
    </row>
    <row r="140" spans="2:21">
      <c r="B140" s="50"/>
      <c r="C140" s="526"/>
      <c r="D140" s="526"/>
      <c r="E140" s="526"/>
      <c r="F140" s="526"/>
      <c r="G140" s="526"/>
      <c r="H140" s="526"/>
      <c r="I140" s="526"/>
      <c r="J140" s="526"/>
      <c r="K140" s="526"/>
      <c r="L140" s="526"/>
      <c r="M140" s="526"/>
      <c r="N140" s="526"/>
      <c r="O140" s="526"/>
      <c r="P140" s="526"/>
      <c r="Q140" s="526"/>
      <c r="R140" s="526"/>
      <c r="S140" s="526"/>
      <c r="T140" s="526"/>
      <c r="U140" s="53"/>
    </row>
    <row r="141" spans="2:21">
      <c r="B141" s="50"/>
      <c r="C141" s="526"/>
      <c r="D141" s="526"/>
      <c r="E141" s="526"/>
      <c r="F141" s="526"/>
      <c r="G141" s="526"/>
      <c r="H141" s="526"/>
      <c r="I141" s="526"/>
      <c r="J141" s="526"/>
      <c r="K141" s="526"/>
      <c r="L141" s="526"/>
      <c r="M141" s="526"/>
      <c r="N141" s="526"/>
      <c r="O141" s="526"/>
      <c r="P141" s="526"/>
      <c r="Q141" s="526"/>
      <c r="R141" s="526"/>
      <c r="S141" s="526"/>
      <c r="T141" s="526"/>
      <c r="U141" s="53"/>
    </row>
    <row r="142" spans="2:21">
      <c r="B142" s="50"/>
      <c r="C142" s="526"/>
      <c r="D142" s="526"/>
      <c r="E142" s="526"/>
      <c r="F142" s="526"/>
      <c r="G142" s="526"/>
      <c r="H142" s="526"/>
      <c r="I142" s="526"/>
      <c r="J142" s="526"/>
      <c r="K142" s="526"/>
      <c r="L142" s="526"/>
      <c r="M142" s="526"/>
      <c r="N142" s="526"/>
      <c r="O142" s="526"/>
      <c r="P142" s="526"/>
      <c r="Q142" s="526"/>
      <c r="R142" s="526"/>
      <c r="S142" s="526"/>
      <c r="T142" s="526"/>
      <c r="U142" s="53"/>
    </row>
    <row r="143" spans="2:21">
      <c r="B143" s="50"/>
      <c r="C143" s="526"/>
      <c r="D143" s="526"/>
      <c r="E143" s="526"/>
      <c r="F143" s="526"/>
      <c r="G143" s="526"/>
      <c r="H143" s="526"/>
      <c r="I143" s="526"/>
      <c r="J143" s="526"/>
      <c r="K143" s="526"/>
      <c r="L143" s="526"/>
      <c r="M143" s="526"/>
      <c r="N143" s="526"/>
      <c r="O143" s="526"/>
      <c r="P143" s="526"/>
      <c r="Q143" s="526"/>
      <c r="R143" s="526"/>
      <c r="S143" s="526"/>
      <c r="T143" s="526"/>
      <c r="U143" s="53"/>
    </row>
    <row r="144" spans="2:21">
      <c r="B144" s="50"/>
      <c r="C144" s="53"/>
      <c r="D144" s="53"/>
      <c r="E144" s="53"/>
      <c r="F144" s="53"/>
      <c r="G144" s="53"/>
      <c r="H144" s="53"/>
      <c r="I144" s="53"/>
      <c r="J144" s="53"/>
      <c r="K144" s="53"/>
      <c r="L144" s="53"/>
      <c r="M144" s="53"/>
      <c r="N144" s="53"/>
      <c r="O144" s="53"/>
      <c r="P144" s="53"/>
      <c r="Q144" s="53"/>
      <c r="R144" s="53"/>
      <c r="S144" s="53"/>
      <c r="T144" s="53"/>
      <c r="U144" s="53"/>
    </row>
    <row r="145" spans="2:21">
      <c r="B145" s="50"/>
      <c r="C145" s="53"/>
      <c r="D145" s="53"/>
      <c r="E145" s="53"/>
      <c r="F145" s="53"/>
      <c r="G145" s="53"/>
      <c r="H145" s="53"/>
      <c r="I145" s="53"/>
      <c r="J145" s="53"/>
      <c r="K145" s="53"/>
      <c r="L145" s="53"/>
      <c r="M145" s="53"/>
      <c r="N145" s="53"/>
      <c r="O145" s="53"/>
      <c r="P145" s="53"/>
      <c r="Q145" s="53"/>
      <c r="R145" s="53"/>
      <c r="S145" s="53"/>
      <c r="T145" s="53"/>
      <c r="U145" s="53"/>
    </row>
  </sheetData>
  <autoFilter ref="A2:U108" xr:uid="{CEAD5D9C-43AA-435D-9931-25FBA9071E8D}">
    <filterColumn colId="2" showButton="0"/>
    <filterColumn colId="4" showButton="0"/>
    <filterColumn colId="6" showButton="0"/>
    <filterColumn colId="7" showButton="0"/>
    <filterColumn colId="8" showButton="0"/>
    <filterColumn colId="10" showButton="0"/>
    <filterColumn colId="11" showButton="0"/>
    <filterColumn colId="12" showButton="0"/>
    <filterColumn colId="13" showButton="0"/>
    <filterColumn colId="15" showButton="0"/>
    <filterColumn colId="16" showButton="0"/>
    <filterColumn colId="18" showButton="0"/>
  </autoFilter>
  <mergeCells count="710">
    <mergeCell ref="B67:B68"/>
    <mergeCell ref="E67:F68"/>
    <mergeCell ref="G67:J68"/>
    <mergeCell ref="A63:A71"/>
    <mergeCell ref="A44:A62"/>
    <mergeCell ref="C63:D65"/>
    <mergeCell ref="K63:O65"/>
    <mergeCell ref="E63:F65"/>
    <mergeCell ref="G63:J65"/>
    <mergeCell ref="B63:B65"/>
    <mergeCell ref="B51:B52"/>
    <mergeCell ref="K58:O59"/>
    <mergeCell ref="C71:D71"/>
    <mergeCell ref="E71:F71"/>
    <mergeCell ref="G71:J71"/>
    <mergeCell ref="K71:O71"/>
    <mergeCell ref="K67:O68"/>
    <mergeCell ref="C60:D60"/>
    <mergeCell ref="E60:F60"/>
    <mergeCell ref="G60:J60"/>
    <mergeCell ref="K60:O60"/>
    <mergeCell ref="C53:D53"/>
    <mergeCell ref="E53:F53"/>
    <mergeCell ref="G53:J53"/>
    <mergeCell ref="B58:B59"/>
    <mergeCell ref="E58:F59"/>
    <mergeCell ref="G58:J59"/>
    <mergeCell ref="B44:B46"/>
    <mergeCell ref="C49:D50"/>
    <mergeCell ref="K49:O50"/>
    <mergeCell ref="P49:R50"/>
    <mergeCell ref="S49:T50"/>
    <mergeCell ref="B49:B50"/>
    <mergeCell ref="C55:D55"/>
    <mergeCell ref="E55:F55"/>
    <mergeCell ref="G55:J55"/>
    <mergeCell ref="K55:O55"/>
    <mergeCell ref="P55:R55"/>
    <mergeCell ref="S55:T55"/>
    <mergeCell ref="C54:D54"/>
    <mergeCell ref="E54:F54"/>
    <mergeCell ref="G54:J54"/>
    <mergeCell ref="K54:O54"/>
    <mergeCell ref="P54:R54"/>
    <mergeCell ref="S54:T54"/>
    <mergeCell ref="K53:O53"/>
    <mergeCell ref="P53:R53"/>
    <mergeCell ref="S53:T53"/>
    <mergeCell ref="A35:A43"/>
    <mergeCell ref="C44:D46"/>
    <mergeCell ref="G44:J46"/>
    <mergeCell ref="E44:F46"/>
    <mergeCell ref="K44:O46"/>
    <mergeCell ref="C143:D143"/>
    <mergeCell ref="E143:F143"/>
    <mergeCell ref="G143:J143"/>
    <mergeCell ref="K143:O143"/>
    <mergeCell ref="C140:D140"/>
    <mergeCell ref="E140:F140"/>
    <mergeCell ref="G140:J140"/>
    <mergeCell ref="K140:O140"/>
    <mergeCell ref="C137:D137"/>
    <mergeCell ref="E137:F137"/>
    <mergeCell ref="G137:J137"/>
    <mergeCell ref="K137:O137"/>
    <mergeCell ref="C134:D134"/>
    <mergeCell ref="E134:F134"/>
    <mergeCell ref="G134:J134"/>
    <mergeCell ref="K134:O134"/>
    <mergeCell ref="C131:D131"/>
    <mergeCell ref="E131:F131"/>
    <mergeCell ref="G131:J131"/>
    <mergeCell ref="P143:R143"/>
    <mergeCell ref="S143:T143"/>
    <mergeCell ref="C142:D142"/>
    <mergeCell ref="E142:F142"/>
    <mergeCell ref="G142:J142"/>
    <mergeCell ref="K142:O142"/>
    <mergeCell ref="P142:R142"/>
    <mergeCell ref="S142:T142"/>
    <mergeCell ref="C141:D141"/>
    <mergeCell ref="E141:F141"/>
    <mergeCell ref="G141:J141"/>
    <mergeCell ref="K141:O141"/>
    <mergeCell ref="P141:R141"/>
    <mergeCell ref="S141:T141"/>
    <mergeCell ref="P140:R140"/>
    <mergeCell ref="S140:T140"/>
    <mergeCell ref="C139:D139"/>
    <mergeCell ref="E139:F139"/>
    <mergeCell ref="G139:J139"/>
    <mergeCell ref="K139:O139"/>
    <mergeCell ref="P139:R139"/>
    <mergeCell ref="S139:T139"/>
    <mergeCell ref="C138:D138"/>
    <mergeCell ref="E138:F138"/>
    <mergeCell ref="G138:J138"/>
    <mergeCell ref="K138:O138"/>
    <mergeCell ref="P138:R138"/>
    <mergeCell ref="S138:T138"/>
    <mergeCell ref="P137:R137"/>
    <mergeCell ref="S137:T137"/>
    <mergeCell ref="C136:D136"/>
    <mergeCell ref="E136:F136"/>
    <mergeCell ref="G136:J136"/>
    <mergeCell ref="K136:O136"/>
    <mergeCell ref="P136:R136"/>
    <mergeCell ref="S136:T136"/>
    <mergeCell ref="C135:D135"/>
    <mergeCell ref="E135:F135"/>
    <mergeCell ref="G135:J135"/>
    <mergeCell ref="K135:O135"/>
    <mergeCell ref="P135:R135"/>
    <mergeCell ref="S135:T135"/>
    <mergeCell ref="P134:R134"/>
    <mergeCell ref="S134:T134"/>
    <mergeCell ref="C133:D133"/>
    <mergeCell ref="E133:F133"/>
    <mergeCell ref="G133:J133"/>
    <mergeCell ref="K133:O133"/>
    <mergeCell ref="P133:R133"/>
    <mergeCell ref="S133:T133"/>
    <mergeCell ref="C132:D132"/>
    <mergeCell ref="E132:F132"/>
    <mergeCell ref="G132:J132"/>
    <mergeCell ref="K132:O132"/>
    <mergeCell ref="P132:R132"/>
    <mergeCell ref="S132:T132"/>
    <mergeCell ref="K131:O131"/>
    <mergeCell ref="P131:R131"/>
    <mergeCell ref="S131:T131"/>
    <mergeCell ref="C130:D130"/>
    <mergeCell ref="E130:F130"/>
    <mergeCell ref="G130:J130"/>
    <mergeCell ref="K130:O130"/>
    <mergeCell ref="P130:R130"/>
    <mergeCell ref="S130:T130"/>
    <mergeCell ref="C129:D129"/>
    <mergeCell ref="E129:F129"/>
    <mergeCell ref="G129:J129"/>
    <mergeCell ref="K129:O129"/>
    <mergeCell ref="P129:R129"/>
    <mergeCell ref="S129:T129"/>
    <mergeCell ref="C128:D128"/>
    <mergeCell ref="E128:F128"/>
    <mergeCell ref="G128:J128"/>
    <mergeCell ref="K128:O128"/>
    <mergeCell ref="P128:R128"/>
    <mergeCell ref="S128:T128"/>
    <mergeCell ref="C127:D127"/>
    <mergeCell ref="E127:F127"/>
    <mergeCell ref="G127:J127"/>
    <mergeCell ref="K127:O127"/>
    <mergeCell ref="P127:R127"/>
    <mergeCell ref="S127:T127"/>
    <mergeCell ref="C126:D126"/>
    <mergeCell ref="E126:F126"/>
    <mergeCell ref="G126:J126"/>
    <mergeCell ref="K126:O126"/>
    <mergeCell ref="P126:R126"/>
    <mergeCell ref="S126:T126"/>
    <mergeCell ref="C125:D125"/>
    <mergeCell ref="E125:F125"/>
    <mergeCell ref="G125:J125"/>
    <mergeCell ref="K125:O125"/>
    <mergeCell ref="P125:R125"/>
    <mergeCell ref="S125:T125"/>
    <mergeCell ref="C124:D124"/>
    <mergeCell ref="E124:F124"/>
    <mergeCell ref="G124:J124"/>
    <mergeCell ref="K124:O124"/>
    <mergeCell ref="P124:R124"/>
    <mergeCell ref="S124:T124"/>
    <mergeCell ref="C123:D123"/>
    <mergeCell ref="E123:F123"/>
    <mergeCell ref="G123:J123"/>
    <mergeCell ref="K123:O123"/>
    <mergeCell ref="P123:R123"/>
    <mergeCell ref="S123:T123"/>
    <mergeCell ref="C122:D122"/>
    <mergeCell ref="E122:F122"/>
    <mergeCell ref="G122:J122"/>
    <mergeCell ref="K122:O122"/>
    <mergeCell ref="P122:R122"/>
    <mergeCell ref="S122:T122"/>
    <mergeCell ref="C121:D121"/>
    <mergeCell ref="E121:F121"/>
    <mergeCell ref="G121:J121"/>
    <mergeCell ref="K121:O121"/>
    <mergeCell ref="P121:R121"/>
    <mergeCell ref="S121:T121"/>
    <mergeCell ref="C120:D120"/>
    <mergeCell ref="E120:F120"/>
    <mergeCell ref="G120:J120"/>
    <mergeCell ref="K120:O120"/>
    <mergeCell ref="P120:R120"/>
    <mergeCell ref="S120:T120"/>
    <mergeCell ref="C119:D119"/>
    <mergeCell ref="E119:F119"/>
    <mergeCell ref="G119:J119"/>
    <mergeCell ref="K119:O119"/>
    <mergeCell ref="P119:R119"/>
    <mergeCell ref="S119:T119"/>
    <mergeCell ref="C118:D118"/>
    <mergeCell ref="E118:F118"/>
    <mergeCell ref="G118:J118"/>
    <mergeCell ref="K118:O118"/>
    <mergeCell ref="P118:R118"/>
    <mergeCell ref="S118:T118"/>
    <mergeCell ref="C117:D117"/>
    <mergeCell ref="E117:F117"/>
    <mergeCell ref="G117:J117"/>
    <mergeCell ref="K117:O117"/>
    <mergeCell ref="P117:R117"/>
    <mergeCell ref="S117:T117"/>
    <mergeCell ref="C116:D116"/>
    <mergeCell ref="E116:F116"/>
    <mergeCell ref="G116:J116"/>
    <mergeCell ref="K116:O116"/>
    <mergeCell ref="P116:R116"/>
    <mergeCell ref="S116:T116"/>
    <mergeCell ref="C115:D115"/>
    <mergeCell ref="E115:F115"/>
    <mergeCell ref="G115:J115"/>
    <mergeCell ref="K115:O115"/>
    <mergeCell ref="P115:R115"/>
    <mergeCell ref="S115:T115"/>
    <mergeCell ref="C114:D114"/>
    <mergeCell ref="E114:F114"/>
    <mergeCell ref="G114:J114"/>
    <mergeCell ref="K114:O114"/>
    <mergeCell ref="P114:R114"/>
    <mergeCell ref="S114:T114"/>
    <mergeCell ref="C113:D113"/>
    <mergeCell ref="E113:F113"/>
    <mergeCell ref="G113:J113"/>
    <mergeCell ref="K113:O113"/>
    <mergeCell ref="P113:R113"/>
    <mergeCell ref="S113:T113"/>
    <mergeCell ref="C112:D112"/>
    <mergeCell ref="E112:F112"/>
    <mergeCell ref="G112:J112"/>
    <mergeCell ref="K112:O112"/>
    <mergeCell ref="P112:R112"/>
    <mergeCell ref="S112:T112"/>
    <mergeCell ref="C111:D111"/>
    <mergeCell ref="E111:F111"/>
    <mergeCell ref="G111:J111"/>
    <mergeCell ref="K111:O111"/>
    <mergeCell ref="P111:R111"/>
    <mergeCell ref="S111:T111"/>
    <mergeCell ref="C110:D110"/>
    <mergeCell ref="E110:F110"/>
    <mergeCell ref="G110:J110"/>
    <mergeCell ref="K110:O110"/>
    <mergeCell ref="P110:R110"/>
    <mergeCell ref="S110:T110"/>
    <mergeCell ref="C109:D109"/>
    <mergeCell ref="E109:F109"/>
    <mergeCell ref="G109:J109"/>
    <mergeCell ref="K109:O109"/>
    <mergeCell ref="P109:R109"/>
    <mergeCell ref="S109:T109"/>
    <mergeCell ref="C108:D108"/>
    <mergeCell ref="E108:F108"/>
    <mergeCell ref="G108:J108"/>
    <mergeCell ref="K108:O108"/>
    <mergeCell ref="P108:R108"/>
    <mergeCell ref="S108:T108"/>
    <mergeCell ref="S105:T105"/>
    <mergeCell ref="C104:D104"/>
    <mergeCell ref="E104:F104"/>
    <mergeCell ref="G104:J104"/>
    <mergeCell ref="K104:O104"/>
    <mergeCell ref="P104:R104"/>
    <mergeCell ref="S104:T104"/>
    <mergeCell ref="C107:D107"/>
    <mergeCell ref="E107:F107"/>
    <mergeCell ref="G107:J107"/>
    <mergeCell ref="K107:O107"/>
    <mergeCell ref="P107:R107"/>
    <mergeCell ref="S107:T107"/>
    <mergeCell ref="C106:D106"/>
    <mergeCell ref="E106:F106"/>
    <mergeCell ref="G106:J106"/>
    <mergeCell ref="K106:O106"/>
    <mergeCell ref="P106:R106"/>
    <mergeCell ref="S106:T106"/>
    <mergeCell ref="C105:D105"/>
    <mergeCell ref="E105:F105"/>
    <mergeCell ref="G105:J105"/>
    <mergeCell ref="K105:O105"/>
    <mergeCell ref="P105:R105"/>
    <mergeCell ref="S98:T98"/>
    <mergeCell ref="C101:D101"/>
    <mergeCell ref="E101:F101"/>
    <mergeCell ref="G101:J101"/>
    <mergeCell ref="K101:O101"/>
    <mergeCell ref="P101:R101"/>
    <mergeCell ref="S101:T101"/>
    <mergeCell ref="C103:D103"/>
    <mergeCell ref="E103:F103"/>
    <mergeCell ref="G103:J103"/>
    <mergeCell ref="K103:O103"/>
    <mergeCell ref="P103:R103"/>
    <mergeCell ref="S103:T103"/>
    <mergeCell ref="C102:D102"/>
    <mergeCell ref="E102:F102"/>
    <mergeCell ref="G102:J102"/>
    <mergeCell ref="K102:O102"/>
    <mergeCell ref="P102:R102"/>
    <mergeCell ref="S102:T102"/>
    <mergeCell ref="S99:T100"/>
    <mergeCell ref="S94:T95"/>
    <mergeCell ref="C97:D97"/>
    <mergeCell ref="E97:F97"/>
    <mergeCell ref="G97:J97"/>
    <mergeCell ref="K97:O97"/>
    <mergeCell ref="P97:R97"/>
    <mergeCell ref="S97:T97"/>
    <mergeCell ref="C96:D96"/>
    <mergeCell ref="E96:F96"/>
    <mergeCell ref="G96:J96"/>
    <mergeCell ref="K96:O96"/>
    <mergeCell ref="P96:R96"/>
    <mergeCell ref="S96:T96"/>
    <mergeCell ref="C86:D86"/>
    <mergeCell ref="E86:F86"/>
    <mergeCell ref="G86:J86"/>
    <mergeCell ref="K86:O86"/>
    <mergeCell ref="P86:R86"/>
    <mergeCell ref="S86:T86"/>
    <mergeCell ref="P87:R92"/>
    <mergeCell ref="S87:T92"/>
    <mergeCell ref="C93:D93"/>
    <mergeCell ref="E93:F93"/>
    <mergeCell ref="G93:J93"/>
    <mergeCell ref="K93:O93"/>
    <mergeCell ref="P93:R93"/>
    <mergeCell ref="S93:T93"/>
    <mergeCell ref="C85:D85"/>
    <mergeCell ref="E85:F85"/>
    <mergeCell ref="G85:J85"/>
    <mergeCell ref="K85:O85"/>
    <mergeCell ref="P85:R85"/>
    <mergeCell ref="S85:T85"/>
    <mergeCell ref="C84:D84"/>
    <mergeCell ref="E84:F84"/>
    <mergeCell ref="G84:J84"/>
    <mergeCell ref="K84:O84"/>
    <mergeCell ref="P84:R84"/>
    <mergeCell ref="S84:T84"/>
    <mergeCell ref="C83:D83"/>
    <mergeCell ref="E83:F83"/>
    <mergeCell ref="G83:J83"/>
    <mergeCell ref="K83:O83"/>
    <mergeCell ref="P83:R83"/>
    <mergeCell ref="S83:T83"/>
    <mergeCell ref="C82:D82"/>
    <mergeCell ref="E82:F82"/>
    <mergeCell ref="G82:J82"/>
    <mergeCell ref="K82:O82"/>
    <mergeCell ref="P82:R82"/>
    <mergeCell ref="S82:T82"/>
    <mergeCell ref="C81:D81"/>
    <mergeCell ref="E81:F81"/>
    <mergeCell ref="G81:J81"/>
    <mergeCell ref="K81:O81"/>
    <mergeCell ref="P81:R81"/>
    <mergeCell ref="S81:T81"/>
    <mergeCell ref="C80:D80"/>
    <mergeCell ref="E80:F80"/>
    <mergeCell ref="G80:J80"/>
    <mergeCell ref="K80:O80"/>
    <mergeCell ref="P80:R80"/>
    <mergeCell ref="S80:T80"/>
    <mergeCell ref="C79:D79"/>
    <mergeCell ref="E79:F79"/>
    <mergeCell ref="G79:J79"/>
    <mergeCell ref="K79:O79"/>
    <mergeCell ref="P79:R79"/>
    <mergeCell ref="S79:T79"/>
    <mergeCell ref="C78:D78"/>
    <mergeCell ref="E78:F78"/>
    <mergeCell ref="G78:J78"/>
    <mergeCell ref="K78:O78"/>
    <mergeCell ref="P78:R78"/>
    <mergeCell ref="S78:T78"/>
    <mergeCell ref="S72:T74"/>
    <mergeCell ref="C75:D75"/>
    <mergeCell ref="E75:F75"/>
    <mergeCell ref="G75:J75"/>
    <mergeCell ref="K75:O75"/>
    <mergeCell ref="P75:R75"/>
    <mergeCell ref="S75:T75"/>
    <mergeCell ref="C77:D77"/>
    <mergeCell ref="E77:F77"/>
    <mergeCell ref="G77:J77"/>
    <mergeCell ref="K77:O77"/>
    <mergeCell ref="P77:R77"/>
    <mergeCell ref="S77:T77"/>
    <mergeCell ref="C76:D76"/>
    <mergeCell ref="E76:F76"/>
    <mergeCell ref="G76:J76"/>
    <mergeCell ref="K76:O76"/>
    <mergeCell ref="P76:R76"/>
    <mergeCell ref="S76:T76"/>
    <mergeCell ref="P72:R74"/>
    <mergeCell ref="P71:R71"/>
    <mergeCell ref="S71:T71"/>
    <mergeCell ref="C70:D70"/>
    <mergeCell ref="E70:F70"/>
    <mergeCell ref="G70:J70"/>
    <mergeCell ref="K70:O70"/>
    <mergeCell ref="P70:R70"/>
    <mergeCell ref="S70:T70"/>
    <mergeCell ref="C69:D69"/>
    <mergeCell ref="E69:F69"/>
    <mergeCell ref="G69:J69"/>
    <mergeCell ref="K69:O69"/>
    <mergeCell ref="P69:R69"/>
    <mergeCell ref="S69:T69"/>
    <mergeCell ref="P67:R68"/>
    <mergeCell ref="S67:T68"/>
    <mergeCell ref="C67:D68"/>
    <mergeCell ref="C66:D66"/>
    <mergeCell ref="E66:F66"/>
    <mergeCell ref="G66:J66"/>
    <mergeCell ref="K66:O66"/>
    <mergeCell ref="P66:R66"/>
    <mergeCell ref="S66:T66"/>
    <mergeCell ref="P63:R65"/>
    <mergeCell ref="S63:T65"/>
    <mergeCell ref="C62:D62"/>
    <mergeCell ref="E62:F62"/>
    <mergeCell ref="G62:J62"/>
    <mergeCell ref="K62:O62"/>
    <mergeCell ref="P62:R62"/>
    <mergeCell ref="S62:T62"/>
    <mergeCell ref="C61:D61"/>
    <mergeCell ref="E61:F61"/>
    <mergeCell ref="G61:J61"/>
    <mergeCell ref="K61:O61"/>
    <mergeCell ref="P61:R61"/>
    <mergeCell ref="S61:T61"/>
    <mergeCell ref="P60:R60"/>
    <mergeCell ref="S60:T60"/>
    <mergeCell ref="C57:D57"/>
    <mergeCell ref="E57:F57"/>
    <mergeCell ref="G57:J57"/>
    <mergeCell ref="K57:O57"/>
    <mergeCell ref="P57:R57"/>
    <mergeCell ref="S57:T57"/>
    <mergeCell ref="C56:D56"/>
    <mergeCell ref="E56:F56"/>
    <mergeCell ref="G56:J56"/>
    <mergeCell ref="K56:O56"/>
    <mergeCell ref="P56:R56"/>
    <mergeCell ref="S56:T56"/>
    <mergeCell ref="P58:R59"/>
    <mergeCell ref="S58:T59"/>
    <mergeCell ref="C58:D59"/>
    <mergeCell ref="P51:R52"/>
    <mergeCell ref="S51:T52"/>
    <mergeCell ref="C51:D52"/>
    <mergeCell ref="K51:O52"/>
    <mergeCell ref="E51:F52"/>
    <mergeCell ref="G51:J52"/>
    <mergeCell ref="E50:F50"/>
    <mergeCell ref="G50:J50"/>
    <mergeCell ref="E49:F49"/>
    <mergeCell ref="G49:J49"/>
    <mergeCell ref="C48:D48"/>
    <mergeCell ref="E48:F48"/>
    <mergeCell ref="G48:J48"/>
    <mergeCell ref="K48:O48"/>
    <mergeCell ref="P48:R48"/>
    <mergeCell ref="S48:T48"/>
    <mergeCell ref="C47:D47"/>
    <mergeCell ref="E47:F47"/>
    <mergeCell ref="G47:J47"/>
    <mergeCell ref="K47:O47"/>
    <mergeCell ref="P47:R47"/>
    <mergeCell ref="S47:T47"/>
    <mergeCell ref="P44:R46"/>
    <mergeCell ref="S44:T46"/>
    <mergeCell ref="C43:D43"/>
    <mergeCell ref="E43:F43"/>
    <mergeCell ref="G43:J43"/>
    <mergeCell ref="K43:O43"/>
    <mergeCell ref="P43:R43"/>
    <mergeCell ref="S43:T43"/>
    <mergeCell ref="C42:D42"/>
    <mergeCell ref="E42:F42"/>
    <mergeCell ref="G42:J42"/>
    <mergeCell ref="K42:O42"/>
    <mergeCell ref="P42:R42"/>
    <mergeCell ref="S42:T42"/>
    <mergeCell ref="C41:D41"/>
    <mergeCell ref="E41:F41"/>
    <mergeCell ref="G41:J41"/>
    <mergeCell ref="K41:O41"/>
    <mergeCell ref="P41:R41"/>
    <mergeCell ref="S41:T41"/>
    <mergeCell ref="C40:D40"/>
    <mergeCell ref="E40:F40"/>
    <mergeCell ref="G40:J40"/>
    <mergeCell ref="K40:O40"/>
    <mergeCell ref="P40:R40"/>
    <mergeCell ref="S40:T40"/>
    <mergeCell ref="C39:D39"/>
    <mergeCell ref="E39:F39"/>
    <mergeCell ref="G39:J39"/>
    <mergeCell ref="K39:O39"/>
    <mergeCell ref="P39:R39"/>
    <mergeCell ref="S39:T39"/>
    <mergeCell ref="C38:D38"/>
    <mergeCell ref="E38:F38"/>
    <mergeCell ref="G38:J38"/>
    <mergeCell ref="K38:O38"/>
    <mergeCell ref="P38:R38"/>
    <mergeCell ref="S38:T38"/>
    <mergeCell ref="C37:D37"/>
    <mergeCell ref="E37:F37"/>
    <mergeCell ref="G37:J37"/>
    <mergeCell ref="K37:O37"/>
    <mergeCell ref="P37:R37"/>
    <mergeCell ref="S37:T37"/>
    <mergeCell ref="K35:O36"/>
    <mergeCell ref="P35:R36"/>
    <mergeCell ref="S35:T36"/>
    <mergeCell ref="A28:A34"/>
    <mergeCell ref="G35:J36"/>
    <mergeCell ref="E35:F36"/>
    <mergeCell ref="C35:D36"/>
    <mergeCell ref="B35:B36"/>
    <mergeCell ref="S23:T24"/>
    <mergeCell ref="B23:B24"/>
    <mergeCell ref="A23:A27"/>
    <mergeCell ref="P30:R31"/>
    <mergeCell ref="K30:O31"/>
    <mergeCell ref="G30:J31"/>
    <mergeCell ref="E30:F31"/>
    <mergeCell ref="C30:D31"/>
    <mergeCell ref="B30:B31"/>
    <mergeCell ref="S30:T31"/>
    <mergeCell ref="E33:F33"/>
    <mergeCell ref="G33:J33"/>
    <mergeCell ref="K33:O33"/>
    <mergeCell ref="P33:R33"/>
    <mergeCell ref="S33:T33"/>
    <mergeCell ref="E34:F34"/>
    <mergeCell ref="G34:J34"/>
    <mergeCell ref="K34:O34"/>
    <mergeCell ref="P34:R34"/>
    <mergeCell ref="P16:R19"/>
    <mergeCell ref="S16:T19"/>
    <mergeCell ref="B16:B19"/>
    <mergeCell ref="A3:A22"/>
    <mergeCell ref="C23:D24"/>
    <mergeCell ref="G23:J24"/>
    <mergeCell ref="E23:F24"/>
    <mergeCell ref="K23:O24"/>
    <mergeCell ref="P23:R24"/>
    <mergeCell ref="K16:O19"/>
    <mergeCell ref="C16:D19"/>
    <mergeCell ref="E16:F19"/>
    <mergeCell ref="G16:J19"/>
    <mergeCell ref="B11:B12"/>
    <mergeCell ref="K13:O14"/>
    <mergeCell ref="P13:R14"/>
    <mergeCell ref="S13:T14"/>
    <mergeCell ref="C13:D14"/>
    <mergeCell ref="E13:F14"/>
    <mergeCell ref="G13:J14"/>
    <mergeCell ref="B13:B14"/>
    <mergeCell ref="P9:R10"/>
    <mergeCell ref="S9:T10"/>
    <mergeCell ref="K11:O12"/>
    <mergeCell ref="C11:D12"/>
    <mergeCell ref="E11:F12"/>
    <mergeCell ref="G11:J12"/>
    <mergeCell ref="P11:R12"/>
    <mergeCell ref="S11:T12"/>
    <mergeCell ref="B4:B7"/>
    <mergeCell ref="B9:B10"/>
    <mergeCell ref="C9:D10"/>
    <mergeCell ref="E9:F10"/>
    <mergeCell ref="G9:J10"/>
    <mergeCell ref="K9:O10"/>
    <mergeCell ref="C4:D7"/>
    <mergeCell ref="E4:F7"/>
    <mergeCell ref="G4:J7"/>
    <mergeCell ref="K4:O7"/>
    <mergeCell ref="P4:R7"/>
    <mergeCell ref="S4:T7"/>
    <mergeCell ref="S8:T8"/>
    <mergeCell ref="E8:F8"/>
    <mergeCell ref="G8:J8"/>
    <mergeCell ref="K8:O8"/>
    <mergeCell ref="P8:R8"/>
    <mergeCell ref="S34:T34"/>
    <mergeCell ref="E32:F32"/>
    <mergeCell ref="G32:J32"/>
    <mergeCell ref="K32:O32"/>
    <mergeCell ref="P32:R32"/>
    <mergeCell ref="S32:T32"/>
    <mergeCell ref="E28:F28"/>
    <mergeCell ref="G28:J28"/>
    <mergeCell ref="K28:O28"/>
    <mergeCell ref="P28:R28"/>
    <mergeCell ref="S28:T28"/>
    <mergeCell ref="E29:F29"/>
    <mergeCell ref="G29:J29"/>
    <mergeCell ref="K29:O29"/>
    <mergeCell ref="P29:R29"/>
    <mergeCell ref="S29:T29"/>
    <mergeCell ref="C27:D27"/>
    <mergeCell ref="E20:F20"/>
    <mergeCell ref="E25:F25"/>
    <mergeCell ref="E21:F21"/>
    <mergeCell ref="E27:F27"/>
    <mergeCell ref="P21:R21"/>
    <mergeCell ref="S21:T21"/>
    <mergeCell ref="E22:F22"/>
    <mergeCell ref="G22:J22"/>
    <mergeCell ref="K22:O22"/>
    <mergeCell ref="P22:R22"/>
    <mergeCell ref="S22:T22"/>
    <mergeCell ref="E26:F26"/>
    <mergeCell ref="G26:J26"/>
    <mergeCell ref="K26:O26"/>
    <mergeCell ref="P26:R26"/>
    <mergeCell ref="S26:T26"/>
    <mergeCell ref="G27:J27"/>
    <mergeCell ref="K27:O27"/>
    <mergeCell ref="P27:R27"/>
    <mergeCell ref="S27:T27"/>
    <mergeCell ref="S3:T3"/>
    <mergeCell ref="C1:D2"/>
    <mergeCell ref="E1:F2"/>
    <mergeCell ref="G1:J2"/>
    <mergeCell ref="K1:O2"/>
    <mergeCell ref="P1:R2"/>
    <mergeCell ref="S1:T2"/>
    <mergeCell ref="C28:D28"/>
    <mergeCell ref="C29:D29"/>
    <mergeCell ref="G20:J20"/>
    <mergeCell ref="K20:O20"/>
    <mergeCell ref="P20:R20"/>
    <mergeCell ref="S20:T20"/>
    <mergeCell ref="E15:F15"/>
    <mergeCell ref="G15:J15"/>
    <mergeCell ref="K15:O15"/>
    <mergeCell ref="P15:R15"/>
    <mergeCell ref="S15:T15"/>
    <mergeCell ref="G25:J25"/>
    <mergeCell ref="K25:O25"/>
    <mergeCell ref="P25:R25"/>
    <mergeCell ref="S25:T25"/>
    <mergeCell ref="G21:J21"/>
    <mergeCell ref="K21:O21"/>
    <mergeCell ref="A82:A86"/>
    <mergeCell ref="C87:D92"/>
    <mergeCell ref="E87:F92"/>
    <mergeCell ref="G87:J92"/>
    <mergeCell ref="K87:O92"/>
    <mergeCell ref="A87:A102"/>
    <mergeCell ref="A1:A2"/>
    <mergeCell ref="B1:B2"/>
    <mergeCell ref="C8:D8"/>
    <mergeCell ref="K72:O74"/>
    <mergeCell ref="G72:J74"/>
    <mergeCell ref="E72:F74"/>
    <mergeCell ref="C72:D74"/>
    <mergeCell ref="B72:B74"/>
    <mergeCell ref="A72:A81"/>
    <mergeCell ref="C15:D15"/>
    <mergeCell ref="C20:D20"/>
    <mergeCell ref="C32:D32"/>
    <mergeCell ref="C33:D33"/>
    <mergeCell ref="C34:D34"/>
    <mergeCell ref="C21:D21"/>
    <mergeCell ref="C22:D22"/>
    <mergeCell ref="C25:D25"/>
    <mergeCell ref="C26:D26"/>
    <mergeCell ref="P3:R3"/>
    <mergeCell ref="C3:D3"/>
    <mergeCell ref="E3:F3"/>
    <mergeCell ref="G3:J3"/>
    <mergeCell ref="K3:O3"/>
    <mergeCell ref="A103:A108"/>
    <mergeCell ref="B94:B95"/>
    <mergeCell ref="C99:D100"/>
    <mergeCell ref="B99:B100"/>
    <mergeCell ref="B87:B92"/>
    <mergeCell ref="E99:F100"/>
    <mergeCell ref="G99:J100"/>
    <mergeCell ref="K99:O100"/>
    <mergeCell ref="P99:R100"/>
    <mergeCell ref="C94:D95"/>
    <mergeCell ref="E94:F95"/>
    <mergeCell ref="G94:J95"/>
    <mergeCell ref="K94:O95"/>
    <mergeCell ref="P94:R95"/>
    <mergeCell ref="C98:D98"/>
    <mergeCell ref="E98:F98"/>
    <mergeCell ref="G98:J98"/>
    <mergeCell ref="K98:O98"/>
    <mergeCell ref="P98:R98"/>
  </mergeCells>
  <phoneticPr fontId="2"/>
  <pageMargins left="0.70866141732283472" right="0.70866141732283472" top="0.74803149606299213" bottom="0.74803149606299213" header="0.31496062992125984" footer="0.31496062992125984"/>
  <pageSetup paperSize="9" scale="44" fitToHeight="0" orientation="portrait" r:id="rId1"/>
  <rowBreaks count="1" manualBreakCount="1">
    <brk id="8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B99F-0F77-4139-A3F5-4056CB0EA95D}">
  <sheetPr>
    <tabColor theme="5" tint="0.59999389629810485"/>
  </sheetPr>
  <dimension ref="B2:L17"/>
  <sheetViews>
    <sheetView workbookViewId="0">
      <selection activeCell="F6" sqref="F6"/>
    </sheetView>
  </sheetViews>
  <sheetFormatPr defaultRowHeight="18"/>
  <cols>
    <col min="2" max="2" width="11" bestFit="1" customWidth="1"/>
    <col min="3" max="3" width="27.58203125" bestFit="1" customWidth="1"/>
    <col min="5" max="5" width="13" bestFit="1" customWidth="1"/>
    <col min="6" max="6" width="33.83203125" bestFit="1" customWidth="1"/>
    <col min="9" max="9" width="13" bestFit="1" customWidth="1"/>
    <col min="12" max="12" width="19.25" bestFit="1" customWidth="1"/>
  </cols>
  <sheetData>
    <row r="2" spans="2:12" ht="18.5" thickBot="1"/>
    <row r="3" spans="2:12">
      <c r="B3" s="104" t="s">
        <v>15</v>
      </c>
      <c r="C3" s="105" t="s">
        <v>79</v>
      </c>
      <c r="F3" s="110" t="s">
        <v>109</v>
      </c>
      <c r="I3" s="110" t="s">
        <v>113</v>
      </c>
      <c r="L3" s="110" t="s">
        <v>121</v>
      </c>
    </row>
    <row r="4" spans="2:12">
      <c r="B4" s="106" t="s">
        <v>81</v>
      </c>
      <c r="C4" s="107" t="s">
        <v>82</v>
      </c>
      <c r="F4" s="111" t="s">
        <v>110</v>
      </c>
      <c r="I4" s="111" t="s">
        <v>114</v>
      </c>
      <c r="L4" s="111" t="s">
        <v>122</v>
      </c>
    </row>
    <row r="5" spans="2:12">
      <c r="B5" s="106" t="s">
        <v>83</v>
      </c>
      <c r="C5" s="107" t="s">
        <v>80</v>
      </c>
      <c r="F5" s="111" t="s">
        <v>111</v>
      </c>
      <c r="I5" s="111" t="s">
        <v>115</v>
      </c>
      <c r="L5" s="111" t="s">
        <v>123</v>
      </c>
    </row>
    <row r="6" spans="2:12" ht="18.5" thickBot="1">
      <c r="B6" s="106" t="s">
        <v>84</v>
      </c>
      <c r="C6" s="107" t="s">
        <v>85</v>
      </c>
      <c r="F6" s="112" t="s">
        <v>112</v>
      </c>
      <c r="I6" s="112" t="s">
        <v>112</v>
      </c>
      <c r="L6" s="111" t="s">
        <v>124</v>
      </c>
    </row>
    <row r="7" spans="2:12" ht="18.5" thickBot="1">
      <c r="B7" s="108" t="s">
        <v>86</v>
      </c>
      <c r="C7" s="109" t="s">
        <v>87</v>
      </c>
      <c r="L7" s="111" t="s">
        <v>125</v>
      </c>
    </row>
    <row r="8" spans="2:12" ht="18.5" thickBot="1">
      <c r="L8" s="112" t="s">
        <v>126</v>
      </c>
    </row>
    <row r="9" spans="2:12">
      <c r="B9" s="104" t="s">
        <v>376</v>
      </c>
      <c r="C9" s="105"/>
      <c r="E9" s="104" t="s">
        <v>383</v>
      </c>
      <c r="F9" s="105" t="s">
        <v>95</v>
      </c>
    </row>
    <row r="10" spans="2:12">
      <c r="B10" s="106"/>
      <c r="C10" s="107" t="s">
        <v>377</v>
      </c>
      <c r="E10" s="106" t="s">
        <v>381</v>
      </c>
      <c r="F10" s="124">
        <v>2000000</v>
      </c>
    </row>
    <row r="11" spans="2:12" ht="18.5" thickBot="1">
      <c r="B11" s="108"/>
      <c r="C11" s="109" t="s">
        <v>378</v>
      </c>
      <c r="E11" s="108" t="s">
        <v>382</v>
      </c>
      <c r="F11" s="125">
        <v>1500000</v>
      </c>
    </row>
    <row r="12" spans="2:12" ht="18.5" thickBot="1"/>
    <row r="13" spans="2:12">
      <c r="E13" s="128" t="s">
        <v>394</v>
      </c>
      <c r="F13" s="105" t="s">
        <v>95</v>
      </c>
    </row>
    <row r="14" spans="2:12" ht="18.5" thickBot="1">
      <c r="E14" s="108"/>
      <c r="F14" s="125">
        <v>100000</v>
      </c>
    </row>
    <row r="15" spans="2:12" ht="18.5" thickBot="1"/>
    <row r="16" spans="2:12">
      <c r="E16" s="128" t="s">
        <v>45</v>
      </c>
      <c r="F16" s="105" t="s">
        <v>95</v>
      </c>
    </row>
    <row r="17" spans="5:6" ht="18.5" thickBot="1">
      <c r="E17" s="108"/>
      <c r="F17" s="125">
        <v>300000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B24B-B58B-497F-9529-195C90AA32DB}">
  <sheetPr>
    <pageSetUpPr fitToPage="1"/>
  </sheetPr>
  <dimension ref="A2:L41"/>
  <sheetViews>
    <sheetView view="pageBreakPreview" zoomScale="95" zoomScaleNormal="100" zoomScaleSheetLayoutView="95" workbookViewId="0">
      <selection activeCell="B16" sqref="B16:W18"/>
    </sheetView>
  </sheetViews>
  <sheetFormatPr defaultRowHeight="16"/>
  <cols>
    <col min="1" max="1" width="23.33203125" style="31" customWidth="1"/>
    <col min="2" max="2" width="7.5" style="31" customWidth="1"/>
    <col min="3" max="6" width="13.33203125" style="31" customWidth="1"/>
    <col min="7" max="7" width="9.6640625" style="181" customWidth="1"/>
    <col min="8" max="8" width="9.4140625" style="31" customWidth="1"/>
    <col min="9" max="9" width="14" style="31" customWidth="1"/>
    <col min="10" max="10" width="11.75" style="61" bestFit="1" customWidth="1"/>
    <col min="11" max="11" width="11.83203125" style="61" bestFit="1" customWidth="1"/>
    <col min="12" max="12" width="11.83203125" style="61" customWidth="1"/>
    <col min="13" max="16384" width="8.6640625" style="31"/>
  </cols>
  <sheetData>
    <row r="2" spans="1:12">
      <c r="A2" s="31" t="s">
        <v>40</v>
      </c>
    </row>
    <row r="4" spans="1:12" s="34" customFormat="1" ht="22">
      <c r="A4" s="34" t="s">
        <v>64</v>
      </c>
      <c r="G4" s="181"/>
      <c r="J4" s="62"/>
      <c r="K4" s="62"/>
      <c r="L4" s="62"/>
    </row>
    <row r="6" spans="1:12">
      <c r="A6" s="36" t="s">
        <v>18</v>
      </c>
    </row>
    <row r="7" spans="1:12" ht="20" customHeight="1">
      <c r="A7" s="114" t="s">
        <v>15</v>
      </c>
      <c r="B7" s="214" t="s">
        <v>130</v>
      </c>
      <c r="C7" s="214"/>
      <c r="D7" s="214"/>
      <c r="E7" s="214"/>
      <c r="F7" s="214"/>
      <c r="G7" s="182"/>
    </row>
    <row r="8" spans="1:12" ht="20" customHeight="1">
      <c r="A8" s="114" t="s">
        <v>37</v>
      </c>
      <c r="B8" s="217" t="s">
        <v>131</v>
      </c>
      <c r="C8" s="218"/>
      <c r="D8" s="218"/>
      <c r="E8" s="218"/>
      <c r="F8" s="219"/>
      <c r="G8" s="182"/>
    </row>
    <row r="9" spans="1:12" ht="20" customHeight="1">
      <c r="A9" s="114" t="s">
        <v>34</v>
      </c>
      <c r="B9" s="217">
        <v>2070000000</v>
      </c>
      <c r="C9" s="218"/>
      <c r="D9" s="218"/>
      <c r="E9" s="218"/>
      <c r="F9" s="219"/>
      <c r="G9" s="182"/>
    </row>
    <row r="10" spans="1:12" ht="20" customHeight="1">
      <c r="A10" s="114" t="s">
        <v>16</v>
      </c>
      <c r="B10" s="214" t="s">
        <v>96</v>
      </c>
      <c r="C10" s="214"/>
      <c r="D10" s="214"/>
      <c r="E10" s="214"/>
      <c r="F10" s="214"/>
      <c r="G10" s="182"/>
    </row>
    <row r="11" spans="1:12" ht="20" customHeight="1">
      <c r="A11" s="114" t="s">
        <v>17</v>
      </c>
      <c r="B11" s="214" t="s">
        <v>131</v>
      </c>
      <c r="C11" s="214"/>
      <c r="D11" s="214"/>
      <c r="E11" s="214"/>
      <c r="F11" s="214"/>
      <c r="G11" s="182"/>
    </row>
    <row r="12" spans="1:12" ht="20" customHeight="1">
      <c r="A12" s="114" t="s">
        <v>38</v>
      </c>
      <c r="B12" s="214" t="s">
        <v>366</v>
      </c>
      <c r="C12" s="214"/>
      <c r="D12" s="214"/>
      <c r="E12" s="214"/>
      <c r="F12" s="214"/>
      <c r="G12" s="182"/>
    </row>
    <row r="13" spans="1:12" ht="20" customHeight="1">
      <c r="A13" s="114" t="s">
        <v>39</v>
      </c>
      <c r="B13" s="214" t="s">
        <v>367</v>
      </c>
      <c r="C13" s="214"/>
      <c r="D13" s="214"/>
      <c r="E13" s="214"/>
      <c r="F13" s="214"/>
      <c r="G13" s="182"/>
    </row>
    <row r="14" spans="1:12" ht="20" customHeight="1">
      <c r="A14" s="114" t="s">
        <v>19</v>
      </c>
      <c r="B14" s="179" t="s">
        <v>377</v>
      </c>
      <c r="C14" s="215" t="s">
        <v>361</v>
      </c>
      <c r="D14" s="216"/>
      <c r="E14" s="216"/>
      <c r="F14" s="216"/>
      <c r="G14" s="216"/>
    </row>
    <row r="15" spans="1:12">
      <c r="A15" s="115"/>
      <c r="B15" s="115"/>
      <c r="C15" s="115"/>
    </row>
    <row r="16" spans="1:12">
      <c r="A16" s="195" t="s">
        <v>365</v>
      </c>
      <c r="B16" s="115"/>
      <c r="C16" s="115"/>
      <c r="I16" s="88"/>
      <c r="J16" s="89" t="s">
        <v>42</v>
      </c>
      <c r="K16" s="89" t="s">
        <v>63</v>
      </c>
      <c r="L16" s="89" t="s">
        <v>43</v>
      </c>
    </row>
    <row r="17" spans="1:12" ht="22" customHeight="1">
      <c r="A17" s="126" t="s">
        <v>387</v>
      </c>
      <c r="B17" s="79" t="s">
        <v>362</v>
      </c>
      <c r="C17" s="79" t="s">
        <v>108</v>
      </c>
      <c r="D17" s="79" t="s">
        <v>358</v>
      </c>
      <c r="E17" s="79" t="s">
        <v>364</v>
      </c>
      <c r="F17" s="79" t="s">
        <v>363</v>
      </c>
      <c r="I17" s="101" t="s">
        <v>375</v>
      </c>
      <c r="J17" s="91">
        <f>'【記載例】（1_ア）研修体制'!AG29</f>
        <v>100000</v>
      </c>
      <c r="K17" s="100"/>
      <c r="L17" s="100"/>
    </row>
    <row r="18" spans="1:12" ht="22" customHeight="1">
      <c r="A18" s="126" t="s">
        <v>384</v>
      </c>
      <c r="B18" s="60" t="str">
        <f>IF(C18&gt;0,"○","")</f>
        <v>○</v>
      </c>
      <c r="C18" s="80">
        <f>J18</f>
        <v>82000</v>
      </c>
      <c r="D18" s="80">
        <f>J20</f>
        <v>0</v>
      </c>
      <c r="E18" s="80">
        <f>J17</f>
        <v>100000</v>
      </c>
      <c r="F18" s="80">
        <f>J19</f>
        <v>82000</v>
      </c>
      <c r="G18" s="184"/>
      <c r="I18" s="101" t="s">
        <v>108</v>
      </c>
      <c r="J18" s="91">
        <f>'【記載例】（1_ア）研修体制'!AG30</f>
        <v>82000</v>
      </c>
      <c r="K18" s="102"/>
      <c r="L18" s="99">
        <f>'【記載例】（1_ウ）同行支援'!N42</f>
        <v>505550</v>
      </c>
    </row>
    <row r="19" spans="1:12" ht="22" customHeight="1">
      <c r="A19" s="126" t="s">
        <v>385</v>
      </c>
      <c r="B19" s="60" t="str">
        <f>IF(C19&gt;0,"○","")</f>
        <v/>
      </c>
      <c r="C19" s="80">
        <v>0</v>
      </c>
      <c r="D19" s="80">
        <v>0</v>
      </c>
      <c r="E19" s="80">
        <v>0</v>
      </c>
      <c r="F19" s="80">
        <v>0</v>
      </c>
      <c r="G19" s="88"/>
      <c r="I19" s="101" t="s">
        <v>363</v>
      </c>
      <c r="J19" s="91">
        <f>'【記載例】（1_ア）研修体制'!AG31</f>
        <v>82000</v>
      </c>
      <c r="K19" s="102"/>
      <c r="L19" s="99">
        <f>'【記載例】（1_ウ）同行支援'!N30</f>
        <v>450000</v>
      </c>
    </row>
    <row r="20" spans="1:12" ht="22" customHeight="1">
      <c r="A20" s="126" t="s">
        <v>386</v>
      </c>
      <c r="B20" s="60" t="str">
        <f t="shared" ref="B20" si="0">IF(C20&gt;0,"○","")</f>
        <v>○</v>
      </c>
      <c r="C20" s="80">
        <f>L18</f>
        <v>505550</v>
      </c>
      <c r="D20" s="80">
        <f>L20</f>
        <v>55550</v>
      </c>
      <c r="E20" s="209"/>
      <c r="F20" s="80">
        <f>L19</f>
        <v>450000</v>
      </c>
      <c r="G20" s="184"/>
      <c r="I20" s="101" t="s">
        <v>348</v>
      </c>
      <c r="J20" s="91">
        <f>'【記載例】（1_ア）研修体制'!AG32</f>
        <v>0</v>
      </c>
      <c r="K20" s="102"/>
      <c r="L20" s="99">
        <f>'【記載例】（1_ウ）同行支援'!N41</f>
        <v>55550</v>
      </c>
    </row>
    <row r="21" spans="1:12" ht="10" customHeight="1">
      <c r="A21" s="61"/>
      <c r="B21" s="115"/>
      <c r="C21" s="196"/>
      <c r="D21" s="196"/>
      <c r="E21" s="196"/>
      <c r="F21" s="196"/>
      <c r="G21" s="88"/>
      <c r="I21" s="120"/>
      <c r="J21" s="121"/>
      <c r="K21" s="197"/>
      <c r="L21" s="197"/>
    </row>
    <row r="22" spans="1:12">
      <c r="A22" s="195"/>
      <c r="B22" s="115"/>
      <c r="C22" s="115"/>
      <c r="G22" s="88"/>
      <c r="I22" s="88"/>
      <c r="J22" s="89" t="s">
        <v>44</v>
      </c>
      <c r="K22" s="89" t="s">
        <v>359</v>
      </c>
      <c r="L22" s="89" t="s">
        <v>360</v>
      </c>
    </row>
    <row r="23" spans="1:12" ht="22" customHeight="1">
      <c r="A23" s="46" t="s">
        <v>391</v>
      </c>
      <c r="B23" s="79" t="s">
        <v>362</v>
      </c>
      <c r="C23" s="79" t="s">
        <v>108</v>
      </c>
      <c r="D23" s="79" t="s">
        <v>358</v>
      </c>
      <c r="E23" s="79" t="s">
        <v>364</v>
      </c>
      <c r="F23" s="79" t="s">
        <v>363</v>
      </c>
      <c r="G23" s="88"/>
      <c r="I23" s="101" t="s">
        <v>375</v>
      </c>
      <c r="J23" s="91">
        <f>'【記載例】（2_ア）常勤化'!U48</f>
        <v>900000</v>
      </c>
      <c r="K23" s="99">
        <f>'【記載例】（2_イ）協働化'!AM30</f>
        <v>2000000</v>
      </c>
      <c r="L23" s="99">
        <f>'【記載例】（2_ウ）広報活動'!AE28</f>
        <v>300000</v>
      </c>
    </row>
    <row r="24" spans="1:12" ht="22" customHeight="1">
      <c r="A24" s="46" t="s">
        <v>388</v>
      </c>
      <c r="B24" s="60" t="str">
        <f>IF(C24&gt;0,"○","")</f>
        <v>○</v>
      </c>
      <c r="C24" s="80">
        <f>J24</f>
        <v>726000</v>
      </c>
      <c r="D24" s="113">
        <f>J26</f>
        <v>0</v>
      </c>
      <c r="E24" s="113">
        <f>J23</f>
        <v>900000</v>
      </c>
      <c r="F24" s="113">
        <f>J25</f>
        <v>726000</v>
      </c>
      <c r="G24" s="184"/>
      <c r="I24" s="101" t="s">
        <v>108</v>
      </c>
      <c r="J24" s="91">
        <f>'【記載例】（2_ア）常勤化'!U47</f>
        <v>726000</v>
      </c>
      <c r="K24" s="99">
        <f>'【記載例】（2_イ）協働化'!AM32</f>
        <v>1500000</v>
      </c>
      <c r="L24" s="99">
        <f>'【記載例】（2_ウ）広報活動'!AE29</f>
        <v>160000</v>
      </c>
    </row>
    <row r="25" spans="1:12" ht="22" customHeight="1">
      <c r="A25" s="46" t="s">
        <v>389</v>
      </c>
      <c r="B25" s="60" t="str">
        <f>IF(C25&gt;0,"○","")</f>
        <v>○</v>
      </c>
      <c r="C25" s="80">
        <f>K24</f>
        <v>1500000</v>
      </c>
      <c r="D25" s="113">
        <f>K26</f>
        <v>0</v>
      </c>
      <c r="E25" s="113">
        <f>K23</f>
        <v>2000000</v>
      </c>
      <c r="F25" s="113">
        <f>K25</f>
        <v>1500000</v>
      </c>
      <c r="G25" s="184"/>
      <c r="I25" s="101" t="s">
        <v>363</v>
      </c>
      <c r="J25" s="91">
        <f>'【記載例】（2_ア）常勤化'!U47</f>
        <v>726000</v>
      </c>
      <c r="K25" s="99">
        <f>'【記載例】（2_イ）協働化'!AM34</f>
        <v>1500000</v>
      </c>
      <c r="L25" s="99">
        <f>'【記載例】（2_ウ）広報活動'!AE30</f>
        <v>160000</v>
      </c>
    </row>
    <row r="26" spans="1:12" ht="22" customHeight="1">
      <c r="A26" s="46" t="s">
        <v>390</v>
      </c>
      <c r="B26" s="60" t="str">
        <f t="shared" ref="B26" si="1">IF(C26&gt;0,"○","")</f>
        <v>○</v>
      </c>
      <c r="C26" s="80">
        <f>L24</f>
        <v>160000</v>
      </c>
      <c r="D26" s="113">
        <f>L26</f>
        <v>0</v>
      </c>
      <c r="E26" s="113">
        <f>L23</f>
        <v>300000</v>
      </c>
      <c r="F26" s="113">
        <f>L25</f>
        <v>160000</v>
      </c>
      <c r="G26" s="184"/>
      <c r="I26" s="101" t="s">
        <v>348</v>
      </c>
      <c r="J26" s="103"/>
      <c r="K26" s="99">
        <f>'【記載例】（2_イ）協働化'!AM36</f>
        <v>0</v>
      </c>
      <c r="L26" s="99">
        <f>'【記載例】（2_ウ）広報活動'!AE31</f>
        <v>0</v>
      </c>
    </row>
    <row r="27" spans="1:12" ht="18.5" customHeight="1">
      <c r="A27" s="195"/>
      <c r="B27" s="115"/>
      <c r="C27" s="115"/>
    </row>
    <row r="28" spans="1:12" ht="18.5" customHeight="1">
      <c r="A28" s="38" t="s">
        <v>47</v>
      </c>
      <c r="B28" s="55"/>
      <c r="C28" s="55"/>
      <c r="D28" s="2"/>
      <c r="E28" s="2"/>
      <c r="F28" s="2"/>
      <c r="G28" s="183"/>
      <c r="H28" s="2"/>
      <c r="I28" s="2"/>
      <c r="J28" s="2"/>
      <c r="K28" s="31"/>
      <c r="L28" s="31"/>
    </row>
    <row r="29" spans="1:12" ht="18.5" customHeight="1">
      <c r="A29" s="58" t="s">
        <v>379</v>
      </c>
      <c r="B29" s="55"/>
      <c r="C29" s="55"/>
      <c r="D29" s="2"/>
      <c r="E29" s="2"/>
      <c r="F29" s="2"/>
      <c r="G29" s="183"/>
      <c r="H29" s="2"/>
      <c r="I29" s="2"/>
      <c r="J29" s="2"/>
      <c r="K29" s="31"/>
      <c r="L29" s="31"/>
    </row>
    <row r="30" spans="1:12" ht="18.5" customHeight="1">
      <c r="A30" s="58" t="s">
        <v>13</v>
      </c>
      <c r="B30" s="55"/>
      <c r="C30" s="55"/>
      <c r="D30" s="2"/>
      <c r="E30" s="2"/>
      <c r="F30" s="2"/>
      <c r="G30" s="183"/>
      <c r="H30" s="2"/>
      <c r="I30" s="2"/>
      <c r="J30" s="2"/>
      <c r="K30" s="31"/>
      <c r="L30" s="31"/>
    </row>
    <row r="31" spans="1:12" ht="18.5" customHeight="1">
      <c r="A31" s="58" t="s">
        <v>48</v>
      </c>
      <c r="B31" s="55"/>
      <c r="C31" s="55"/>
      <c r="D31" s="2"/>
      <c r="E31" s="2"/>
      <c r="F31" s="2"/>
      <c r="G31" s="183"/>
      <c r="H31" s="2"/>
      <c r="J31" s="31"/>
      <c r="K31" s="31"/>
      <c r="L31" s="31"/>
    </row>
    <row r="32" spans="1:12" ht="18.5" customHeight="1">
      <c r="A32" s="58" t="s">
        <v>345</v>
      </c>
      <c r="J32" s="31"/>
      <c r="K32" s="31"/>
      <c r="L32" s="31"/>
    </row>
    <row r="33" spans="1:12">
      <c r="A33" s="31" t="s">
        <v>392</v>
      </c>
      <c r="J33" s="31"/>
      <c r="K33" s="31"/>
      <c r="L33" s="31"/>
    </row>
    <row r="34" spans="1:12">
      <c r="J34" s="31"/>
      <c r="K34" s="31"/>
      <c r="L34" s="31"/>
    </row>
    <row r="35" spans="1:12">
      <c r="G35" s="181" t="s">
        <v>41</v>
      </c>
      <c r="J35" s="31"/>
      <c r="K35" s="31"/>
      <c r="L35" s="31"/>
    </row>
    <row r="36" spans="1:12">
      <c r="J36" s="31"/>
      <c r="K36" s="31"/>
      <c r="L36" s="31"/>
    </row>
    <row r="37" spans="1:12">
      <c r="J37" s="31"/>
      <c r="K37" s="31"/>
      <c r="L37" s="31"/>
    </row>
    <row r="38" spans="1:12">
      <c r="J38" s="31"/>
      <c r="K38" s="31"/>
      <c r="L38" s="31"/>
    </row>
    <row r="39" spans="1:12">
      <c r="J39" s="31"/>
      <c r="K39" s="31"/>
      <c r="L39" s="31"/>
    </row>
    <row r="40" spans="1:12">
      <c r="J40" s="31"/>
      <c r="K40" s="31"/>
      <c r="L40" s="31"/>
    </row>
    <row r="41" spans="1:12">
      <c r="J41" s="31"/>
      <c r="K41" s="31"/>
      <c r="L41" s="31"/>
    </row>
  </sheetData>
  <mergeCells count="8">
    <mergeCell ref="B13:F13"/>
    <mergeCell ref="C14:G14"/>
    <mergeCell ref="B7:F7"/>
    <mergeCell ref="B8:F8"/>
    <mergeCell ref="B9:F9"/>
    <mergeCell ref="B10:F10"/>
    <mergeCell ref="B11:F11"/>
    <mergeCell ref="B12:F12"/>
  </mergeCells>
  <phoneticPr fontId="2"/>
  <hyperlinks>
    <hyperlink ref="C14" location="中山間地域一覧!A1" display="こちら" xr:uid="{C15908EB-CC13-4FCE-AC47-4FBCEEB47D73}"/>
  </hyperlinks>
  <pageMargins left="0.51181102362204722" right="0.51181102362204722" top="0.55118110236220474" bottom="0.74803149606299213" header="0.31496062992125984" footer="0.31496062992125984"/>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C069-0C1A-490B-9791-805B34BC85CE}">
  <sheetPr>
    <tabColor theme="8" tint="0.79998168889431442"/>
    <pageSetUpPr fitToPage="1"/>
  </sheetPr>
  <dimension ref="A1:AG32"/>
  <sheetViews>
    <sheetView view="pageBreakPreview" zoomScale="85" zoomScaleNormal="69" zoomScaleSheetLayoutView="85" workbookViewId="0">
      <selection activeCell="B16" sqref="B16:W19"/>
    </sheetView>
  </sheetViews>
  <sheetFormatPr defaultRowHeight="16"/>
  <cols>
    <col min="1" max="1" width="5" style="142" customWidth="1"/>
    <col min="2" max="2" width="8.6640625" style="141"/>
    <col min="3" max="3" width="5.08203125" style="141" customWidth="1"/>
    <col min="4" max="10" width="3.58203125" style="141" customWidth="1"/>
    <col min="11" max="11" width="5.08203125" style="141" customWidth="1"/>
    <col min="12" max="17" width="3.58203125" style="141" customWidth="1"/>
    <col min="18" max="20" width="8.6640625" style="141"/>
    <col min="21" max="21" width="8.6640625" style="142"/>
    <col min="22" max="32" width="8.6640625" style="141"/>
    <col min="33" max="33" width="12.83203125" style="141" bestFit="1" customWidth="1"/>
    <col min="34" max="16384" width="8.6640625" style="141"/>
  </cols>
  <sheetData>
    <row r="1" spans="1:33" ht="18">
      <c r="A1" s="186" t="s">
        <v>404</v>
      </c>
    </row>
    <row r="2" spans="1:33" ht="21" customHeight="1" thickBot="1">
      <c r="A2" s="140" t="s">
        <v>72</v>
      </c>
    </row>
    <row r="3" spans="1:33" ht="16.5" thickBot="1">
      <c r="A3" s="222" t="s">
        <v>0</v>
      </c>
      <c r="B3" s="222"/>
      <c r="C3" s="142" t="s">
        <v>6</v>
      </c>
      <c r="D3" s="144"/>
      <c r="E3" s="142" t="s">
        <v>7</v>
      </c>
      <c r="F3" s="144"/>
      <c r="G3" s="142" t="s">
        <v>65</v>
      </c>
      <c r="H3" s="144"/>
      <c r="I3" s="142" t="s">
        <v>8</v>
      </c>
      <c r="J3" s="142" t="s">
        <v>9</v>
      </c>
      <c r="K3" s="142" t="s">
        <v>6</v>
      </c>
      <c r="L3" s="144"/>
      <c r="M3" s="142" t="s">
        <v>7</v>
      </c>
      <c r="N3" s="144"/>
      <c r="O3" s="142" t="s">
        <v>65</v>
      </c>
      <c r="P3" s="144"/>
      <c r="Q3" s="142" t="s">
        <v>8</v>
      </c>
    </row>
    <row r="5" spans="1:33" ht="18" customHeight="1">
      <c r="A5" s="221" t="s">
        <v>68</v>
      </c>
      <c r="B5" s="262" t="s">
        <v>90</v>
      </c>
      <c r="C5" s="263"/>
      <c r="D5" s="263"/>
      <c r="E5" s="263"/>
      <c r="F5" s="263"/>
      <c r="G5" s="263"/>
      <c r="H5" s="263"/>
      <c r="I5" s="263"/>
      <c r="J5" s="263"/>
      <c r="K5" s="263"/>
      <c r="L5" s="263"/>
      <c r="M5" s="263"/>
      <c r="N5" s="263"/>
      <c r="O5" s="263"/>
      <c r="P5" s="263"/>
      <c r="Q5" s="263"/>
      <c r="R5" s="263"/>
      <c r="S5" s="263"/>
      <c r="T5" s="264"/>
      <c r="U5" s="221" t="s">
        <v>91</v>
      </c>
      <c r="V5" s="221"/>
      <c r="W5" s="221"/>
      <c r="X5" s="221"/>
      <c r="Y5" s="221"/>
      <c r="Z5" s="221"/>
      <c r="AA5" s="221"/>
      <c r="AB5" s="221"/>
      <c r="AC5" s="221"/>
      <c r="AD5" s="221"/>
      <c r="AE5" s="221"/>
      <c r="AF5" s="221"/>
      <c r="AG5" s="221"/>
    </row>
    <row r="6" spans="1:33" ht="18" customHeight="1">
      <c r="A6" s="221"/>
      <c r="B6" s="221" t="s">
        <v>66</v>
      </c>
      <c r="C6" s="221"/>
      <c r="D6" s="221"/>
      <c r="E6" s="221"/>
      <c r="F6" s="221"/>
      <c r="G6" s="221"/>
      <c r="H6" s="221"/>
      <c r="I6" s="221"/>
      <c r="J6" s="221"/>
      <c r="K6" s="221"/>
      <c r="L6" s="221"/>
      <c r="M6" s="221"/>
      <c r="N6" s="221"/>
      <c r="O6" s="221" t="s">
        <v>67</v>
      </c>
      <c r="P6" s="221"/>
      <c r="Q6" s="221"/>
      <c r="R6" s="221"/>
      <c r="S6" s="221"/>
      <c r="T6" s="224" t="s">
        <v>70</v>
      </c>
      <c r="U6" s="223" t="s">
        <v>71</v>
      </c>
      <c r="V6" s="246" t="s">
        <v>69</v>
      </c>
      <c r="W6" s="265"/>
      <c r="X6" s="221" t="s">
        <v>92</v>
      </c>
      <c r="Y6" s="221"/>
      <c r="Z6" s="221"/>
      <c r="AA6" s="221"/>
      <c r="AB6" s="221"/>
      <c r="AC6" s="221"/>
      <c r="AD6" s="221"/>
      <c r="AE6" s="221"/>
      <c r="AF6" s="221"/>
      <c r="AG6" s="221" t="s">
        <v>89</v>
      </c>
    </row>
    <row r="7" spans="1:33" ht="16.5" thickBot="1">
      <c r="A7" s="221"/>
      <c r="B7" s="223"/>
      <c r="C7" s="223"/>
      <c r="D7" s="223"/>
      <c r="E7" s="223"/>
      <c r="F7" s="223"/>
      <c r="G7" s="223"/>
      <c r="H7" s="223"/>
      <c r="I7" s="223"/>
      <c r="J7" s="223"/>
      <c r="K7" s="223"/>
      <c r="L7" s="223"/>
      <c r="M7" s="223"/>
      <c r="N7" s="223"/>
      <c r="O7" s="223"/>
      <c r="P7" s="223"/>
      <c r="Q7" s="223"/>
      <c r="R7" s="223"/>
      <c r="S7" s="223"/>
      <c r="T7" s="225"/>
      <c r="U7" s="226"/>
      <c r="V7" s="247"/>
      <c r="W7" s="266"/>
      <c r="X7" s="223"/>
      <c r="Y7" s="223"/>
      <c r="Z7" s="223"/>
      <c r="AA7" s="223"/>
      <c r="AB7" s="223"/>
      <c r="AC7" s="223"/>
      <c r="AD7" s="223"/>
      <c r="AE7" s="223"/>
      <c r="AF7" s="223"/>
      <c r="AG7" s="221"/>
    </row>
    <row r="8" spans="1:33" ht="25.5" customHeight="1">
      <c r="A8" s="246"/>
      <c r="B8" s="237"/>
      <c r="C8" s="238"/>
      <c r="D8" s="238"/>
      <c r="E8" s="238"/>
      <c r="F8" s="238"/>
      <c r="G8" s="238"/>
      <c r="H8" s="238"/>
      <c r="I8" s="238"/>
      <c r="J8" s="238"/>
      <c r="K8" s="238"/>
      <c r="L8" s="238"/>
      <c r="M8" s="238"/>
      <c r="N8" s="239"/>
      <c r="O8" s="228"/>
      <c r="P8" s="229"/>
      <c r="Q8" s="229"/>
      <c r="R8" s="229"/>
      <c r="S8" s="230"/>
      <c r="T8" s="267"/>
      <c r="U8" s="145"/>
      <c r="V8" s="253"/>
      <c r="W8" s="253"/>
      <c r="X8" s="270"/>
      <c r="Y8" s="270"/>
      <c r="Z8" s="270"/>
      <c r="AA8" s="270"/>
      <c r="AB8" s="270"/>
      <c r="AC8" s="270"/>
      <c r="AD8" s="270"/>
      <c r="AE8" s="270"/>
      <c r="AF8" s="271"/>
      <c r="AG8" s="272">
        <f>SUM(V8:W11)</f>
        <v>0</v>
      </c>
    </row>
    <row r="9" spans="1:33" ht="25.5" customHeight="1">
      <c r="A9" s="247"/>
      <c r="B9" s="240"/>
      <c r="C9" s="241"/>
      <c r="D9" s="241"/>
      <c r="E9" s="241"/>
      <c r="F9" s="241"/>
      <c r="G9" s="241"/>
      <c r="H9" s="241"/>
      <c r="I9" s="241"/>
      <c r="J9" s="241"/>
      <c r="K9" s="241"/>
      <c r="L9" s="241"/>
      <c r="M9" s="241"/>
      <c r="N9" s="242"/>
      <c r="O9" s="231"/>
      <c r="P9" s="232"/>
      <c r="Q9" s="232"/>
      <c r="R9" s="232"/>
      <c r="S9" s="233"/>
      <c r="T9" s="268"/>
      <c r="U9" s="146"/>
      <c r="V9" s="249"/>
      <c r="W9" s="249"/>
      <c r="X9" s="250"/>
      <c r="Y9" s="250"/>
      <c r="Z9" s="250"/>
      <c r="AA9" s="250"/>
      <c r="AB9" s="250"/>
      <c r="AC9" s="250"/>
      <c r="AD9" s="250"/>
      <c r="AE9" s="250"/>
      <c r="AF9" s="251"/>
      <c r="AG9" s="272"/>
    </row>
    <row r="10" spans="1:33" ht="25.5" customHeight="1">
      <c r="A10" s="247"/>
      <c r="B10" s="240"/>
      <c r="C10" s="241"/>
      <c r="D10" s="241"/>
      <c r="E10" s="241"/>
      <c r="F10" s="241"/>
      <c r="G10" s="241"/>
      <c r="H10" s="241"/>
      <c r="I10" s="241"/>
      <c r="J10" s="241"/>
      <c r="K10" s="241"/>
      <c r="L10" s="241"/>
      <c r="M10" s="241"/>
      <c r="N10" s="242"/>
      <c r="O10" s="231"/>
      <c r="P10" s="232"/>
      <c r="Q10" s="232"/>
      <c r="R10" s="232"/>
      <c r="S10" s="233"/>
      <c r="T10" s="268"/>
      <c r="U10" s="146"/>
      <c r="V10" s="249"/>
      <c r="W10" s="249"/>
      <c r="X10" s="250"/>
      <c r="Y10" s="250"/>
      <c r="Z10" s="250"/>
      <c r="AA10" s="250"/>
      <c r="AB10" s="250"/>
      <c r="AC10" s="250"/>
      <c r="AD10" s="250"/>
      <c r="AE10" s="250"/>
      <c r="AF10" s="251"/>
      <c r="AG10" s="272"/>
    </row>
    <row r="11" spans="1:33" ht="25.5" customHeight="1" thickBot="1">
      <c r="A11" s="248"/>
      <c r="B11" s="243"/>
      <c r="C11" s="244"/>
      <c r="D11" s="244"/>
      <c r="E11" s="244"/>
      <c r="F11" s="244"/>
      <c r="G11" s="244"/>
      <c r="H11" s="244"/>
      <c r="I11" s="244"/>
      <c r="J11" s="244"/>
      <c r="K11" s="244"/>
      <c r="L11" s="244"/>
      <c r="M11" s="244"/>
      <c r="N11" s="245"/>
      <c r="O11" s="234"/>
      <c r="P11" s="235"/>
      <c r="Q11" s="235"/>
      <c r="R11" s="235"/>
      <c r="S11" s="236"/>
      <c r="T11" s="269"/>
      <c r="U11" s="147"/>
      <c r="V11" s="252"/>
      <c r="W11" s="252"/>
      <c r="X11" s="255"/>
      <c r="Y11" s="255"/>
      <c r="Z11" s="255"/>
      <c r="AA11" s="255"/>
      <c r="AB11" s="255"/>
      <c r="AC11" s="255"/>
      <c r="AD11" s="255"/>
      <c r="AE11" s="255"/>
      <c r="AF11" s="256"/>
      <c r="AG11" s="272"/>
    </row>
    <row r="12" spans="1:33" ht="25.5" customHeight="1">
      <c r="A12" s="246">
        <v>2</v>
      </c>
      <c r="B12" s="240"/>
      <c r="C12" s="241"/>
      <c r="D12" s="241"/>
      <c r="E12" s="241"/>
      <c r="F12" s="241"/>
      <c r="G12" s="241"/>
      <c r="H12" s="241"/>
      <c r="I12" s="241"/>
      <c r="J12" s="241"/>
      <c r="K12" s="241"/>
      <c r="L12" s="241"/>
      <c r="M12" s="241"/>
      <c r="N12" s="242"/>
      <c r="O12" s="231"/>
      <c r="P12" s="232"/>
      <c r="Q12" s="232"/>
      <c r="R12" s="232"/>
      <c r="S12" s="233"/>
      <c r="T12" s="268"/>
      <c r="U12" s="148"/>
      <c r="V12" s="257"/>
      <c r="W12" s="257"/>
      <c r="X12" s="258"/>
      <c r="Y12" s="258"/>
      <c r="Z12" s="258"/>
      <c r="AA12" s="258"/>
      <c r="AB12" s="258"/>
      <c r="AC12" s="258"/>
      <c r="AD12" s="258"/>
      <c r="AE12" s="258"/>
      <c r="AF12" s="259"/>
      <c r="AG12" s="272">
        <f>SUM(V12:W15)</f>
        <v>0</v>
      </c>
    </row>
    <row r="13" spans="1:33" ht="25.5" customHeight="1">
      <c r="A13" s="247"/>
      <c r="B13" s="240"/>
      <c r="C13" s="241"/>
      <c r="D13" s="241"/>
      <c r="E13" s="241"/>
      <c r="F13" s="241"/>
      <c r="G13" s="241"/>
      <c r="H13" s="241"/>
      <c r="I13" s="241"/>
      <c r="J13" s="241"/>
      <c r="K13" s="241"/>
      <c r="L13" s="241"/>
      <c r="M13" s="241"/>
      <c r="N13" s="242"/>
      <c r="O13" s="231"/>
      <c r="P13" s="232"/>
      <c r="Q13" s="232"/>
      <c r="R13" s="232"/>
      <c r="S13" s="233"/>
      <c r="T13" s="268"/>
      <c r="U13" s="146"/>
      <c r="V13" s="249"/>
      <c r="W13" s="249"/>
      <c r="X13" s="250"/>
      <c r="Y13" s="250"/>
      <c r="Z13" s="250"/>
      <c r="AA13" s="250"/>
      <c r="AB13" s="250"/>
      <c r="AC13" s="250"/>
      <c r="AD13" s="250"/>
      <c r="AE13" s="250"/>
      <c r="AF13" s="251"/>
      <c r="AG13" s="272"/>
    </row>
    <row r="14" spans="1:33" ht="25.5" customHeight="1">
      <c r="A14" s="247"/>
      <c r="B14" s="240"/>
      <c r="C14" s="241"/>
      <c r="D14" s="241"/>
      <c r="E14" s="241"/>
      <c r="F14" s="241"/>
      <c r="G14" s="241"/>
      <c r="H14" s="241"/>
      <c r="I14" s="241"/>
      <c r="J14" s="241"/>
      <c r="K14" s="241"/>
      <c r="L14" s="241"/>
      <c r="M14" s="241"/>
      <c r="N14" s="242"/>
      <c r="O14" s="231"/>
      <c r="P14" s="232"/>
      <c r="Q14" s="232"/>
      <c r="R14" s="232"/>
      <c r="S14" s="233"/>
      <c r="T14" s="268"/>
      <c r="U14" s="146"/>
      <c r="V14" s="249"/>
      <c r="W14" s="249"/>
      <c r="X14" s="250"/>
      <c r="Y14" s="250"/>
      <c r="Z14" s="250"/>
      <c r="AA14" s="250"/>
      <c r="AB14" s="250"/>
      <c r="AC14" s="250"/>
      <c r="AD14" s="250"/>
      <c r="AE14" s="250"/>
      <c r="AF14" s="251"/>
      <c r="AG14" s="272"/>
    </row>
    <row r="15" spans="1:33" ht="25.5" customHeight="1" thickBot="1">
      <c r="A15" s="248"/>
      <c r="B15" s="240"/>
      <c r="C15" s="241"/>
      <c r="D15" s="241"/>
      <c r="E15" s="241"/>
      <c r="F15" s="241"/>
      <c r="G15" s="241"/>
      <c r="H15" s="241"/>
      <c r="I15" s="241"/>
      <c r="J15" s="241"/>
      <c r="K15" s="241"/>
      <c r="L15" s="241"/>
      <c r="M15" s="241"/>
      <c r="N15" s="242"/>
      <c r="O15" s="231"/>
      <c r="P15" s="232"/>
      <c r="Q15" s="232"/>
      <c r="R15" s="232"/>
      <c r="S15" s="233"/>
      <c r="T15" s="268"/>
      <c r="U15" s="149"/>
      <c r="V15" s="254"/>
      <c r="W15" s="254"/>
      <c r="X15" s="260"/>
      <c r="Y15" s="260"/>
      <c r="Z15" s="260"/>
      <c r="AA15" s="260"/>
      <c r="AB15" s="260"/>
      <c r="AC15" s="260"/>
      <c r="AD15" s="260"/>
      <c r="AE15" s="260"/>
      <c r="AF15" s="261"/>
      <c r="AG15" s="272"/>
    </row>
    <row r="16" spans="1:33" ht="25.5" customHeight="1">
      <c r="A16" s="246">
        <v>3</v>
      </c>
      <c r="B16" s="237"/>
      <c r="C16" s="238"/>
      <c r="D16" s="238"/>
      <c r="E16" s="238"/>
      <c r="F16" s="238"/>
      <c r="G16" s="238"/>
      <c r="H16" s="238"/>
      <c r="I16" s="238"/>
      <c r="J16" s="238"/>
      <c r="K16" s="238"/>
      <c r="L16" s="238"/>
      <c r="M16" s="238"/>
      <c r="N16" s="239"/>
      <c r="O16" s="228"/>
      <c r="P16" s="229"/>
      <c r="Q16" s="229"/>
      <c r="R16" s="229"/>
      <c r="S16" s="230"/>
      <c r="T16" s="267"/>
      <c r="U16" s="145"/>
      <c r="V16" s="253"/>
      <c r="W16" s="253"/>
      <c r="X16" s="270"/>
      <c r="Y16" s="270"/>
      <c r="Z16" s="270"/>
      <c r="AA16" s="270"/>
      <c r="AB16" s="270"/>
      <c r="AC16" s="270"/>
      <c r="AD16" s="270"/>
      <c r="AE16" s="270"/>
      <c r="AF16" s="271"/>
      <c r="AG16" s="272">
        <f t="shared" ref="AG16" si="0">SUM(V16:W19)</f>
        <v>0</v>
      </c>
    </row>
    <row r="17" spans="1:33" ht="25.5" customHeight="1">
      <c r="A17" s="247"/>
      <c r="B17" s="240"/>
      <c r="C17" s="241"/>
      <c r="D17" s="241"/>
      <c r="E17" s="241"/>
      <c r="F17" s="241"/>
      <c r="G17" s="241"/>
      <c r="H17" s="241"/>
      <c r="I17" s="241"/>
      <c r="J17" s="241"/>
      <c r="K17" s="241"/>
      <c r="L17" s="241"/>
      <c r="M17" s="241"/>
      <c r="N17" s="242"/>
      <c r="O17" s="231"/>
      <c r="P17" s="232"/>
      <c r="Q17" s="232"/>
      <c r="R17" s="232"/>
      <c r="S17" s="233"/>
      <c r="T17" s="268"/>
      <c r="U17" s="146"/>
      <c r="V17" s="249"/>
      <c r="W17" s="249"/>
      <c r="X17" s="250"/>
      <c r="Y17" s="250"/>
      <c r="Z17" s="250"/>
      <c r="AA17" s="250"/>
      <c r="AB17" s="250"/>
      <c r="AC17" s="250"/>
      <c r="AD17" s="250"/>
      <c r="AE17" s="250"/>
      <c r="AF17" s="251"/>
      <c r="AG17" s="272"/>
    </row>
    <row r="18" spans="1:33" ht="25.5" customHeight="1">
      <c r="A18" s="247"/>
      <c r="B18" s="240"/>
      <c r="C18" s="241"/>
      <c r="D18" s="241"/>
      <c r="E18" s="241"/>
      <c r="F18" s="241"/>
      <c r="G18" s="241"/>
      <c r="H18" s="241"/>
      <c r="I18" s="241"/>
      <c r="J18" s="241"/>
      <c r="K18" s="241"/>
      <c r="L18" s="241"/>
      <c r="M18" s="241"/>
      <c r="N18" s="242"/>
      <c r="O18" s="231"/>
      <c r="P18" s="232"/>
      <c r="Q18" s="232"/>
      <c r="R18" s="232"/>
      <c r="S18" s="233"/>
      <c r="T18" s="268"/>
      <c r="U18" s="146"/>
      <c r="V18" s="249"/>
      <c r="W18" s="249"/>
      <c r="X18" s="250"/>
      <c r="Y18" s="250"/>
      <c r="Z18" s="250"/>
      <c r="AA18" s="250"/>
      <c r="AB18" s="250"/>
      <c r="AC18" s="250"/>
      <c r="AD18" s="250"/>
      <c r="AE18" s="250"/>
      <c r="AF18" s="251"/>
      <c r="AG18" s="272"/>
    </row>
    <row r="19" spans="1:33" ht="25.5" customHeight="1" thickBot="1">
      <c r="A19" s="248"/>
      <c r="B19" s="243"/>
      <c r="C19" s="244"/>
      <c r="D19" s="244"/>
      <c r="E19" s="244"/>
      <c r="F19" s="244"/>
      <c r="G19" s="244"/>
      <c r="H19" s="244"/>
      <c r="I19" s="244"/>
      <c r="J19" s="244"/>
      <c r="K19" s="244"/>
      <c r="L19" s="244"/>
      <c r="M19" s="244"/>
      <c r="N19" s="245"/>
      <c r="O19" s="234"/>
      <c r="P19" s="235"/>
      <c r="Q19" s="235"/>
      <c r="R19" s="235"/>
      <c r="S19" s="236"/>
      <c r="T19" s="269"/>
      <c r="U19" s="147"/>
      <c r="V19" s="252"/>
      <c r="W19" s="252"/>
      <c r="X19" s="255"/>
      <c r="Y19" s="255"/>
      <c r="Z19" s="255"/>
      <c r="AA19" s="255"/>
      <c r="AB19" s="255"/>
      <c r="AC19" s="255"/>
      <c r="AD19" s="255"/>
      <c r="AE19" s="255"/>
      <c r="AF19" s="256"/>
      <c r="AG19" s="272"/>
    </row>
    <row r="20" spans="1:33" ht="25.5" customHeight="1">
      <c r="A20" s="246">
        <v>4</v>
      </c>
      <c r="B20" s="240"/>
      <c r="C20" s="241"/>
      <c r="D20" s="241"/>
      <c r="E20" s="241"/>
      <c r="F20" s="241"/>
      <c r="G20" s="241"/>
      <c r="H20" s="241"/>
      <c r="I20" s="241"/>
      <c r="J20" s="241"/>
      <c r="K20" s="241"/>
      <c r="L20" s="241"/>
      <c r="M20" s="241"/>
      <c r="N20" s="242"/>
      <c r="O20" s="231"/>
      <c r="P20" s="232"/>
      <c r="Q20" s="232"/>
      <c r="R20" s="232"/>
      <c r="S20" s="233"/>
      <c r="T20" s="268"/>
      <c r="U20" s="148"/>
      <c r="V20" s="257"/>
      <c r="W20" s="257"/>
      <c r="X20" s="258"/>
      <c r="Y20" s="258"/>
      <c r="Z20" s="258"/>
      <c r="AA20" s="258"/>
      <c r="AB20" s="258"/>
      <c r="AC20" s="258"/>
      <c r="AD20" s="258"/>
      <c r="AE20" s="258"/>
      <c r="AF20" s="259"/>
      <c r="AG20" s="272">
        <f t="shared" ref="AG20" si="1">SUM(V20:W23)</f>
        <v>0</v>
      </c>
    </row>
    <row r="21" spans="1:33" ht="25.5" customHeight="1">
      <c r="A21" s="247"/>
      <c r="B21" s="240"/>
      <c r="C21" s="241"/>
      <c r="D21" s="241"/>
      <c r="E21" s="241"/>
      <c r="F21" s="241"/>
      <c r="G21" s="241"/>
      <c r="H21" s="241"/>
      <c r="I21" s="241"/>
      <c r="J21" s="241"/>
      <c r="K21" s="241"/>
      <c r="L21" s="241"/>
      <c r="M21" s="241"/>
      <c r="N21" s="242"/>
      <c r="O21" s="231"/>
      <c r="P21" s="232"/>
      <c r="Q21" s="232"/>
      <c r="R21" s="232"/>
      <c r="S21" s="233"/>
      <c r="T21" s="268"/>
      <c r="U21" s="146"/>
      <c r="V21" s="249"/>
      <c r="W21" s="249"/>
      <c r="X21" s="250"/>
      <c r="Y21" s="250"/>
      <c r="Z21" s="250"/>
      <c r="AA21" s="250"/>
      <c r="AB21" s="250"/>
      <c r="AC21" s="250"/>
      <c r="AD21" s="250"/>
      <c r="AE21" s="250"/>
      <c r="AF21" s="251"/>
      <c r="AG21" s="272"/>
    </row>
    <row r="22" spans="1:33" ht="25.5" customHeight="1">
      <c r="A22" s="247"/>
      <c r="B22" s="240"/>
      <c r="C22" s="241"/>
      <c r="D22" s="241"/>
      <c r="E22" s="241"/>
      <c r="F22" s="241"/>
      <c r="G22" s="241"/>
      <c r="H22" s="241"/>
      <c r="I22" s="241"/>
      <c r="J22" s="241"/>
      <c r="K22" s="241"/>
      <c r="L22" s="241"/>
      <c r="M22" s="241"/>
      <c r="N22" s="242"/>
      <c r="O22" s="231"/>
      <c r="P22" s="232"/>
      <c r="Q22" s="232"/>
      <c r="R22" s="232"/>
      <c r="S22" s="233"/>
      <c r="T22" s="268"/>
      <c r="U22" s="146"/>
      <c r="V22" s="249"/>
      <c r="W22" s="249"/>
      <c r="X22" s="250"/>
      <c r="Y22" s="250"/>
      <c r="Z22" s="250"/>
      <c r="AA22" s="250"/>
      <c r="AB22" s="250"/>
      <c r="AC22" s="250"/>
      <c r="AD22" s="250"/>
      <c r="AE22" s="250"/>
      <c r="AF22" s="251"/>
      <c r="AG22" s="272"/>
    </row>
    <row r="23" spans="1:33" ht="25.5" customHeight="1" thickBot="1">
      <c r="A23" s="248"/>
      <c r="B23" s="240"/>
      <c r="C23" s="241"/>
      <c r="D23" s="241"/>
      <c r="E23" s="241"/>
      <c r="F23" s="241"/>
      <c r="G23" s="241"/>
      <c r="H23" s="241"/>
      <c r="I23" s="241"/>
      <c r="J23" s="241"/>
      <c r="K23" s="241"/>
      <c r="L23" s="241"/>
      <c r="M23" s="241"/>
      <c r="N23" s="242"/>
      <c r="O23" s="231"/>
      <c r="P23" s="232"/>
      <c r="Q23" s="232"/>
      <c r="R23" s="232"/>
      <c r="S23" s="233"/>
      <c r="T23" s="268"/>
      <c r="U23" s="149"/>
      <c r="V23" s="254"/>
      <c r="W23" s="254"/>
      <c r="X23" s="260"/>
      <c r="Y23" s="260"/>
      <c r="Z23" s="260"/>
      <c r="AA23" s="260"/>
      <c r="AB23" s="260"/>
      <c r="AC23" s="260"/>
      <c r="AD23" s="260"/>
      <c r="AE23" s="260"/>
      <c r="AF23" s="261"/>
      <c r="AG23" s="272"/>
    </row>
    <row r="24" spans="1:33" ht="25.5" customHeight="1">
      <c r="A24" s="223">
        <v>5</v>
      </c>
      <c r="B24" s="237"/>
      <c r="C24" s="238"/>
      <c r="D24" s="238"/>
      <c r="E24" s="238"/>
      <c r="F24" s="238"/>
      <c r="G24" s="238"/>
      <c r="H24" s="238"/>
      <c r="I24" s="238"/>
      <c r="J24" s="238"/>
      <c r="K24" s="238"/>
      <c r="L24" s="238"/>
      <c r="M24" s="238"/>
      <c r="N24" s="239"/>
      <c r="O24" s="228"/>
      <c r="P24" s="229"/>
      <c r="Q24" s="229"/>
      <c r="R24" s="229"/>
      <c r="S24" s="230"/>
      <c r="T24" s="267"/>
      <c r="U24" s="145"/>
      <c r="V24" s="253"/>
      <c r="W24" s="253"/>
      <c r="X24" s="270"/>
      <c r="Y24" s="270"/>
      <c r="Z24" s="270"/>
      <c r="AA24" s="270"/>
      <c r="AB24" s="270"/>
      <c r="AC24" s="270"/>
      <c r="AD24" s="270"/>
      <c r="AE24" s="270"/>
      <c r="AF24" s="271"/>
      <c r="AG24" s="272">
        <f t="shared" ref="AG24" si="2">SUM(V24:W27)</f>
        <v>0</v>
      </c>
    </row>
    <row r="25" spans="1:33" ht="25.5" customHeight="1">
      <c r="A25" s="226"/>
      <c r="B25" s="240"/>
      <c r="C25" s="241"/>
      <c r="D25" s="241"/>
      <c r="E25" s="241"/>
      <c r="F25" s="241"/>
      <c r="G25" s="241"/>
      <c r="H25" s="241"/>
      <c r="I25" s="241"/>
      <c r="J25" s="241"/>
      <c r="K25" s="241"/>
      <c r="L25" s="241"/>
      <c r="M25" s="241"/>
      <c r="N25" s="242"/>
      <c r="O25" s="231"/>
      <c r="P25" s="232"/>
      <c r="Q25" s="232"/>
      <c r="R25" s="232"/>
      <c r="S25" s="233"/>
      <c r="T25" s="268"/>
      <c r="U25" s="146"/>
      <c r="V25" s="249"/>
      <c r="W25" s="249"/>
      <c r="X25" s="250"/>
      <c r="Y25" s="250"/>
      <c r="Z25" s="250"/>
      <c r="AA25" s="250"/>
      <c r="AB25" s="250"/>
      <c r="AC25" s="250"/>
      <c r="AD25" s="250"/>
      <c r="AE25" s="250"/>
      <c r="AF25" s="251"/>
      <c r="AG25" s="272"/>
    </row>
    <row r="26" spans="1:33" ht="25.5" customHeight="1">
      <c r="A26" s="226"/>
      <c r="B26" s="240"/>
      <c r="C26" s="241"/>
      <c r="D26" s="241"/>
      <c r="E26" s="241"/>
      <c r="F26" s="241"/>
      <c r="G26" s="241"/>
      <c r="H26" s="241"/>
      <c r="I26" s="241"/>
      <c r="J26" s="241"/>
      <c r="K26" s="241"/>
      <c r="L26" s="241"/>
      <c r="M26" s="241"/>
      <c r="N26" s="242"/>
      <c r="O26" s="231"/>
      <c r="P26" s="232"/>
      <c r="Q26" s="232"/>
      <c r="R26" s="232"/>
      <c r="S26" s="233"/>
      <c r="T26" s="268"/>
      <c r="U26" s="146"/>
      <c r="V26" s="249"/>
      <c r="W26" s="249"/>
      <c r="X26" s="250"/>
      <c r="Y26" s="250"/>
      <c r="Z26" s="250"/>
      <c r="AA26" s="250"/>
      <c r="AB26" s="250"/>
      <c r="AC26" s="250"/>
      <c r="AD26" s="250"/>
      <c r="AE26" s="250"/>
      <c r="AF26" s="251"/>
      <c r="AG26" s="272"/>
    </row>
    <row r="27" spans="1:33" ht="25.5" customHeight="1" thickBot="1">
      <c r="A27" s="227"/>
      <c r="B27" s="243"/>
      <c r="C27" s="244"/>
      <c r="D27" s="244"/>
      <c r="E27" s="244"/>
      <c r="F27" s="244"/>
      <c r="G27" s="244"/>
      <c r="H27" s="244"/>
      <c r="I27" s="244"/>
      <c r="J27" s="244"/>
      <c r="K27" s="244"/>
      <c r="L27" s="244"/>
      <c r="M27" s="244"/>
      <c r="N27" s="245"/>
      <c r="O27" s="234"/>
      <c r="P27" s="235"/>
      <c r="Q27" s="235"/>
      <c r="R27" s="235"/>
      <c r="S27" s="236"/>
      <c r="T27" s="269"/>
      <c r="U27" s="147"/>
      <c r="V27" s="252"/>
      <c r="W27" s="252"/>
      <c r="X27" s="255"/>
      <c r="Y27" s="255"/>
      <c r="Z27" s="255"/>
      <c r="AA27" s="255"/>
      <c r="AB27" s="255"/>
      <c r="AC27" s="255"/>
      <c r="AD27" s="255"/>
      <c r="AE27" s="255"/>
      <c r="AF27" s="256"/>
      <c r="AG27" s="272"/>
    </row>
    <row r="28" spans="1:33">
      <c r="A28" s="150"/>
      <c r="AG28" s="151"/>
    </row>
    <row r="29" spans="1:33" ht="18.5" customHeight="1">
      <c r="A29" s="150"/>
      <c r="AE29" s="221" t="s">
        <v>95</v>
      </c>
      <c r="AF29" s="221"/>
      <c r="AG29" s="163" t="str">
        <f>IF(AG30&gt;0,設定!F14,"")</f>
        <v/>
      </c>
    </row>
    <row r="30" spans="1:33" ht="18.5" customHeight="1">
      <c r="AE30" s="221" t="s">
        <v>108</v>
      </c>
      <c r="AF30" s="221"/>
      <c r="AG30" s="163">
        <f>SUM(AG8:AG27)</f>
        <v>0</v>
      </c>
    </row>
    <row r="31" spans="1:33" ht="18.5" customHeight="1">
      <c r="AE31" s="221" t="s">
        <v>346</v>
      </c>
      <c r="AF31" s="221"/>
      <c r="AG31" s="163">
        <f>MIN(AG29,AG30)</f>
        <v>0</v>
      </c>
    </row>
    <row r="32" spans="1:33" ht="18.5" customHeight="1">
      <c r="AE32" s="221" t="s">
        <v>348</v>
      </c>
      <c r="AF32" s="221"/>
      <c r="AG32" s="210">
        <f>AG30-AG31</f>
        <v>0</v>
      </c>
    </row>
  </sheetData>
  <sheetProtection sheet="1" objects="1" scenarios="1"/>
  <mergeCells count="80">
    <mergeCell ref="AE29:AF29"/>
    <mergeCell ref="AG6:AG7"/>
    <mergeCell ref="AG8:AG11"/>
    <mergeCell ref="AG12:AG15"/>
    <mergeCell ref="AG16:AG19"/>
    <mergeCell ref="AG20:AG23"/>
    <mergeCell ref="AG24:AG27"/>
    <mergeCell ref="X24:AF24"/>
    <mergeCell ref="X25:AF25"/>
    <mergeCell ref="X26:AF26"/>
    <mergeCell ref="X27:AF27"/>
    <mergeCell ref="X14:AF14"/>
    <mergeCell ref="X8:AF8"/>
    <mergeCell ref="B16:N19"/>
    <mergeCell ref="O16:S19"/>
    <mergeCell ref="T16:T19"/>
    <mergeCell ref="T24:T27"/>
    <mergeCell ref="T20:T23"/>
    <mergeCell ref="V24:W24"/>
    <mergeCell ref="V25:W25"/>
    <mergeCell ref="V26:W26"/>
    <mergeCell ref="V27:W27"/>
    <mergeCell ref="X18:AF18"/>
    <mergeCell ref="X19:AF19"/>
    <mergeCell ref="X20:AF20"/>
    <mergeCell ref="X21:AF21"/>
    <mergeCell ref="X22:AF22"/>
    <mergeCell ref="X23:AF23"/>
    <mergeCell ref="V18:W18"/>
    <mergeCell ref="V19:W19"/>
    <mergeCell ref="V20:W20"/>
    <mergeCell ref="V21:W21"/>
    <mergeCell ref="V22:W22"/>
    <mergeCell ref="V23:W23"/>
    <mergeCell ref="T12:T15"/>
    <mergeCell ref="O12:S15"/>
    <mergeCell ref="B12:N15"/>
    <mergeCell ref="A8:A11"/>
    <mergeCell ref="A12:A15"/>
    <mergeCell ref="A16:A19"/>
    <mergeCell ref="X15:AF15"/>
    <mergeCell ref="B5:T5"/>
    <mergeCell ref="A5:A7"/>
    <mergeCell ref="U5:AG5"/>
    <mergeCell ref="U6:U7"/>
    <mergeCell ref="V6:W7"/>
    <mergeCell ref="B8:N11"/>
    <mergeCell ref="O8:S11"/>
    <mergeCell ref="T8:T11"/>
    <mergeCell ref="O6:S7"/>
    <mergeCell ref="V16:W16"/>
    <mergeCell ref="X16:AF16"/>
    <mergeCell ref="V17:W17"/>
    <mergeCell ref="X17:AF17"/>
    <mergeCell ref="V14:W14"/>
    <mergeCell ref="V8:W8"/>
    <mergeCell ref="V9:W9"/>
    <mergeCell ref="X9:AF9"/>
    <mergeCell ref="V15:W15"/>
    <mergeCell ref="X11:AF11"/>
    <mergeCell ref="V12:W12"/>
    <mergeCell ref="X12:AF12"/>
    <mergeCell ref="V13:W13"/>
    <mergeCell ref="X13:AF13"/>
    <mergeCell ref="AE31:AF31"/>
    <mergeCell ref="AE32:AF32"/>
    <mergeCell ref="A3:B3"/>
    <mergeCell ref="B6:N7"/>
    <mergeCell ref="AE30:AF30"/>
    <mergeCell ref="T6:T7"/>
    <mergeCell ref="X6:AF7"/>
    <mergeCell ref="A24:A27"/>
    <mergeCell ref="O24:S27"/>
    <mergeCell ref="B24:N27"/>
    <mergeCell ref="A20:A23"/>
    <mergeCell ref="O20:S23"/>
    <mergeCell ref="B20:N23"/>
    <mergeCell ref="V10:W10"/>
    <mergeCell ref="X10:AF10"/>
    <mergeCell ref="V11:W11"/>
  </mergeCells>
  <phoneticPr fontId="2"/>
  <hyperlinks>
    <hyperlink ref="A1" location="'参考様式-共通 '!A1" display="入力シート共通へ" xr:uid="{4F17C6C7-BBB7-4C18-B0F0-769EF63B606C}"/>
  </hyperlink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D59A-5DBE-4BB9-9D72-DEAD7C335D5E}">
  <sheetPr>
    <pageSetUpPr fitToPage="1"/>
  </sheetPr>
  <dimension ref="A1:AG32"/>
  <sheetViews>
    <sheetView view="pageBreakPreview" topLeftCell="L1" zoomScale="85" zoomScaleNormal="69" zoomScaleSheetLayoutView="85" workbookViewId="0">
      <selection activeCell="B16" sqref="B16:W19"/>
    </sheetView>
  </sheetViews>
  <sheetFormatPr defaultRowHeight="16"/>
  <cols>
    <col min="1" max="1" width="5" style="143" customWidth="1"/>
    <col min="2" max="2" width="8.6640625" style="141"/>
    <col min="3" max="3" width="5.08203125" style="141" customWidth="1"/>
    <col min="4" max="10" width="3.58203125" style="141" customWidth="1"/>
    <col min="11" max="11" width="5.08203125" style="141" customWidth="1"/>
    <col min="12" max="17" width="3.58203125" style="141" customWidth="1"/>
    <col min="18" max="20" width="8.6640625" style="141"/>
    <col min="21" max="21" width="8.6640625" style="143"/>
    <col min="22" max="32" width="8.6640625" style="141"/>
    <col min="33" max="33" width="12.83203125" style="141" bestFit="1" customWidth="1"/>
    <col min="34" max="16384" width="8.6640625" style="141"/>
  </cols>
  <sheetData>
    <row r="1" spans="1:33" ht="18">
      <c r="A1" s="186"/>
    </row>
    <row r="2" spans="1:33" ht="21" customHeight="1" thickBot="1">
      <c r="A2" s="154" t="s">
        <v>72</v>
      </c>
    </row>
    <row r="3" spans="1:33" ht="16.5" thickBot="1">
      <c r="A3" s="222" t="s">
        <v>0</v>
      </c>
      <c r="B3" s="222"/>
      <c r="C3" s="143" t="s">
        <v>6</v>
      </c>
      <c r="D3" s="144">
        <v>7</v>
      </c>
      <c r="E3" s="143" t="s">
        <v>7</v>
      </c>
      <c r="F3" s="144">
        <v>5</v>
      </c>
      <c r="G3" s="143" t="s">
        <v>65</v>
      </c>
      <c r="H3" s="144">
        <v>12</v>
      </c>
      <c r="I3" s="143" t="s">
        <v>8</v>
      </c>
      <c r="J3" s="143" t="s">
        <v>9</v>
      </c>
      <c r="K3" s="143" t="s">
        <v>6</v>
      </c>
      <c r="L3" s="144">
        <v>7</v>
      </c>
      <c r="M3" s="143" t="s">
        <v>7</v>
      </c>
      <c r="N3" s="144">
        <v>12</v>
      </c>
      <c r="O3" s="143" t="s">
        <v>65</v>
      </c>
      <c r="P3" s="144">
        <v>31</v>
      </c>
      <c r="Q3" s="143" t="s">
        <v>8</v>
      </c>
    </row>
    <row r="5" spans="1:33" ht="18" customHeight="1">
      <c r="A5" s="221" t="s">
        <v>68</v>
      </c>
      <c r="B5" s="262" t="s">
        <v>90</v>
      </c>
      <c r="C5" s="263"/>
      <c r="D5" s="263"/>
      <c r="E5" s="263"/>
      <c r="F5" s="263"/>
      <c r="G5" s="263"/>
      <c r="H5" s="263"/>
      <c r="I5" s="263"/>
      <c r="J5" s="263"/>
      <c r="K5" s="263"/>
      <c r="L5" s="263"/>
      <c r="M5" s="263"/>
      <c r="N5" s="263"/>
      <c r="O5" s="263"/>
      <c r="P5" s="263"/>
      <c r="Q5" s="263"/>
      <c r="R5" s="263"/>
      <c r="S5" s="263"/>
      <c r="T5" s="264"/>
      <c r="U5" s="221" t="s">
        <v>91</v>
      </c>
      <c r="V5" s="221"/>
      <c r="W5" s="221"/>
      <c r="X5" s="221"/>
      <c r="Y5" s="221"/>
      <c r="Z5" s="221"/>
      <c r="AA5" s="221"/>
      <c r="AB5" s="221"/>
      <c r="AC5" s="221"/>
      <c r="AD5" s="221"/>
      <c r="AE5" s="221"/>
      <c r="AF5" s="221"/>
      <c r="AG5" s="221"/>
    </row>
    <row r="6" spans="1:33" ht="18" customHeight="1">
      <c r="A6" s="221"/>
      <c r="B6" s="221" t="s">
        <v>66</v>
      </c>
      <c r="C6" s="221"/>
      <c r="D6" s="221"/>
      <c r="E6" s="221"/>
      <c r="F6" s="221"/>
      <c r="G6" s="221"/>
      <c r="H6" s="221"/>
      <c r="I6" s="221"/>
      <c r="J6" s="221"/>
      <c r="K6" s="221"/>
      <c r="L6" s="221"/>
      <c r="M6" s="221"/>
      <c r="N6" s="221"/>
      <c r="O6" s="221" t="s">
        <v>67</v>
      </c>
      <c r="P6" s="221"/>
      <c r="Q6" s="221"/>
      <c r="R6" s="221"/>
      <c r="S6" s="221"/>
      <c r="T6" s="224" t="s">
        <v>70</v>
      </c>
      <c r="U6" s="223" t="s">
        <v>71</v>
      </c>
      <c r="V6" s="246" t="s">
        <v>69</v>
      </c>
      <c r="W6" s="265"/>
      <c r="X6" s="221" t="s">
        <v>92</v>
      </c>
      <c r="Y6" s="221"/>
      <c r="Z6" s="221"/>
      <c r="AA6" s="221"/>
      <c r="AB6" s="221"/>
      <c r="AC6" s="221"/>
      <c r="AD6" s="221"/>
      <c r="AE6" s="221"/>
      <c r="AF6" s="221"/>
      <c r="AG6" s="221" t="s">
        <v>89</v>
      </c>
    </row>
    <row r="7" spans="1:33" ht="16.5" thickBot="1">
      <c r="A7" s="221"/>
      <c r="B7" s="223"/>
      <c r="C7" s="223"/>
      <c r="D7" s="223"/>
      <c r="E7" s="223"/>
      <c r="F7" s="223"/>
      <c r="G7" s="223"/>
      <c r="H7" s="223"/>
      <c r="I7" s="223"/>
      <c r="J7" s="223"/>
      <c r="K7" s="223"/>
      <c r="L7" s="223"/>
      <c r="M7" s="223"/>
      <c r="N7" s="223"/>
      <c r="O7" s="223"/>
      <c r="P7" s="223"/>
      <c r="Q7" s="223"/>
      <c r="R7" s="223"/>
      <c r="S7" s="223"/>
      <c r="T7" s="225"/>
      <c r="U7" s="226"/>
      <c r="V7" s="247"/>
      <c r="W7" s="266"/>
      <c r="X7" s="223"/>
      <c r="Y7" s="223"/>
      <c r="Z7" s="223"/>
      <c r="AA7" s="223"/>
      <c r="AB7" s="223"/>
      <c r="AC7" s="223"/>
      <c r="AD7" s="223"/>
      <c r="AE7" s="223"/>
      <c r="AF7" s="223"/>
      <c r="AG7" s="221"/>
    </row>
    <row r="8" spans="1:33" ht="25.5" customHeight="1">
      <c r="A8" s="246">
        <v>1</v>
      </c>
      <c r="B8" s="237" t="s">
        <v>88</v>
      </c>
      <c r="C8" s="238"/>
      <c r="D8" s="238"/>
      <c r="E8" s="238"/>
      <c r="F8" s="238"/>
      <c r="G8" s="238"/>
      <c r="H8" s="238"/>
      <c r="I8" s="238"/>
      <c r="J8" s="238"/>
      <c r="K8" s="238"/>
      <c r="L8" s="238"/>
      <c r="M8" s="238"/>
      <c r="N8" s="239"/>
      <c r="O8" s="228">
        <v>45838</v>
      </c>
      <c r="P8" s="229"/>
      <c r="Q8" s="229"/>
      <c r="R8" s="229"/>
      <c r="S8" s="230"/>
      <c r="T8" s="267">
        <v>2</v>
      </c>
      <c r="U8" s="145" t="s">
        <v>354</v>
      </c>
      <c r="V8" s="253">
        <v>10000</v>
      </c>
      <c r="W8" s="253"/>
      <c r="X8" s="270" t="s">
        <v>368</v>
      </c>
      <c r="Y8" s="270"/>
      <c r="Z8" s="270"/>
      <c r="AA8" s="270"/>
      <c r="AB8" s="270"/>
      <c r="AC8" s="270"/>
      <c r="AD8" s="270"/>
      <c r="AE8" s="270"/>
      <c r="AF8" s="271"/>
      <c r="AG8" s="273">
        <f>SUM(V8:W11)</f>
        <v>56000</v>
      </c>
    </row>
    <row r="9" spans="1:33" ht="25.5" customHeight="1">
      <c r="A9" s="247"/>
      <c r="B9" s="240"/>
      <c r="C9" s="241"/>
      <c r="D9" s="241"/>
      <c r="E9" s="241"/>
      <c r="F9" s="241"/>
      <c r="G9" s="241"/>
      <c r="H9" s="241"/>
      <c r="I9" s="241"/>
      <c r="J9" s="241"/>
      <c r="K9" s="241"/>
      <c r="L9" s="241"/>
      <c r="M9" s="241"/>
      <c r="N9" s="242"/>
      <c r="O9" s="231"/>
      <c r="P9" s="232"/>
      <c r="Q9" s="232"/>
      <c r="R9" s="232"/>
      <c r="S9" s="233"/>
      <c r="T9" s="268"/>
      <c r="U9" s="146" t="s">
        <v>355</v>
      </c>
      <c r="V9" s="249">
        <v>6000</v>
      </c>
      <c r="W9" s="249"/>
      <c r="X9" s="250" t="s">
        <v>369</v>
      </c>
      <c r="Y9" s="250"/>
      <c r="Z9" s="250"/>
      <c r="AA9" s="250"/>
      <c r="AB9" s="250"/>
      <c r="AC9" s="250"/>
      <c r="AD9" s="250"/>
      <c r="AE9" s="250"/>
      <c r="AF9" s="251"/>
      <c r="AG9" s="273"/>
    </row>
    <row r="10" spans="1:33" ht="25.5" customHeight="1">
      <c r="A10" s="247"/>
      <c r="B10" s="240"/>
      <c r="C10" s="241"/>
      <c r="D10" s="241"/>
      <c r="E10" s="241"/>
      <c r="F10" s="241"/>
      <c r="G10" s="241"/>
      <c r="H10" s="241"/>
      <c r="I10" s="241"/>
      <c r="J10" s="241"/>
      <c r="K10" s="241"/>
      <c r="L10" s="241"/>
      <c r="M10" s="241"/>
      <c r="N10" s="242"/>
      <c r="O10" s="231"/>
      <c r="P10" s="232"/>
      <c r="Q10" s="232"/>
      <c r="R10" s="232"/>
      <c r="S10" s="233"/>
      <c r="T10" s="268"/>
      <c r="U10" s="146" t="s">
        <v>356</v>
      </c>
      <c r="V10" s="249">
        <v>16000</v>
      </c>
      <c r="W10" s="249"/>
      <c r="X10" s="250" t="s">
        <v>371</v>
      </c>
      <c r="Y10" s="250"/>
      <c r="Z10" s="250"/>
      <c r="AA10" s="250"/>
      <c r="AB10" s="250"/>
      <c r="AC10" s="250"/>
      <c r="AD10" s="250"/>
      <c r="AE10" s="250"/>
      <c r="AF10" s="251"/>
      <c r="AG10" s="273"/>
    </row>
    <row r="11" spans="1:33" ht="25.5" customHeight="1" thickBot="1">
      <c r="A11" s="248"/>
      <c r="B11" s="243"/>
      <c r="C11" s="244"/>
      <c r="D11" s="244"/>
      <c r="E11" s="244"/>
      <c r="F11" s="244"/>
      <c r="G11" s="244"/>
      <c r="H11" s="244"/>
      <c r="I11" s="244"/>
      <c r="J11" s="244"/>
      <c r="K11" s="244"/>
      <c r="L11" s="244"/>
      <c r="M11" s="244"/>
      <c r="N11" s="245"/>
      <c r="O11" s="234"/>
      <c r="P11" s="235"/>
      <c r="Q11" s="235"/>
      <c r="R11" s="235"/>
      <c r="S11" s="236"/>
      <c r="T11" s="269"/>
      <c r="U11" s="147" t="s">
        <v>357</v>
      </c>
      <c r="V11" s="252">
        <v>24000</v>
      </c>
      <c r="W11" s="252"/>
      <c r="X11" s="255" t="s">
        <v>370</v>
      </c>
      <c r="Y11" s="255"/>
      <c r="Z11" s="255"/>
      <c r="AA11" s="255"/>
      <c r="AB11" s="255"/>
      <c r="AC11" s="255"/>
      <c r="AD11" s="255"/>
      <c r="AE11" s="255"/>
      <c r="AF11" s="256"/>
      <c r="AG11" s="273"/>
    </row>
    <row r="12" spans="1:33" ht="25.5" customHeight="1">
      <c r="A12" s="246">
        <v>2</v>
      </c>
      <c r="B12" s="240" t="s">
        <v>93</v>
      </c>
      <c r="C12" s="241"/>
      <c r="D12" s="241"/>
      <c r="E12" s="241"/>
      <c r="F12" s="241"/>
      <c r="G12" s="241"/>
      <c r="H12" s="241"/>
      <c r="I12" s="241"/>
      <c r="J12" s="241"/>
      <c r="K12" s="241"/>
      <c r="L12" s="241"/>
      <c r="M12" s="241"/>
      <c r="N12" s="242"/>
      <c r="O12" s="231">
        <v>45915</v>
      </c>
      <c r="P12" s="232"/>
      <c r="Q12" s="232"/>
      <c r="R12" s="232"/>
      <c r="S12" s="233"/>
      <c r="T12" s="268">
        <v>2</v>
      </c>
      <c r="U12" s="148" t="s">
        <v>354</v>
      </c>
      <c r="V12" s="257">
        <v>5000</v>
      </c>
      <c r="W12" s="257"/>
      <c r="X12" s="258" t="s">
        <v>393</v>
      </c>
      <c r="Y12" s="258"/>
      <c r="Z12" s="258"/>
      <c r="AA12" s="258"/>
      <c r="AB12" s="258"/>
      <c r="AC12" s="258"/>
      <c r="AD12" s="258"/>
      <c r="AE12" s="258"/>
      <c r="AF12" s="259"/>
      <c r="AG12" s="273">
        <f>SUM(V12:W15)</f>
        <v>5000</v>
      </c>
    </row>
    <row r="13" spans="1:33" ht="25.5" customHeight="1">
      <c r="A13" s="247"/>
      <c r="B13" s="240"/>
      <c r="C13" s="241"/>
      <c r="D13" s="241"/>
      <c r="E13" s="241"/>
      <c r="F13" s="241"/>
      <c r="G13" s="241"/>
      <c r="H13" s="241"/>
      <c r="I13" s="241"/>
      <c r="J13" s="241"/>
      <c r="K13" s="241"/>
      <c r="L13" s="241"/>
      <c r="M13" s="241"/>
      <c r="N13" s="242"/>
      <c r="O13" s="231"/>
      <c r="P13" s="232"/>
      <c r="Q13" s="232"/>
      <c r="R13" s="232"/>
      <c r="S13" s="233"/>
      <c r="T13" s="268"/>
      <c r="U13" s="146" t="s">
        <v>355</v>
      </c>
      <c r="V13" s="249"/>
      <c r="W13" s="249"/>
      <c r="X13" s="250"/>
      <c r="Y13" s="250"/>
      <c r="Z13" s="250"/>
      <c r="AA13" s="250"/>
      <c r="AB13" s="250"/>
      <c r="AC13" s="250"/>
      <c r="AD13" s="250"/>
      <c r="AE13" s="250"/>
      <c r="AF13" s="251"/>
      <c r="AG13" s="273"/>
    </row>
    <row r="14" spans="1:33" ht="25.5" customHeight="1">
      <c r="A14" s="247"/>
      <c r="B14" s="240"/>
      <c r="C14" s="241"/>
      <c r="D14" s="241"/>
      <c r="E14" s="241"/>
      <c r="F14" s="241"/>
      <c r="G14" s="241"/>
      <c r="H14" s="241"/>
      <c r="I14" s="241"/>
      <c r="J14" s="241"/>
      <c r="K14" s="241"/>
      <c r="L14" s="241"/>
      <c r="M14" s="241"/>
      <c r="N14" s="242"/>
      <c r="O14" s="231"/>
      <c r="P14" s="232"/>
      <c r="Q14" s="232"/>
      <c r="R14" s="232"/>
      <c r="S14" s="233"/>
      <c r="T14" s="268"/>
      <c r="U14" s="146" t="s">
        <v>356</v>
      </c>
      <c r="V14" s="249"/>
      <c r="W14" s="249"/>
      <c r="X14" s="250"/>
      <c r="Y14" s="250"/>
      <c r="Z14" s="250"/>
      <c r="AA14" s="250"/>
      <c r="AB14" s="250"/>
      <c r="AC14" s="250"/>
      <c r="AD14" s="250"/>
      <c r="AE14" s="250"/>
      <c r="AF14" s="251"/>
      <c r="AG14" s="273"/>
    </row>
    <row r="15" spans="1:33" ht="25.5" customHeight="1" thickBot="1">
      <c r="A15" s="248"/>
      <c r="B15" s="240"/>
      <c r="C15" s="241"/>
      <c r="D15" s="241"/>
      <c r="E15" s="241"/>
      <c r="F15" s="241"/>
      <c r="G15" s="241"/>
      <c r="H15" s="241"/>
      <c r="I15" s="241"/>
      <c r="J15" s="241"/>
      <c r="K15" s="241"/>
      <c r="L15" s="241"/>
      <c r="M15" s="241"/>
      <c r="N15" s="242"/>
      <c r="O15" s="231"/>
      <c r="P15" s="232"/>
      <c r="Q15" s="232"/>
      <c r="R15" s="232"/>
      <c r="S15" s="233"/>
      <c r="T15" s="268"/>
      <c r="U15" s="149" t="s">
        <v>357</v>
      </c>
      <c r="V15" s="254"/>
      <c r="W15" s="254"/>
      <c r="X15" s="260"/>
      <c r="Y15" s="260"/>
      <c r="Z15" s="260"/>
      <c r="AA15" s="260"/>
      <c r="AB15" s="260"/>
      <c r="AC15" s="260"/>
      <c r="AD15" s="260"/>
      <c r="AE15" s="260"/>
      <c r="AF15" s="261"/>
      <c r="AG15" s="273"/>
    </row>
    <row r="16" spans="1:33" ht="25.5" customHeight="1">
      <c r="A16" s="246">
        <v>3</v>
      </c>
      <c r="B16" s="237" t="s">
        <v>94</v>
      </c>
      <c r="C16" s="238"/>
      <c r="D16" s="238"/>
      <c r="E16" s="238"/>
      <c r="F16" s="238"/>
      <c r="G16" s="238"/>
      <c r="H16" s="238"/>
      <c r="I16" s="238"/>
      <c r="J16" s="238"/>
      <c r="K16" s="238"/>
      <c r="L16" s="238"/>
      <c r="M16" s="238"/>
      <c r="N16" s="239"/>
      <c r="O16" s="228">
        <v>45981</v>
      </c>
      <c r="P16" s="229"/>
      <c r="Q16" s="229"/>
      <c r="R16" s="229"/>
      <c r="S16" s="230"/>
      <c r="T16" s="267">
        <v>2</v>
      </c>
      <c r="U16" s="145" t="s">
        <v>354</v>
      </c>
      <c r="V16" s="253">
        <v>5000</v>
      </c>
      <c r="W16" s="253"/>
      <c r="X16" s="270" t="s">
        <v>343</v>
      </c>
      <c r="Y16" s="270"/>
      <c r="Z16" s="270"/>
      <c r="AA16" s="270"/>
      <c r="AB16" s="270"/>
      <c r="AC16" s="270"/>
      <c r="AD16" s="270"/>
      <c r="AE16" s="270"/>
      <c r="AF16" s="271"/>
      <c r="AG16" s="273">
        <f t="shared" ref="AG16" si="0">SUM(V16:W19)</f>
        <v>21000</v>
      </c>
    </row>
    <row r="17" spans="1:33" ht="25.5" customHeight="1">
      <c r="A17" s="247"/>
      <c r="B17" s="240"/>
      <c r="C17" s="241"/>
      <c r="D17" s="241"/>
      <c r="E17" s="241"/>
      <c r="F17" s="241"/>
      <c r="G17" s="241"/>
      <c r="H17" s="241"/>
      <c r="I17" s="241"/>
      <c r="J17" s="241"/>
      <c r="K17" s="241"/>
      <c r="L17" s="241"/>
      <c r="M17" s="241"/>
      <c r="N17" s="242"/>
      <c r="O17" s="231"/>
      <c r="P17" s="232"/>
      <c r="Q17" s="232"/>
      <c r="R17" s="232"/>
      <c r="S17" s="233"/>
      <c r="T17" s="268"/>
      <c r="U17" s="146" t="s">
        <v>355</v>
      </c>
      <c r="V17" s="249">
        <v>6000</v>
      </c>
      <c r="W17" s="249"/>
      <c r="X17" s="250" t="s">
        <v>342</v>
      </c>
      <c r="Y17" s="250"/>
      <c r="Z17" s="250"/>
      <c r="AA17" s="250"/>
      <c r="AB17" s="250"/>
      <c r="AC17" s="250"/>
      <c r="AD17" s="250"/>
      <c r="AE17" s="250"/>
      <c r="AF17" s="251"/>
      <c r="AG17" s="273"/>
    </row>
    <row r="18" spans="1:33" ht="25.5" customHeight="1">
      <c r="A18" s="247"/>
      <c r="B18" s="240"/>
      <c r="C18" s="241"/>
      <c r="D18" s="241"/>
      <c r="E18" s="241"/>
      <c r="F18" s="241"/>
      <c r="G18" s="241"/>
      <c r="H18" s="241"/>
      <c r="I18" s="241"/>
      <c r="J18" s="241"/>
      <c r="K18" s="241"/>
      <c r="L18" s="241"/>
      <c r="M18" s="241"/>
      <c r="N18" s="242"/>
      <c r="O18" s="231"/>
      <c r="P18" s="232"/>
      <c r="Q18" s="232"/>
      <c r="R18" s="232"/>
      <c r="S18" s="233"/>
      <c r="T18" s="268"/>
      <c r="U18" s="146" t="s">
        <v>356</v>
      </c>
      <c r="V18" s="249">
        <v>10000</v>
      </c>
      <c r="W18" s="249"/>
      <c r="X18" s="250" t="s">
        <v>344</v>
      </c>
      <c r="Y18" s="250"/>
      <c r="Z18" s="250"/>
      <c r="AA18" s="250"/>
      <c r="AB18" s="250"/>
      <c r="AC18" s="250"/>
      <c r="AD18" s="250"/>
      <c r="AE18" s="250"/>
      <c r="AF18" s="251"/>
      <c r="AG18" s="273"/>
    </row>
    <row r="19" spans="1:33" ht="25.5" customHeight="1" thickBot="1">
      <c r="A19" s="248"/>
      <c r="B19" s="243"/>
      <c r="C19" s="244"/>
      <c r="D19" s="244"/>
      <c r="E19" s="244"/>
      <c r="F19" s="244"/>
      <c r="G19" s="244"/>
      <c r="H19" s="244"/>
      <c r="I19" s="244"/>
      <c r="J19" s="244"/>
      <c r="K19" s="244"/>
      <c r="L19" s="244"/>
      <c r="M19" s="244"/>
      <c r="N19" s="245"/>
      <c r="O19" s="234"/>
      <c r="P19" s="235"/>
      <c r="Q19" s="235"/>
      <c r="R19" s="235"/>
      <c r="S19" s="236"/>
      <c r="T19" s="269"/>
      <c r="U19" s="147" t="s">
        <v>357</v>
      </c>
      <c r="V19" s="252"/>
      <c r="W19" s="252"/>
      <c r="X19" s="255"/>
      <c r="Y19" s="255"/>
      <c r="Z19" s="255"/>
      <c r="AA19" s="255"/>
      <c r="AB19" s="255"/>
      <c r="AC19" s="255"/>
      <c r="AD19" s="255"/>
      <c r="AE19" s="255"/>
      <c r="AF19" s="256"/>
      <c r="AG19" s="273"/>
    </row>
    <row r="20" spans="1:33" ht="25.5" customHeight="1">
      <c r="A20" s="246">
        <v>4</v>
      </c>
      <c r="B20" s="240"/>
      <c r="C20" s="241"/>
      <c r="D20" s="241"/>
      <c r="E20" s="241"/>
      <c r="F20" s="241"/>
      <c r="G20" s="241"/>
      <c r="H20" s="241"/>
      <c r="I20" s="241"/>
      <c r="J20" s="241"/>
      <c r="K20" s="241"/>
      <c r="L20" s="241"/>
      <c r="M20" s="241"/>
      <c r="N20" s="242"/>
      <c r="O20" s="231"/>
      <c r="P20" s="232"/>
      <c r="Q20" s="232"/>
      <c r="R20" s="232"/>
      <c r="S20" s="233"/>
      <c r="T20" s="268"/>
      <c r="U20" s="148" t="s">
        <v>354</v>
      </c>
      <c r="V20" s="257"/>
      <c r="W20" s="257"/>
      <c r="X20" s="258"/>
      <c r="Y20" s="258"/>
      <c r="Z20" s="258"/>
      <c r="AA20" s="258"/>
      <c r="AB20" s="258"/>
      <c r="AC20" s="258"/>
      <c r="AD20" s="258"/>
      <c r="AE20" s="258"/>
      <c r="AF20" s="259"/>
      <c r="AG20" s="273">
        <f t="shared" ref="AG20" si="1">SUM(V20:W23)</f>
        <v>0</v>
      </c>
    </row>
    <row r="21" spans="1:33" ht="25.5" customHeight="1">
      <c r="A21" s="247"/>
      <c r="B21" s="240"/>
      <c r="C21" s="241"/>
      <c r="D21" s="241"/>
      <c r="E21" s="241"/>
      <c r="F21" s="241"/>
      <c r="G21" s="241"/>
      <c r="H21" s="241"/>
      <c r="I21" s="241"/>
      <c r="J21" s="241"/>
      <c r="K21" s="241"/>
      <c r="L21" s="241"/>
      <c r="M21" s="241"/>
      <c r="N21" s="242"/>
      <c r="O21" s="231"/>
      <c r="P21" s="232"/>
      <c r="Q21" s="232"/>
      <c r="R21" s="232"/>
      <c r="S21" s="233"/>
      <c r="T21" s="268"/>
      <c r="U21" s="146" t="s">
        <v>355</v>
      </c>
      <c r="V21" s="249"/>
      <c r="W21" s="249"/>
      <c r="X21" s="250"/>
      <c r="Y21" s="250"/>
      <c r="Z21" s="250"/>
      <c r="AA21" s="250"/>
      <c r="AB21" s="250"/>
      <c r="AC21" s="250"/>
      <c r="AD21" s="250"/>
      <c r="AE21" s="250"/>
      <c r="AF21" s="251"/>
      <c r="AG21" s="273"/>
    </row>
    <row r="22" spans="1:33" ht="25.5" customHeight="1">
      <c r="A22" s="247"/>
      <c r="B22" s="240"/>
      <c r="C22" s="241"/>
      <c r="D22" s="241"/>
      <c r="E22" s="241"/>
      <c r="F22" s="241"/>
      <c r="G22" s="241"/>
      <c r="H22" s="241"/>
      <c r="I22" s="241"/>
      <c r="J22" s="241"/>
      <c r="K22" s="241"/>
      <c r="L22" s="241"/>
      <c r="M22" s="241"/>
      <c r="N22" s="242"/>
      <c r="O22" s="231"/>
      <c r="P22" s="232"/>
      <c r="Q22" s="232"/>
      <c r="R22" s="232"/>
      <c r="S22" s="233"/>
      <c r="T22" s="268"/>
      <c r="U22" s="146" t="s">
        <v>356</v>
      </c>
      <c r="V22" s="249"/>
      <c r="W22" s="249"/>
      <c r="X22" s="250"/>
      <c r="Y22" s="250"/>
      <c r="Z22" s="250"/>
      <c r="AA22" s="250"/>
      <c r="AB22" s="250"/>
      <c r="AC22" s="250"/>
      <c r="AD22" s="250"/>
      <c r="AE22" s="250"/>
      <c r="AF22" s="251"/>
      <c r="AG22" s="273"/>
    </row>
    <row r="23" spans="1:33" ht="25.5" customHeight="1" thickBot="1">
      <c r="A23" s="248"/>
      <c r="B23" s="240"/>
      <c r="C23" s="241"/>
      <c r="D23" s="241"/>
      <c r="E23" s="241"/>
      <c r="F23" s="241"/>
      <c r="G23" s="241"/>
      <c r="H23" s="241"/>
      <c r="I23" s="241"/>
      <c r="J23" s="241"/>
      <c r="K23" s="241"/>
      <c r="L23" s="241"/>
      <c r="M23" s="241"/>
      <c r="N23" s="242"/>
      <c r="O23" s="231"/>
      <c r="P23" s="232"/>
      <c r="Q23" s="232"/>
      <c r="R23" s="232"/>
      <c r="S23" s="233"/>
      <c r="T23" s="268"/>
      <c r="U23" s="149" t="s">
        <v>357</v>
      </c>
      <c r="V23" s="254"/>
      <c r="W23" s="254"/>
      <c r="X23" s="260"/>
      <c r="Y23" s="260"/>
      <c r="Z23" s="260"/>
      <c r="AA23" s="260"/>
      <c r="AB23" s="260"/>
      <c r="AC23" s="260"/>
      <c r="AD23" s="260"/>
      <c r="AE23" s="260"/>
      <c r="AF23" s="261"/>
      <c r="AG23" s="273"/>
    </row>
    <row r="24" spans="1:33" ht="25.5" customHeight="1">
      <c r="A24" s="223">
        <v>5</v>
      </c>
      <c r="B24" s="237"/>
      <c r="C24" s="238"/>
      <c r="D24" s="238"/>
      <c r="E24" s="238"/>
      <c r="F24" s="238"/>
      <c r="G24" s="238"/>
      <c r="H24" s="238"/>
      <c r="I24" s="238"/>
      <c r="J24" s="238"/>
      <c r="K24" s="238"/>
      <c r="L24" s="238"/>
      <c r="M24" s="238"/>
      <c r="N24" s="239"/>
      <c r="O24" s="228"/>
      <c r="P24" s="229"/>
      <c r="Q24" s="229"/>
      <c r="R24" s="229"/>
      <c r="S24" s="230"/>
      <c r="T24" s="267"/>
      <c r="U24" s="145" t="s">
        <v>354</v>
      </c>
      <c r="V24" s="253"/>
      <c r="W24" s="253"/>
      <c r="X24" s="270"/>
      <c r="Y24" s="270"/>
      <c r="Z24" s="270"/>
      <c r="AA24" s="270"/>
      <c r="AB24" s="270"/>
      <c r="AC24" s="270"/>
      <c r="AD24" s="270"/>
      <c r="AE24" s="270"/>
      <c r="AF24" s="271"/>
      <c r="AG24" s="273">
        <f t="shared" ref="AG24" si="2">SUM(V24:W27)</f>
        <v>0</v>
      </c>
    </row>
    <row r="25" spans="1:33" ht="25.5" customHeight="1">
      <c r="A25" s="226"/>
      <c r="B25" s="240"/>
      <c r="C25" s="241"/>
      <c r="D25" s="241"/>
      <c r="E25" s="241"/>
      <c r="F25" s="241"/>
      <c r="G25" s="241"/>
      <c r="H25" s="241"/>
      <c r="I25" s="241"/>
      <c r="J25" s="241"/>
      <c r="K25" s="241"/>
      <c r="L25" s="241"/>
      <c r="M25" s="241"/>
      <c r="N25" s="242"/>
      <c r="O25" s="231"/>
      <c r="P25" s="232"/>
      <c r="Q25" s="232"/>
      <c r="R25" s="232"/>
      <c r="S25" s="233"/>
      <c r="T25" s="268"/>
      <c r="U25" s="146" t="s">
        <v>355</v>
      </c>
      <c r="V25" s="249"/>
      <c r="W25" s="249"/>
      <c r="X25" s="250"/>
      <c r="Y25" s="250"/>
      <c r="Z25" s="250"/>
      <c r="AA25" s="250"/>
      <c r="AB25" s="250"/>
      <c r="AC25" s="250"/>
      <c r="AD25" s="250"/>
      <c r="AE25" s="250"/>
      <c r="AF25" s="251"/>
      <c r="AG25" s="273"/>
    </row>
    <row r="26" spans="1:33" ht="25.5" customHeight="1">
      <c r="A26" s="226"/>
      <c r="B26" s="240"/>
      <c r="C26" s="241"/>
      <c r="D26" s="241"/>
      <c r="E26" s="241"/>
      <c r="F26" s="241"/>
      <c r="G26" s="241"/>
      <c r="H26" s="241"/>
      <c r="I26" s="241"/>
      <c r="J26" s="241"/>
      <c r="K26" s="241"/>
      <c r="L26" s="241"/>
      <c r="M26" s="241"/>
      <c r="N26" s="242"/>
      <c r="O26" s="231"/>
      <c r="P26" s="232"/>
      <c r="Q26" s="232"/>
      <c r="R26" s="232"/>
      <c r="S26" s="233"/>
      <c r="T26" s="268"/>
      <c r="U26" s="146" t="s">
        <v>356</v>
      </c>
      <c r="V26" s="249"/>
      <c r="W26" s="249"/>
      <c r="X26" s="250"/>
      <c r="Y26" s="250"/>
      <c r="Z26" s="250"/>
      <c r="AA26" s="250"/>
      <c r="AB26" s="250"/>
      <c r="AC26" s="250"/>
      <c r="AD26" s="250"/>
      <c r="AE26" s="250"/>
      <c r="AF26" s="251"/>
      <c r="AG26" s="273"/>
    </row>
    <row r="27" spans="1:33" ht="25.5" customHeight="1" thickBot="1">
      <c r="A27" s="227"/>
      <c r="B27" s="243"/>
      <c r="C27" s="244"/>
      <c r="D27" s="244"/>
      <c r="E27" s="244"/>
      <c r="F27" s="244"/>
      <c r="G27" s="244"/>
      <c r="H27" s="244"/>
      <c r="I27" s="244"/>
      <c r="J27" s="244"/>
      <c r="K27" s="244"/>
      <c r="L27" s="244"/>
      <c r="M27" s="244"/>
      <c r="N27" s="245"/>
      <c r="O27" s="234"/>
      <c r="P27" s="235"/>
      <c r="Q27" s="235"/>
      <c r="R27" s="235"/>
      <c r="S27" s="236"/>
      <c r="T27" s="269"/>
      <c r="U27" s="147" t="s">
        <v>357</v>
      </c>
      <c r="V27" s="252"/>
      <c r="W27" s="252"/>
      <c r="X27" s="255"/>
      <c r="Y27" s="255"/>
      <c r="Z27" s="255"/>
      <c r="AA27" s="255"/>
      <c r="AB27" s="255"/>
      <c r="AC27" s="255"/>
      <c r="AD27" s="255"/>
      <c r="AE27" s="255"/>
      <c r="AF27" s="256"/>
      <c r="AG27" s="273"/>
    </row>
    <row r="28" spans="1:33">
      <c r="A28" s="157"/>
      <c r="AG28" s="151"/>
    </row>
    <row r="29" spans="1:33" ht="18.5" customHeight="1">
      <c r="A29" s="157"/>
      <c r="AE29" s="221" t="s">
        <v>95</v>
      </c>
      <c r="AF29" s="221"/>
      <c r="AG29" s="152">
        <f>IF(AG30="","",[1]設定!F14)</f>
        <v>100000</v>
      </c>
    </row>
    <row r="30" spans="1:33" ht="18.5" customHeight="1">
      <c r="AE30" s="221" t="s">
        <v>108</v>
      </c>
      <c r="AF30" s="221"/>
      <c r="AG30" s="152">
        <f>SUM(AG8:AG27)</f>
        <v>82000</v>
      </c>
    </row>
    <row r="31" spans="1:33" ht="18.5" customHeight="1">
      <c r="AE31" s="221" t="s">
        <v>346</v>
      </c>
      <c r="AF31" s="221"/>
      <c r="AG31" s="152">
        <f>MIN(AG29,AG30)</f>
        <v>82000</v>
      </c>
    </row>
    <row r="32" spans="1:33" ht="18.5" customHeight="1">
      <c r="AE32" s="221" t="s">
        <v>348</v>
      </c>
      <c r="AF32" s="221"/>
      <c r="AG32" s="153">
        <f>AG30-AG31</f>
        <v>0</v>
      </c>
    </row>
  </sheetData>
  <sheetProtection sheet="1" objects="1" scenarios="1"/>
  <mergeCells count="80">
    <mergeCell ref="AE29:AF29"/>
    <mergeCell ref="AE30:AF30"/>
    <mergeCell ref="AE31:AF31"/>
    <mergeCell ref="AE32:AF32"/>
    <mergeCell ref="AG24:AG27"/>
    <mergeCell ref="X24:AF24"/>
    <mergeCell ref="X25:AF25"/>
    <mergeCell ref="V26:W26"/>
    <mergeCell ref="X26:AF26"/>
    <mergeCell ref="V27:W27"/>
    <mergeCell ref="X27:AF27"/>
    <mergeCell ref="A24:A27"/>
    <mergeCell ref="B24:N27"/>
    <mergeCell ref="O24:S27"/>
    <mergeCell ref="T24:T27"/>
    <mergeCell ref="V24:W24"/>
    <mergeCell ref="V25:W25"/>
    <mergeCell ref="AG20:AG23"/>
    <mergeCell ref="V21:W21"/>
    <mergeCell ref="X21:AF21"/>
    <mergeCell ref="V22:W22"/>
    <mergeCell ref="X22:AF22"/>
    <mergeCell ref="V23:W23"/>
    <mergeCell ref="X23:AF23"/>
    <mergeCell ref="X20:AF20"/>
    <mergeCell ref="A20:A23"/>
    <mergeCell ref="B20:N23"/>
    <mergeCell ref="O20:S23"/>
    <mergeCell ref="T20:T23"/>
    <mergeCell ref="V20:W20"/>
    <mergeCell ref="AG16:AG19"/>
    <mergeCell ref="V17:W17"/>
    <mergeCell ref="X17:AF17"/>
    <mergeCell ref="V18:W18"/>
    <mergeCell ref="X18:AF18"/>
    <mergeCell ref="V19:W19"/>
    <mergeCell ref="X19:AF19"/>
    <mergeCell ref="X16:AF16"/>
    <mergeCell ref="A16:A19"/>
    <mergeCell ref="B16:N19"/>
    <mergeCell ref="O16:S19"/>
    <mergeCell ref="T16:T19"/>
    <mergeCell ref="V16:W16"/>
    <mergeCell ref="X12:AF12"/>
    <mergeCell ref="AG12:AG15"/>
    <mergeCell ref="V13:W13"/>
    <mergeCell ref="X13:AF13"/>
    <mergeCell ref="V14:W14"/>
    <mergeCell ref="X14:AF14"/>
    <mergeCell ref="V15:W15"/>
    <mergeCell ref="X15:AF15"/>
    <mergeCell ref="A12:A15"/>
    <mergeCell ref="B12:N15"/>
    <mergeCell ref="O12:S15"/>
    <mergeCell ref="T12:T15"/>
    <mergeCell ref="V12:W12"/>
    <mergeCell ref="X8:AF8"/>
    <mergeCell ref="AG8:AG11"/>
    <mergeCell ref="V9:W9"/>
    <mergeCell ref="X9:AF9"/>
    <mergeCell ref="V10:W10"/>
    <mergeCell ref="X10:AF10"/>
    <mergeCell ref="V11:W11"/>
    <mergeCell ref="X11:AF11"/>
    <mergeCell ref="A8:A11"/>
    <mergeCell ref="B8:N11"/>
    <mergeCell ref="O8:S11"/>
    <mergeCell ref="T8:T11"/>
    <mergeCell ref="V8:W8"/>
    <mergeCell ref="A3:B3"/>
    <mergeCell ref="A5:A7"/>
    <mergeCell ref="B5:T5"/>
    <mergeCell ref="U5:AG5"/>
    <mergeCell ref="B6:N7"/>
    <mergeCell ref="O6:S7"/>
    <mergeCell ref="T6:T7"/>
    <mergeCell ref="U6:U7"/>
    <mergeCell ref="V6:W7"/>
    <mergeCell ref="X6:AF7"/>
    <mergeCell ref="AG6:AG7"/>
  </mergeCells>
  <phoneticPr fontId="2"/>
  <pageMargins left="0.7" right="0.7"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0D06-9681-4CD3-BDFE-98E22FC9B89C}">
  <sheetPr>
    <tabColor theme="8" tint="0.79998168889431442"/>
    <pageSetUpPr fitToPage="1"/>
  </sheetPr>
  <dimension ref="B1:V43"/>
  <sheetViews>
    <sheetView showZeros="0" zoomScale="70" zoomScaleNormal="70" zoomScaleSheetLayoutView="98" zoomScalePageLayoutView="50" workbookViewId="0">
      <selection activeCell="B16" sqref="B16:W18"/>
    </sheetView>
  </sheetViews>
  <sheetFormatPr defaultColWidth="8.25" defaultRowHeight="16"/>
  <cols>
    <col min="1" max="1" width="2.08203125" style="7" customWidth="1"/>
    <col min="2" max="2" width="3.9140625" style="7" customWidth="1"/>
    <col min="3" max="3" width="4.5" style="7" customWidth="1"/>
    <col min="4" max="4" width="22.25" style="7" bestFit="1" customWidth="1"/>
    <col min="5" max="5" width="19.58203125" style="7" customWidth="1"/>
    <col min="6" max="6" width="24.25" style="7" bestFit="1" customWidth="1"/>
    <col min="7" max="8" width="19.58203125" style="7" customWidth="1"/>
    <col min="9" max="9" width="12.75" style="7" customWidth="1"/>
    <col min="10" max="10" width="11.9140625" style="7" customWidth="1"/>
    <col min="11" max="11" width="5.25" style="7" customWidth="1"/>
    <col min="12" max="12" width="12.75" style="7" customWidth="1"/>
    <col min="13" max="13" width="4.58203125" style="10" customWidth="1"/>
    <col min="14" max="14" width="13.1640625" style="7" customWidth="1"/>
    <col min="15" max="15" width="14.33203125" style="7" customWidth="1"/>
    <col min="16" max="16" width="3.75" style="7" bestFit="1" customWidth="1"/>
    <col min="17" max="17" width="15.08203125" style="7" customWidth="1"/>
    <col min="18" max="18" width="7.25" style="7" customWidth="1"/>
    <col min="19" max="20" width="16.1640625" style="7" customWidth="1"/>
    <col min="21" max="16384" width="8.25" style="7"/>
  </cols>
  <sheetData>
    <row r="1" spans="3:19" ht="14" customHeight="1">
      <c r="C1" s="186" t="s">
        <v>404</v>
      </c>
    </row>
    <row r="2" spans="3:19">
      <c r="C2" s="4" t="s">
        <v>30</v>
      </c>
      <c r="D2" s="4"/>
      <c r="E2" s="129" t="s">
        <v>19</v>
      </c>
      <c r="F2" s="130" t="str">
        <f>IF('参考様式-共通 '!B14="","",IF('参考様式-共通 '!B14=設定!C10,設定!C10,設定!C11))</f>
        <v/>
      </c>
      <c r="G2" s="4" t="s">
        <v>395</v>
      </c>
      <c r="H2" s="5"/>
      <c r="I2" s="5"/>
      <c r="J2" s="5"/>
      <c r="K2" s="5"/>
      <c r="L2" s="5"/>
      <c r="M2" s="5"/>
      <c r="N2" s="5"/>
      <c r="O2" s="6"/>
      <c r="P2" s="6"/>
      <c r="Q2" s="6"/>
      <c r="R2" s="6"/>
      <c r="S2" s="6"/>
    </row>
    <row r="3" spans="3:19">
      <c r="C3" s="4"/>
      <c r="D3" s="4"/>
      <c r="E3" s="5"/>
      <c r="F3" s="5"/>
      <c r="G3" s="5"/>
      <c r="H3" s="5"/>
      <c r="I3" s="5"/>
      <c r="J3" s="5"/>
      <c r="K3" s="5"/>
      <c r="L3" s="5"/>
      <c r="M3" s="5"/>
      <c r="N3" s="5"/>
      <c r="O3" s="6"/>
      <c r="P3" s="6"/>
      <c r="Q3" s="6"/>
      <c r="R3" s="6"/>
      <c r="S3" s="6"/>
    </row>
    <row r="4" spans="3:19" ht="17.5" customHeight="1" thickBot="1">
      <c r="C4" s="4" t="s">
        <v>396</v>
      </c>
      <c r="D4" s="4"/>
      <c r="E4" s="8"/>
      <c r="F4" s="132" t="str">
        <f>IF(F2=設定!C10,"①の項目を入力してください","")</f>
        <v/>
      </c>
      <c r="G4" s="131"/>
      <c r="H4" s="131"/>
      <c r="I4" s="8"/>
      <c r="J4" s="8"/>
      <c r="K4" s="8"/>
      <c r="L4" s="4" t="s">
        <v>412</v>
      </c>
      <c r="M4" s="8"/>
      <c r="N4" s="8"/>
      <c r="O4" s="9"/>
      <c r="P4" s="9"/>
      <c r="Q4" s="9"/>
      <c r="R4" s="9"/>
      <c r="S4" s="9"/>
    </row>
    <row r="5" spans="3:19" s="10" customFormat="1" ht="30" customHeight="1" thickBot="1">
      <c r="C5" s="11"/>
      <c r="D5" s="12" t="s">
        <v>16</v>
      </c>
      <c r="E5" s="12" t="s">
        <v>11</v>
      </c>
      <c r="F5" s="13" t="s">
        <v>57</v>
      </c>
      <c r="G5" s="285" t="s">
        <v>56</v>
      </c>
      <c r="H5" s="286"/>
      <c r="I5" s="14" t="s">
        <v>20</v>
      </c>
      <c r="J5" s="15" t="s">
        <v>21</v>
      </c>
      <c r="K5" s="15"/>
      <c r="L5" s="15" t="s">
        <v>22</v>
      </c>
      <c r="M5" s="15"/>
      <c r="N5" s="16" t="s">
        <v>23</v>
      </c>
      <c r="O5" s="274" t="s">
        <v>24</v>
      </c>
      <c r="P5" s="275"/>
      <c r="Q5" s="276"/>
    </row>
    <row r="6" spans="3:19" s="10" customFormat="1" ht="18.5" customHeight="1">
      <c r="C6" s="277">
        <v>1</v>
      </c>
      <c r="D6" s="279"/>
      <c r="E6" s="279"/>
      <c r="F6" s="279"/>
      <c r="G6" s="287"/>
      <c r="H6" s="288"/>
      <c r="I6" s="42" t="s">
        <v>25</v>
      </c>
      <c r="J6" s="75">
        <v>3500</v>
      </c>
      <c r="K6" s="17" t="s">
        <v>26</v>
      </c>
      <c r="L6" s="133"/>
      <c r="M6" s="18" t="s">
        <v>27</v>
      </c>
      <c r="N6" s="65">
        <f>J6*L6</f>
        <v>0</v>
      </c>
      <c r="O6" s="281"/>
      <c r="P6" s="283" t="s">
        <v>9</v>
      </c>
      <c r="Q6" s="281"/>
    </row>
    <row r="7" spans="3:19" ht="18.5" customHeight="1" thickBot="1">
      <c r="C7" s="278"/>
      <c r="D7" s="280"/>
      <c r="E7" s="280"/>
      <c r="F7" s="280"/>
      <c r="G7" s="289"/>
      <c r="H7" s="290"/>
      <c r="I7" s="40" t="s">
        <v>28</v>
      </c>
      <c r="J7" s="76">
        <v>5000</v>
      </c>
      <c r="K7" s="19" t="s">
        <v>26</v>
      </c>
      <c r="L7" s="134"/>
      <c r="M7" s="20" t="s">
        <v>27</v>
      </c>
      <c r="N7" s="66">
        <f t="shared" ref="N7:N15" si="0">J7*L7</f>
        <v>0</v>
      </c>
      <c r="O7" s="282"/>
      <c r="P7" s="284"/>
      <c r="Q7" s="282"/>
    </row>
    <row r="8" spans="3:19" ht="18.5" customHeight="1">
      <c r="C8" s="293">
        <v>2</v>
      </c>
      <c r="D8" s="279"/>
      <c r="E8" s="279"/>
      <c r="F8" s="279"/>
      <c r="G8" s="287"/>
      <c r="H8" s="288"/>
      <c r="I8" s="42" t="s">
        <v>25</v>
      </c>
      <c r="J8" s="75">
        <v>3500</v>
      </c>
      <c r="K8" s="17" t="s">
        <v>26</v>
      </c>
      <c r="L8" s="133"/>
      <c r="M8" s="18" t="s">
        <v>27</v>
      </c>
      <c r="N8" s="65">
        <f t="shared" si="0"/>
        <v>0</v>
      </c>
      <c r="O8" s="281"/>
      <c r="P8" s="291" t="s">
        <v>9</v>
      </c>
      <c r="Q8" s="281"/>
    </row>
    <row r="9" spans="3:19" ht="18.5" customHeight="1" thickBot="1">
      <c r="C9" s="278"/>
      <c r="D9" s="280"/>
      <c r="E9" s="280"/>
      <c r="F9" s="280"/>
      <c r="G9" s="289"/>
      <c r="H9" s="290"/>
      <c r="I9" s="40" t="s">
        <v>28</v>
      </c>
      <c r="J9" s="76">
        <v>5000</v>
      </c>
      <c r="K9" s="19" t="s">
        <v>26</v>
      </c>
      <c r="L9" s="134"/>
      <c r="M9" s="20" t="s">
        <v>27</v>
      </c>
      <c r="N9" s="67">
        <f t="shared" si="0"/>
        <v>0</v>
      </c>
      <c r="O9" s="282"/>
      <c r="P9" s="284"/>
      <c r="Q9" s="282"/>
    </row>
    <row r="10" spans="3:19" ht="18.5" customHeight="1">
      <c r="C10" s="278">
        <v>3</v>
      </c>
      <c r="D10" s="279"/>
      <c r="E10" s="279"/>
      <c r="F10" s="279"/>
      <c r="G10" s="287"/>
      <c r="H10" s="288"/>
      <c r="I10" s="43" t="s">
        <v>25</v>
      </c>
      <c r="J10" s="77">
        <v>3500</v>
      </c>
      <c r="K10" s="21" t="s">
        <v>26</v>
      </c>
      <c r="L10" s="133"/>
      <c r="M10" s="22" t="s">
        <v>27</v>
      </c>
      <c r="N10" s="68">
        <f t="shared" si="0"/>
        <v>0</v>
      </c>
      <c r="O10" s="281"/>
      <c r="P10" s="292" t="s">
        <v>9</v>
      </c>
      <c r="Q10" s="281"/>
    </row>
    <row r="11" spans="3:19" ht="18.5" customHeight="1" thickBot="1">
      <c r="C11" s="278"/>
      <c r="D11" s="280"/>
      <c r="E11" s="280"/>
      <c r="F11" s="280"/>
      <c r="G11" s="289"/>
      <c r="H11" s="290"/>
      <c r="I11" s="40" t="s">
        <v>28</v>
      </c>
      <c r="J11" s="76">
        <v>5000</v>
      </c>
      <c r="K11" s="19" t="s">
        <v>26</v>
      </c>
      <c r="L11" s="134"/>
      <c r="M11" s="23" t="s">
        <v>27</v>
      </c>
      <c r="N11" s="66">
        <f t="shared" si="0"/>
        <v>0</v>
      </c>
      <c r="O11" s="282"/>
      <c r="P11" s="284"/>
      <c r="Q11" s="282"/>
    </row>
    <row r="12" spans="3:19" ht="18.5" customHeight="1">
      <c r="C12" s="278">
        <v>4</v>
      </c>
      <c r="D12" s="279"/>
      <c r="E12" s="279"/>
      <c r="F12" s="279"/>
      <c r="G12" s="287"/>
      <c r="H12" s="288"/>
      <c r="I12" s="43" t="s">
        <v>25</v>
      </c>
      <c r="J12" s="77">
        <v>3500</v>
      </c>
      <c r="K12" s="21" t="s">
        <v>26</v>
      </c>
      <c r="L12" s="133"/>
      <c r="M12" s="22" t="s">
        <v>27</v>
      </c>
      <c r="N12" s="68">
        <f t="shared" si="0"/>
        <v>0</v>
      </c>
      <c r="O12" s="281"/>
      <c r="P12" s="292" t="s">
        <v>9</v>
      </c>
      <c r="Q12" s="281"/>
    </row>
    <row r="13" spans="3:19" ht="18.5" customHeight="1" thickBot="1">
      <c r="C13" s="278"/>
      <c r="D13" s="280"/>
      <c r="E13" s="280"/>
      <c r="F13" s="280"/>
      <c r="G13" s="289"/>
      <c r="H13" s="290"/>
      <c r="I13" s="40" t="s">
        <v>28</v>
      </c>
      <c r="J13" s="76">
        <v>5000</v>
      </c>
      <c r="K13" s="19" t="s">
        <v>26</v>
      </c>
      <c r="L13" s="134"/>
      <c r="M13" s="23" t="s">
        <v>27</v>
      </c>
      <c r="N13" s="66">
        <f t="shared" si="0"/>
        <v>0</v>
      </c>
      <c r="O13" s="282"/>
      <c r="P13" s="284"/>
      <c r="Q13" s="282"/>
    </row>
    <row r="14" spans="3:19" ht="18.5" customHeight="1">
      <c r="C14" s="278">
        <v>5</v>
      </c>
      <c r="D14" s="279"/>
      <c r="E14" s="279"/>
      <c r="F14" s="279"/>
      <c r="G14" s="287"/>
      <c r="H14" s="288"/>
      <c r="I14" s="43" t="s">
        <v>25</v>
      </c>
      <c r="J14" s="77">
        <v>3500</v>
      </c>
      <c r="K14" s="21" t="s">
        <v>26</v>
      </c>
      <c r="L14" s="133"/>
      <c r="M14" s="22" t="s">
        <v>27</v>
      </c>
      <c r="N14" s="68">
        <f t="shared" si="0"/>
        <v>0</v>
      </c>
      <c r="O14" s="281"/>
      <c r="P14" s="292" t="s">
        <v>9</v>
      </c>
      <c r="Q14" s="281"/>
    </row>
    <row r="15" spans="3:19" ht="18.5" customHeight="1" thickBot="1">
      <c r="C15" s="294"/>
      <c r="D15" s="280"/>
      <c r="E15" s="280"/>
      <c r="F15" s="280"/>
      <c r="G15" s="289"/>
      <c r="H15" s="290"/>
      <c r="I15" s="41" t="s">
        <v>28</v>
      </c>
      <c r="J15" s="78">
        <v>5000</v>
      </c>
      <c r="K15" s="32" t="s">
        <v>26</v>
      </c>
      <c r="L15" s="134"/>
      <c r="M15" s="33" t="s">
        <v>27</v>
      </c>
      <c r="N15" s="69">
        <f t="shared" si="0"/>
        <v>0</v>
      </c>
      <c r="O15" s="282"/>
      <c r="P15" s="295"/>
      <c r="Q15" s="282"/>
    </row>
    <row r="16" spans="3:19">
      <c r="J16" s="71"/>
      <c r="L16" s="135"/>
      <c r="N16" s="71"/>
      <c r="O16" s="138"/>
      <c r="P16" s="138"/>
      <c r="Q16" s="138"/>
    </row>
    <row r="17" spans="2:22" ht="18" customHeight="1" thickBot="1">
      <c r="C17" s="4" t="s">
        <v>397</v>
      </c>
      <c r="D17" s="4"/>
      <c r="E17" s="4"/>
      <c r="F17" s="132" t="str">
        <f>IF(F2=設定!C11,"②の項目を入力してください","")</f>
        <v/>
      </c>
      <c r="G17" s="4"/>
      <c r="H17" s="4"/>
      <c r="I17" s="4"/>
      <c r="J17" s="70"/>
      <c r="K17" s="4"/>
      <c r="L17" s="136" t="s">
        <v>411</v>
      </c>
      <c r="N17" s="70"/>
      <c r="O17" s="138"/>
      <c r="P17" s="138"/>
      <c r="Q17" s="138"/>
      <c r="R17" s="9"/>
      <c r="S17" s="9"/>
    </row>
    <row r="18" spans="2:22" s="10" customFormat="1" ht="32.5" thickBot="1">
      <c r="C18" s="11"/>
      <c r="D18" s="12" t="s">
        <v>16</v>
      </c>
      <c r="E18" s="12" t="s">
        <v>11</v>
      </c>
      <c r="F18" s="13" t="s">
        <v>57</v>
      </c>
      <c r="G18" s="285" t="s">
        <v>56</v>
      </c>
      <c r="H18" s="286"/>
      <c r="I18" s="14" t="s">
        <v>20</v>
      </c>
      <c r="J18" s="72" t="s">
        <v>21</v>
      </c>
      <c r="K18" s="15"/>
      <c r="L18" s="137" t="s">
        <v>22</v>
      </c>
      <c r="M18" s="15"/>
      <c r="N18" s="73" t="s">
        <v>23</v>
      </c>
      <c r="O18" s="296" t="s">
        <v>24</v>
      </c>
      <c r="P18" s="297"/>
      <c r="Q18" s="298"/>
    </row>
    <row r="19" spans="2:22" s="10" customFormat="1" ht="21" customHeight="1">
      <c r="C19" s="277">
        <v>1</v>
      </c>
      <c r="D19" s="279"/>
      <c r="E19" s="279"/>
      <c r="F19" s="299"/>
      <c r="G19" s="301"/>
      <c r="H19" s="302"/>
      <c r="I19" s="42" t="s">
        <v>25</v>
      </c>
      <c r="J19" s="75">
        <v>2500</v>
      </c>
      <c r="K19" s="17" t="s">
        <v>26</v>
      </c>
      <c r="L19" s="133"/>
      <c r="M19" s="18" t="s">
        <v>27</v>
      </c>
      <c r="N19" s="65">
        <f t="shared" ref="N19:N28" si="1">J19*L19</f>
        <v>0</v>
      </c>
      <c r="O19" s="281"/>
      <c r="P19" s="283" t="s">
        <v>9</v>
      </c>
      <c r="Q19" s="281"/>
    </row>
    <row r="20" spans="2:22" ht="21" customHeight="1" thickBot="1">
      <c r="C20" s="278"/>
      <c r="D20" s="280"/>
      <c r="E20" s="280"/>
      <c r="F20" s="300"/>
      <c r="G20" s="303"/>
      <c r="H20" s="304"/>
      <c r="I20" s="40" t="s">
        <v>28</v>
      </c>
      <c r="J20" s="76">
        <v>4000</v>
      </c>
      <c r="K20" s="19" t="s">
        <v>26</v>
      </c>
      <c r="L20" s="134"/>
      <c r="M20" s="20" t="s">
        <v>27</v>
      </c>
      <c r="N20" s="66">
        <f t="shared" si="1"/>
        <v>0</v>
      </c>
      <c r="O20" s="282"/>
      <c r="P20" s="284"/>
      <c r="Q20" s="282"/>
    </row>
    <row r="21" spans="2:22" ht="21" customHeight="1">
      <c r="C21" s="306">
        <v>2</v>
      </c>
      <c r="D21" s="279"/>
      <c r="E21" s="279"/>
      <c r="F21" s="299"/>
      <c r="G21" s="301"/>
      <c r="H21" s="302"/>
      <c r="I21" s="42" t="s">
        <v>25</v>
      </c>
      <c r="J21" s="77">
        <v>2500</v>
      </c>
      <c r="K21" s="17" t="s">
        <v>26</v>
      </c>
      <c r="L21" s="133"/>
      <c r="M21" s="18" t="s">
        <v>27</v>
      </c>
      <c r="N21" s="65">
        <f t="shared" si="1"/>
        <v>0</v>
      </c>
      <c r="O21" s="281"/>
      <c r="P21" s="291" t="s">
        <v>9</v>
      </c>
      <c r="Q21" s="281"/>
    </row>
    <row r="22" spans="2:22" ht="21" customHeight="1" thickBot="1">
      <c r="C22" s="305"/>
      <c r="D22" s="280"/>
      <c r="E22" s="280"/>
      <c r="F22" s="300"/>
      <c r="G22" s="303"/>
      <c r="H22" s="304"/>
      <c r="I22" s="40" t="s">
        <v>28</v>
      </c>
      <c r="J22" s="76">
        <v>4000</v>
      </c>
      <c r="K22" s="19" t="s">
        <v>26</v>
      </c>
      <c r="L22" s="134"/>
      <c r="M22" s="20" t="s">
        <v>27</v>
      </c>
      <c r="N22" s="67">
        <f t="shared" si="1"/>
        <v>0</v>
      </c>
      <c r="O22" s="282"/>
      <c r="P22" s="284"/>
      <c r="Q22" s="282"/>
    </row>
    <row r="23" spans="2:22" ht="21" customHeight="1">
      <c r="C23" s="305">
        <v>3</v>
      </c>
      <c r="D23" s="279"/>
      <c r="E23" s="279"/>
      <c r="F23" s="299"/>
      <c r="G23" s="301"/>
      <c r="H23" s="302"/>
      <c r="I23" s="43" t="s">
        <v>25</v>
      </c>
      <c r="J23" s="77">
        <v>2500</v>
      </c>
      <c r="K23" s="21" t="s">
        <v>26</v>
      </c>
      <c r="L23" s="133"/>
      <c r="M23" s="22" t="s">
        <v>27</v>
      </c>
      <c r="N23" s="68">
        <f t="shared" si="1"/>
        <v>0</v>
      </c>
      <c r="O23" s="281"/>
      <c r="P23" s="292" t="s">
        <v>9</v>
      </c>
      <c r="Q23" s="281"/>
    </row>
    <row r="24" spans="2:22" ht="21" customHeight="1" thickBot="1">
      <c r="C24" s="305"/>
      <c r="D24" s="280"/>
      <c r="E24" s="280"/>
      <c r="F24" s="300"/>
      <c r="G24" s="303"/>
      <c r="H24" s="304"/>
      <c r="I24" s="40" t="s">
        <v>28</v>
      </c>
      <c r="J24" s="76">
        <v>4000</v>
      </c>
      <c r="K24" s="19" t="s">
        <v>26</v>
      </c>
      <c r="L24" s="134"/>
      <c r="M24" s="23" t="s">
        <v>27</v>
      </c>
      <c r="N24" s="66">
        <f t="shared" si="1"/>
        <v>0</v>
      </c>
      <c r="O24" s="282"/>
      <c r="P24" s="284"/>
      <c r="Q24" s="282"/>
    </row>
    <row r="25" spans="2:22" ht="21" customHeight="1">
      <c r="C25" s="306">
        <v>4</v>
      </c>
      <c r="D25" s="279"/>
      <c r="E25" s="279"/>
      <c r="F25" s="299"/>
      <c r="G25" s="301"/>
      <c r="H25" s="302"/>
      <c r="I25" s="42" t="s">
        <v>25</v>
      </c>
      <c r="J25" s="75">
        <v>2500</v>
      </c>
      <c r="K25" s="17" t="s">
        <v>26</v>
      </c>
      <c r="L25" s="133"/>
      <c r="M25" s="18" t="s">
        <v>27</v>
      </c>
      <c r="N25" s="65">
        <f t="shared" si="1"/>
        <v>0</v>
      </c>
      <c r="O25" s="281"/>
      <c r="P25" s="291" t="s">
        <v>9</v>
      </c>
      <c r="Q25" s="281"/>
    </row>
    <row r="26" spans="2:22" ht="21" customHeight="1" thickBot="1">
      <c r="C26" s="305"/>
      <c r="D26" s="280"/>
      <c r="E26" s="280"/>
      <c r="F26" s="300"/>
      <c r="G26" s="303"/>
      <c r="H26" s="304"/>
      <c r="I26" s="40" t="s">
        <v>28</v>
      </c>
      <c r="J26" s="76">
        <v>4000</v>
      </c>
      <c r="K26" s="19" t="s">
        <v>26</v>
      </c>
      <c r="L26" s="134"/>
      <c r="M26" s="23" t="s">
        <v>27</v>
      </c>
      <c r="N26" s="66">
        <f t="shared" si="1"/>
        <v>0</v>
      </c>
      <c r="O26" s="282"/>
      <c r="P26" s="284"/>
      <c r="Q26" s="282"/>
    </row>
    <row r="27" spans="2:22" ht="21" customHeight="1">
      <c r="C27" s="305">
        <v>5</v>
      </c>
      <c r="D27" s="279"/>
      <c r="E27" s="279"/>
      <c r="F27" s="299"/>
      <c r="G27" s="301"/>
      <c r="H27" s="302"/>
      <c r="I27" s="43" t="s">
        <v>25</v>
      </c>
      <c r="J27" s="77">
        <v>2500</v>
      </c>
      <c r="K27" s="21" t="s">
        <v>26</v>
      </c>
      <c r="L27" s="133"/>
      <c r="M27" s="22" t="s">
        <v>27</v>
      </c>
      <c r="N27" s="68">
        <f t="shared" si="1"/>
        <v>0</v>
      </c>
      <c r="O27" s="281"/>
      <c r="P27" s="292" t="s">
        <v>9</v>
      </c>
      <c r="Q27" s="281"/>
    </row>
    <row r="28" spans="2:22" ht="21" customHeight="1" thickBot="1">
      <c r="C28" s="307"/>
      <c r="D28" s="280"/>
      <c r="E28" s="280"/>
      <c r="F28" s="300"/>
      <c r="G28" s="303"/>
      <c r="H28" s="304"/>
      <c r="I28" s="41" t="s">
        <v>28</v>
      </c>
      <c r="J28" s="78">
        <v>4000</v>
      </c>
      <c r="K28" s="32" t="s">
        <v>26</v>
      </c>
      <c r="L28" s="134"/>
      <c r="M28" s="33" t="s">
        <v>27</v>
      </c>
      <c r="N28" s="69">
        <f t="shared" si="1"/>
        <v>0</v>
      </c>
      <c r="O28" s="282"/>
      <c r="P28" s="295"/>
      <c r="Q28" s="282"/>
    </row>
    <row r="29" spans="2:22" ht="15.5" customHeight="1">
      <c r="B29" s="29"/>
      <c r="C29" s="30"/>
      <c r="D29" s="30"/>
      <c r="E29" s="30"/>
      <c r="F29" s="27"/>
      <c r="G29" s="27"/>
      <c r="H29" s="27"/>
      <c r="I29" s="28"/>
      <c r="J29" s="24"/>
      <c r="K29" s="24"/>
      <c r="L29" s="24"/>
      <c r="M29" s="74"/>
      <c r="N29" s="74"/>
      <c r="O29" s="24"/>
      <c r="P29" s="24"/>
      <c r="Q29" s="24"/>
    </row>
    <row r="30" spans="2:22" ht="21.5" customHeight="1">
      <c r="K30" s="98" t="s">
        <v>374</v>
      </c>
      <c r="L30" s="98"/>
      <c r="M30" s="95"/>
      <c r="N30" s="96">
        <f>N42-N41</f>
        <v>0</v>
      </c>
      <c r="O30" s="24"/>
      <c r="P30" s="24"/>
      <c r="Q30" s="25"/>
      <c r="R30" s="26"/>
      <c r="S30" s="24"/>
      <c r="T30" s="9"/>
      <c r="U30" s="9"/>
      <c r="V30" s="9"/>
    </row>
    <row r="31" spans="2:22">
      <c r="I31" s="10"/>
      <c r="J31" s="44" t="s">
        <v>58</v>
      </c>
      <c r="K31" s="187">
        <f>E6</f>
        <v>0</v>
      </c>
      <c r="L31" s="188"/>
      <c r="M31" s="189"/>
      <c r="N31" s="97">
        <f>N6+N7</f>
        <v>0</v>
      </c>
    </row>
    <row r="32" spans="2:22">
      <c r="I32" s="10"/>
      <c r="K32" s="190">
        <f>E8</f>
        <v>0</v>
      </c>
      <c r="L32" s="191"/>
      <c r="M32" s="192"/>
      <c r="N32" s="81">
        <f>N8+N9</f>
        <v>0</v>
      </c>
    </row>
    <row r="33" spans="9:15">
      <c r="I33" s="10"/>
      <c r="K33" s="190">
        <f>E10</f>
        <v>0</v>
      </c>
      <c r="L33" s="191"/>
      <c r="M33" s="192"/>
      <c r="N33" s="81">
        <f>N10+N11</f>
        <v>0</v>
      </c>
    </row>
    <row r="34" spans="9:15">
      <c r="I34" s="10"/>
      <c r="K34" s="190">
        <f>E12</f>
        <v>0</v>
      </c>
      <c r="L34" s="191"/>
      <c r="M34" s="192"/>
      <c r="N34" s="81">
        <f>N12+N13</f>
        <v>0</v>
      </c>
    </row>
    <row r="35" spans="9:15">
      <c r="I35" s="10"/>
      <c r="K35" s="190">
        <f>E14</f>
        <v>0</v>
      </c>
      <c r="L35" s="191"/>
      <c r="M35" s="192"/>
      <c r="N35" s="81">
        <f>N14+N15</f>
        <v>0</v>
      </c>
    </row>
    <row r="36" spans="9:15">
      <c r="I36" s="10"/>
      <c r="K36" s="190">
        <f>E19</f>
        <v>0</v>
      </c>
      <c r="L36" s="191"/>
      <c r="M36" s="192"/>
      <c r="N36" s="81">
        <f>N19+N20</f>
        <v>0</v>
      </c>
    </row>
    <row r="37" spans="9:15">
      <c r="I37" s="10"/>
      <c r="K37" s="190">
        <f>E21</f>
        <v>0</v>
      </c>
      <c r="L37" s="191"/>
      <c r="M37" s="192"/>
      <c r="N37" s="81">
        <f>N21+N22</f>
        <v>0</v>
      </c>
    </row>
    <row r="38" spans="9:15">
      <c r="I38" s="10"/>
      <c r="K38" s="190">
        <f>E23</f>
        <v>0</v>
      </c>
      <c r="L38" s="191"/>
      <c r="M38" s="192"/>
      <c r="N38" s="81">
        <f>N23+N24</f>
        <v>0</v>
      </c>
    </row>
    <row r="39" spans="9:15">
      <c r="I39" s="10"/>
      <c r="K39" s="190">
        <f>E25</f>
        <v>0</v>
      </c>
      <c r="L39" s="191"/>
      <c r="M39" s="192"/>
      <c r="N39" s="81">
        <f>N25+N26</f>
        <v>0</v>
      </c>
    </row>
    <row r="40" spans="9:15">
      <c r="I40" s="10"/>
      <c r="K40" s="190">
        <f>E27</f>
        <v>0</v>
      </c>
      <c r="L40" s="191"/>
      <c r="M40" s="192"/>
      <c r="N40" s="81">
        <f>N27+N28</f>
        <v>0</v>
      </c>
    </row>
    <row r="41" spans="9:15">
      <c r="I41" s="10"/>
      <c r="K41" s="82" t="s">
        <v>358</v>
      </c>
      <c r="L41" s="83"/>
      <c r="M41" s="84"/>
      <c r="N41" s="139"/>
      <c r="O41" s="7" t="s">
        <v>372</v>
      </c>
    </row>
    <row r="42" spans="9:15">
      <c r="I42" s="10"/>
      <c r="K42" s="85" t="s">
        <v>373</v>
      </c>
      <c r="L42" s="86"/>
      <c r="M42" s="87"/>
      <c r="N42" s="81">
        <f>SUM(N31:N41)</f>
        <v>0</v>
      </c>
    </row>
    <row r="43" spans="9:15">
      <c r="M43" s="70"/>
      <c r="N43" s="71"/>
    </row>
  </sheetData>
  <sheetProtection sheet="1" objects="1" scenarios="1"/>
  <mergeCells count="84">
    <mergeCell ref="P25:P26"/>
    <mergeCell ref="Q25:Q26"/>
    <mergeCell ref="C27:C28"/>
    <mergeCell ref="D27:D28"/>
    <mergeCell ref="E27:E28"/>
    <mergeCell ref="F27:F28"/>
    <mergeCell ref="O27:O28"/>
    <mergeCell ref="P27:P28"/>
    <mergeCell ref="Q27:Q28"/>
    <mergeCell ref="C25:C26"/>
    <mergeCell ref="D25:D26"/>
    <mergeCell ref="E25:E26"/>
    <mergeCell ref="F25:F26"/>
    <mergeCell ref="O25:O26"/>
    <mergeCell ref="G25:H26"/>
    <mergeCell ref="G27:H28"/>
    <mergeCell ref="P21:P22"/>
    <mergeCell ref="Q21:Q22"/>
    <mergeCell ref="C23:C24"/>
    <mergeCell ref="D23:D24"/>
    <mergeCell ref="E23:E24"/>
    <mergeCell ref="F23:F24"/>
    <mergeCell ref="O23:O24"/>
    <mergeCell ref="P23:P24"/>
    <mergeCell ref="Q23:Q24"/>
    <mergeCell ref="C21:C22"/>
    <mergeCell ref="D21:D22"/>
    <mergeCell ref="E21:E22"/>
    <mergeCell ref="F21:F22"/>
    <mergeCell ref="O21:O22"/>
    <mergeCell ref="G21:H22"/>
    <mergeCell ref="G23:H24"/>
    <mergeCell ref="O18:Q18"/>
    <mergeCell ref="C19:C20"/>
    <mergeCell ref="D19:D20"/>
    <mergeCell ref="E19:E20"/>
    <mergeCell ref="F19:F20"/>
    <mergeCell ref="O19:O20"/>
    <mergeCell ref="P19:P20"/>
    <mergeCell ref="Q19:Q20"/>
    <mergeCell ref="G18:H18"/>
    <mergeCell ref="G19:H20"/>
    <mergeCell ref="P12:P13"/>
    <mergeCell ref="Q12:Q13"/>
    <mergeCell ref="C14:C15"/>
    <mergeCell ref="D14:D15"/>
    <mergeCell ref="E14:E15"/>
    <mergeCell ref="F14:F15"/>
    <mergeCell ref="O14:O15"/>
    <mergeCell ref="P14:P15"/>
    <mergeCell ref="Q14:Q15"/>
    <mergeCell ref="C12:C13"/>
    <mergeCell ref="D12:D13"/>
    <mergeCell ref="E12:E13"/>
    <mergeCell ref="F12:F13"/>
    <mergeCell ref="O12:O13"/>
    <mergeCell ref="G12:H13"/>
    <mergeCell ref="G14:H15"/>
    <mergeCell ref="P8:P9"/>
    <mergeCell ref="Q8:Q9"/>
    <mergeCell ref="C10:C11"/>
    <mergeCell ref="D10:D11"/>
    <mergeCell ref="E10:E11"/>
    <mergeCell ref="F10:F11"/>
    <mergeCell ref="O10:O11"/>
    <mergeCell ref="P10:P11"/>
    <mergeCell ref="Q10:Q11"/>
    <mergeCell ref="C8:C9"/>
    <mergeCell ref="D8:D9"/>
    <mergeCell ref="E8:E9"/>
    <mergeCell ref="F8:F9"/>
    <mergeCell ref="O8:O9"/>
    <mergeCell ref="G8:H9"/>
    <mergeCell ref="G10:H11"/>
    <mergeCell ref="O5:Q5"/>
    <mergeCell ref="C6:C7"/>
    <mergeCell ref="D6:D7"/>
    <mergeCell ref="E6:E7"/>
    <mergeCell ref="F6:F7"/>
    <mergeCell ref="O6:O7"/>
    <mergeCell ref="P6:P7"/>
    <mergeCell ref="Q6:Q7"/>
    <mergeCell ref="G5:H5"/>
    <mergeCell ref="G6:H7"/>
  </mergeCells>
  <phoneticPr fontId="2"/>
  <hyperlinks>
    <hyperlink ref="C1" location="'参考様式-共通 '!A1" display="入力シート共通へ" xr:uid="{F4B6F221-2438-4360-BED7-B2A0E35FD46A}"/>
  </hyperlinks>
  <printOptions horizontalCentered="1"/>
  <pageMargins left="0.3" right="0" top="0.69" bottom="0.4" header="0.51181102362204722" footer="0.28999999999999998"/>
  <pageSetup paperSize="9" scale="61"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2E87-CB14-45B3-BC59-D482B6B5D24B}">
  <sheetPr>
    <pageSetUpPr fitToPage="1"/>
  </sheetPr>
  <dimension ref="C1:V43"/>
  <sheetViews>
    <sheetView showZeros="0" view="pageBreakPreview" topLeftCell="D1" zoomScale="98" zoomScaleNormal="83" zoomScaleSheetLayoutView="98" zoomScalePageLayoutView="50" workbookViewId="0">
      <selection activeCell="Q14" sqref="Q14:Q15"/>
    </sheetView>
  </sheetViews>
  <sheetFormatPr defaultColWidth="8.25" defaultRowHeight="16"/>
  <cols>
    <col min="1" max="1" width="2.08203125" style="7" customWidth="1"/>
    <col min="2" max="2" width="3.9140625" style="7" customWidth="1"/>
    <col min="3" max="3" width="4.5" style="7" customWidth="1"/>
    <col min="4" max="4" width="22.25" style="7" bestFit="1" customWidth="1"/>
    <col min="5" max="5" width="19.58203125" style="7" customWidth="1"/>
    <col min="6" max="6" width="24.25" style="7" bestFit="1" customWidth="1"/>
    <col min="7" max="8" width="19.58203125" style="7" customWidth="1"/>
    <col min="9" max="9" width="12.75" style="7" customWidth="1"/>
    <col min="10" max="10" width="11.9140625" style="7" customWidth="1"/>
    <col min="11" max="11" width="5.25" style="7" customWidth="1"/>
    <col min="12" max="12" width="12.75" style="7" customWidth="1"/>
    <col min="13" max="13" width="4.58203125" style="10" customWidth="1"/>
    <col min="14" max="14" width="13.1640625" style="7" customWidth="1"/>
    <col min="15" max="15" width="14.33203125" style="7" customWidth="1"/>
    <col min="16" max="16" width="3.75" style="7" bestFit="1" customWidth="1"/>
    <col min="17" max="17" width="15.08203125" style="7" customWidth="1"/>
    <col min="18" max="18" width="7.25" style="7" customWidth="1"/>
    <col min="19" max="20" width="16.1640625" style="7" customWidth="1"/>
    <col min="21" max="16384" width="8.25" style="7"/>
  </cols>
  <sheetData>
    <row r="1" spans="3:19" ht="14" customHeight="1">
      <c r="C1" s="186"/>
    </row>
    <row r="2" spans="3:19">
      <c r="C2" s="4" t="s">
        <v>30</v>
      </c>
      <c r="D2" s="4"/>
      <c r="E2" s="129" t="s">
        <v>19</v>
      </c>
      <c r="F2" s="130" t="str">
        <f>IF('【記載例】共通 '!B14="","",IF('【記載例】共通 '!B14=[1]設定!C10,[1]設定!C10,[1]設定!C11))</f>
        <v>該当</v>
      </c>
      <c r="G2" s="4" t="s">
        <v>395</v>
      </c>
      <c r="H2" s="5"/>
      <c r="I2" s="5"/>
      <c r="J2" s="5"/>
      <c r="K2" s="5"/>
      <c r="L2" s="5"/>
      <c r="M2" s="5"/>
      <c r="N2" s="5"/>
      <c r="O2" s="6"/>
      <c r="P2" s="6"/>
      <c r="Q2" s="6"/>
      <c r="R2" s="6"/>
      <c r="S2" s="6"/>
    </row>
    <row r="3" spans="3:19">
      <c r="C3" s="4"/>
      <c r="D3" s="4"/>
      <c r="E3" s="5"/>
      <c r="F3" s="5"/>
      <c r="G3" s="5"/>
      <c r="H3" s="5"/>
      <c r="I3" s="5"/>
      <c r="J3" s="5"/>
      <c r="K3" s="5"/>
      <c r="L3" s="5"/>
      <c r="M3" s="5"/>
      <c r="N3" s="5"/>
      <c r="O3" s="6"/>
      <c r="P3" s="6"/>
      <c r="Q3" s="6"/>
      <c r="R3" s="6"/>
      <c r="S3" s="6"/>
    </row>
    <row r="4" spans="3:19" ht="17.5" customHeight="1" thickBot="1">
      <c r="C4" s="4" t="s">
        <v>396</v>
      </c>
      <c r="D4" s="4"/>
      <c r="E4" s="8"/>
      <c r="F4" s="132" t="str">
        <f>IF(F2=[1]設定!C10,"①の項目を入力してください","")</f>
        <v>①の項目を入力してください</v>
      </c>
      <c r="G4" s="131"/>
      <c r="H4" s="131"/>
      <c r="I4" s="8"/>
      <c r="J4" s="8"/>
      <c r="K4" s="8"/>
      <c r="L4" s="8"/>
      <c r="M4" s="8"/>
      <c r="N4" s="8"/>
      <c r="O4" s="9"/>
      <c r="P4" s="9"/>
      <c r="Q4" s="9"/>
      <c r="R4" s="9"/>
      <c r="S4" s="9"/>
    </row>
    <row r="5" spans="3:19" s="10" customFormat="1" ht="30" customHeight="1" thickBot="1">
      <c r="C5" s="11"/>
      <c r="D5" s="12" t="s">
        <v>16</v>
      </c>
      <c r="E5" s="12" t="s">
        <v>11</v>
      </c>
      <c r="F5" s="13" t="s">
        <v>57</v>
      </c>
      <c r="G5" s="285" t="s">
        <v>56</v>
      </c>
      <c r="H5" s="286"/>
      <c r="I5" s="14" t="s">
        <v>20</v>
      </c>
      <c r="J5" s="15" t="s">
        <v>21</v>
      </c>
      <c r="K5" s="15"/>
      <c r="L5" s="15" t="s">
        <v>22</v>
      </c>
      <c r="M5" s="15"/>
      <c r="N5" s="16" t="s">
        <v>23</v>
      </c>
      <c r="O5" s="274" t="s">
        <v>24</v>
      </c>
      <c r="P5" s="275"/>
      <c r="Q5" s="276"/>
    </row>
    <row r="6" spans="3:19" s="10" customFormat="1" ht="18.5" customHeight="1">
      <c r="C6" s="277">
        <v>1</v>
      </c>
      <c r="D6" s="279" t="s">
        <v>96</v>
      </c>
      <c r="E6" s="279" t="s">
        <v>97</v>
      </c>
      <c r="F6" s="279" t="s">
        <v>98</v>
      </c>
      <c r="G6" s="287"/>
      <c r="H6" s="288"/>
      <c r="I6" s="42" t="s">
        <v>25</v>
      </c>
      <c r="J6" s="75">
        <v>3500</v>
      </c>
      <c r="K6" s="17" t="s">
        <v>26</v>
      </c>
      <c r="L6" s="133"/>
      <c r="M6" s="18" t="s">
        <v>27</v>
      </c>
      <c r="N6" s="65">
        <f>J6*L6</f>
        <v>0</v>
      </c>
      <c r="O6" s="281">
        <v>45809</v>
      </c>
      <c r="P6" s="283" t="s">
        <v>9</v>
      </c>
      <c r="Q6" s="281">
        <v>45900</v>
      </c>
    </row>
    <row r="7" spans="3:19" ht="18.5" customHeight="1" thickBot="1">
      <c r="C7" s="278"/>
      <c r="D7" s="280"/>
      <c r="E7" s="280"/>
      <c r="F7" s="280"/>
      <c r="G7" s="289"/>
      <c r="H7" s="290"/>
      <c r="I7" s="40" t="s">
        <v>28</v>
      </c>
      <c r="J7" s="76">
        <v>5000</v>
      </c>
      <c r="K7" s="19" t="s">
        <v>26</v>
      </c>
      <c r="L7" s="134">
        <v>30</v>
      </c>
      <c r="M7" s="20" t="s">
        <v>27</v>
      </c>
      <c r="N7" s="66">
        <f t="shared" ref="N7:N15" si="0">J7*L7</f>
        <v>150000</v>
      </c>
      <c r="O7" s="282"/>
      <c r="P7" s="284"/>
      <c r="Q7" s="282"/>
    </row>
    <row r="8" spans="3:19" ht="18.5" customHeight="1">
      <c r="C8" s="293">
        <v>2</v>
      </c>
      <c r="D8" s="279" t="s">
        <v>96</v>
      </c>
      <c r="E8" s="279" t="s">
        <v>99</v>
      </c>
      <c r="F8" s="279" t="s">
        <v>100</v>
      </c>
      <c r="G8" s="287"/>
      <c r="H8" s="288"/>
      <c r="I8" s="42" t="s">
        <v>25</v>
      </c>
      <c r="J8" s="75">
        <v>3500</v>
      </c>
      <c r="K8" s="17" t="s">
        <v>26</v>
      </c>
      <c r="L8" s="133"/>
      <c r="M8" s="18" t="s">
        <v>27</v>
      </c>
      <c r="N8" s="65">
        <f t="shared" si="0"/>
        <v>0</v>
      </c>
      <c r="O8" s="281">
        <v>45839</v>
      </c>
      <c r="P8" s="308" t="s">
        <v>9</v>
      </c>
      <c r="Q8" s="281">
        <v>45930</v>
      </c>
    </row>
    <row r="9" spans="3:19" ht="18.5" customHeight="1" thickBot="1">
      <c r="C9" s="278"/>
      <c r="D9" s="280"/>
      <c r="E9" s="280"/>
      <c r="F9" s="280"/>
      <c r="G9" s="289"/>
      <c r="H9" s="290"/>
      <c r="I9" s="40" t="s">
        <v>28</v>
      </c>
      <c r="J9" s="76">
        <v>5000</v>
      </c>
      <c r="K9" s="19" t="s">
        <v>26</v>
      </c>
      <c r="L9" s="134">
        <v>30</v>
      </c>
      <c r="M9" s="20" t="s">
        <v>27</v>
      </c>
      <c r="N9" s="67">
        <f t="shared" si="0"/>
        <v>150000</v>
      </c>
      <c r="O9" s="282"/>
      <c r="P9" s="284"/>
      <c r="Q9" s="282"/>
    </row>
    <row r="10" spans="3:19" ht="18.5" customHeight="1">
      <c r="C10" s="278">
        <v>3</v>
      </c>
      <c r="D10" s="279" t="s">
        <v>96</v>
      </c>
      <c r="E10" s="279" t="s">
        <v>101</v>
      </c>
      <c r="F10" s="279" t="s">
        <v>102</v>
      </c>
      <c r="G10" s="287" t="s">
        <v>103</v>
      </c>
      <c r="H10" s="288"/>
      <c r="I10" s="43" t="s">
        <v>25</v>
      </c>
      <c r="J10" s="77">
        <v>3500</v>
      </c>
      <c r="K10" s="21" t="s">
        <v>26</v>
      </c>
      <c r="L10" s="133"/>
      <c r="M10" s="22" t="s">
        <v>27</v>
      </c>
      <c r="N10" s="68">
        <f t="shared" si="0"/>
        <v>0</v>
      </c>
      <c r="O10" s="281">
        <v>45839</v>
      </c>
      <c r="P10" s="292" t="s">
        <v>9</v>
      </c>
      <c r="Q10" s="281">
        <v>45930</v>
      </c>
    </row>
    <row r="11" spans="3:19" ht="18.5" customHeight="1" thickBot="1">
      <c r="C11" s="278"/>
      <c r="D11" s="280"/>
      <c r="E11" s="280"/>
      <c r="F11" s="280"/>
      <c r="G11" s="289"/>
      <c r="H11" s="290"/>
      <c r="I11" s="40" t="s">
        <v>28</v>
      </c>
      <c r="J11" s="76">
        <v>5000</v>
      </c>
      <c r="K11" s="19" t="s">
        <v>26</v>
      </c>
      <c r="L11" s="134">
        <v>30</v>
      </c>
      <c r="M11" s="23" t="s">
        <v>27</v>
      </c>
      <c r="N11" s="66">
        <f t="shared" si="0"/>
        <v>150000</v>
      </c>
      <c r="O11" s="282"/>
      <c r="P11" s="284"/>
      <c r="Q11" s="282"/>
    </row>
    <row r="12" spans="3:19" ht="18.5" customHeight="1">
      <c r="C12" s="278">
        <v>4</v>
      </c>
      <c r="D12" s="279"/>
      <c r="E12" s="279"/>
      <c r="F12" s="279"/>
      <c r="G12" s="287"/>
      <c r="H12" s="288"/>
      <c r="I12" s="43" t="s">
        <v>25</v>
      </c>
      <c r="J12" s="77">
        <v>3500</v>
      </c>
      <c r="K12" s="21" t="s">
        <v>26</v>
      </c>
      <c r="L12" s="133"/>
      <c r="M12" s="22" t="s">
        <v>27</v>
      </c>
      <c r="N12" s="68">
        <f t="shared" si="0"/>
        <v>0</v>
      </c>
      <c r="O12" s="281"/>
      <c r="P12" s="292" t="s">
        <v>9</v>
      </c>
      <c r="Q12" s="281"/>
    </row>
    <row r="13" spans="3:19" ht="18.5" customHeight="1" thickBot="1">
      <c r="C13" s="278"/>
      <c r="D13" s="280"/>
      <c r="E13" s="280"/>
      <c r="F13" s="280"/>
      <c r="G13" s="289"/>
      <c r="H13" s="290"/>
      <c r="I13" s="40" t="s">
        <v>28</v>
      </c>
      <c r="J13" s="76">
        <v>5000</v>
      </c>
      <c r="K13" s="19" t="s">
        <v>26</v>
      </c>
      <c r="L13" s="134"/>
      <c r="M13" s="23" t="s">
        <v>27</v>
      </c>
      <c r="N13" s="66">
        <f t="shared" si="0"/>
        <v>0</v>
      </c>
      <c r="O13" s="282"/>
      <c r="P13" s="284"/>
      <c r="Q13" s="282"/>
    </row>
    <row r="14" spans="3:19" ht="18.5" customHeight="1">
      <c r="C14" s="278">
        <v>5</v>
      </c>
      <c r="D14" s="279"/>
      <c r="E14" s="279"/>
      <c r="F14" s="279"/>
      <c r="G14" s="287"/>
      <c r="H14" s="288"/>
      <c r="I14" s="43" t="s">
        <v>25</v>
      </c>
      <c r="J14" s="77">
        <v>3500</v>
      </c>
      <c r="K14" s="21" t="s">
        <v>26</v>
      </c>
      <c r="L14" s="133"/>
      <c r="M14" s="22" t="s">
        <v>27</v>
      </c>
      <c r="N14" s="68">
        <f t="shared" si="0"/>
        <v>0</v>
      </c>
      <c r="O14" s="281"/>
      <c r="P14" s="292" t="s">
        <v>9</v>
      </c>
      <c r="Q14" s="281"/>
    </row>
    <row r="15" spans="3:19" ht="18.5" customHeight="1" thickBot="1">
      <c r="C15" s="294"/>
      <c r="D15" s="280"/>
      <c r="E15" s="280"/>
      <c r="F15" s="280"/>
      <c r="G15" s="289"/>
      <c r="H15" s="290"/>
      <c r="I15" s="41" t="s">
        <v>28</v>
      </c>
      <c r="J15" s="78">
        <v>5000</v>
      </c>
      <c r="K15" s="32" t="s">
        <v>26</v>
      </c>
      <c r="L15" s="134"/>
      <c r="M15" s="33" t="s">
        <v>27</v>
      </c>
      <c r="N15" s="69">
        <f t="shared" si="0"/>
        <v>0</v>
      </c>
      <c r="O15" s="282"/>
      <c r="P15" s="295"/>
      <c r="Q15" s="282"/>
    </row>
    <row r="16" spans="3:19">
      <c r="J16" s="71"/>
      <c r="L16" s="135"/>
      <c r="N16" s="71"/>
      <c r="O16" s="138"/>
      <c r="P16" s="138"/>
      <c r="Q16" s="138"/>
    </row>
    <row r="17" spans="3:22" ht="18" customHeight="1" thickBot="1">
      <c r="C17" s="4" t="s">
        <v>397</v>
      </c>
      <c r="D17" s="4"/>
      <c r="E17" s="4"/>
      <c r="F17" s="132" t="str">
        <f>IF(F2=[1]設定!C11,"②の項目を入力してください","")</f>
        <v/>
      </c>
      <c r="G17" s="4"/>
      <c r="H17" s="4"/>
      <c r="I17" s="4"/>
      <c r="J17" s="70"/>
      <c r="K17" s="4"/>
      <c r="L17" s="136"/>
      <c r="N17" s="70"/>
      <c r="O17" s="138"/>
      <c r="P17" s="138"/>
      <c r="Q17" s="138"/>
      <c r="R17" s="9"/>
      <c r="S17" s="9"/>
    </row>
    <row r="18" spans="3:22" s="10" customFormat="1" ht="32.5" thickBot="1">
      <c r="C18" s="11"/>
      <c r="D18" s="12" t="s">
        <v>16</v>
      </c>
      <c r="E18" s="12" t="s">
        <v>11</v>
      </c>
      <c r="F18" s="13" t="s">
        <v>57</v>
      </c>
      <c r="G18" s="285" t="s">
        <v>56</v>
      </c>
      <c r="H18" s="286"/>
      <c r="I18" s="14" t="s">
        <v>20</v>
      </c>
      <c r="J18" s="72" t="s">
        <v>21</v>
      </c>
      <c r="K18" s="15"/>
      <c r="L18" s="137" t="s">
        <v>22</v>
      </c>
      <c r="M18" s="15"/>
      <c r="N18" s="73" t="s">
        <v>23</v>
      </c>
      <c r="O18" s="296" t="s">
        <v>24</v>
      </c>
      <c r="P18" s="297"/>
      <c r="Q18" s="298"/>
    </row>
    <row r="19" spans="3:22" s="10" customFormat="1" ht="21" customHeight="1">
      <c r="C19" s="277">
        <v>1</v>
      </c>
      <c r="D19" s="279"/>
      <c r="E19" s="279"/>
      <c r="F19" s="279"/>
      <c r="G19" s="301"/>
      <c r="H19" s="302"/>
      <c r="I19" s="42" t="s">
        <v>25</v>
      </c>
      <c r="J19" s="75">
        <v>2500</v>
      </c>
      <c r="K19" s="17" t="s">
        <v>26</v>
      </c>
      <c r="L19" s="133"/>
      <c r="M19" s="18" t="s">
        <v>27</v>
      </c>
      <c r="N19" s="65">
        <f t="shared" ref="N19:N28" si="1">J19*L19</f>
        <v>0</v>
      </c>
      <c r="O19" s="281"/>
      <c r="P19" s="283" t="s">
        <v>9</v>
      </c>
      <c r="Q19" s="281"/>
    </row>
    <row r="20" spans="3:22" ht="21" customHeight="1" thickBot="1">
      <c r="C20" s="278"/>
      <c r="D20" s="280"/>
      <c r="E20" s="280"/>
      <c r="F20" s="280"/>
      <c r="G20" s="303"/>
      <c r="H20" s="304"/>
      <c r="I20" s="40" t="s">
        <v>28</v>
      </c>
      <c r="J20" s="76">
        <v>4000</v>
      </c>
      <c r="K20" s="19" t="s">
        <v>26</v>
      </c>
      <c r="L20" s="134"/>
      <c r="M20" s="20" t="s">
        <v>27</v>
      </c>
      <c r="N20" s="66">
        <f t="shared" si="1"/>
        <v>0</v>
      </c>
      <c r="O20" s="282"/>
      <c r="P20" s="284"/>
      <c r="Q20" s="282"/>
    </row>
    <row r="21" spans="3:22" ht="21" customHeight="1">
      <c r="C21" s="306">
        <v>2</v>
      </c>
      <c r="D21" s="279"/>
      <c r="E21" s="279"/>
      <c r="F21" s="279"/>
      <c r="G21" s="301"/>
      <c r="H21" s="302"/>
      <c r="I21" s="42" t="s">
        <v>25</v>
      </c>
      <c r="J21" s="77">
        <v>2500</v>
      </c>
      <c r="K21" s="17" t="s">
        <v>26</v>
      </c>
      <c r="L21" s="133"/>
      <c r="M21" s="18" t="s">
        <v>27</v>
      </c>
      <c r="N21" s="65">
        <f t="shared" si="1"/>
        <v>0</v>
      </c>
      <c r="O21" s="281"/>
      <c r="P21" s="308" t="s">
        <v>9</v>
      </c>
      <c r="Q21" s="281"/>
    </row>
    <row r="22" spans="3:22" ht="21" customHeight="1" thickBot="1">
      <c r="C22" s="305"/>
      <c r="D22" s="280"/>
      <c r="E22" s="280"/>
      <c r="F22" s="280"/>
      <c r="G22" s="303"/>
      <c r="H22" s="304"/>
      <c r="I22" s="40" t="s">
        <v>28</v>
      </c>
      <c r="J22" s="76">
        <v>4000</v>
      </c>
      <c r="K22" s="19" t="s">
        <v>26</v>
      </c>
      <c r="L22" s="134"/>
      <c r="M22" s="20" t="s">
        <v>27</v>
      </c>
      <c r="N22" s="67">
        <f t="shared" si="1"/>
        <v>0</v>
      </c>
      <c r="O22" s="282"/>
      <c r="P22" s="284"/>
      <c r="Q22" s="282"/>
    </row>
    <row r="23" spans="3:22" ht="21" customHeight="1">
      <c r="C23" s="305">
        <v>3</v>
      </c>
      <c r="D23" s="279"/>
      <c r="E23" s="279"/>
      <c r="F23" s="279"/>
      <c r="G23" s="301"/>
      <c r="H23" s="302"/>
      <c r="I23" s="43" t="s">
        <v>25</v>
      </c>
      <c r="J23" s="77">
        <v>2500</v>
      </c>
      <c r="K23" s="21" t="s">
        <v>26</v>
      </c>
      <c r="L23" s="133"/>
      <c r="M23" s="22" t="s">
        <v>27</v>
      </c>
      <c r="N23" s="68">
        <f t="shared" si="1"/>
        <v>0</v>
      </c>
      <c r="O23" s="281"/>
      <c r="P23" s="292" t="s">
        <v>9</v>
      </c>
      <c r="Q23" s="281"/>
    </row>
    <row r="24" spans="3:22" ht="21" customHeight="1" thickBot="1">
      <c r="C24" s="305"/>
      <c r="D24" s="280"/>
      <c r="E24" s="280"/>
      <c r="F24" s="280"/>
      <c r="G24" s="303"/>
      <c r="H24" s="304"/>
      <c r="I24" s="40" t="s">
        <v>28</v>
      </c>
      <c r="J24" s="76">
        <v>4000</v>
      </c>
      <c r="K24" s="19" t="s">
        <v>26</v>
      </c>
      <c r="L24" s="134"/>
      <c r="M24" s="23" t="s">
        <v>27</v>
      </c>
      <c r="N24" s="66">
        <f t="shared" si="1"/>
        <v>0</v>
      </c>
      <c r="O24" s="282"/>
      <c r="P24" s="284"/>
      <c r="Q24" s="282"/>
    </row>
    <row r="25" spans="3:22" ht="21" customHeight="1">
      <c r="C25" s="306">
        <v>4</v>
      </c>
      <c r="D25" s="279"/>
      <c r="E25" s="279"/>
      <c r="F25" s="279"/>
      <c r="G25" s="301"/>
      <c r="H25" s="302"/>
      <c r="I25" s="42" t="s">
        <v>25</v>
      </c>
      <c r="J25" s="75">
        <v>2500</v>
      </c>
      <c r="K25" s="17" t="s">
        <v>26</v>
      </c>
      <c r="L25" s="133"/>
      <c r="M25" s="18" t="s">
        <v>27</v>
      </c>
      <c r="N25" s="65">
        <f t="shared" si="1"/>
        <v>0</v>
      </c>
      <c r="O25" s="281"/>
      <c r="P25" s="308" t="s">
        <v>9</v>
      </c>
      <c r="Q25" s="281"/>
    </row>
    <row r="26" spans="3:22" ht="21" customHeight="1" thickBot="1">
      <c r="C26" s="305"/>
      <c r="D26" s="280"/>
      <c r="E26" s="280"/>
      <c r="F26" s="280"/>
      <c r="G26" s="303"/>
      <c r="H26" s="304"/>
      <c r="I26" s="40" t="s">
        <v>28</v>
      </c>
      <c r="J26" s="76">
        <v>4000</v>
      </c>
      <c r="K26" s="19" t="s">
        <v>26</v>
      </c>
      <c r="L26" s="134"/>
      <c r="M26" s="23" t="s">
        <v>27</v>
      </c>
      <c r="N26" s="66">
        <f t="shared" si="1"/>
        <v>0</v>
      </c>
      <c r="O26" s="282"/>
      <c r="P26" s="284"/>
      <c r="Q26" s="282"/>
    </row>
    <row r="27" spans="3:22" ht="21" customHeight="1">
      <c r="C27" s="305">
        <v>5</v>
      </c>
      <c r="D27" s="279"/>
      <c r="E27" s="279"/>
      <c r="F27" s="279"/>
      <c r="G27" s="301"/>
      <c r="H27" s="302"/>
      <c r="I27" s="43" t="s">
        <v>25</v>
      </c>
      <c r="J27" s="77">
        <v>2500</v>
      </c>
      <c r="K27" s="21" t="s">
        <v>26</v>
      </c>
      <c r="L27" s="133"/>
      <c r="M27" s="22" t="s">
        <v>27</v>
      </c>
      <c r="N27" s="68">
        <f t="shared" si="1"/>
        <v>0</v>
      </c>
      <c r="O27" s="281"/>
      <c r="P27" s="292" t="s">
        <v>9</v>
      </c>
      <c r="Q27" s="281"/>
    </row>
    <row r="28" spans="3:22" ht="21" customHeight="1" thickBot="1">
      <c r="C28" s="307"/>
      <c r="D28" s="280"/>
      <c r="E28" s="280"/>
      <c r="F28" s="280"/>
      <c r="G28" s="303"/>
      <c r="H28" s="304"/>
      <c r="I28" s="41" t="s">
        <v>28</v>
      </c>
      <c r="J28" s="78">
        <v>4000</v>
      </c>
      <c r="K28" s="32" t="s">
        <v>26</v>
      </c>
      <c r="L28" s="134"/>
      <c r="M28" s="33" t="s">
        <v>27</v>
      </c>
      <c r="N28" s="69">
        <f t="shared" si="1"/>
        <v>0</v>
      </c>
      <c r="O28" s="282"/>
      <c r="P28" s="295"/>
      <c r="Q28" s="282"/>
    </row>
    <row r="29" spans="3:22" ht="15.5" customHeight="1">
      <c r="C29" s="10"/>
      <c r="D29" s="10"/>
      <c r="E29" s="10"/>
      <c r="F29" s="198"/>
      <c r="G29" s="198"/>
      <c r="H29" s="198"/>
      <c r="I29" s="10"/>
      <c r="J29" s="24"/>
      <c r="K29" s="24"/>
      <c r="L29" s="24"/>
      <c r="M29" s="74"/>
      <c r="N29" s="74"/>
      <c r="O29" s="24"/>
      <c r="P29" s="24"/>
      <c r="Q29" s="24"/>
    </row>
    <row r="30" spans="3:22" ht="21.5" customHeight="1">
      <c r="K30" s="199" t="s">
        <v>374</v>
      </c>
      <c r="L30" s="199"/>
      <c r="M30" s="200"/>
      <c r="N30" s="116">
        <f>N42-N41</f>
        <v>450000</v>
      </c>
      <c r="O30" s="24"/>
      <c r="P30" s="24"/>
      <c r="Q30" s="25"/>
      <c r="R30" s="26"/>
      <c r="S30" s="24"/>
      <c r="T30" s="9"/>
      <c r="U30" s="9"/>
      <c r="V30" s="9"/>
    </row>
    <row r="31" spans="3:22">
      <c r="I31" s="10"/>
      <c r="J31" s="44" t="s">
        <v>58</v>
      </c>
      <c r="K31" s="92" t="str">
        <f>E6</f>
        <v>甲野　太郎</v>
      </c>
      <c r="L31" s="93"/>
      <c r="M31" s="94"/>
      <c r="N31" s="97">
        <f>N6+N7</f>
        <v>150000</v>
      </c>
    </row>
    <row r="32" spans="3:22">
      <c r="I32" s="10"/>
      <c r="K32" s="82" t="str">
        <f>E8</f>
        <v>山田　花子</v>
      </c>
      <c r="L32" s="83"/>
      <c r="M32" s="84"/>
      <c r="N32" s="81">
        <f>N8+N9</f>
        <v>150000</v>
      </c>
    </row>
    <row r="33" spans="9:15">
      <c r="I33" s="10"/>
      <c r="K33" s="82" t="str">
        <f>E10</f>
        <v>佐藤　一郎</v>
      </c>
      <c r="L33" s="83"/>
      <c r="M33" s="84"/>
      <c r="N33" s="81">
        <f>N10+N11</f>
        <v>150000</v>
      </c>
    </row>
    <row r="34" spans="9:15">
      <c r="I34" s="10"/>
      <c r="K34" s="82">
        <f>E12</f>
        <v>0</v>
      </c>
      <c r="L34" s="83"/>
      <c r="M34" s="84"/>
      <c r="N34" s="81">
        <f>N12+N13</f>
        <v>0</v>
      </c>
    </row>
    <row r="35" spans="9:15">
      <c r="I35" s="10"/>
      <c r="K35" s="82">
        <f>E14</f>
        <v>0</v>
      </c>
      <c r="L35" s="83"/>
      <c r="M35" s="84"/>
      <c r="N35" s="81">
        <f>N14+N15</f>
        <v>0</v>
      </c>
    </row>
    <row r="36" spans="9:15">
      <c r="I36" s="10"/>
      <c r="K36" s="82">
        <f>E19</f>
        <v>0</v>
      </c>
      <c r="L36" s="83"/>
      <c r="M36" s="84"/>
      <c r="N36" s="81">
        <f>N19+N20</f>
        <v>0</v>
      </c>
    </row>
    <row r="37" spans="9:15">
      <c r="I37" s="10"/>
      <c r="K37" s="82">
        <f>E21</f>
        <v>0</v>
      </c>
      <c r="L37" s="83"/>
      <c r="M37" s="84"/>
      <c r="N37" s="81">
        <f>N21+N22</f>
        <v>0</v>
      </c>
    </row>
    <row r="38" spans="9:15">
      <c r="I38" s="10"/>
      <c r="K38" s="82">
        <f>E23</f>
        <v>0</v>
      </c>
      <c r="L38" s="83"/>
      <c r="M38" s="84"/>
      <c r="N38" s="81">
        <f>N23+N24</f>
        <v>0</v>
      </c>
    </row>
    <row r="39" spans="9:15">
      <c r="I39" s="10"/>
      <c r="K39" s="82">
        <f>E25</f>
        <v>0</v>
      </c>
      <c r="L39" s="83"/>
      <c r="M39" s="84"/>
      <c r="N39" s="81">
        <f>N25+N26</f>
        <v>0</v>
      </c>
    </row>
    <row r="40" spans="9:15">
      <c r="I40" s="10"/>
      <c r="K40" s="82">
        <f>E27</f>
        <v>0</v>
      </c>
      <c r="L40" s="83"/>
      <c r="M40" s="84"/>
      <c r="N40" s="81">
        <f>N27+N28</f>
        <v>0</v>
      </c>
    </row>
    <row r="41" spans="9:15">
      <c r="I41" s="10"/>
      <c r="K41" s="82" t="s">
        <v>358</v>
      </c>
      <c r="L41" s="83"/>
      <c r="M41" s="84"/>
      <c r="N41" s="139">
        <v>55550</v>
      </c>
      <c r="O41" s="7" t="s">
        <v>372</v>
      </c>
    </row>
    <row r="42" spans="9:15">
      <c r="I42" s="10"/>
      <c r="K42" s="82" t="s">
        <v>373</v>
      </c>
      <c r="L42" s="83"/>
      <c r="M42" s="84"/>
      <c r="N42" s="81">
        <f>SUM(N31:N41)</f>
        <v>505550</v>
      </c>
    </row>
    <row r="43" spans="9:15">
      <c r="M43" s="70"/>
      <c r="N43" s="71"/>
    </row>
  </sheetData>
  <sheetProtection sheet="1" objects="1" scenarios="1"/>
  <mergeCells count="84">
    <mergeCell ref="P25:P26"/>
    <mergeCell ref="Q25:Q26"/>
    <mergeCell ref="C27:C28"/>
    <mergeCell ref="D27:D28"/>
    <mergeCell ref="E27:E28"/>
    <mergeCell ref="F27:F28"/>
    <mergeCell ref="G27:H28"/>
    <mergeCell ref="O27:O28"/>
    <mergeCell ref="P27:P28"/>
    <mergeCell ref="Q27:Q28"/>
    <mergeCell ref="C25:C26"/>
    <mergeCell ref="D25:D26"/>
    <mergeCell ref="E25:E26"/>
    <mergeCell ref="F25:F26"/>
    <mergeCell ref="G25:H26"/>
    <mergeCell ref="O25:O26"/>
    <mergeCell ref="P21:P22"/>
    <mergeCell ref="Q21:Q22"/>
    <mergeCell ref="C23:C24"/>
    <mergeCell ref="D23:D24"/>
    <mergeCell ref="E23:E24"/>
    <mergeCell ref="F23:F24"/>
    <mergeCell ref="G23:H24"/>
    <mergeCell ref="O23:O24"/>
    <mergeCell ref="P23:P24"/>
    <mergeCell ref="Q23:Q24"/>
    <mergeCell ref="C21:C22"/>
    <mergeCell ref="D21:D22"/>
    <mergeCell ref="E21:E22"/>
    <mergeCell ref="F21:F22"/>
    <mergeCell ref="G21:H22"/>
    <mergeCell ref="O21:O22"/>
    <mergeCell ref="G18:H18"/>
    <mergeCell ref="O18:Q18"/>
    <mergeCell ref="C19:C20"/>
    <mergeCell ref="D19:D20"/>
    <mergeCell ref="E19:E20"/>
    <mergeCell ref="F19:F20"/>
    <mergeCell ref="G19:H20"/>
    <mergeCell ref="O19:O20"/>
    <mergeCell ref="P19:P20"/>
    <mergeCell ref="Q19:Q20"/>
    <mergeCell ref="P12:P13"/>
    <mergeCell ref="Q12:Q13"/>
    <mergeCell ref="C14:C15"/>
    <mergeCell ref="D14:D15"/>
    <mergeCell ref="E14:E15"/>
    <mergeCell ref="F14:F15"/>
    <mergeCell ref="G14:H15"/>
    <mergeCell ref="O14:O15"/>
    <mergeCell ref="P14:P15"/>
    <mergeCell ref="Q14:Q15"/>
    <mergeCell ref="C12:C13"/>
    <mergeCell ref="D12:D13"/>
    <mergeCell ref="E12:E13"/>
    <mergeCell ref="F12:F13"/>
    <mergeCell ref="G12:H13"/>
    <mergeCell ref="O12:O13"/>
    <mergeCell ref="P8:P9"/>
    <mergeCell ref="Q8:Q9"/>
    <mergeCell ref="C10:C11"/>
    <mergeCell ref="D10:D11"/>
    <mergeCell ref="E10:E11"/>
    <mergeCell ref="F10:F11"/>
    <mergeCell ref="G10:H11"/>
    <mergeCell ref="O10:O11"/>
    <mergeCell ref="P10:P11"/>
    <mergeCell ref="Q10:Q11"/>
    <mergeCell ref="C8:C9"/>
    <mergeCell ref="D8:D9"/>
    <mergeCell ref="E8:E9"/>
    <mergeCell ref="F8:F9"/>
    <mergeCell ref="G8:H9"/>
    <mergeCell ref="O8:O9"/>
    <mergeCell ref="G5:H5"/>
    <mergeCell ref="O5:Q5"/>
    <mergeCell ref="C6:C7"/>
    <mergeCell ref="D6:D7"/>
    <mergeCell ref="E6:E7"/>
    <mergeCell ref="F6:F7"/>
    <mergeCell ref="G6:H7"/>
    <mergeCell ref="O6:O7"/>
    <mergeCell ref="P6:P7"/>
    <mergeCell ref="Q6:Q7"/>
  </mergeCells>
  <phoneticPr fontId="2"/>
  <printOptions horizontalCentered="1"/>
  <pageMargins left="0.3" right="0" top="0.69" bottom="0.4" header="0.51181102362204722" footer="0.28999999999999998"/>
  <pageSetup paperSize="9" scale="61"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911A-5747-4654-AEC2-4A688637723F}">
  <sheetPr>
    <tabColor theme="8" tint="0.79998168889431442"/>
    <pageSetUpPr fitToPage="1"/>
  </sheetPr>
  <dimension ref="A1:Y56"/>
  <sheetViews>
    <sheetView view="pageBreakPreview" zoomScale="96" zoomScaleNormal="100" zoomScaleSheetLayoutView="96" workbookViewId="0">
      <selection activeCell="E8" sqref="E8:J8"/>
    </sheetView>
  </sheetViews>
  <sheetFormatPr defaultRowHeight="16"/>
  <cols>
    <col min="1" max="1" width="2.1640625" style="2" customWidth="1"/>
    <col min="2" max="2" width="1.58203125" style="2" customWidth="1"/>
    <col min="3" max="3" width="2.75" style="141" customWidth="1"/>
    <col min="4" max="4" width="8" style="141" customWidth="1"/>
    <col min="5" max="6" width="5.08203125" style="141" customWidth="1"/>
    <col min="7" max="9" width="3.58203125" style="141" customWidth="1"/>
    <col min="10" max="10" width="4.83203125" style="141" customWidth="1"/>
    <col min="11" max="11" width="3.58203125" style="141" customWidth="1"/>
    <col min="12" max="12" width="2.6640625" style="141" customWidth="1"/>
    <col min="13" max="14" width="5.08203125" style="141" customWidth="1"/>
    <col min="15" max="21" width="3.58203125" style="141" customWidth="1"/>
    <col min="22" max="22" width="7.5" style="141" customWidth="1"/>
    <col min="23" max="23" width="3.58203125" style="141" customWidth="1"/>
    <col min="24" max="16384" width="8.6640625" style="2"/>
  </cols>
  <sheetData>
    <row r="1" spans="1:25" ht="18">
      <c r="B1" s="186" t="s">
        <v>404</v>
      </c>
    </row>
    <row r="2" spans="1:25">
      <c r="A2" s="1" t="s">
        <v>14</v>
      </c>
      <c r="B2" s="39"/>
    </row>
    <row r="3" spans="1:25" ht="9.5" customHeight="1" thickBot="1"/>
    <row r="4" spans="1:25" ht="16.5" thickBot="1">
      <c r="C4" s="311" t="s">
        <v>0</v>
      </c>
      <c r="D4" s="311"/>
      <c r="E4" s="311"/>
      <c r="F4" s="142" t="s">
        <v>6</v>
      </c>
      <c r="G4" s="144"/>
      <c r="H4" s="142" t="s">
        <v>7</v>
      </c>
      <c r="I4" s="144"/>
      <c r="J4" s="142" t="s">
        <v>10</v>
      </c>
      <c r="K4" s="155"/>
      <c r="L4" s="142" t="s">
        <v>8</v>
      </c>
      <c r="M4" s="142" t="s">
        <v>9</v>
      </c>
      <c r="N4" s="141" t="s">
        <v>6</v>
      </c>
      <c r="O4" s="144"/>
      <c r="P4" s="142" t="s">
        <v>7</v>
      </c>
      <c r="Q4" s="144"/>
      <c r="R4" s="142" t="s">
        <v>10</v>
      </c>
      <c r="S4" s="144"/>
      <c r="T4" s="141" t="s">
        <v>8</v>
      </c>
    </row>
    <row r="5" spans="1:25" ht="10" customHeight="1" thickBot="1">
      <c r="B5" s="3"/>
      <c r="C5" s="156"/>
      <c r="D5" s="156"/>
      <c r="E5" s="156"/>
      <c r="F5" s="156"/>
      <c r="G5" s="156"/>
      <c r="H5" s="156"/>
      <c r="I5" s="156"/>
      <c r="J5" s="156"/>
      <c r="K5" s="156"/>
      <c r="L5" s="156"/>
      <c r="M5" s="156"/>
      <c r="N5" s="156"/>
      <c r="O5" s="156"/>
      <c r="P5" s="156"/>
      <c r="Q5" s="156"/>
      <c r="R5" s="156"/>
      <c r="S5" s="156"/>
      <c r="T5" s="156"/>
      <c r="U5" s="156"/>
      <c r="V5" s="156"/>
      <c r="W5" s="156"/>
      <c r="X5" s="3"/>
    </row>
    <row r="6" spans="1:25" ht="16.5" thickBot="1">
      <c r="B6" s="3"/>
      <c r="C6" s="312" t="s">
        <v>55</v>
      </c>
      <c r="D6" s="313"/>
      <c r="E6" s="315"/>
      <c r="F6" s="316"/>
      <c r="G6" s="317"/>
      <c r="H6" s="156"/>
      <c r="I6" s="156"/>
      <c r="J6" s="156"/>
      <c r="K6" s="156"/>
      <c r="L6" s="156"/>
      <c r="M6" s="156"/>
      <c r="N6" s="156"/>
      <c r="O6" s="156"/>
      <c r="P6" s="156"/>
      <c r="Q6" s="156"/>
      <c r="R6" s="156"/>
      <c r="S6" s="156"/>
      <c r="T6" s="156"/>
      <c r="U6" s="156"/>
      <c r="V6" s="156"/>
      <c r="W6" s="156"/>
    </row>
    <row r="7" spans="1:25" ht="16.5" thickBot="1">
      <c r="B7" s="3"/>
      <c r="C7" s="221"/>
      <c r="D7" s="221"/>
      <c r="E7" s="247" t="s">
        <v>2</v>
      </c>
      <c r="F7" s="337"/>
      <c r="G7" s="266"/>
      <c r="H7" s="246" t="s">
        <v>4</v>
      </c>
      <c r="I7" s="338"/>
      <c r="J7" s="265"/>
      <c r="K7" s="221" t="s">
        <v>1</v>
      </c>
      <c r="L7" s="221"/>
      <c r="M7" s="221"/>
      <c r="N7" s="158"/>
      <c r="O7" s="262" t="s">
        <v>50</v>
      </c>
      <c r="P7" s="263"/>
      <c r="Q7" s="338"/>
      <c r="R7" s="338"/>
      <c r="S7" s="338"/>
      <c r="T7" s="338"/>
      <c r="U7" s="338"/>
      <c r="V7" s="338"/>
      <c r="W7" s="265"/>
    </row>
    <row r="8" spans="1:25" ht="16.5" thickBot="1">
      <c r="B8" s="3"/>
      <c r="C8" s="221" t="s">
        <v>49</v>
      </c>
      <c r="D8" s="262"/>
      <c r="E8" s="327"/>
      <c r="F8" s="328"/>
      <c r="G8" s="329"/>
      <c r="H8" s="327"/>
      <c r="I8" s="328"/>
      <c r="J8" s="329"/>
      <c r="K8" s="323">
        <f>H8-E8</f>
        <v>0</v>
      </c>
      <c r="L8" s="314"/>
      <c r="M8" s="314"/>
      <c r="N8" s="158"/>
      <c r="O8" s="262" t="s">
        <v>52</v>
      </c>
      <c r="P8" s="263"/>
      <c r="Q8" s="341"/>
      <c r="R8" s="342"/>
      <c r="S8" s="342"/>
      <c r="T8" s="342"/>
      <c r="U8" s="342"/>
      <c r="V8" s="342"/>
      <c r="W8" s="343"/>
    </row>
    <row r="9" spans="1:25" ht="16.5" thickBot="1">
      <c r="B9" s="3"/>
      <c r="C9" s="221" t="s">
        <v>3</v>
      </c>
      <c r="D9" s="262"/>
      <c r="E9" s="327"/>
      <c r="F9" s="328"/>
      <c r="G9" s="329"/>
      <c r="H9" s="327"/>
      <c r="I9" s="328"/>
      <c r="J9" s="329"/>
      <c r="K9" s="323">
        <f>H9-E9</f>
        <v>0</v>
      </c>
      <c r="L9" s="314"/>
      <c r="M9" s="314"/>
      <c r="N9" s="158"/>
      <c r="O9" s="221" t="s">
        <v>53</v>
      </c>
      <c r="P9" s="262"/>
      <c r="Q9" s="330"/>
      <c r="R9" s="331"/>
      <c r="S9" s="331"/>
      <c r="T9" s="331"/>
      <c r="U9" s="331"/>
      <c r="V9" s="331"/>
      <c r="W9" s="332"/>
    </row>
    <row r="10" spans="1:25" ht="16.5" thickBot="1">
      <c r="B10" s="3"/>
      <c r="C10" s="221" t="s">
        <v>5</v>
      </c>
      <c r="D10" s="221"/>
      <c r="E10" s="318">
        <f>E8+E9</f>
        <v>0</v>
      </c>
      <c r="F10" s="319"/>
      <c r="G10" s="320"/>
      <c r="H10" s="318">
        <f t="shared" ref="H10" si="0">H8+H9</f>
        <v>0</v>
      </c>
      <c r="I10" s="319"/>
      <c r="J10" s="320"/>
      <c r="K10" s="321">
        <f t="shared" ref="K10" si="1">K8+K9</f>
        <v>0</v>
      </c>
      <c r="L10" s="322"/>
      <c r="M10" s="323"/>
      <c r="N10" s="158"/>
      <c r="O10" s="333">
        <v>3</v>
      </c>
      <c r="P10" s="334"/>
      <c r="Q10" s="335"/>
      <c r="R10" s="336" t="s">
        <v>51</v>
      </c>
      <c r="S10" s="336"/>
      <c r="T10" s="336"/>
      <c r="U10" s="336"/>
      <c r="V10" s="336"/>
      <c r="W10" s="336"/>
    </row>
    <row r="11" spans="1:25">
      <c r="B11" s="3"/>
      <c r="C11" s="150"/>
      <c r="D11" s="156"/>
      <c r="E11" s="156"/>
      <c r="F11" s="156"/>
      <c r="G11" s="156"/>
      <c r="H11" s="156"/>
      <c r="I11" s="156"/>
      <c r="J11" s="156"/>
      <c r="K11" s="156"/>
      <c r="L11" s="156"/>
      <c r="M11" s="156"/>
      <c r="N11" s="156"/>
      <c r="O11" s="156"/>
      <c r="P11" s="156"/>
      <c r="Q11" s="156"/>
      <c r="R11" s="156"/>
      <c r="S11" s="156"/>
      <c r="T11" s="156"/>
      <c r="U11" s="156"/>
      <c r="V11" s="156"/>
      <c r="W11" s="156"/>
    </row>
    <row r="12" spans="1:25">
      <c r="B12" s="3"/>
      <c r="C12" s="156"/>
      <c r="D12" s="156"/>
      <c r="E12" s="156"/>
      <c r="F12" s="156"/>
      <c r="G12" s="156"/>
      <c r="H12" s="156"/>
      <c r="I12" s="156"/>
      <c r="J12" s="156"/>
      <c r="K12" s="156"/>
      <c r="L12" s="156"/>
      <c r="M12" s="339">
        <f>E6</f>
        <v>0</v>
      </c>
      <c r="N12" s="340"/>
      <c r="O12" s="340"/>
      <c r="P12" s="159" t="s">
        <v>29</v>
      </c>
      <c r="Q12" s="160" t="s">
        <v>12</v>
      </c>
      <c r="R12" s="160"/>
      <c r="S12" s="160"/>
      <c r="T12" s="161"/>
      <c r="U12" s="314">
        <f>MIN(300000,(K10*O10))</f>
        <v>0</v>
      </c>
      <c r="V12" s="314"/>
      <c r="W12" s="314"/>
    </row>
    <row r="13" spans="1:25" ht="16.5" thickBot="1">
      <c r="B13" s="3"/>
      <c r="C13" s="156"/>
      <c r="D13" s="156"/>
      <c r="E13" s="156"/>
      <c r="F13" s="156"/>
      <c r="G13" s="156"/>
      <c r="H13" s="156"/>
      <c r="I13" s="156"/>
      <c r="J13" s="156"/>
      <c r="K13" s="156"/>
      <c r="L13" s="156"/>
      <c r="M13" s="156"/>
      <c r="N13" s="156"/>
      <c r="O13" s="156"/>
      <c r="P13" s="156"/>
      <c r="Q13" s="156"/>
      <c r="R13" s="156"/>
      <c r="S13" s="156"/>
      <c r="T13" s="156"/>
      <c r="U13" s="156"/>
      <c r="V13" s="156"/>
      <c r="W13" s="156"/>
      <c r="X13" s="3"/>
      <c r="Y13" s="3"/>
    </row>
    <row r="14" spans="1:25" ht="16.5" thickBot="1">
      <c r="B14" s="3"/>
      <c r="C14" s="312" t="s">
        <v>55</v>
      </c>
      <c r="D14" s="313"/>
      <c r="E14" s="315"/>
      <c r="F14" s="316"/>
      <c r="G14" s="317"/>
      <c r="H14" s="156"/>
      <c r="I14" s="156"/>
      <c r="J14" s="156"/>
      <c r="K14" s="156"/>
      <c r="L14" s="156"/>
      <c r="M14" s="156"/>
      <c r="N14" s="156"/>
      <c r="O14" s="156"/>
      <c r="P14" s="156"/>
      <c r="Q14" s="156"/>
      <c r="R14" s="156"/>
      <c r="S14" s="156"/>
      <c r="T14" s="156"/>
      <c r="U14" s="156"/>
      <c r="V14" s="156"/>
      <c r="W14" s="156"/>
    </row>
    <row r="15" spans="1:25" ht="16.5" thickBot="1">
      <c r="B15" s="3"/>
      <c r="C15" s="221"/>
      <c r="D15" s="221"/>
      <c r="E15" s="247" t="s">
        <v>2</v>
      </c>
      <c r="F15" s="337"/>
      <c r="G15" s="266"/>
      <c r="H15" s="246" t="s">
        <v>4</v>
      </c>
      <c r="I15" s="338"/>
      <c r="J15" s="265"/>
      <c r="K15" s="262" t="s">
        <v>1</v>
      </c>
      <c r="L15" s="263"/>
      <c r="M15" s="264"/>
      <c r="N15" s="158"/>
      <c r="O15" s="262" t="s">
        <v>50</v>
      </c>
      <c r="P15" s="263"/>
      <c r="Q15" s="338"/>
      <c r="R15" s="338"/>
      <c r="S15" s="338"/>
      <c r="T15" s="338"/>
      <c r="U15" s="338"/>
      <c r="V15" s="338"/>
      <c r="W15" s="265"/>
    </row>
    <row r="16" spans="1:25" ht="16.5" thickBot="1">
      <c r="B16" s="3"/>
      <c r="C16" s="221" t="s">
        <v>49</v>
      </c>
      <c r="D16" s="262"/>
      <c r="E16" s="327"/>
      <c r="F16" s="328"/>
      <c r="G16" s="329"/>
      <c r="H16" s="327"/>
      <c r="I16" s="328"/>
      <c r="J16" s="329"/>
      <c r="K16" s="322">
        <f>H16-E16</f>
        <v>0</v>
      </c>
      <c r="L16" s="322"/>
      <c r="M16" s="323"/>
      <c r="N16" s="158"/>
      <c r="O16" s="262" t="s">
        <v>52</v>
      </c>
      <c r="P16" s="263"/>
      <c r="Q16" s="341"/>
      <c r="R16" s="342"/>
      <c r="S16" s="342"/>
      <c r="T16" s="342"/>
      <c r="U16" s="342"/>
      <c r="V16" s="342"/>
      <c r="W16" s="343"/>
    </row>
    <row r="17" spans="2:25" ht="16.5" thickBot="1">
      <c r="B17" s="3"/>
      <c r="C17" s="221" t="s">
        <v>3</v>
      </c>
      <c r="D17" s="262"/>
      <c r="E17" s="327"/>
      <c r="F17" s="328"/>
      <c r="G17" s="329"/>
      <c r="H17" s="327"/>
      <c r="I17" s="328"/>
      <c r="J17" s="329"/>
      <c r="K17" s="322">
        <f>H17-E17</f>
        <v>0</v>
      </c>
      <c r="L17" s="322"/>
      <c r="M17" s="323"/>
      <c r="N17" s="158"/>
      <c r="O17" s="262" t="s">
        <v>53</v>
      </c>
      <c r="P17" s="263"/>
      <c r="Q17" s="330"/>
      <c r="R17" s="331"/>
      <c r="S17" s="331"/>
      <c r="T17" s="331"/>
      <c r="U17" s="331"/>
      <c r="V17" s="331"/>
      <c r="W17" s="332"/>
    </row>
    <row r="18" spans="2:25" ht="16.5" thickBot="1">
      <c r="B18" s="3"/>
      <c r="C18" s="221" t="s">
        <v>5</v>
      </c>
      <c r="D18" s="221"/>
      <c r="E18" s="318">
        <f>E16+E17</f>
        <v>0</v>
      </c>
      <c r="F18" s="319"/>
      <c r="G18" s="320"/>
      <c r="H18" s="318">
        <f t="shared" ref="H18" si="2">H16+H17</f>
        <v>0</v>
      </c>
      <c r="I18" s="319"/>
      <c r="J18" s="320"/>
      <c r="K18" s="321">
        <f t="shared" ref="K18" si="3">K16+K17</f>
        <v>0</v>
      </c>
      <c r="L18" s="322"/>
      <c r="M18" s="323"/>
      <c r="N18" s="158"/>
      <c r="O18" s="333">
        <v>3</v>
      </c>
      <c r="P18" s="334"/>
      <c r="Q18" s="335"/>
      <c r="R18" s="336" t="s">
        <v>51</v>
      </c>
      <c r="S18" s="336"/>
      <c r="T18" s="336"/>
      <c r="U18" s="336"/>
      <c r="V18" s="336"/>
      <c r="W18" s="336"/>
    </row>
    <row r="19" spans="2:25">
      <c r="B19" s="3"/>
      <c r="C19" s="156"/>
      <c r="D19" s="156"/>
      <c r="E19" s="156"/>
      <c r="F19" s="156"/>
      <c r="G19" s="156"/>
      <c r="H19" s="156"/>
      <c r="I19" s="156"/>
      <c r="J19" s="156"/>
      <c r="K19" s="156"/>
      <c r="L19" s="156"/>
      <c r="M19" s="156"/>
      <c r="N19" s="156"/>
      <c r="O19" s="156"/>
      <c r="P19" s="156"/>
      <c r="Q19" s="156"/>
      <c r="R19" s="156"/>
      <c r="S19" s="156"/>
      <c r="T19" s="156"/>
      <c r="U19" s="156"/>
      <c r="V19" s="156"/>
      <c r="W19" s="156"/>
    </row>
    <row r="20" spans="2:25">
      <c r="B20" s="3"/>
      <c r="C20" s="156"/>
      <c r="D20" s="156"/>
      <c r="E20" s="156"/>
      <c r="F20" s="156"/>
      <c r="G20" s="156"/>
      <c r="H20" s="156"/>
      <c r="I20" s="156"/>
      <c r="J20" s="156"/>
      <c r="K20" s="156"/>
      <c r="L20" s="156"/>
      <c r="M20" s="339">
        <f>E14</f>
        <v>0</v>
      </c>
      <c r="N20" s="340"/>
      <c r="O20" s="340"/>
      <c r="P20" s="159" t="s">
        <v>29</v>
      </c>
      <c r="Q20" s="160" t="s">
        <v>12</v>
      </c>
      <c r="R20" s="160"/>
      <c r="S20" s="160"/>
      <c r="T20" s="161"/>
      <c r="U20" s="314">
        <f>MIN(300000,(K18*O18))</f>
        <v>0</v>
      </c>
      <c r="V20" s="314"/>
      <c r="W20" s="314"/>
      <c r="X20" s="3"/>
      <c r="Y20" s="3"/>
    </row>
    <row r="21" spans="2:25" ht="16.5" thickBot="1">
      <c r="B21" s="3"/>
      <c r="C21" s="156"/>
      <c r="D21" s="156"/>
      <c r="E21" s="156"/>
      <c r="F21" s="156"/>
      <c r="G21" s="156"/>
      <c r="H21" s="156"/>
      <c r="I21" s="156"/>
      <c r="J21" s="156"/>
      <c r="K21" s="156"/>
      <c r="L21" s="156"/>
      <c r="M21" s="156"/>
      <c r="N21" s="156"/>
      <c r="O21" s="156"/>
      <c r="P21" s="156"/>
      <c r="Q21" s="156"/>
      <c r="R21" s="156"/>
      <c r="S21" s="156"/>
      <c r="T21" s="156"/>
      <c r="U21" s="156"/>
      <c r="V21" s="156"/>
      <c r="W21" s="156"/>
    </row>
    <row r="22" spans="2:25" ht="16.5" thickBot="1">
      <c r="B22" s="3"/>
      <c r="C22" s="312" t="s">
        <v>55</v>
      </c>
      <c r="D22" s="313"/>
      <c r="E22" s="315"/>
      <c r="F22" s="316"/>
      <c r="G22" s="317"/>
      <c r="H22" s="156"/>
      <c r="I22" s="156"/>
      <c r="J22" s="156"/>
      <c r="K22" s="156"/>
      <c r="L22" s="156"/>
      <c r="M22" s="156"/>
      <c r="N22" s="156"/>
      <c r="O22" s="156"/>
      <c r="P22" s="156"/>
      <c r="Q22" s="156"/>
      <c r="R22" s="156"/>
      <c r="S22" s="156"/>
      <c r="T22" s="156"/>
      <c r="U22" s="156"/>
      <c r="V22" s="156"/>
      <c r="W22" s="156"/>
    </row>
    <row r="23" spans="2:25" ht="16.5" thickBot="1">
      <c r="B23" s="3"/>
      <c r="C23" s="221"/>
      <c r="D23" s="221"/>
      <c r="E23" s="247" t="s">
        <v>2</v>
      </c>
      <c r="F23" s="337"/>
      <c r="G23" s="266"/>
      <c r="H23" s="246" t="s">
        <v>4</v>
      </c>
      <c r="I23" s="338"/>
      <c r="J23" s="265"/>
      <c r="K23" s="262" t="s">
        <v>1</v>
      </c>
      <c r="L23" s="263"/>
      <c r="M23" s="264"/>
      <c r="N23" s="158"/>
      <c r="O23" s="262" t="s">
        <v>50</v>
      </c>
      <c r="P23" s="263"/>
      <c r="Q23" s="338"/>
      <c r="R23" s="338"/>
      <c r="S23" s="338"/>
      <c r="T23" s="338"/>
      <c r="U23" s="338"/>
      <c r="V23" s="338"/>
      <c r="W23" s="265"/>
    </row>
    <row r="24" spans="2:25" ht="16.5" thickBot="1">
      <c r="B24" s="3"/>
      <c r="C24" s="221" t="s">
        <v>49</v>
      </c>
      <c r="D24" s="262"/>
      <c r="E24" s="327"/>
      <c r="F24" s="328"/>
      <c r="G24" s="329"/>
      <c r="H24" s="327"/>
      <c r="I24" s="328"/>
      <c r="J24" s="329"/>
      <c r="K24" s="322">
        <f>H24-E24</f>
        <v>0</v>
      </c>
      <c r="L24" s="322"/>
      <c r="M24" s="323"/>
      <c r="N24" s="158"/>
      <c r="O24" s="262" t="s">
        <v>52</v>
      </c>
      <c r="P24" s="263"/>
      <c r="Q24" s="341"/>
      <c r="R24" s="342"/>
      <c r="S24" s="342"/>
      <c r="T24" s="342"/>
      <c r="U24" s="342"/>
      <c r="V24" s="342"/>
      <c r="W24" s="343"/>
    </row>
    <row r="25" spans="2:25" ht="16.5" thickBot="1">
      <c r="B25" s="3"/>
      <c r="C25" s="221" t="s">
        <v>3</v>
      </c>
      <c r="D25" s="262"/>
      <c r="E25" s="327"/>
      <c r="F25" s="328"/>
      <c r="G25" s="329"/>
      <c r="H25" s="327"/>
      <c r="I25" s="328"/>
      <c r="J25" s="329"/>
      <c r="K25" s="322">
        <f>H25-E25</f>
        <v>0</v>
      </c>
      <c r="L25" s="322"/>
      <c r="M25" s="323"/>
      <c r="N25" s="158"/>
      <c r="O25" s="262" t="s">
        <v>53</v>
      </c>
      <c r="P25" s="263"/>
      <c r="Q25" s="330"/>
      <c r="R25" s="331"/>
      <c r="S25" s="331"/>
      <c r="T25" s="331"/>
      <c r="U25" s="331"/>
      <c r="V25" s="331"/>
      <c r="W25" s="332"/>
    </row>
    <row r="26" spans="2:25" ht="16.5" thickBot="1">
      <c r="B26" s="3"/>
      <c r="C26" s="221" t="s">
        <v>5</v>
      </c>
      <c r="D26" s="221"/>
      <c r="E26" s="318">
        <f>E24+E25</f>
        <v>0</v>
      </c>
      <c r="F26" s="319"/>
      <c r="G26" s="320"/>
      <c r="H26" s="318">
        <f t="shared" ref="H26" si="4">H24+H25</f>
        <v>0</v>
      </c>
      <c r="I26" s="319"/>
      <c r="J26" s="320"/>
      <c r="K26" s="321">
        <f t="shared" ref="K26" si="5">K24+K25</f>
        <v>0</v>
      </c>
      <c r="L26" s="322"/>
      <c r="M26" s="323"/>
      <c r="N26" s="158"/>
      <c r="O26" s="333">
        <v>3</v>
      </c>
      <c r="P26" s="334"/>
      <c r="Q26" s="335"/>
      <c r="R26" s="336" t="s">
        <v>51</v>
      </c>
      <c r="S26" s="336"/>
      <c r="T26" s="336"/>
      <c r="U26" s="336"/>
      <c r="V26" s="336"/>
      <c r="W26" s="336"/>
    </row>
    <row r="27" spans="2:25">
      <c r="B27" s="3"/>
      <c r="C27" s="156"/>
      <c r="D27" s="156"/>
      <c r="E27" s="156"/>
      <c r="F27" s="156"/>
      <c r="G27" s="156"/>
      <c r="H27" s="156"/>
      <c r="I27" s="156"/>
      <c r="J27" s="156"/>
      <c r="K27" s="156"/>
      <c r="L27" s="156"/>
      <c r="M27" s="156"/>
      <c r="N27" s="162"/>
      <c r="O27" s="156"/>
      <c r="P27" s="156"/>
      <c r="Q27" s="156"/>
      <c r="R27" s="156"/>
      <c r="S27" s="156"/>
      <c r="T27" s="156"/>
      <c r="U27" s="156"/>
      <c r="V27" s="156"/>
      <c r="W27" s="156"/>
    </row>
    <row r="28" spans="2:25">
      <c r="B28" s="3"/>
      <c r="C28" s="156"/>
      <c r="D28" s="156"/>
      <c r="E28" s="156"/>
      <c r="F28" s="156"/>
      <c r="G28" s="156"/>
      <c r="H28" s="156"/>
      <c r="I28" s="156"/>
      <c r="J28" s="156"/>
      <c r="K28" s="156"/>
      <c r="L28" s="156"/>
      <c r="M28" s="339">
        <f>E22</f>
        <v>0</v>
      </c>
      <c r="N28" s="340"/>
      <c r="O28" s="340"/>
      <c r="P28" s="159" t="s">
        <v>29</v>
      </c>
      <c r="Q28" s="160" t="s">
        <v>12</v>
      </c>
      <c r="R28" s="160"/>
      <c r="S28" s="160"/>
      <c r="T28" s="161"/>
      <c r="U28" s="314">
        <f>MIN(300000,(K26*O26))</f>
        <v>0</v>
      </c>
      <c r="V28" s="314"/>
      <c r="W28" s="314"/>
    </row>
    <row r="29" spans="2:25" ht="16.5" thickBot="1">
      <c r="B29" s="3"/>
      <c r="C29" s="156"/>
      <c r="D29" s="156"/>
      <c r="E29" s="156"/>
      <c r="F29" s="156"/>
      <c r="G29" s="156"/>
      <c r="H29" s="156"/>
      <c r="I29" s="156"/>
      <c r="J29" s="156"/>
      <c r="K29" s="156"/>
      <c r="L29" s="156"/>
      <c r="M29" s="156"/>
      <c r="N29" s="156"/>
      <c r="O29" s="156"/>
      <c r="P29" s="156"/>
      <c r="Q29" s="156"/>
      <c r="R29" s="156"/>
      <c r="S29" s="156"/>
      <c r="T29" s="156"/>
      <c r="U29" s="156"/>
      <c r="V29" s="156"/>
      <c r="W29" s="156"/>
    </row>
    <row r="30" spans="2:25" ht="16.5" thickBot="1">
      <c r="B30" s="3"/>
      <c r="C30" s="312" t="s">
        <v>55</v>
      </c>
      <c r="D30" s="313"/>
      <c r="E30" s="315"/>
      <c r="F30" s="316"/>
      <c r="G30" s="317"/>
      <c r="H30" s="156"/>
      <c r="I30" s="156"/>
      <c r="J30" s="156"/>
      <c r="K30" s="156"/>
      <c r="L30" s="156"/>
      <c r="M30" s="156"/>
      <c r="N30" s="156"/>
      <c r="O30" s="156"/>
      <c r="P30" s="156"/>
      <c r="Q30" s="156"/>
      <c r="R30" s="156"/>
      <c r="S30" s="156"/>
      <c r="T30" s="156"/>
      <c r="U30" s="156"/>
      <c r="V30" s="156"/>
      <c r="W30" s="156"/>
    </row>
    <row r="31" spans="2:25" ht="16.5" thickBot="1">
      <c r="B31" s="3"/>
      <c r="C31" s="221"/>
      <c r="D31" s="221"/>
      <c r="E31" s="247" t="s">
        <v>2</v>
      </c>
      <c r="F31" s="337"/>
      <c r="G31" s="266"/>
      <c r="H31" s="246" t="s">
        <v>4</v>
      </c>
      <c r="I31" s="338"/>
      <c r="J31" s="265"/>
      <c r="K31" s="262" t="s">
        <v>1</v>
      </c>
      <c r="L31" s="263"/>
      <c r="M31" s="264"/>
      <c r="N31" s="150"/>
      <c r="O31" s="262" t="s">
        <v>50</v>
      </c>
      <c r="P31" s="263"/>
      <c r="Q31" s="338"/>
      <c r="R31" s="338"/>
      <c r="S31" s="338"/>
      <c r="T31" s="338"/>
      <c r="U31" s="338"/>
      <c r="V31" s="338"/>
      <c r="W31" s="265"/>
    </row>
    <row r="32" spans="2:25" ht="16.5" thickBot="1">
      <c r="B32" s="3"/>
      <c r="C32" s="221" t="s">
        <v>49</v>
      </c>
      <c r="D32" s="262"/>
      <c r="E32" s="327"/>
      <c r="F32" s="328"/>
      <c r="G32" s="329"/>
      <c r="H32" s="327"/>
      <c r="I32" s="328"/>
      <c r="J32" s="329"/>
      <c r="K32" s="322">
        <f>H32-E32</f>
        <v>0</v>
      </c>
      <c r="L32" s="322"/>
      <c r="M32" s="323"/>
      <c r="N32" s="150"/>
      <c r="O32" s="262" t="s">
        <v>52</v>
      </c>
      <c r="P32" s="263"/>
      <c r="Q32" s="341"/>
      <c r="R32" s="342"/>
      <c r="S32" s="342"/>
      <c r="T32" s="342"/>
      <c r="U32" s="342"/>
      <c r="V32" s="342"/>
      <c r="W32" s="343"/>
    </row>
    <row r="33" spans="1:24" ht="16.5" thickBot="1">
      <c r="B33" s="3"/>
      <c r="C33" s="221" t="s">
        <v>3</v>
      </c>
      <c r="D33" s="262"/>
      <c r="E33" s="327"/>
      <c r="F33" s="328"/>
      <c r="G33" s="329"/>
      <c r="H33" s="327"/>
      <c r="I33" s="328"/>
      <c r="J33" s="329"/>
      <c r="K33" s="322">
        <f>H33-E33</f>
        <v>0</v>
      </c>
      <c r="L33" s="322"/>
      <c r="M33" s="323"/>
      <c r="N33" s="150"/>
      <c r="O33" s="262" t="s">
        <v>53</v>
      </c>
      <c r="P33" s="263"/>
      <c r="Q33" s="330"/>
      <c r="R33" s="331"/>
      <c r="S33" s="331"/>
      <c r="T33" s="331"/>
      <c r="U33" s="331"/>
      <c r="V33" s="331"/>
      <c r="W33" s="332"/>
    </row>
    <row r="34" spans="1:24" ht="16.5" thickBot="1">
      <c r="B34" s="3"/>
      <c r="C34" s="221" t="s">
        <v>5</v>
      </c>
      <c r="D34" s="221"/>
      <c r="E34" s="318">
        <f>E32+E33</f>
        <v>0</v>
      </c>
      <c r="F34" s="319"/>
      <c r="G34" s="320"/>
      <c r="H34" s="318">
        <f t="shared" ref="H34" si="6">H32+H33</f>
        <v>0</v>
      </c>
      <c r="I34" s="319"/>
      <c r="J34" s="320"/>
      <c r="K34" s="321">
        <f t="shared" ref="K34" si="7">K32+K33</f>
        <v>0</v>
      </c>
      <c r="L34" s="322"/>
      <c r="M34" s="323"/>
      <c r="N34" s="150"/>
      <c r="O34" s="333"/>
      <c r="P34" s="334"/>
      <c r="Q34" s="335"/>
      <c r="R34" s="336" t="s">
        <v>51</v>
      </c>
      <c r="S34" s="336"/>
      <c r="T34" s="336"/>
      <c r="U34" s="336"/>
      <c r="V34" s="336"/>
      <c r="W34" s="336"/>
    </row>
    <row r="35" spans="1:24">
      <c r="B35" s="3"/>
      <c r="C35" s="156"/>
      <c r="D35" s="156"/>
      <c r="E35" s="156"/>
      <c r="F35" s="156"/>
      <c r="G35" s="156"/>
      <c r="H35" s="156"/>
      <c r="I35" s="156"/>
      <c r="J35" s="156"/>
      <c r="K35" s="156"/>
      <c r="L35" s="156"/>
      <c r="M35" s="156"/>
      <c r="N35" s="156"/>
      <c r="O35" s="156"/>
      <c r="P35" s="156"/>
      <c r="Q35" s="156"/>
      <c r="R35" s="156"/>
      <c r="S35" s="156"/>
      <c r="T35" s="156"/>
      <c r="U35" s="156"/>
      <c r="V35" s="156"/>
      <c r="W35" s="156"/>
    </row>
    <row r="36" spans="1:24">
      <c r="B36" s="3"/>
      <c r="C36" s="156"/>
      <c r="D36" s="156"/>
      <c r="E36" s="156"/>
      <c r="F36" s="156"/>
      <c r="G36" s="156"/>
      <c r="H36" s="156"/>
      <c r="I36" s="156"/>
      <c r="J36" s="156"/>
      <c r="K36" s="156"/>
      <c r="L36" s="156"/>
      <c r="M36" s="339">
        <f>E30</f>
        <v>0</v>
      </c>
      <c r="N36" s="340"/>
      <c r="O36" s="340"/>
      <c r="P36" s="159" t="s">
        <v>29</v>
      </c>
      <c r="Q36" s="160" t="s">
        <v>12</v>
      </c>
      <c r="R36" s="160"/>
      <c r="S36" s="160"/>
      <c r="T36" s="161"/>
      <c r="U36" s="314">
        <f>MIN(300000,(K34*O34))</f>
        <v>0</v>
      </c>
      <c r="V36" s="314"/>
      <c r="W36" s="314"/>
    </row>
    <row r="37" spans="1:24" ht="16.5" thickBot="1">
      <c r="B37" s="3"/>
      <c r="C37" s="156"/>
      <c r="D37" s="156"/>
      <c r="E37" s="156"/>
      <c r="F37" s="156"/>
      <c r="G37" s="156"/>
      <c r="H37" s="156"/>
      <c r="I37" s="156"/>
      <c r="J37" s="156"/>
      <c r="K37" s="156"/>
      <c r="L37" s="156"/>
      <c r="M37" s="156"/>
      <c r="N37" s="156"/>
      <c r="O37" s="156"/>
      <c r="P37" s="156"/>
      <c r="Q37" s="156"/>
      <c r="R37" s="156"/>
      <c r="S37" s="156"/>
      <c r="T37" s="156"/>
      <c r="U37" s="156"/>
      <c r="V37" s="156"/>
      <c r="W37" s="156"/>
    </row>
    <row r="38" spans="1:24" ht="16.5" thickBot="1">
      <c r="B38" s="3"/>
      <c r="C38" s="312" t="s">
        <v>55</v>
      </c>
      <c r="D38" s="313"/>
      <c r="E38" s="315"/>
      <c r="F38" s="316"/>
      <c r="G38" s="317"/>
      <c r="H38" s="156"/>
      <c r="I38" s="156"/>
      <c r="J38" s="156"/>
      <c r="K38" s="156"/>
      <c r="L38" s="156"/>
      <c r="M38" s="156"/>
      <c r="N38" s="156"/>
      <c r="O38" s="156"/>
      <c r="P38" s="156"/>
      <c r="Q38" s="156"/>
      <c r="R38" s="156"/>
      <c r="S38" s="156"/>
      <c r="T38" s="156"/>
      <c r="U38" s="156"/>
      <c r="V38" s="156"/>
      <c r="W38" s="156"/>
    </row>
    <row r="39" spans="1:24" ht="16.5" thickBot="1">
      <c r="B39" s="3"/>
      <c r="C39" s="221"/>
      <c r="D39" s="221"/>
      <c r="E39" s="226" t="s">
        <v>2</v>
      </c>
      <c r="F39" s="226"/>
      <c r="G39" s="226"/>
      <c r="H39" s="223" t="s">
        <v>4</v>
      </c>
      <c r="I39" s="223"/>
      <c r="J39" s="223"/>
      <c r="K39" s="221" t="s">
        <v>1</v>
      </c>
      <c r="L39" s="221"/>
      <c r="M39" s="221"/>
      <c r="N39" s="158"/>
      <c r="O39" s="262" t="s">
        <v>50</v>
      </c>
      <c r="P39" s="263"/>
      <c r="Q39" s="338"/>
      <c r="R39" s="338"/>
      <c r="S39" s="338"/>
      <c r="T39" s="338"/>
      <c r="U39" s="338"/>
      <c r="V39" s="338"/>
      <c r="W39" s="265"/>
    </row>
    <row r="40" spans="1:24" ht="16.5" thickBot="1">
      <c r="B40" s="3"/>
      <c r="C40" s="221" t="s">
        <v>49</v>
      </c>
      <c r="D40" s="262"/>
      <c r="E40" s="324"/>
      <c r="F40" s="325"/>
      <c r="G40" s="326"/>
      <c r="H40" s="324"/>
      <c r="I40" s="325"/>
      <c r="J40" s="326"/>
      <c r="K40" s="323">
        <f>H40-E40</f>
        <v>0</v>
      </c>
      <c r="L40" s="314"/>
      <c r="M40" s="314"/>
      <c r="N40" s="158"/>
      <c r="O40" s="262" t="s">
        <v>52</v>
      </c>
      <c r="P40" s="263"/>
      <c r="Q40" s="341"/>
      <c r="R40" s="342"/>
      <c r="S40" s="342"/>
      <c r="T40" s="342"/>
      <c r="U40" s="342"/>
      <c r="V40" s="342"/>
      <c r="W40" s="343"/>
    </row>
    <row r="41" spans="1:24" ht="16.5" thickBot="1">
      <c r="B41" s="3"/>
      <c r="C41" s="221" t="s">
        <v>3</v>
      </c>
      <c r="D41" s="262"/>
      <c r="E41" s="327"/>
      <c r="F41" s="328"/>
      <c r="G41" s="329"/>
      <c r="H41" s="327"/>
      <c r="I41" s="328"/>
      <c r="J41" s="329"/>
      <c r="K41" s="322">
        <f>H41-E41</f>
        <v>0</v>
      </c>
      <c r="L41" s="322"/>
      <c r="M41" s="323"/>
      <c r="N41" s="158"/>
      <c r="O41" s="262" t="s">
        <v>53</v>
      </c>
      <c r="P41" s="263"/>
      <c r="Q41" s="330"/>
      <c r="R41" s="331"/>
      <c r="S41" s="331"/>
      <c r="T41" s="331"/>
      <c r="U41" s="331"/>
      <c r="V41" s="331"/>
      <c r="W41" s="332"/>
    </row>
    <row r="42" spans="1:24" ht="16.5" thickBot="1">
      <c r="B42" s="3"/>
      <c r="C42" s="221" t="s">
        <v>5</v>
      </c>
      <c r="D42" s="221"/>
      <c r="E42" s="318">
        <f>E40+E41</f>
        <v>0</v>
      </c>
      <c r="F42" s="319"/>
      <c r="G42" s="320"/>
      <c r="H42" s="318">
        <f t="shared" ref="H42" si="8">H40+H41</f>
        <v>0</v>
      </c>
      <c r="I42" s="319"/>
      <c r="J42" s="320"/>
      <c r="K42" s="321">
        <f t="shared" ref="K42" si="9">K40+K41</f>
        <v>0</v>
      </c>
      <c r="L42" s="322"/>
      <c r="M42" s="323"/>
      <c r="N42" s="158"/>
      <c r="O42" s="333"/>
      <c r="P42" s="334"/>
      <c r="Q42" s="335"/>
      <c r="R42" s="336" t="s">
        <v>51</v>
      </c>
      <c r="S42" s="336"/>
      <c r="T42" s="336"/>
      <c r="U42" s="336"/>
      <c r="V42" s="336"/>
      <c r="W42" s="336"/>
    </row>
    <row r="43" spans="1:24">
      <c r="B43" s="3"/>
      <c r="C43" s="156"/>
      <c r="D43" s="156"/>
      <c r="E43" s="156"/>
      <c r="F43" s="156"/>
      <c r="G43" s="156"/>
      <c r="H43" s="156"/>
      <c r="I43" s="156"/>
      <c r="J43" s="156"/>
      <c r="K43" s="156"/>
      <c r="L43" s="156"/>
      <c r="M43" s="156"/>
      <c r="N43" s="156"/>
      <c r="O43" s="156"/>
      <c r="P43" s="156"/>
      <c r="Q43" s="156"/>
      <c r="R43" s="156"/>
      <c r="S43" s="156"/>
      <c r="T43" s="156"/>
      <c r="U43" s="156"/>
      <c r="V43" s="156"/>
      <c r="W43" s="156"/>
    </row>
    <row r="44" spans="1:24">
      <c r="B44" s="3"/>
      <c r="C44" s="156"/>
      <c r="D44" s="156"/>
      <c r="E44" s="156"/>
      <c r="F44" s="156"/>
      <c r="G44" s="156"/>
      <c r="H44" s="156"/>
      <c r="I44" s="156"/>
      <c r="J44" s="156"/>
      <c r="K44" s="156"/>
      <c r="L44" s="156"/>
      <c r="M44" s="339">
        <f>E38</f>
        <v>0</v>
      </c>
      <c r="N44" s="340"/>
      <c r="O44" s="340"/>
      <c r="P44" s="159" t="s">
        <v>29</v>
      </c>
      <c r="Q44" s="160" t="s">
        <v>12</v>
      </c>
      <c r="R44" s="160"/>
      <c r="S44" s="160"/>
      <c r="T44" s="161"/>
      <c r="U44" s="314">
        <f>MIN(300000,(K42*O42))</f>
        <v>0</v>
      </c>
      <c r="V44" s="314"/>
      <c r="W44" s="314"/>
    </row>
    <row r="45" spans="1:24">
      <c r="B45" s="3"/>
      <c r="C45" s="156"/>
      <c r="D45" s="156"/>
      <c r="E45" s="156"/>
      <c r="F45" s="156"/>
      <c r="G45" s="156"/>
      <c r="H45" s="156"/>
      <c r="I45" s="156"/>
      <c r="J45" s="156"/>
      <c r="K45" s="156"/>
      <c r="L45" s="156"/>
      <c r="M45" s="156"/>
      <c r="N45" s="156"/>
      <c r="O45" s="156"/>
      <c r="P45" s="156"/>
      <c r="Q45" s="156"/>
      <c r="R45" s="156"/>
      <c r="S45" s="156"/>
      <c r="T45" s="156"/>
      <c r="U45" s="156"/>
      <c r="V45" s="156"/>
      <c r="W45" s="156"/>
      <c r="X45" s="3"/>
    </row>
    <row r="46" spans="1:24">
      <c r="B46" s="3"/>
      <c r="C46" s="156"/>
      <c r="D46" s="156"/>
      <c r="E46" s="156"/>
      <c r="F46" s="156"/>
      <c r="G46" s="156"/>
      <c r="H46" s="156"/>
      <c r="I46" s="156"/>
      <c r="J46" s="156"/>
      <c r="K46" s="156"/>
      <c r="L46" s="156"/>
      <c r="M46" s="156"/>
      <c r="N46" s="156"/>
      <c r="O46" s="158"/>
      <c r="P46" s="221" t="s">
        <v>54</v>
      </c>
      <c r="Q46" s="221"/>
      <c r="R46" s="221"/>
      <c r="S46" s="221"/>
      <c r="T46" s="221"/>
      <c r="U46" s="310">
        <f>COUNTA(E6,E14,E22,E30,E38)</f>
        <v>0</v>
      </c>
      <c r="V46" s="310"/>
      <c r="W46" s="310"/>
      <c r="X46" s="3"/>
    </row>
    <row r="47" spans="1:24" ht="18" customHeight="1">
      <c r="B47" s="3"/>
      <c r="C47" s="156"/>
      <c r="D47" s="156"/>
      <c r="E47" s="156"/>
      <c r="F47" s="156"/>
      <c r="G47" s="156"/>
      <c r="H47" s="156"/>
      <c r="I47" s="156"/>
      <c r="J47" s="156"/>
      <c r="K47" s="156"/>
      <c r="L47" s="156"/>
      <c r="M47" s="156"/>
      <c r="N47" s="156"/>
      <c r="O47" s="156"/>
      <c r="P47" s="221" t="s">
        <v>350</v>
      </c>
      <c r="Q47" s="221"/>
      <c r="R47" s="221"/>
      <c r="S47" s="221"/>
      <c r="T47" s="221"/>
      <c r="U47" s="309">
        <f>U12+U20+U28+U36+U44</f>
        <v>0</v>
      </c>
      <c r="V47" s="309"/>
      <c r="W47" s="309"/>
      <c r="X47" s="3"/>
    </row>
    <row r="48" spans="1:24" ht="18" customHeight="1">
      <c r="A48" s="3"/>
      <c r="B48" s="3"/>
      <c r="C48" s="156"/>
      <c r="D48" s="156"/>
      <c r="E48" s="156"/>
      <c r="F48" s="156"/>
      <c r="G48" s="156"/>
      <c r="H48" s="156"/>
      <c r="I48" s="156"/>
      <c r="J48" s="156"/>
      <c r="K48" s="156"/>
      <c r="L48" s="156"/>
      <c r="M48" s="156"/>
      <c r="N48" s="156"/>
      <c r="O48" s="156"/>
      <c r="P48" s="221" t="s">
        <v>349</v>
      </c>
      <c r="Q48" s="221"/>
      <c r="R48" s="221"/>
      <c r="S48" s="221"/>
      <c r="T48" s="221"/>
      <c r="U48" s="309">
        <f>300000*U46</f>
        <v>0</v>
      </c>
      <c r="V48" s="309"/>
      <c r="W48" s="309"/>
    </row>
    <row r="49" spans="22:23">
      <c r="V49" s="156"/>
      <c r="W49" s="156"/>
    </row>
    <row r="50" spans="22:23">
      <c r="V50" s="156"/>
      <c r="W50" s="156"/>
    </row>
    <row r="51" spans="22:23">
      <c r="V51" s="156"/>
      <c r="W51" s="156"/>
    </row>
    <row r="52" spans="22:23">
      <c r="V52" s="156"/>
      <c r="W52" s="156"/>
    </row>
    <row r="53" spans="22:23">
      <c r="V53" s="156"/>
      <c r="W53" s="156"/>
    </row>
    <row r="54" spans="22:23">
      <c r="V54" s="156"/>
      <c r="W54" s="156"/>
    </row>
    <row r="55" spans="22:23">
      <c r="V55" s="156"/>
      <c r="W55" s="156"/>
    </row>
    <row r="56" spans="22:23">
      <c r="V56" s="156"/>
      <c r="W56" s="156"/>
    </row>
  </sheetData>
  <sheetProtection sheet="1" objects="1" scenarios="1"/>
  <mergeCells count="142">
    <mergeCell ref="O39:W39"/>
    <mergeCell ref="Q40:W40"/>
    <mergeCell ref="U20:W20"/>
    <mergeCell ref="P48:T48"/>
    <mergeCell ref="P47:T47"/>
    <mergeCell ref="P46:T46"/>
    <mergeCell ref="M44:O44"/>
    <mergeCell ref="O9:P9"/>
    <mergeCell ref="Q9:W9"/>
    <mergeCell ref="O16:P16"/>
    <mergeCell ref="O17:P17"/>
    <mergeCell ref="Q16:W16"/>
    <mergeCell ref="Q17:W17"/>
    <mergeCell ref="O24:P24"/>
    <mergeCell ref="O25:P25"/>
    <mergeCell ref="Q24:W24"/>
    <mergeCell ref="Q25:W25"/>
    <mergeCell ref="O32:P32"/>
    <mergeCell ref="O33:P33"/>
    <mergeCell ref="Q32:W32"/>
    <mergeCell ref="Q33:W33"/>
    <mergeCell ref="O40:P40"/>
    <mergeCell ref="O41:P41"/>
    <mergeCell ref="O15:W15"/>
    <mergeCell ref="C7:D7"/>
    <mergeCell ref="C8:D8"/>
    <mergeCell ref="C9:D9"/>
    <mergeCell ref="O8:P8"/>
    <mergeCell ref="O7:W7"/>
    <mergeCell ref="Q8:W8"/>
    <mergeCell ref="E8:G8"/>
    <mergeCell ref="H8:J8"/>
    <mergeCell ref="K8:M8"/>
    <mergeCell ref="E9:G9"/>
    <mergeCell ref="H9:J9"/>
    <mergeCell ref="K9:M9"/>
    <mergeCell ref="E7:G7"/>
    <mergeCell ref="H7:J7"/>
    <mergeCell ref="K7:M7"/>
    <mergeCell ref="K18:M18"/>
    <mergeCell ref="E23:G23"/>
    <mergeCell ref="H23:J23"/>
    <mergeCell ref="K23:M23"/>
    <mergeCell ref="E16:G16"/>
    <mergeCell ref="H16:J16"/>
    <mergeCell ref="E17:G17"/>
    <mergeCell ref="H17:J17"/>
    <mergeCell ref="R10:W10"/>
    <mergeCell ref="O10:Q10"/>
    <mergeCell ref="E10:G10"/>
    <mergeCell ref="H10:J10"/>
    <mergeCell ref="K10:M10"/>
    <mergeCell ref="E15:G15"/>
    <mergeCell ref="H15:J15"/>
    <mergeCell ref="K15:M15"/>
    <mergeCell ref="M12:O12"/>
    <mergeCell ref="E14:G14"/>
    <mergeCell ref="M20:O20"/>
    <mergeCell ref="O18:Q18"/>
    <mergeCell ref="R18:W18"/>
    <mergeCell ref="O23:W23"/>
    <mergeCell ref="U36:W36"/>
    <mergeCell ref="E32:G32"/>
    <mergeCell ref="H32:J32"/>
    <mergeCell ref="E33:G33"/>
    <mergeCell ref="H33:J33"/>
    <mergeCell ref="E26:G26"/>
    <mergeCell ref="H26:J26"/>
    <mergeCell ref="K26:M26"/>
    <mergeCell ref="E31:G31"/>
    <mergeCell ref="H31:J31"/>
    <mergeCell ref="K31:M31"/>
    <mergeCell ref="U28:W28"/>
    <mergeCell ref="O34:Q34"/>
    <mergeCell ref="R34:W34"/>
    <mergeCell ref="O26:Q26"/>
    <mergeCell ref="R26:W26"/>
    <mergeCell ref="O31:W31"/>
    <mergeCell ref="M28:O28"/>
    <mergeCell ref="M36:O36"/>
    <mergeCell ref="K25:M25"/>
    <mergeCell ref="K24:M24"/>
    <mergeCell ref="K17:M17"/>
    <mergeCell ref="K16:M16"/>
    <mergeCell ref="E39:G39"/>
    <mergeCell ref="C41:D41"/>
    <mergeCell ref="C42:D42"/>
    <mergeCell ref="C38:D38"/>
    <mergeCell ref="H39:J39"/>
    <mergeCell ref="K39:M39"/>
    <mergeCell ref="E34:G34"/>
    <mergeCell ref="H34:J34"/>
    <mergeCell ref="K34:M34"/>
    <mergeCell ref="K33:M33"/>
    <mergeCell ref="K32:M32"/>
    <mergeCell ref="C17:D17"/>
    <mergeCell ref="C18:D18"/>
    <mergeCell ref="E22:G22"/>
    <mergeCell ref="E24:G24"/>
    <mergeCell ref="H24:J24"/>
    <mergeCell ref="E25:G25"/>
    <mergeCell ref="H25:J25"/>
    <mergeCell ref="E18:G18"/>
    <mergeCell ref="H18:J18"/>
    <mergeCell ref="E42:G42"/>
    <mergeCell ref="H42:J42"/>
    <mergeCell ref="K42:M42"/>
    <mergeCell ref="U47:W47"/>
    <mergeCell ref="U44:W44"/>
    <mergeCell ref="E40:G40"/>
    <mergeCell ref="H40:J40"/>
    <mergeCell ref="K40:M40"/>
    <mergeCell ref="E41:G41"/>
    <mergeCell ref="H41:J41"/>
    <mergeCell ref="K41:M41"/>
    <mergeCell ref="Q41:W41"/>
    <mergeCell ref="O42:Q42"/>
    <mergeCell ref="R42:W42"/>
    <mergeCell ref="U48:W48"/>
    <mergeCell ref="U46:W46"/>
    <mergeCell ref="C4:E4"/>
    <mergeCell ref="C6:D6"/>
    <mergeCell ref="U12:W12"/>
    <mergeCell ref="C31:D31"/>
    <mergeCell ref="C32:D32"/>
    <mergeCell ref="C33:D33"/>
    <mergeCell ref="C34:D34"/>
    <mergeCell ref="C39:D39"/>
    <mergeCell ref="C40:D40"/>
    <mergeCell ref="C22:D22"/>
    <mergeCell ref="C23:D23"/>
    <mergeCell ref="C24:D24"/>
    <mergeCell ref="C25:D25"/>
    <mergeCell ref="C26:D26"/>
    <mergeCell ref="C30:D30"/>
    <mergeCell ref="C10:D10"/>
    <mergeCell ref="C16:D16"/>
    <mergeCell ref="E38:G38"/>
    <mergeCell ref="E30:G30"/>
    <mergeCell ref="E6:G6"/>
    <mergeCell ref="C15:D15"/>
    <mergeCell ref="C14:D14"/>
  </mergeCells>
  <phoneticPr fontId="2"/>
  <dataValidations count="1">
    <dataValidation type="list" allowBlank="1" showInputMessage="1" showErrorMessage="1" sqref="O10:Q10 O18:Q18 O26:Q26 O34:Q34 O42:Q42" xr:uid="{70A76E26-292D-4C3C-B30F-3B08033668A0}">
      <formula1>" ,1,2,3"</formula1>
    </dataValidation>
  </dataValidations>
  <hyperlinks>
    <hyperlink ref="B1" location="'参考様式-共通 '!A1" display="入力シート共通へ" xr:uid="{AE2CE8E1-BFF2-4262-A286-37FC3D888323}"/>
  </hyperlink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BE64-1EB8-45D7-ADD2-44A56D813F3E}">
  <sheetPr>
    <pageSetUpPr fitToPage="1"/>
  </sheetPr>
  <dimension ref="A1:Y56"/>
  <sheetViews>
    <sheetView view="pageBreakPreview" zoomScale="96" zoomScaleNormal="100" zoomScaleSheetLayoutView="96" workbookViewId="0">
      <selection activeCell="O10" sqref="O10:Q10"/>
    </sheetView>
  </sheetViews>
  <sheetFormatPr defaultRowHeight="16"/>
  <cols>
    <col min="1" max="1" width="2.1640625" style="2" customWidth="1"/>
    <col min="2" max="2" width="1.58203125" style="2" customWidth="1"/>
    <col min="3" max="3" width="2.75" style="141" customWidth="1"/>
    <col min="4" max="4" width="8" style="141" customWidth="1"/>
    <col min="5" max="6" width="5.08203125" style="141" customWidth="1"/>
    <col min="7" max="9" width="3.58203125" style="141" customWidth="1"/>
    <col min="10" max="10" width="4.83203125" style="141" customWidth="1"/>
    <col min="11" max="11" width="3.58203125" style="141" customWidth="1"/>
    <col min="12" max="12" width="2.6640625" style="141" customWidth="1"/>
    <col min="13" max="14" width="5.08203125" style="141" customWidth="1"/>
    <col min="15" max="21" width="3.58203125" style="141" customWidth="1"/>
    <col min="22" max="22" width="7.5" style="141" customWidth="1"/>
    <col min="23" max="23" width="3.58203125" style="141" customWidth="1"/>
    <col min="24" max="16384" width="8.6640625" style="2"/>
  </cols>
  <sheetData>
    <row r="1" spans="1:25" ht="18">
      <c r="B1" s="186"/>
    </row>
    <row r="2" spans="1:25">
      <c r="A2" s="58" t="s">
        <v>14</v>
      </c>
      <c r="B2" s="39"/>
    </row>
    <row r="3" spans="1:25" ht="9.5" customHeight="1" thickBot="1"/>
    <row r="4" spans="1:25" ht="16.5" thickBot="1">
      <c r="C4" s="311" t="s">
        <v>0</v>
      </c>
      <c r="D4" s="311"/>
      <c r="E4" s="311"/>
      <c r="F4" s="143" t="s">
        <v>6</v>
      </c>
      <c r="G4" s="144">
        <v>7</v>
      </c>
      <c r="H4" s="143" t="s">
        <v>7</v>
      </c>
      <c r="I4" s="144">
        <v>5</v>
      </c>
      <c r="J4" s="143" t="s">
        <v>10</v>
      </c>
      <c r="K4" s="155">
        <v>12</v>
      </c>
      <c r="L4" s="143" t="s">
        <v>8</v>
      </c>
      <c r="M4" s="143" t="s">
        <v>9</v>
      </c>
      <c r="N4" s="141" t="s">
        <v>6</v>
      </c>
      <c r="O4" s="144">
        <v>7</v>
      </c>
      <c r="P4" s="143" t="s">
        <v>7</v>
      </c>
      <c r="Q4" s="144">
        <v>12</v>
      </c>
      <c r="R4" s="143" t="s">
        <v>10</v>
      </c>
      <c r="S4" s="144">
        <v>31</v>
      </c>
      <c r="T4" s="141" t="s">
        <v>8</v>
      </c>
    </row>
    <row r="5" spans="1:25" ht="10" customHeight="1" thickBot="1">
      <c r="B5" s="3"/>
      <c r="C5" s="156"/>
      <c r="D5" s="156"/>
      <c r="E5" s="156"/>
      <c r="F5" s="156"/>
      <c r="G5" s="156"/>
      <c r="H5" s="156"/>
      <c r="I5" s="156"/>
      <c r="J5" s="156"/>
      <c r="K5" s="156"/>
      <c r="L5" s="156"/>
      <c r="M5" s="156"/>
      <c r="N5" s="156"/>
      <c r="O5" s="156"/>
      <c r="P5" s="156"/>
      <c r="Q5" s="156"/>
      <c r="R5" s="156"/>
      <c r="S5" s="156"/>
      <c r="T5" s="156"/>
      <c r="U5" s="156"/>
      <c r="V5" s="156"/>
      <c r="W5" s="156"/>
      <c r="X5" s="3"/>
    </row>
    <row r="6" spans="1:25" ht="16.5" thickBot="1">
      <c r="B6" s="3"/>
      <c r="C6" s="312" t="s">
        <v>55</v>
      </c>
      <c r="D6" s="313"/>
      <c r="E6" s="315" t="s">
        <v>97</v>
      </c>
      <c r="F6" s="316"/>
      <c r="G6" s="317"/>
      <c r="H6" s="156"/>
      <c r="I6" s="156"/>
      <c r="J6" s="156"/>
      <c r="K6" s="156"/>
      <c r="L6" s="156"/>
      <c r="M6" s="156"/>
      <c r="N6" s="156"/>
      <c r="O6" s="156"/>
      <c r="P6" s="156"/>
      <c r="Q6" s="156"/>
      <c r="R6" s="156"/>
      <c r="S6" s="156"/>
      <c r="T6" s="156"/>
      <c r="U6" s="156"/>
      <c r="V6" s="156"/>
      <c r="W6" s="156"/>
    </row>
    <row r="7" spans="1:25" ht="16.5" thickBot="1">
      <c r="B7" s="3"/>
      <c r="C7" s="221"/>
      <c r="D7" s="221"/>
      <c r="E7" s="247" t="s">
        <v>2</v>
      </c>
      <c r="F7" s="337"/>
      <c r="G7" s="266"/>
      <c r="H7" s="246" t="s">
        <v>4</v>
      </c>
      <c r="I7" s="338"/>
      <c r="J7" s="265"/>
      <c r="K7" s="221" t="s">
        <v>1</v>
      </c>
      <c r="L7" s="221"/>
      <c r="M7" s="221"/>
      <c r="N7" s="158"/>
      <c r="O7" s="262" t="s">
        <v>50</v>
      </c>
      <c r="P7" s="263"/>
      <c r="Q7" s="338"/>
      <c r="R7" s="338"/>
      <c r="S7" s="338"/>
      <c r="T7" s="338"/>
      <c r="U7" s="338"/>
      <c r="V7" s="338"/>
      <c r="W7" s="265"/>
    </row>
    <row r="8" spans="1:25" ht="16.5" thickBot="1">
      <c r="B8" s="3"/>
      <c r="C8" s="221" t="s">
        <v>49</v>
      </c>
      <c r="D8" s="262"/>
      <c r="E8" s="327">
        <v>150000</v>
      </c>
      <c r="F8" s="328"/>
      <c r="G8" s="329"/>
      <c r="H8" s="327">
        <v>200000</v>
      </c>
      <c r="I8" s="328"/>
      <c r="J8" s="329"/>
      <c r="K8" s="323">
        <f>H8-E8</f>
        <v>50000</v>
      </c>
      <c r="L8" s="314"/>
      <c r="M8" s="314"/>
      <c r="N8" s="158"/>
      <c r="O8" s="262" t="s">
        <v>52</v>
      </c>
      <c r="P8" s="263"/>
      <c r="Q8" s="341">
        <v>45789</v>
      </c>
      <c r="R8" s="342"/>
      <c r="S8" s="342"/>
      <c r="T8" s="342"/>
      <c r="U8" s="342"/>
      <c r="V8" s="342"/>
      <c r="W8" s="343"/>
    </row>
    <row r="9" spans="1:25" ht="16.5" thickBot="1">
      <c r="B9" s="3"/>
      <c r="C9" s="221" t="s">
        <v>3</v>
      </c>
      <c r="D9" s="262"/>
      <c r="E9" s="327">
        <v>20000</v>
      </c>
      <c r="F9" s="328"/>
      <c r="G9" s="329"/>
      <c r="H9" s="327">
        <v>25000</v>
      </c>
      <c r="I9" s="328"/>
      <c r="J9" s="329"/>
      <c r="K9" s="323">
        <f>H9-E9</f>
        <v>5000</v>
      </c>
      <c r="L9" s="314"/>
      <c r="M9" s="314"/>
      <c r="N9" s="158"/>
      <c r="O9" s="223" t="s">
        <v>53</v>
      </c>
      <c r="P9" s="246"/>
      <c r="Q9" s="345">
        <v>45881</v>
      </c>
      <c r="R9" s="331"/>
      <c r="S9" s="331"/>
      <c r="T9" s="331"/>
      <c r="U9" s="331"/>
      <c r="V9" s="331"/>
      <c r="W9" s="332"/>
    </row>
    <row r="10" spans="1:25" ht="16.5" thickBot="1">
      <c r="B10" s="3"/>
      <c r="C10" s="221" t="s">
        <v>5</v>
      </c>
      <c r="D10" s="221"/>
      <c r="E10" s="318">
        <f>E8+E9</f>
        <v>170000</v>
      </c>
      <c r="F10" s="319"/>
      <c r="G10" s="320"/>
      <c r="H10" s="318">
        <f t="shared" ref="H10" si="0">H8+H9</f>
        <v>225000</v>
      </c>
      <c r="I10" s="319"/>
      <c r="J10" s="320"/>
      <c r="K10" s="321">
        <f t="shared" ref="K10" si="1">K8+K9</f>
        <v>55000</v>
      </c>
      <c r="L10" s="322"/>
      <c r="M10" s="323"/>
      <c r="N10" s="158"/>
      <c r="O10" s="315">
        <v>3</v>
      </c>
      <c r="P10" s="316"/>
      <c r="Q10" s="317"/>
      <c r="R10" s="344" t="s">
        <v>51</v>
      </c>
      <c r="S10" s="336"/>
      <c r="T10" s="336"/>
      <c r="U10" s="336"/>
      <c r="V10" s="336"/>
      <c r="W10" s="336"/>
    </row>
    <row r="11" spans="1:25">
      <c r="B11" s="3"/>
      <c r="C11" s="157"/>
      <c r="D11" s="156"/>
      <c r="E11" s="156"/>
      <c r="F11" s="156"/>
      <c r="G11" s="156"/>
      <c r="H11" s="156"/>
      <c r="I11" s="156"/>
      <c r="J11" s="156"/>
      <c r="K11" s="156"/>
      <c r="L11" s="156"/>
      <c r="M11" s="156"/>
      <c r="N11" s="156"/>
      <c r="O11" s="156"/>
      <c r="P11" s="156"/>
      <c r="Q11" s="156"/>
      <c r="R11" s="156"/>
      <c r="S11" s="156"/>
      <c r="T11" s="156"/>
      <c r="U11" s="156"/>
      <c r="V11" s="156"/>
      <c r="W11" s="156"/>
    </row>
    <row r="12" spans="1:25">
      <c r="B12" s="3"/>
      <c r="C12" s="156"/>
      <c r="D12" s="156"/>
      <c r="E12" s="156"/>
      <c r="F12" s="156"/>
      <c r="G12" s="156"/>
      <c r="H12" s="156"/>
      <c r="I12" s="156"/>
      <c r="J12" s="156"/>
      <c r="K12" s="156"/>
      <c r="L12" s="156"/>
      <c r="M12" s="339" t="str">
        <f>E6</f>
        <v>甲野　太郎</v>
      </c>
      <c r="N12" s="340"/>
      <c r="O12" s="340"/>
      <c r="P12" s="159" t="s">
        <v>29</v>
      </c>
      <c r="Q12" s="160" t="s">
        <v>12</v>
      </c>
      <c r="R12" s="160"/>
      <c r="S12" s="160"/>
      <c r="T12" s="161"/>
      <c r="U12" s="314">
        <f>MIN(300000,(K10*O10))</f>
        <v>165000</v>
      </c>
      <c r="V12" s="314"/>
      <c r="W12" s="314"/>
    </row>
    <row r="13" spans="1:25" ht="16.5" thickBot="1">
      <c r="B13" s="3"/>
      <c r="C13" s="156"/>
      <c r="D13" s="156"/>
      <c r="E13" s="156"/>
      <c r="F13" s="156"/>
      <c r="G13" s="156"/>
      <c r="H13" s="156"/>
      <c r="I13" s="156"/>
      <c r="J13" s="156"/>
      <c r="K13" s="156"/>
      <c r="L13" s="156"/>
      <c r="M13" s="156"/>
      <c r="N13" s="156"/>
      <c r="O13" s="156"/>
      <c r="P13" s="156"/>
      <c r="Q13" s="156"/>
      <c r="R13" s="156"/>
      <c r="S13" s="156"/>
      <c r="T13" s="156"/>
      <c r="U13" s="156"/>
      <c r="V13" s="156"/>
      <c r="W13" s="156"/>
      <c r="X13" s="3"/>
      <c r="Y13" s="3"/>
    </row>
    <row r="14" spans="1:25" ht="16.5" thickBot="1">
      <c r="B14" s="3"/>
      <c r="C14" s="312" t="s">
        <v>55</v>
      </c>
      <c r="D14" s="313"/>
      <c r="E14" s="315" t="s">
        <v>99</v>
      </c>
      <c r="F14" s="316"/>
      <c r="G14" s="317"/>
      <c r="H14" s="156"/>
      <c r="I14" s="156"/>
      <c r="J14" s="156"/>
      <c r="K14" s="156"/>
      <c r="L14" s="156"/>
      <c r="M14" s="156"/>
      <c r="N14" s="156"/>
      <c r="O14" s="156"/>
      <c r="P14" s="156"/>
      <c r="Q14" s="156"/>
      <c r="R14" s="156"/>
      <c r="S14" s="156"/>
      <c r="T14" s="156"/>
      <c r="U14" s="156"/>
      <c r="V14" s="156"/>
      <c r="W14" s="156"/>
    </row>
    <row r="15" spans="1:25" ht="16.5" thickBot="1">
      <c r="B15" s="3"/>
      <c r="C15" s="221"/>
      <c r="D15" s="221"/>
      <c r="E15" s="247" t="s">
        <v>2</v>
      </c>
      <c r="F15" s="337"/>
      <c r="G15" s="266"/>
      <c r="H15" s="246" t="s">
        <v>4</v>
      </c>
      <c r="I15" s="338"/>
      <c r="J15" s="265"/>
      <c r="K15" s="262" t="s">
        <v>1</v>
      </c>
      <c r="L15" s="263"/>
      <c r="M15" s="264"/>
      <c r="N15" s="158"/>
      <c r="O15" s="262" t="s">
        <v>50</v>
      </c>
      <c r="P15" s="263"/>
      <c r="Q15" s="338"/>
      <c r="R15" s="338"/>
      <c r="S15" s="338"/>
      <c r="T15" s="338"/>
      <c r="U15" s="338"/>
      <c r="V15" s="338"/>
      <c r="W15" s="265"/>
    </row>
    <row r="16" spans="1:25" ht="16.5" thickBot="1">
      <c r="B16" s="3"/>
      <c r="C16" s="221" t="s">
        <v>49</v>
      </c>
      <c r="D16" s="262"/>
      <c r="E16" s="327">
        <v>100000</v>
      </c>
      <c r="F16" s="328"/>
      <c r="G16" s="329"/>
      <c r="H16" s="327">
        <v>200000</v>
      </c>
      <c r="I16" s="328"/>
      <c r="J16" s="329"/>
      <c r="K16" s="322">
        <f>H16-E16</f>
        <v>100000</v>
      </c>
      <c r="L16" s="322"/>
      <c r="M16" s="323"/>
      <c r="N16" s="158"/>
      <c r="O16" s="262" t="s">
        <v>52</v>
      </c>
      <c r="P16" s="263"/>
      <c r="Q16" s="341">
        <v>45976</v>
      </c>
      <c r="R16" s="342"/>
      <c r="S16" s="342"/>
      <c r="T16" s="342"/>
      <c r="U16" s="342"/>
      <c r="V16" s="342"/>
      <c r="W16" s="343"/>
    </row>
    <row r="17" spans="2:25" ht="16.5" thickBot="1">
      <c r="B17" s="3"/>
      <c r="C17" s="221" t="s">
        <v>3</v>
      </c>
      <c r="D17" s="262"/>
      <c r="E17" s="327">
        <v>20000</v>
      </c>
      <c r="F17" s="328"/>
      <c r="G17" s="329"/>
      <c r="H17" s="327">
        <v>30000</v>
      </c>
      <c r="I17" s="328"/>
      <c r="J17" s="329"/>
      <c r="K17" s="322">
        <f>H17-E17</f>
        <v>10000</v>
      </c>
      <c r="L17" s="322"/>
      <c r="M17" s="323"/>
      <c r="N17" s="158"/>
      <c r="O17" s="262" t="s">
        <v>53</v>
      </c>
      <c r="P17" s="263"/>
      <c r="Q17" s="330">
        <v>46037</v>
      </c>
      <c r="R17" s="331"/>
      <c r="S17" s="331"/>
      <c r="T17" s="331"/>
      <c r="U17" s="331"/>
      <c r="V17" s="331"/>
      <c r="W17" s="332"/>
    </row>
    <row r="18" spans="2:25" ht="16.5" thickBot="1">
      <c r="B18" s="3"/>
      <c r="C18" s="221" t="s">
        <v>5</v>
      </c>
      <c r="D18" s="221"/>
      <c r="E18" s="318">
        <f>E16+E17</f>
        <v>120000</v>
      </c>
      <c r="F18" s="319"/>
      <c r="G18" s="320"/>
      <c r="H18" s="318">
        <f t="shared" ref="H18" si="2">H16+H17</f>
        <v>230000</v>
      </c>
      <c r="I18" s="319"/>
      <c r="J18" s="320"/>
      <c r="K18" s="321">
        <f t="shared" ref="K18" si="3">K16+K17</f>
        <v>110000</v>
      </c>
      <c r="L18" s="322"/>
      <c r="M18" s="323"/>
      <c r="N18" s="158"/>
      <c r="O18" s="315">
        <v>3</v>
      </c>
      <c r="P18" s="316"/>
      <c r="Q18" s="317"/>
      <c r="R18" s="336" t="s">
        <v>51</v>
      </c>
      <c r="S18" s="336"/>
      <c r="T18" s="336"/>
      <c r="U18" s="336"/>
      <c r="V18" s="336"/>
      <c r="W18" s="336"/>
    </row>
    <row r="19" spans="2:25">
      <c r="B19" s="3"/>
      <c r="C19" s="156"/>
      <c r="D19" s="156"/>
      <c r="E19" s="156"/>
      <c r="F19" s="156"/>
      <c r="G19" s="156"/>
      <c r="H19" s="156"/>
      <c r="I19" s="156"/>
      <c r="J19" s="156"/>
      <c r="K19" s="156"/>
      <c r="L19" s="156"/>
      <c r="M19" s="156"/>
      <c r="N19" s="156"/>
      <c r="O19" s="156"/>
      <c r="P19" s="156"/>
      <c r="Q19" s="156"/>
      <c r="R19" s="156"/>
      <c r="S19" s="156"/>
      <c r="T19" s="156"/>
      <c r="U19" s="156"/>
      <c r="V19" s="156"/>
      <c r="W19" s="156"/>
    </row>
    <row r="20" spans="2:25">
      <c r="B20" s="3"/>
      <c r="C20" s="156"/>
      <c r="D20" s="156"/>
      <c r="E20" s="156"/>
      <c r="F20" s="156"/>
      <c r="G20" s="156"/>
      <c r="H20" s="156"/>
      <c r="I20" s="156"/>
      <c r="J20" s="156"/>
      <c r="K20" s="156"/>
      <c r="L20" s="156"/>
      <c r="M20" s="339" t="str">
        <f>E14</f>
        <v>山田　花子</v>
      </c>
      <c r="N20" s="340"/>
      <c r="O20" s="340"/>
      <c r="P20" s="159" t="s">
        <v>29</v>
      </c>
      <c r="Q20" s="160" t="s">
        <v>12</v>
      </c>
      <c r="R20" s="160"/>
      <c r="S20" s="160"/>
      <c r="T20" s="161"/>
      <c r="U20" s="314">
        <f>MIN(300000,(K18*O18))</f>
        <v>300000</v>
      </c>
      <c r="V20" s="314"/>
      <c r="W20" s="314"/>
      <c r="X20" s="3"/>
      <c r="Y20" s="3"/>
    </row>
    <row r="21" spans="2:25" ht="16.5" thickBot="1">
      <c r="B21" s="3"/>
      <c r="C21" s="156"/>
      <c r="D21" s="156"/>
      <c r="E21" s="156"/>
      <c r="F21" s="156"/>
      <c r="G21" s="156"/>
      <c r="H21" s="156"/>
      <c r="I21" s="156"/>
      <c r="J21" s="156"/>
      <c r="K21" s="156"/>
      <c r="L21" s="156"/>
      <c r="M21" s="156"/>
      <c r="N21" s="156"/>
      <c r="O21" s="156"/>
      <c r="P21" s="156"/>
      <c r="Q21" s="156"/>
      <c r="R21" s="156"/>
      <c r="S21" s="156"/>
      <c r="T21" s="156"/>
      <c r="U21" s="156"/>
      <c r="V21" s="156"/>
      <c r="W21" s="156"/>
    </row>
    <row r="22" spans="2:25" ht="16.5" thickBot="1">
      <c r="B22" s="3"/>
      <c r="C22" s="312" t="s">
        <v>55</v>
      </c>
      <c r="D22" s="313"/>
      <c r="E22" s="315" t="s">
        <v>101</v>
      </c>
      <c r="F22" s="316"/>
      <c r="G22" s="317"/>
      <c r="H22" s="156"/>
      <c r="I22" s="156"/>
      <c r="J22" s="156"/>
      <c r="K22" s="156"/>
      <c r="L22" s="156"/>
      <c r="M22" s="156"/>
      <c r="N22" s="156"/>
      <c r="O22" s="156"/>
      <c r="P22" s="156"/>
      <c r="Q22" s="156"/>
      <c r="R22" s="156"/>
      <c r="S22" s="156"/>
      <c r="T22" s="156"/>
      <c r="U22" s="156"/>
      <c r="V22" s="156"/>
      <c r="W22" s="156"/>
    </row>
    <row r="23" spans="2:25" ht="16.5" thickBot="1">
      <c r="B23" s="3"/>
      <c r="C23" s="221"/>
      <c r="D23" s="221"/>
      <c r="E23" s="247" t="s">
        <v>2</v>
      </c>
      <c r="F23" s="337"/>
      <c r="G23" s="266"/>
      <c r="H23" s="246" t="s">
        <v>4</v>
      </c>
      <c r="I23" s="338"/>
      <c r="J23" s="265"/>
      <c r="K23" s="262" t="s">
        <v>1</v>
      </c>
      <c r="L23" s="263"/>
      <c r="M23" s="264"/>
      <c r="N23" s="158"/>
      <c r="O23" s="262" t="s">
        <v>50</v>
      </c>
      <c r="P23" s="263"/>
      <c r="Q23" s="338"/>
      <c r="R23" s="338"/>
      <c r="S23" s="338"/>
      <c r="T23" s="338"/>
      <c r="U23" s="338"/>
      <c r="V23" s="338"/>
      <c r="W23" s="265"/>
    </row>
    <row r="24" spans="2:25" ht="16.5" thickBot="1">
      <c r="B24" s="3"/>
      <c r="C24" s="221" t="s">
        <v>49</v>
      </c>
      <c r="D24" s="262"/>
      <c r="E24" s="327">
        <v>120000</v>
      </c>
      <c r="F24" s="328"/>
      <c r="G24" s="329"/>
      <c r="H24" s="327">
        <v>200000</v>
      </c>
      <c r="I24" s="328"/>
      <c r="J24" s="329"/>
      <c r="K24" s="322">
        <f>H24-E24</f>
        <v>80000</v>
      </c>
      <c r="L24" s="322"/>
      <c r="M24" s="323"/>
      <c r="N24" s="158"/>
      <c r="O24" s="262" t="s">
        <v>52</v>
      </c>
      <c r="P24" s="263"/>
      <c r="Q24" s="341">
        <v>45809</v>
      </c>
      <c r="R24" s="342"/>
      <c r="S24" s="342"/>
      <c r="T24" s="342"/>
      <c r="U24" s="342"/>
      <c r="V24" s="342"/>
      <c r="W24" s="343"/>
    </row>
    <row r="25" spans="2:25" ht="16.5" thickBot="1">
      <c r="B25" s="3"/>
      <c r="C25" s="221" t="s">
        <v>3</v>
      </c>
      <c r="D25" s="262"/>
      <c r="E25" s="327">
        <v>20000</v>
      </c>
      <c r="F25" s="328"/>
      <c r="G25" s="329"/>
      <c r="H25" s="327">
        <v>27000</v>
      </c>
      <c r="I25" s="328"/>
      <c r="J25" s="329"/>
      <c r="K25" s="322">
        <f>H25-E25</f>
        <v>7000</v>
      </c>
      <c r="L25" s="322"/>
      <c r="M25" s="323"/>
      <c r="N25" s="158"/>
      <c r="O25" s="262" t="s">
        <v>53</v>
      </c>
      <c r="P25" s="263"/>
      <c r="Q25" s="330">
        <v>45900</v>
      </c>
      <c r="R25" s="331"/>
      <c r="S25" s="331"/>
      <c r="T25" s="331"/>
      <c r="U25" s="331"/>
      <c r="V25" s="331"/>
      <c r="W25" s="332"/>
    </row>
    <row r="26" spans="2:25" ht="16.5" thickBot="1">
      <c r="B26" s="3"/>
      <c r="C26" s="221" t="s">
        <v>5</v>
      </c>
      <c r="D26" s="221"/>
      <c r="E26" s="318">
        <f>E24+E25</f>
        <v>140000</v>
      </c>
      <c r="F26" s="319"/>
      <c r="G26" s="320"/>
      <c r="H26" s="318">
        <f t="shared" ref="H26" si="4">H24+H25</f>
        <v>227000</v>
      </c>
      <c r="I26" s="319"/>
      <c r="J26" s="320"/>
      <c r="K26" s="321">
        <f t="shared" ref="K26" si="5">K24+K25</f>
        <v>87000</v>
      </c>
      <c r="L26" s="322"/>
      <c r="M26" s="323"/>
      <c r="N26" s="158"/>
      <c r="O26" s="315">
        <v>3</v>
      </c>
      <c r="P26" s="316"/>
      <c r="Q26" s="317"/>
      <c r="R26" s="336" t="s">
        <v>51</v>
      </c>
      <c r="S26" s="336"/>
      <c r="T26" s="336"/>
      <c r="U26" s="336"/>
      <c r="V26" s="336"/>
      <c r="W26" s="336"/>
    </row>
    <row r="27" spans="2:25">
      <c r="B27" s="3"/>
      <c r="C27" s="156"/>
      <c r="D27" s="156"/>
      <c r="E27" s="156"/>
      <c r="F27" s="156"/>
      <c r="G27" s="156"/>
      <c r="H27" s="156"/>
      <c r="I27" s="156"/>
      <c r="J27" s="156"/>
      <c r="K27" s="156"/>
      <c r="L27" s="156"/>
      <c r="M27" s="156"/>
      <c r="N27" s="162"/>
      <c r="O27" s="156"/>
      <c r="P27" s="156"/>
      <c r="Q27" s="156"/>
      <c r="R27" s="156"/>
      <c r="S27" s="156"/>
      <c r="T27" s="156"/>
      <c r="U27" s="156"/>
      <c r="V27" s="156"/>
      <c r="W27" s="156"/>
    </row>
    <row r="28" spans="2:25">
      <c r="B28" s="3"/>
      <c r="C28" s="156"/>
      <c r="D28" s="156"/>
      <c r="E28" s="156"/>
      <c r="F28" s="156"/>
      <c r="G28" s="156"/>
      <c r="H28" s="156"/>
      <c r="I28" s="156"/>
      <c r="J28" s="156"/>
      <c r="K28" s="156"/>
      <c r="L28" s="156"/>
      <c r="M28" s="339" t="str">
        <f>E22</f>
        <v>佐藤　一郎</v>
      </c>
      <c r="N28" s="340"/>
      <c r="O28" s="340"/>
      <c r="P28" s="159" t="s">
        <v>29</v>
      </c>
      <c r="Q28" s="160" t="s">
        <v>12</v>
      </c>
      <c r="R28" s="160"/>
      <c r="S28" s="160"/>
      <c r="T28" s="161"/>
      <c r="U28" s="314">
        <f>MIN(300000,(K26*O26))</f>
        <v>261000</v>
      </c>
      <c r="V28" s="314"/>
      <c r="W28" s="314"/>
    </row>
    <row r="29" spans="2:25" ht="16.5" thickBot="1">
      <c r="B29" s="3"/>
      <c r="C29" s="156"/>
      <c r="D29" s="156"/>
      <c r="E29" s="156"/>
      <c r="F29" s="156"/>
      <c r="G29" s="156"/>
      <c r="H29" s="156"/>
      <c r="I29" s="156"/>
      <c r="J29" s="156"/>
      <c r="K29" s="156"/>
      <c r="L29" s="156"/>
      <c r="M29" s="156"/>
      <c r="N29" s="156"/>
      <c r="O29" s="156"/>
      <c r="P29" s="156"/>
      <c r="Q29" s="156"/>
      <c r="R29" s="156"/>
      <c r="S29" s="156"/>
      <c r="T29" s="156"/>
      <c r="U29" s="156"/>
      <c r="V29" s="156"/>
      <c r="W29" s="156"/>
    </row>
    <row r="30" spans="2:25" ht="16.5" thickBot="1">
      <c r="B30" s="3"/>
      <c r="C30" s="312" t="s">
        <v>55</v>
      </c>
      <c r="D30" s="313"/>
      <c r="E30" s="315"/>
      <c r="F30" s="316"/>
      <c r="G30" s="317"/>
      <c r="H30" s="156"/>
      <c r="I30" s="156"/>
      <c r="J30" s="156"/>
      <c r="K30" s="156"/>
      <c r="L30" s="156"/>
      <c r="M30" s="156"/>
      <c r="N30" s="156"/>
      <c r="O30" s="156"/>
      <c r="P30" s="156"/>
      <c r="Q30" s="156"/>
      <c r="R30" s="156"/>
      <c r="S30" s="156"/>
      <c r="T30" s="156"/>
      <c r="U30" s="156"/>
      <c r="V30" s="156"/>
      <c r="W30" s="156"/>
    </row>
    <row r="31" spans="2:25" ht="16.5" thickBot="1">
      <c r="B31" s="3"/>
      <c r="C31" s="221"/>
      <c r="D31" s="221"/>
      <c r="E31" s="247" t="s">
        <v>2</v>
      </c>
      <c r="F31" s="337"/>
      <c r="G31" s="266"/>
      <c r="H31" s="246" t="s">
        <v>4</v>
      </c>
      <c r="I31" s="338"/>
      <c r="J31" s="265"/>
      <c r="K31" s="262" t="s">
        <v>1</v>
      </c>
      <c r="L31" s="263"/>
      <c r="M31" s="264"/>
      <c r="N31" s="157"/>
      <c r="O31" s="262" t="s">
        <v>50</v>
      </c>
      <c r="P31" s="263"/>
      <c r="Q31" s="338"/>
      <c r="R31" s="338"/>
      <c r="S31" s="338"/>
      <c r="T31" s="338"/>
      <c r="U31" s="338"/>
      <c r="V31" s="338"/>
      <c r="W31" s="265"/>
    </row>
    <row r="32" spans="2:25" ht="16.5" thickBot="1">
      <c r="B32" s="3"/>
      <c r="C32" s="221" t="s">
        <v>49</v>
      </c>
      <c r="D32" s="262"/>
      <c r="E32" s="327"/>
      <c r="F32" s="328"/>
      <c r="G32" s="329"/>
      <c r="H32" s="327"/>
      <c r="I32" s="328"/>
      <c r="J32" s="329"/>
      <c r="K32" s="322">
        <f>H32-E32</f>
        <v>0</v>
      </c>
      <c r="L32" s="322"/>
      <c r="M32" s="323"/>
      <c r="N32" s="157"/>
      <c r="O32" s="262" t="s">
        <v>52</v>
      </c>
      <c r="P32" s="263"/>
      <c r="Q32" s="341"/>
      <c r="R32" s="342"/>
      <c r="S32" s="342"/>
      <c r="T32" s="342"/>
      <c r="U32" s="342"/>
      <c r="V32" s="342"/>
      <c r="W32" s="343"/>
    </row>
    <row r="33" spans="1:24" ht="16.5" thickBot="1">
      <c r="B33" s="3"/>
      <c r="C33" s="221" t="s">
        <v>3</v>
      </c>
      <c r="D33" s="262"/>
      <c r="E33" s="327"/>
      <c r="F33" s="328"/>
      <c r="G33" s="329"/>
      <c r="H33" s="327"/>
      <c r="I33" s="328"/>
      <c r="J33" s="329"/>
      <c r="K33" s="322">
        <f>H33-E33</f>
        <v>0</v>
      </c>
      <c r="L33" s="322"/>
      <c r="M33" s="323"/>
      <c r="N33" s="157"/>
      <c r="O33" s="262" t="s">
        <v>53</v>
      </c>
      <c r="P33" s="263"/>
      <c r="Q33" s="330"/>
      <c r="R33" s="331"/>
      <c r="S33" s="331"/>
      <c r="T33" s="331"/>
      <c r="U33" s="331"/>
      <c r="V33" s="331"/>
      <c r="W33" s="332"/>
    </row>
    <row r="34" spans="1:24" ht="16.5" thickBot="1">
      <c r="B34" s="3"/>
      <c r="C34" s="221" t="s">
        <v>5</v>
      </c>
      <c r="D34" s="221"/>
      <c r="E34" s="318">
        <f>E32+E33</f>
        <v>0</v>
      </c>
      <c r="F34" s="319"/>
      <c r="G34" s="320"/>
      <c r="H34" s="318">
        <f t="shared" ref="H34" si="6">H32+H33</f>
        <v>0</v>
      </c>
      <c r="I34" s="319"/>
      <c r="J34" s="320"/>
      <c r="K34" s="321">
        <f t="shared" ref="K34" si="7">K32+K33</f>
        <v>0</v>
      </c>
      <c r="L34" s="322"/>
      <c r="M34" s="323"/>
      <c r="N34" s="157"/>
      <c r="O34" s="315">
        <v>3</v>
      </c>
      <c r="P34" s="316"/>
      <c r="Q34" s="317"/>
      <c r="R34" s="336" t="s">
        <v>51</v>
      </c>
      <c r="S34" s="336"/>
      <c r="T34" s="336"/>
      <c r="U34" s="336"/>
      <c r="V34" s="336"/>
      <c r="W34" s="336"/>
    </row>
    <row r="35" spans="1:24">
      <c r="B35" s="3"/>
      <c r="C35" s="156"/>
      <c r="D35" s="156"/>
      <c r="E35" s="156"/>
      <c r="F35" s="156"/>
      <c r="G35" s="156"/>
      <c r="H35" s="156"/>
      <c r="I35" s="156"/>
      <c r="J35" s="156"/>
      <c r="K35" s="156"/>
      <c r="L35" s="156"/>
      <c r="M35" s="156"/>
      <c r="N35" s="156"/>
      <c r="O35" s="156"/>
      <c r="P35" s="156"/>
      <c r="Q35" s="156"/>
      <c r="R35" s="156"/>
      <c r="S35" s="156"/>
      <c r="T35" s="156"/>
      <c r="U35" s="156"/>
      <c r="V35" s="156"/>
      <c r="W35" s="156"/>
    </row>
    <row r="36" spans="1:24">
      <c r="B36" s="3"/>
      <c r="C36" s="156"/>
      <c r="D36" s="156"/>
      <c r="E36" s="156"/>
      <c r="F36" s="156"/>
      <c r="G36" s="156"/>
      <c r="H36" s="156"/>
      <c r="I36" s="156"/>
      <c r="J36" s="156"/>
      <c r="K36" s="156"/>
      <c r="L36" s="156"/>
      <c r="M36" s="339">
        <f>E30</f>
        <v>0</v>
      </c>
      <c r="N36" s="340"/>
      <c r="O36" s="340"/>
      <c r="P36" s="159" t="s">
        <v>29</v>
      </c>
      <c r="Q36" s="160" t="s">
        <v>12</v>
      </c>
      <c r="R36" s="160"/>
      <c r="S36" s="160"/>
      <c r="T36" s="161"/>
      <c r="U36" s="314">
        <f>MIN(300000,(K34*O34))</f>
        <v>0</v>
      </c>
      <c r="V36" s="314"/>
      <c r="W36" s="314"/>
    </row>
    <row r="37" spans="1:24" ht="16.5" thickBot="1">
      <c r="B37" s="3"/>
      <c r="C37" s="156"/>
      <c r="D37" s="156"/>
      <c r="E37" s="156"/>
      <c r="F37" s="156"/>
      <c r="G37" s="156"/>
      <c r="H37" s="156"/>
      <c r="I37" s="156"/>
      <c r="J37" s="156"/>
      <c r="K37" s="156"/>
      <c r="L37" s="156"/>
      <c r="M37" s="156"/>
      <c r="N37" s="156"/>
      <c r="O37" s="156"/>
      <c r="P37" s="156"/>
      <c r="Q37" s="156"/>
      <c r="R37" s="156"/>
      <c r="S37" s="156"/>
      <c r="T37" s="156"/>
      <c r="U37" s="156"/>
      <c r="V37" s="156"/>
      <c r="W37" s="156"/>
    </row>
    <row r="38" spans="1:24" ht="16.5" thickBot="1">
      <c r="B38" s="3"/>
      <c r="C38" s="312" t="s">
        <v>55</v>
      </c>
      <c r="D38" s="313"/>
      <c r="E38" s="315"/>
      <c r="F38" s="316"/>
      <c r="G38" s="317"/>
      <c r="H38" s="156"/>
      <c r="I38" s="156"/>
      <c r="J38" s="156"/>
      <c r="K38" s="156"/>
      <c r="L38" s="156"/>
      <c r="M38" s="156"/>
      <c r="N38" s="156"/>
      <c r="O38" s="156"/>
      <c r="P38" s="156"/>
      <c r="Q38" s="156"/>
      <c r="R38" s="156"/>
      <c r="S38" s="156"/>
      <c r="T38" s="156"/>
      <c r="U38" s="156"/>
      <c r="V38" s="156"/>
      <c r="W38" s="156"/>
    </row>
    <row r="39" spans="1:24" ht="16.5" thickBot="1">
      <c r="B39" s="3"/>
      <c r="C39" s="221"/>
      <c r="D39" s="221"/>
      <c r="E39" s="226" t="s">
        <v>2</v>
      </c>
      <c r="F39" s="226"/>
      <c r="G39" s="226"/>
      <c r="H39" s="223" t="s">
        <v>4</v>
      </c>
      <c r="I39" s="223"/>
      <c r="J39" s="223"/>
      <c r="K39" s="221" t="s">
        <v>1</v>
      </c>
      <c r="L39" s="221"/>
      <c r="M39" s="221"/>
      <c r="N39" s="158"/>
      <c r="O39" s="262" t="s">
        <v>50</v>
      </c>
      <c r="P39" s="263"/>
      <c r="Q39" s="338"/>
      <c r="R39" s="338"/>
      <c r="S39" s="338"/>
      <c r="T39" s="338"/>
      <c r="U39" s="338"/>
      <c r="V39" s="338"/>
      <c r="W39" s="265"/>
    </row>
    <row r="40" spans="1:24" ht="16.5" thickBot="1">
      <c r="B40" s="3"/>
      <c r="C40" s="221" t="s">
        <v>49</v>
      </c>
      <c r="D40" s="262"/>
      <c r="E40" s="324"/>
      <c r="F40" s="325"/>
      <c r="G40" s="326"/>
      <c r="H40" s="324"/>
      <c r="I40" s="325"/>
      <c r="J40" s="326"/>
      <c r="K40" s="323">
        <f>H40-E40</f>
        <v>0</v>
      </c>
      <c r="L40" s="314"/>
      <c r="M40" s="314"/>
      <c r="N40" s="158"/>
      <c r="O40" s="262" t="s">
        <v>52</v>
      </c>
      <c r="P40" s="263"/>
      <c r="Q40" s="341"/>
      <c r="R40" s="342"/>
      <c r="S40" s="342"/>
      <c r="T40" s="342"/>
      <c r="U40" s="342"/>
      <c r="V40" s="342"/>
      <c r="W40" s="343"/>
    </row>
    <row r="41" spans="1:24" ht="16.5" thickBot="1">
      <c r="B41" s="3"/>
      <c r="C41" s="221" t="s">
        <v>3</v>
      </c>
      <c r="D41" s="262"/>
      <c r="E41" s="327"/>
      <c r="F41" s="328"/>
      <c r="G41" s="329"/>
      <c r="H41" s="327"/>
      <c r="I41" s="328"/>
      <c r="J41" s="329"/>
      <c r="K41" s="322">
        <f>H41-E41</f>
        <v>0</v>
      </c>
      <c r="L41" s="322"/>
      <c r="M41" s="323"/>
      <c r="N41" s="158"/>
      <c r="O41" s="262" t="s">
        <v>53</v>
      </c>
      <c r="P41" s="263"/>
      <c r="Q41" s="330"/>
      <c r="R41" s="331"/>
      <c r="S41" s="331"/>
      <c r="T41" s="331"/>
      <c r="U41" s="331"/>
      <c r="V41" s="331"/>
      <c r="W41" s="332"/>
    </row>
    <row r="42" spans="1:24" ht="16.5" thickBot="1">
      <c r="B42" s="3"/>
      <c r="C42" s="221" t="s">
        <v>5</v>
      </c>
      <c r="D42" s="221"/>
      <c r="E42" s="318">
        <f>E40+E41</f>
        <v>0</v>
      </c>
      <c r="F42" s="319"/>
      <c r="G42" s="320"/>
      <c r="H42" s="318">
        <f t="shared" ref="H42" si="8">H40+H41</f>
        <v>0</v>
      </c>
      <c r="I42" s="319"/>
      <c r="J42" s="320"/>
      <c r="K42" s="321">
        <f t="shared" ref="K42" si="9">K40+K41</f>
        <v>0</v>
      </c>
      <c r="L42" s="322"/>
      <c r="M42" s="323"/>
      <c r="N42" s="158"/>
      <c r="O42" s="315">
        <v>3</v>
      </c>
      <c r="P42" s="316"/>
      <c r="Q42" s="317"/>
      <c r="R42" s="336" t="s">
        <v>51</v>
      </c>
      <c r="S42" s="336"/>
      <c r="T42" s="336"/>
      <c r="U42" s="336"/>
      <c r="V42" s="336"/>
      <c r="W42" s="336"/>
    </row>
    <row r="43" spans="1:24">
      <c r="B43" s="3"/>
      <c r="C43" s="156"/>
      <c r="D43" s="156"/>
      <c r="E43" s="156"/>
      <c r="F43" s="156"/>
      <c r="G43" s="156"/>
      <c r="H43" s="156"/>
      <c r="I43" s="156"/>
      <c r="J43" s="156"/>
      <c r="K43" s="156"/>
      <c r="L43" s="156"/>
      <c r="M43" s="156"/>
      <c r="N43" s="156"/>
      <c r="O43" s="156"/>
      <c r="P43" s="156"/>
      <c r="Q43" s="156"/>
      <c r="R43" s="156"/>
      <c r="S43" s="156"/>
      <c r="T43" s="156"/>
      <c r="U43" s="156"/>
      <c r="V43" s="156"/>
      <c r="W43" s="156"/>
    </row>
    <row r="44" spans="1:24">
      <c r="B44" s="3"/>
      <c r="C44" s="156"/>
      <c r="D44" s="156"/>
      <c r="E44" s="156"/>
      <c r="F44" s="156"/>
      <c r="G44" s="156"/>
      <c r="H44" s="156"/>
      <c r="I44" s="156"/>
      <c r="J44" s="156"/>
      <c r="K44" s="156"/>
      <c r="L44" s="156"/>
      <c r="M44" s="339">
        <f>E38</f>
        <v>0</v>
      </c>
      <c r="N44" s="340"/>
      <c r="O44" s="340"/>
      <c r="P44" s="159" t="s">
        <v>29</v>
      </c>
      <c r="Q44" s="160" t="s">
        <v>12</v>
      </c>
      <c r="R44" s="160"/>
      <c r="S44" s="160"/>
      <c r="T44" s="161"/>
      <c r="U44" s="314">
        <f>MIN(300000,(K42*O42))</f>
        <v>0</v>
      </c>
      <c r="V44" s="314"/>
      <c r="W44" s="314"/>
    </row>
    <row r="45" spans="1:24">
      <c r="B45" s="3"/>
      <c r="C45" s="156"/>
      <c r="D45" s="156"/>
      <c r="E45" s="156"/>
      <c r="F45" s="156"/>
      <c r="G45" s="156"/>
      <c r="H45" s="156"/>
      <c r="I45" s="156"/>
      <c r="J45" s="156"/>
      <c r="K45" s="156"/>
      <c r="L45" s="156"/>
      <c r="M45" s="156"/>
      <c r="N45" s="156"/>
      <c r="O45" s="156"/>
      <c r="P45" s="156"/>
      <c r="Q45" s="156"/>
      <c r="R45" s="156"/>
      <c r="S45" s="156"/>
      <c r="T45" s="156"/>
      <c r="U45" s="156"/>
      <c r="V45" s="156"/>
      <c r="W45" s="156"/>
      <c r="X45" s="3"/>
    </row>
    <row r="46" spans="1:24">
      <c r="B46" s="3"/>
      <c r="C46" s="156"/>
      <c r="D46" s="156"/>
      <c r="E46" s="156"/>
      <c r="F46" s="156"/>
      <c r="G46" s="156"/>
      <c r="H46" s="156"/>
      <c r="I46" s="156"/>
      <c r="J46" s="156"/>
      <c r="K46" s="156"/>
      <c r="L46" s="156"/>
      <c r="M46" s="156"/>
      <c r="N46" s="156"/>
      <c r="O46" s="158"/>
      <c r="P46" s="221" t="s">
        <v>54</v>
      </c>
      <c r="Q46" s="221"/>
      <c r="R46" s="221"/>
      <c r="S46" s="221"/>
      <c r="T46" s="221"/>
      <c r="U46" s="310">
        <f>COUNTA(E6,E14,E22,E30,E38)</f>
        <v>3</v>
      </c>
      <c r="V46" s="310"/>
      <c r="W46" s="310"/>
      <c r="X46" s="3"/>
    </row>
    <row r="47" spans="1:24" ht="18" customHeight="1">
      <c r="B47" s="3"/>
      <c r="C47" s="156"/>
      <c r="D47" s="156"/>
      <c r="E47" s="156"/>
      <c r="F47" s="156"/>
      <c r="G47" s="156"/>
      <c r="H47" s="156"/>
      <c r="I47" s="156"/>
      <c r="J47" s="156"/>
      <c r="K47" s="156"/>
      <c r="L47" s="156"/>
      <c r="M47" s="156"/>
      <c r="N47" s="156"/>
      <c r="O47" s="156"/>
      <c r="P47" s="221" t="s">
        <v>350</v>
      </c>
      <c r="Q47" s="221"/>
      <c r="R47" s="221"/>
      <c r="S47" s="221"/>
      <c r="T47" s="221"/>
      <c r="U47" s="309">
        <f>U12+U20+U28+U36+U44</f>
        <v>726000</v>
      </c>
      <c r="V47" s="309"/>
      <c r="W47" s="309"/>
      <c r="X47" s="3"/>
    </row>
    <row r="48" spans="1:24" ht="18" customHeight="1">
      <c r="A48" s="3"/>
      <c r="B48" s="3"/>
      <c r="C48" s="156"/>
      <c r="D48" s="156"/>
      <c r="E48" s="156"/>
      <c r="F48" s="156"/>
      <c r="G48" s="156"/>
      <c r="H48" s="156"/>
      <c r="I48" s="156"/>
      <c r="J48" s="156"/>
      <c r="K48" s="156"/>
      <c r="L48" s="156"/>
      <c r="M48" s="156"/>
      <c r="N48" s="156"/>
      <c r="O48" s="156"/>
      <c r="P48" s="221" t="s">
        <v>349</v>
      </c>
      <c r="Q48" s="221"/>
      <c r="R48" s="221"/>
      <c r="S48" s="221"/>
      <c r="T48" s="221"/>
      <c r="U48" s="309">
        <f>300000*U46</f>
        <v>900000</v>
      </c>
      <c r="V48" s="309"/>
      <c r="W48" s="309"/>
    </row>
    <row r="49" spans="22:23">
      <c r="V49" s="156"/>
      <c r="W49" s="156"/>
    </row>
    <row r="50" spans="22:23">
      <c r="V50" s="156"/>
      <c r="W50" s="156"/>
    </row>
    <row r="51" spans="22:23">
      <c r="V51" s="156"/>
      <c r="W51" s="156"/>
    </row>
    <row r="52" spans="22:23">
      <c r="V52" s="156"/>
      <c r="W52" s="156"/>
    </row>
    <row r="53" spans="22:23">
      <c r="V53" s="156"/>
      <c r="W53" s="156"/>
    </row>
    <row r="54" spans="22:23">
      <c r="V54" s="156"/>
      <c r="W54" s="156"/>
    </row>
    <row r="55" spans="22:23">
      <c r="V55" s="156"/>
      <c r="W55" s="156"/>
    </row>
    <row r="56" spans="22:23">
      <c r="V56" s="156"/>
      <c r="W56" s="156"/>
    </row>
  </sheetData>
  <sheetProtection sheet="1" objects="1" scenarios="1"/>
  <mergeCells count="142">
    <mergeCell ref="P48:T48"/>
    <mergeCell ref="U48:W48"/>
    <mergeCell ref="M44:O44"/>
    <mergeCell ref="U44:W44"/>
    <mergeCell ref="P46:T46"/>
    <mergeCell ref="U46:W46"/>
    <mergeCell ref="P47:T47"/>
    <mergeCell ref="U47:W47"/>
    <mergeCell ref="C42:D42"/>
    <mergeCell ref="E42:G42"/>
    <mergeCell ref="H42:J42"/>
    <mergeCell ref="K42:M42"/>
    <mergeCell ref="O42:Q42"/>
    <mergeCell ref="R42:W42"/>
    <mergeCell ref="C41:D41"/>
    <mergeCell ref="E41:G41"/>
    <mergeCell ref="H41:J41"/>
    <mergeCell ref="K41:M41"/>
    <mergeCell ref="O41:P41"/>
    <mergeCell ref="Q41:W41"/>
    <mergeCell ref="C40:D40"/>
    <mergeCell ref="E40:G40"/>
    <mergeCell ref="H40:J40"/>
    <mergeCell ref="K40:M40"/>
    <mergeCell ref="O40:P40"/>
    <mergeCell ref="Q40:W40"/>
    <mergeCell ref="M36:O36"/>
    <mergeCell ref="U36:W36"/>
    <mergeCell ref="C38:D38"/>
    <mergeCell ref="E38:G38"/>
    <mergeCell ref="C39:D39"/>
    <mergeCell ref="E39:G39"/>
    <mergeCell ref="H39:J39"/>
    <mergeCell ref="K39:M39"/>
    <mergeCell ref="O39:W39"/>
    <mergeCell ref="C34:D34"/>
    <mergeCell ref="E34:G34"/>
    <mergeCell ref="H34:J34"/>
    <mergeCell ref="K34:M34"/>
    <mergeCell ref="O34:Q34"/>
    <mergeCell ref="R34:W34"/>
    <mergeCell ref="C33:D33"/>
    <mergeCell ref="E33:G33"/>
    <mergeCell ref="H33:J33"/>
    <mergeCell ref="K33:M33"/>
    <mergeCell ref="O33:P33"/>
    <mergeCell ref="Q33:W33"/>
    <mergeCell ref="C32:D32"/>
    <mergeCell ref="E32:G32"/>
    <mergeCell ref="H32:J32"/>
    <mergeCell ref="K32:M32"/>
    <mergeCell ref="O32:P32"/>
    <mergeCell ref="Q32:W32"/>
    <mergeCell ref="M28:O28"/>
    <mergeCell ref="U28:W28"/>
    <mergeCell ref="C30:D30"/>
    <mergeCell ref="E30:G30"/>
    <mergeCell ref="C31:D31"/>
    <mergeCell ref="E31:G31"/>
    <mergeCell ref="H31:J31"/>
    <mergeCell ref="K31:M31"/>
    <mergeCell ref="O31:W31"/>
    <mergeCell ref="C26:D26"/>
    <mergeCell ref="E26:G26"/>
    <mergeCell ref="H26:J26"/>
    <mergeCell ref="K26:M26"/>
    <mergeCell ref="O26:Q26"/>
    <mergeCell ref="R26:W26"/>
    <mergeCell ref="C25:D25"/>
    <mergeCell ref="E25:G25"/>
    <mergeCell ref="H25:J25"/>
    <mergeCell ref="K25:M25"/>
    <mergeCell ref="O25:P25"/>
    <mergeCell ref="Q25:W25"/>
    <mergeCell ref="C24:D24"/>
    <mergeCell ref="E24:G24"/>
    <mergeCell ref="H24:J24"/>
    <mergeCell ref="K24:M24"/>
    <mergeCell ref="O24:P24"/>
    <mergeCell ref="Q24:W24"/>
    <mergeCell ref="M20:O20"/>
    <mergeCell ref="U20:W20"/>
    <mergeCell ref="C22:D22"/>
    <mergeCell ref="E22:G22"/>
    <mergeCell ref="C23:D23"/>
    <mergeCell ref="E23:G23"/>
    <mergeCell ref="H23:J23"/>
    <mergeCell ref="K23:M23"/>
    <mergeCell ref="O23:W23"/>
    <mergeCell ref="C18:D18"/>
    <mergeCell ref="E18:G18"/>
    <mergeCell ref="H18:J18"/>
    <mergeCell ref="K18:M18"/>
    <mergeCell ref="O18:Q18"/>
    <mergeCell ref="R18:W18"/>
    <mergeCell ref="C17:D17"/>
    <mergeCell ref="E17:G17"/>
    <mergeCell ref="H17:J17"/>
    <mergeCell ref="K17:M17"/>
    <mergeCell ref="O17:P17"/>
    <mergeCell ref="Q17:W17"/>
    <mergeCell ref="C16:D16"/>
    <mergeCell ref="E16:G16"/>
    <mergeCell ref="H16:J16"/>
    <mergeCell ref="K16:M16"/>
    <mergeCell ref="O16:P16"/>
    <mergeCell ref="Q16:W16"/>
    <mergeCell ref="M12:O12"/>
    <mergeCell ref="U12:W12"/>
    <mergeCell ref="C14:D14"/>
    <mergeCell ref="E14:G14"/>
    <mergeCell ref="C15:D15"/>
    <mergeCell ref="E15:G15"/>
    <mergeCell ref="H15:J15"/>
    <mergeCell ref="K15:M15"/>
    <mergeCell ref="O15:W15"/>
    <mergeCell ref="C10:D10"/>
    <mergeCell ref="E10:G10"/>
    <mergeCell ref="H10:J10"/>
    <mergeCell ref="K10:M10"/>
    <mergeCell ref="O10:Q10"/>
    <mergeCell ref="R10:W10"/>
    <mergeCell ref="C9:D9"/>
    <mergeCell ref="E9:G9"/>
    <mergeCell ref="H9:J9"/>
    <mergeCell ref="K9:M9"/>
    <mergeCell ref="O9:P9"/>
    <mergeCell ref="Q9:W9"/>
    <mergeCell ref="K7:M7"/>
    <mergeCell ref="O7:W7"/>
    <mergeCell ref="C8:D8"/>
    <mergeCell ref="E8:G8"/>
    <mergeCell ref="H8:J8"/>
    <mergeCell ref="K8:M8"/>
    <mergeCell ref="O8:P8"/>
    <mergeCell ref="Q8:W8"/>
    <mergeCell ref="C4:E4"/>
    <mergeCell ref="C6:D6"/>
    <mergeCell ref="E6:G6"/>
    <mergeCell ref="C7:D7"/>
    <mergeCell ref="E7:G7"/>
    <mergeCell ref="H7:J7"/>
  </mergeCells>
  <phoneticPr fontId="2"/>
  <dataValidations count="1">
    <dataValidation type="list" allowBlank="1" showInputMessage="1" showErrorMessage="1" sqref="O10:Q10 O34:Q34 O18:Q18 O26:Q26 O42:Q42" xr:uid="{E491A4A8-7069-4510-B0EC-D7F9194A9CB2}">
      <formula1>" ,1,2,3"</formula1>
    </dataValidation>
  </dataValidations>
  <pageMargins left="0.7" right="0.7" top="0.75" bottom="0.75" header="0.3" footer="0.3"/>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1A40-053B-4A54-B6F1-5D52B41E9417}">
  <sheetPr>
    <tabColor theme="8" tint="0.79998168889431442"/>
    <pageSetUpPr fitToPage="1"/>
  </sheetPr>
  <dimension ref="A1:AS41"/>
  <sheetViews>
    <sheetView view="pageBreakPreview" zoomScale="85" zoomScaleNormal="100" zoomScaleSheetLayoutView="85" workbookViewId="0">
      <selection activeCell="B16" sqref="B16:AQ20"/>
    </sheetView>
  </sheetViews>
  <sheetFormatPr defaultRowHeight="16"/>
  <cols>
    <col min="1" max="1" width="3.6640625" style="164" customWidth="1"/>
    <col min="2" max="2" width="21.5" style="164" customWidth="1"/>
    <col min="3" max="3" width="5.08203125" style="164" customWidth="1"/>
    <col min="4" max="4" width="3.58203125" style="164" customWidth="1"/>
    <col min="5" max="5" width="5.08203125" style="164" customWidth="1"/>
    <col min="6" max="6" width="3.58203125" style="164" customWidth="1"/>
    <col min="7" max="7" width="5.08203125" style="164" customWidth="1"/>
    <col min="8" max="8" width="3.58203125" style="164" customWidth="1"/>
    <col min="9" max="11" width="5.08203125" style="164" customWidth="1"/>
    <col min="12" max="18" width="3.58203125" style="164" customWidth="1"/>
    <col min="19" max="19" width="6.75" style="164" customWidth="1"/>
    <col min="20" max="20" width="3.58203125" style="164" customWidth="1"/>
    <col min="21" max="25" width="5.08203125" style="164" customWidth="1"/>
    <col min="26" max="26" width="3.58203125" style="164" customWidth="1"/>
    <col min="27" max="27" width="5.08203125" style="164" customWidth="1"/>
    <col min="28" max="32" width="3.58203125" style="164" customWidth="1"/>
    <col min="33" max="34" width="9.5" style="164" customWidth="1"/>
    <col min="35" max="35" width="4.33203125" style="164" customWidth="1"/>
    <col min="36" max="36" width="4.58203125" style="164" customWidth="1"/>
    <col min="37" max="41" width="3.58203125" style="164" customWidth="1"/>
    <col min="42" max="43" width="8.6640625" style="164"/>
    <col min="44" max="16384" width="8.6640625" style="31"/>
  </cols>
  <sheetData>
    <row r="1" spans="2:43" ht="18">
      <c r="B1" s="185" t="s">
        <v>405</v>
      </c>
    </row>
    <row r="2" spans="2:43">
      <c r="B2" s="164" t="s">
        <v>31</v>
      </c>
    </row>
    <row r="3" spans="2:43" ht="16.5" thickBot="1"/>
    <row r="4" spans="2:43" ht="16.5" thickBot="1">
      <c r="B4" s="142" t="s">
        <v>0</v>
      </c>
      <c r="C4" s="142" t="s">
        <v>6</v>
      </c>
      <c r="D4" s="144"/>
      <c r="E4" s="142" t="s">
        <v>7</v>
      </c>
      <c r="F4" s="144"/>
      <c r="G4" s="142" t="s">
        <v>10</v>
      </c>
      <c r="H4" s="155"/>
      <c r="I4" s="142" t="s">
        <v>8</v>
      </c>
      <c r="J4" s="142" t="s">
        <v>9</v>
      </c>
      <c r="K4" s="141" t="s">
        <v>6</v>
      </c>
      <c r="L4" s="144"/>
      <c r="M4" s="142" t="s">
        <v>7</v>
      </c>
      <c r="N4" s="144"/>
      <c r="O4" s="142" t="s">
        <v>10</v>
      </c>
      <c r="P4" s="144"/>
      <c r="Q4" s="141" t="s">
        <v>8</v>
      </c>
    </row>
    <row r="5" spans="2:43">
      <c r="B5" s="140"/>
      <c r="C5" s="140"/>
      <c r="D5" s="140"/>
    </row>
    <row r="6" spans="2:43">
      <c r="B6" s="164" t="s">
        <v>116</v>
      </c>
    </row>
    <row r="7" spans="2:43" ht="18" customHeight="1">
      <c r="B7" s="346" t="s">
        <v>104</v>
      </c>
      <c r="C7" s="346"/>
      <c r="D7" s="346"/>
      <c r="E7" s="346"/>
      <c r="F7" s="346"/>
      <c r="G7" s="346"/>
      <c r="H7" s="346"/>
      <c r="I7" s="346"/>
      <c r="J7" s="346"/>
      <c r="K7" s="346"/>
      <c r="L7" s="346"/>
      <c r="M7" s="346"/>
      <c r="N7" s="346"/>
      <c r="O7" s="346"/>
      <c r="P7" s="346"/>
      <c r="Q7" s="346" t="s">
        <v>105</v>
      </c>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row>
    <row r="8" spans="2:43" ht="18" customHeight="1">
      <c r="B8" s="346"/>
      <c r="C8" s="346"/>
      <c r="D8" s="346"/>
      <c r="E8" s="346"/>
      <c r="F8" s="346"/>
      <c r="G8" s="346"/>
      <c r="H8" s="346"/>
      <c r="I8" s="346"/>
      <c r="J8" s="346"/>
      <c r="K8" s="346"/>
      <c r="L8" s="346"/>
      <c r="M8" s="346"/>
      <c r="N8" s="346"/>
      <c r="O8" s="346"/>
      <c r="P8" s="346"/>
      <c r="Q8" s="346" t="s">
        <v>117</v>
      </c>
      <c r="R8" s="346"/>
      <c r="S8" s="346"/>
      <c r="T8" s="346"/>
      <c r="U8" s="346"/>
      <c r="V8" s="346"/>
      <c r="W8" s="346"/>
      <c r="X8" s="346"/>
      <c r="Y8" s="346"/>
      <c r="Z8" s="346"/>
      <c r="AA8" s="346"/>
      <c r="AB8" s="346"/>
      <c r="AC8" s="346"/>
      <c r="AD8" s="346"/>
      <c r="AE8" s="346"/>
      <c r="AF8" s="346"/>
      <c r="AG8" s="346"/>
      <c r="AH8" s="346"/>
      <c r="AI8" s="439" t="s">
        <v>118</v>
      </c>
      <c r="AJ8" s="439"/>
      <c r="AK8" s="439"/>
      <c r="AL8" s="439"/>
      <c r="AM8" s="432" t="s">
        <v>61</v>
      </c>
      <c r="AN8" s="364"/>
      <c r="AO8" s="365"/>
      <c r="AP8" s="437" t="s">
        <v>62</v>
      </c>
      <c r="AQ8" s="437" t="s">
        <v>60</v>
      </c>
    </row>
    <row r="9" spans="2:43" ht="16" customHeight="1">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165" t="s">
        <v>59</v>
      </c>
      <c r="AJ9" s="166"/>
      <c r="AK9" s="166"/>
      <c r="AL9" s="167"/>
      <c r="AM9" s="366"/>
      <c r="AN9" s="366"/>
      <c r="AO9" s="367"/>
      <c r="AP9" s="437"/>
      <c r="AQ9" s="437"/>
    </row>
    <row r="10" spans="2:43" ht="18" customHeight="1">
      <c r="B10" s="346" t="s">
        <v>15</v>
      </c>
      <c r="C10" s="346"/>
      <c r="D10" s="349" t="s">
        <v>36</v>
      </c>
      <c r="E10" s="354"/>
      <c r="F10" s="354"/>
      <c r="G10" s="354"/>
      <c r="H10" s="354"/>
      <c r="I10" s="354"/>
      <c r="J10" s="354"/>
      <c r="K10" s="354"/>
      <c r="L10" s="350"/>
      <c r="M10" s="346" t="s">
        <v>120</v>
      </c>
      <c r="N10" s="346"/>
      <c r="O10" s="346"/>
      <c r="P10" s="346"/>
      <c r="Q10" s="358" t="s">
        <v>34</v>
      </c>
      <c r="R10" s="358"/>
      <c r="S10" s="358"/>
      <c r="T10" s="349" t="s">
        <v>16</v>
      </c>
      <c r="U10" s="354"/>
      <c r="V10" s="354"/>
      <c r="W10" s="354"/>
      <c r="X10" s="354"/>
      <c r="Y10" s="350"/>
      <c r="Z10" s="351" t="s">
        <v>35</v>
      </c>
      <c r="AA10" s="355"/>
      <c r="AB10" s="355"/>
      <c r="AC10" s="355"/>
      <c r="AD10" s="355"/>
      <c r="AE10" s="355"/>
      <c r="AF10" s="355"/>
      <c r="AG10" s="355"/>
      <c r="AH10" s="352"/>
      <c r="AI10" s="451"/>
      <c r="AJ10" s="440" t="s">
        <v>32</v>
      </c>
      <c r="AK10" s="441"/>
      <c r="AL10" s="442"/>
      <c r="AM10" s="366"/>
      <c r="AN10" s="366"/>
      <c r="AO10" s="367"/>
      <c r="AP10" s="437"/>
      <c r="AQ10" s="437"/>
    </row>
    <row r="11" spans="2:43" ht="16.5" thickBot="1">
      <c r="B11" s="353"/>
      <c r="C11" s="353"/>
      <c r="D11" s="351"/>
      <c r="E11" s="355"/>
      <c r="F11" s="355"/>
      <c r="G11" s="355"/>
      <c r="H11" s="355"/>
      <c r="I11" s="355"/>
      <c r="J11" s="355"/>
      <c r="K11" s="355"/>
      <c r="L11" s="352"/>
      <c r="M11" s="353"/>
      <c r="N11" s="353"/>
      <c r="O11" s="353"/>
      <c r="P11" s="353"/>
      <c r="Q11" s="353"/>
      <c r="R11" s="353"/>
      <c r="S11" s="353"/>
      <c r="T11" s="351"/>
      <c r="U11" s="355"/>
      <c r="V11" s="355"/>
      <c r="W11" s="355"/>
      <c r="X11" s="355"/>
      <c r="Y11" s="352"/>
      <c r="Z11" s="351"/>
      <c r="AA11" s="355"/>
      <c r="AB11" s="355"/>
      <c r="AC11" s="355"/>
      <c r="AD11" s="355"/>
      <c r="AE11" s="355"/>
      <c r="AF11" s="355"/>
      <c r="AG11" s="355"/>
      <c r="AH11" s="352"/>
      <c r="AI11" s="451"/>
      <c r="AJ11" s="168"/>
      <c r="AK11" s="362" t="s">
        <v>33</v>
      </c>
      <c r="AL11" s="363"/>
      <c r="AM11" s="366"/>
      <c r="AN11" s="366"/>
      <c r="AO11" s="367"/>
      <c r="AP11" s="438"/>
      <c r="AQ11" s="438"/>
    </row>
    <row r="12" spans="2:43">
      <c r="B12" s="376"/>
      <c r="C12" s="378"/>
      <c r="D12" s="376"/>
      <c r="E12" s="377"/>
      <c r="F12" s="377"/>
      <c r="G12" s="377"/>
      <c r="H12" s="377"/>
      <c r="I12" s="377"/>
      <c r="J12" s="377"/>
      <c r="K12" s="377"/>
      <c r="L12" s="378"/>
      <c r="M12" s="376"/>
      <c r="N12" s="377"/>
      <c r="O12" s="377"/>
      <c r="P12" s="378"/>
      <c r="Q12" s="376"/>
      <c r="R12" s="377"/>
      <c r="S12" s="378"/>
      <c r="T12" s="376"/>
      <c r="U12" s="377"/>
      <c r="V12" s="377"/>
      <c r="W12" s="377"/>
      <c r="X12" s="377"/>
      <c r="Y12" s="378"/>
      <c r="Z12" s="376"/>
      <c r="AA12" s="377"/>
      <c r="AB12" s="377"/>
      <c r="AC12" s="377"/>
      <c r="AD12" s="377"/>
      <c r="AE12" s="377"/>
      <c r="AF12" s="377"/>
      <c r="AG12" s="377"/>
      <c r="AH12" s="378"/>
      <c r="AI12" s="394"/>
      <c r="AJ12" s="394"/>
      <c r="AK12" s="433"/>
      <c r="AL12" s="434"/>
      <c r="AM12" s="368"/>
      <c r="AN12" s="369"/>
      <c r="AO12" s="370"/>
      <c r="AP12" s="430"/>
      <c r="AQ12" s="394"/>
    </row>
    <row r="13" spans="2:43" ht="16.5" thickBot="1">
      <c r="B13" s="379"/>
      <c r="C13" s="381"/>
      <c r="D13" s="379"/>
      <c r="E13" s="380"/>
      <c r="F13" s="380"/>
      <c r="G13" s="380"/>
      <c r="H13" s="380"/>
      <c r="I13" s="380"/>
      <c r="J13" s="380"/>
      <c r="K13" s="380"/>
      <c r="L13" s="381"/>
      <c r="M13" s="379"/>
      <c r="N13" s="380"/>
      <c r="O13" s="380"/>
      <c r="P13" s="381"/>
      <c r="Q13" s="379"/>
      <c r="R13" s="380"/>
      <c r="S13" s="381"/>
      <c r="T13" s="379"/>
      <c r="U13" s="380"/>
      <c r="V13" s="380"/>
      <c r="W13" s="380"/>
      <c r="X13" s="380"/>
      <c r="Y13" s="381"/>
      <c r="Z13" s="379"/>
      <c r="AA13" s="380"/>
      <c r="AB13" s="380"/>
      <c r="AC13" s="380"/>
      <c r="AD13" s="380"/>
      <c r="AE13" s="380"/>
      <c r="AF13" s="380"/>
      <c r="AG13" s="380"/>
      <c r="AH13" s="381"/>
      <c r="AI13" s="395"/>
      <c r="AJ13" s="395"/>
      <c r="AK13" s="435"/>
      <c r="AL13" s="436"/>
      <c r="AM13" s="371"/>
      <c r="AN13" s="372"/>
      <c r="AO13" s="373"/>
      <c r="AP13" s="431"/>
      <c r="AQ13" s="395"/>
    </row>
    <row r="15" spans="2:43">
      <c r="B15" s="164" t="s">
        <v>119</v>
      </c>
    </row>
    <row r="16" spans="2:43" ht="18" customHeight="1">
      <c r="B16" s="349" t="s">
        <v>104</v>
      </c>
      <c r="C16" s="354"/>
      <c r="D16" s="354"/>
      <c r="E16" s="354"/>
      <c r="F16" s="354"/>
      <c r="G16" s="354"/>
      <c r="H16" s="354"/>
      <c r="I16" s="354"/>
      <c r="J16" s="354"/>
      <c r="K16" s="354"/>
      <c r="L16" s="354"/>
      <c r="M16" s="354"/>
      <c r="N16" s="354"/>
      <c r="O16" s="354"/>
      <c r="P16" s="354"/>
      <c r="Q16" s="346" t="s">
        <v>105</v>
      </c>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row>
    <row r="17" spans="1:45" ht="16" customHeight="1">
      <c r="B17" s="351"/>
      <c r="C17" s="355"/>
      <c r="D17" s="355"/>
      <c r="E17" s="355"/>
      <c r="F17" s="355"/>
      <c r="G17" s="355"/>
      <c r="H17" s="355"/>
      <c r="I17" s="355"/>
      <c r="J17" s="355"/>
      <c r="K17" s="355"/>
      <c r="L17" s="355"/>
      <c r="M17" s="355"/>
      <c r="N17" s="355"/>
      <c r="O17" s="355"/>
      <c r="P17" s="355"/>
      <c r="Q17" s="346" t="s">
        <v>117</v>
      </c>
      <c r="R17" s="346"/>
      <c r="S17" s="346"/>
      <c r="T17" s="346"/>
      <c r="U17" s="346"/>
      <c r="V17" s="346"/>
      <c r="W17" s="346"/>
      <c r="X17" s="346"/>
      <c r="Y17" s="346"/>
      <c r="Z17" s="346"/>
      <c r="AA17" s="346"/>
      <c r="AB17" s="346"/>
      <c r="AC17" s="346"/>
      <c r="AD17" s="346"/>
      <c r="AE17" s="346"/>
      <c r="AF17" s="346"/>
      <c r="AG17" s="346"/>
      <c r="AH17" s="346"/>
      <c r="AI17" s="374" t="s">
        <v>118</v>
      </c>
      <c r="AJ17" s="375"/>
      <c r="AK17" s="375"/>
      <c r="AL17" s="375"/>
      <c r="AM17" s="364" t="s">
        <v>61</v>
      </c>
      <c r="AN17" s="364"/>
      <c r="AO17" s="365"/>
      <c r="AP17" s="390" t="s">
        <v>62</v>
      </c>
      <c r="AQ17" s="390" t="s">
        <v>60</v>
      </c>
    </row>
    <row r="18" spans="1:45">
      <c r="B18" s="356"/>
      <c r="C18" s="357"/>
      <c r="D18" s="357"/>
      <c r="E18" s="357"/>
      <c r="F18" s="357"/>
      <c r="G18" s="357"/>
      <c r="H18" s="357"/>
      <c r="I18" s="357"/>
      <c r="J18" s="357"/>
      <c r="K18" s="357"/>
      <c r="L18" s="357"/>
      <c r="M18" s="357"/>
      <c r="N18" s="357"/>
      <c r="O18" s="357"/>
      <c r="P18" s="357"/>
      <c r="Q18" s="346"/>
      <c r="R18" s="346"/>
      <c r="S18" s="346"/>
      <c r="T18" s="346"/>
      <c r="U18" s="346"/>
      <c r="V18" s="346"/>
      <c r="W18" s="346"/>
      <c r="X18" s="346"/>
      <c r="Y18" s="346"/>
      <c r="Z18" s="346"/>
      <c r="AA18" s="346"/>
      <c r="AB18" s="346"/>
      <c r="AC18" s="346"/>
      <c r="AD18" s="346"/>
      <c r="AE18" s="346"/>
      <c r="AF18" s="346"/>
      <c r="AG18" s="346"/>
      <c r="AH18" s="346"/>
      <c r="AI18" s="391" t="s">
        <v>59</v>
      </c>
      <c r="AJ18" s="392"/>
      <c r="AK18" s="392"/>
      <c r="AL18" s="393"/>
      <c r="AM18" s="366"/>
      <c r="AN18" s="366"/>
      <c r="AO18" s="367"/>
      <c r="AP18" s="390"/>
      <c r="AQ18" s="390"/>
    </row>
    <row r="19" spans="1:45" ht="18" customHeight="1">
      <c r="B19" s="349" t="s">
        <v>15</v>
      </c>
      <c r="C19" s="350"/>
      <c r="D19" s="349" t="s">
        <v>36</v>
      </c>
      <c r="E19" s="354"/>
      <c r="F19" s="354"/>
      <c r="G19" s="354"/>
      <c r="H19" s="354"/>
      <c r="I19" s="354"/>
      <c r="J19" s="354"/>
      <c r="K19" s="354"/>
      <c r="L19" s="350"/>
      <c r="M19" s="346" t="s">
        <v>120</v>
      </c>
      <c r="N19" s="346"/>
      <c r="O19" s="346"/>
      <c r="P19" s="346"/>
      <c r="Q19" s="358" t="s">
        <v>34</v>
      </c>
      <c r="R19" s="358"/>
      <c r="S19" s="358"/>
      <c r="T19" s="349" t="s">
        <v>16</v>
      </c>
      <c r="U19" s="354"/>
      <c r="V19" s="354"/>
      <c r="W19" s="354"/>
      <c r="X19" s="354"/>
      <c r="Y19" s="350"/>
      <c r="Z19" s="351" t="s">
        <v>35</v>
      </c>
      <c r="AA19" s="355"/>
      <c r="AB19" s="355"/>
      <c r="AC19" s="355"/>
      <c r="AD19" s="355"/>
      <c r="AE19" s="355"/>
      <c r="AF19" s="355"/>
      <c r="AG19" s="355"/>
      <c r="AH19" s="352"/>
      <c r="AI19" s="168"/>
      <c r="AJ19" s="359" t="s">
        <v>32</v>
      </c>
      <c r="AK19" s="360"/>
      <c r="AL19" s="361"/>
      <c r="AM19" s="366"/>
      <c r="AN19" s="366"/>
      <c r="AO19" s="367"/>
      <c r="AP19" s="390"/>
      <c r="AQ19" s="390"/>
    </row>
    <row r="20" spans="1:45" ht="16.5" thickBot="1">
      <c r="B20" s="351"/>
      <c r="C20" s="352"/>
      <c r="D20" s="351"/>
      <c r="E20" s="355"/>
      <c r="F20" s="355"/>
      <c r="G20" s="355"/>
      <c r="H20" s="355"/>
      <c r="I20" s="355"/>
      <c r="J20" s="355"/>
      <c r="K20" s="355"/>
      <c r="L20" s="352"/>
      <c r="M20" s="353"/>
      <c r="N20" s="353"/>
      <c r="O20" s="353"/>
      <c r="P20" s="353"/>
      <c r="Q20" s="353"/>
      <c r="R20" s="353"/>
      <c r="S20" s="353"/>
      <c r="T20" s="351"/>
      <c r="U20" s="355"/>
      <c r="V20" s="355"/>
      <c r="W20" s="355"/>
      <c r="X20" s="355"/>
      <c r="Y20" s="352"/>
      <c r="Z20" s="351"/>
      <c r="AA20" s="355"/>
      <c r="AB20" s="355"/>
      <c r="AC20" s="355"/>
      <c r="AD20" s="355"/>
      <c r="AE20" s="355"/>
      <c r="AF20" s="355"/>
      <c r="AG20" s="355"/>
      <c r="AH20" s="352"/>
      <c r="AI20" s="168"/>
      <c r="AJ20" s="168"/>
      <c r="AK20" s="362" t="s">
        <v>33</v>
      </c>
      <c r="AL20" s="363"/>
      <c r="AM20" s="366"/>
      <c r="AN20" s="366"/>
      <c r="AO20" s="367"/>
      <c r="AP20" s="390"/>
      <c r="AQ20" s="390"/>
    </row>
    <row r="21" spans="1:45">
      <c r="B21" s="420"/>
      <c r="C21" s="421"/>
      <c r="D21" s="376"/>
      <c r="E21" s="377"/>
      <c r="F21" s="377"/>
      <c r="G21" s="377"/>
      <c r="H21" s="377"/>
      <c r="I21" s="377"/>
      <c r="J21" s="377"/>
      <c r="K21" s="377"/>
      <c r="L21" s="378"/>
      <c r="M21" s="376"/>
      <c r="N21" s="377"/>
      <c r="O21" s="377"/>
      <c r="P21" s="378"/>
      <c r="Q21" s="376"/>
      <c r="R21" s="377"/>
      <c r="S21" s="378"/>
      <c r="T21" s="376"/>
      <c r="U21" s="377"/>
      <c r="V21" s="377"/>
      <c r="W21" s="377"/>
      <c r="X21" s="377"/>
      <c r="Y21" s="378"/>
      <c r="Z21" s="376"/>
      <c r="AA21" s="377"/>
      <c r="AB21" s="377"/>
      <c r="AC21" s="377"/>
      <c r="AD21" s="377"/>
      <c r="AE21" s="377"/>
      <c r="AF21" s="377"/>
      <c r="AG21" s="377"/>
      <c r="AH21" s="378"/>
      <c r="AI21" s="382"/>
      <c r="AJ21" s="382"/>
      <c r="AK21" s="384"/>
      <c r="AL21" s="385"/>
      <c r="AM21" s="368"/>
      <c r="AN21" s="369"/>
      <c r="AO21" s="370"/>
      <c r="AP21" s="388"/>
      <c r="AQ21" s="382"/>
    </row>
    <row r="22" spans="1:45" ht="16.5" thickBot="1">
      <c r="B22" s="422"/>
      <c r="C22" s="423"/>
      <c r="D22" s="379"/>
      <c r="E22" s="380"/>
      <c r="F22" s="380"/>
      <c r="G22" s="380"/>
      <c r="H22" s="380"/>
      <c r="I22" s="380"/>
      <c r="J22" s="380"/>
      <c r="K22" s="380"/>
      <c r="L22" s="381"/>
      <c r="M22" s="379"/>
      <c r="N22" s="380"/>
      <c r="O22" s="380"/>
      <c r="P22" s="381"/>
      <c r="Q22" s="379"/>
      <c r="R22" s="380"/>
      <c r="S22" s="381"/>
      <c r="T22" s="379"/>
      <c r="U22" s="380"/>
      <c r="V22" s="380"/>
      <c r="W22" s="380"/>
      <c r="X22" s="380"/>
      <c r="Y22" s="381"/>
      <c r="Z22" s="379"/>
      <c r="AA22" s="380"/>
      <c r="AB22" s="380"/>
      <c r="AC22" s="380"/>
      <c r="AD22" s="380"/>
      <c r="AE22" s="380"/>
      <c r="AF22" s="380"/>
      <c r="AG22" s="380"/>
      <c r="AH22" s="381"/>
      <c r="AI22" s="383"/>
      <c r="AJ22" s="383"/>
      <c r="AK22" s="386"/>
      <c r="AL22" s="387"/>
      <c r="AM22" s="371"/>
      <c r="AN22" s="372"/>
      <c r="AO22" s="373"/>
      <c r="AP22" s="389"/>
      <c r="AQ22" s="383"/>
    </row>
    <row r="23" spans="1:45">
      <c r="B23" s="398"/>
      <c r="C23" s="399"/>
      <c r="D23" s="402"/>
      <c r="E23" s="403"/>
      <c r="F23" s="403"/>
      <c r="G23" s="403"/>
      <c r="H23" s="403"/>
      <c r="I23" s="403"/>
      <c r="J23" s="403"/>
      <c r="K23" s="403"/>
      <c r="L23" s="404"/>
      <c r="M23" s="402"/>
      <c r="N23" s="403"/>
      <c r="O23" s="403"/>
      <c r="P23" s="404"/>
      <c r="Q23" s="402"/>
      <c r="R23" s="403"/>
      <c r="S23" s="404"/>
      <c r="T23" s="402"/>
      <c r="U23" s="403"/>
      <c r="V23" s="403"/>
      <c r="W23" s="403"/>
      <c r="X23" s="403"/>
      <c r="Y23" s="404"/>
      <c r="Z23" s="402"/>
      <c r="AA23" s="403"/>
      <c r="AB23" s="403"/>
      <c r="AC23" s="403"/>
      <c r="AD23" s="403"/>
      <c r="AE23" s="403"/>
      <c r="AF23" s="403"/>
      <c r="AG23" s="403"/>
      <c r="AH23" s="404"/>
      <c r="AI23" s="396"/>
      <c r="AJ23" s="396"/>
      <c r="AK23" s="408"/>
      <c r="AL23" s="409"/>
      <c r="AM23" s="414"/>
      <c r="AN23" s="415"/>
      <c r="AO23" s="416"/>
      <c r="AP23" s="412"/>
      <c r="AQ23" s="396"/>
    </row>
    <row r="24" spans="1:45" ht="16.5" thickBot="1">
      <c r="B24" s="400"/>
      <c r="C24" s="401"/>
      <c r="D24" s="405"/>
      <c r="E24" s="406"/>
      <c r="F24" s="406"/>
      <c r="G24" s="406"/>
      <c r="H24" s="406"/>
      <c r="I24" s="406"/>
      <c r="J24" s="406"/>
      <c r="K24" s="406"/>
      <c r="L24" s="407"/>
      <c r="M24" s="405"/>
      <c r="N24" s="406"/>
      <c r="O24" s="406"/>
      <c r="P24" s="407"/>
      <c r="Q24" s="405"/>
      <c r="R24" s="406"/>
      <c r="S24" s="407"/>
      <c r="T24" s="405"/>
      <c r="U24" s="406"/>
      <c r="V24" s="406"/>
      <c r="W24" s="406"/>
      <c r="X24" s="406"/>
      <c r="Y24" s="407"/>
      <c r="Z24" s="405"/>
      <c r="AA24" s="406"/>
      <c r="AB24" s="406"/>
      <c r="AC24" s="406"/>
      <c r="AD24" s="406"/>
      <c r="AE24" s="406"/>
      <c r="AF24" s="406"/>
      <c r="AG24" s="406"/>
      <c r="AH24" s="407"/>
      <c r="AI24" s="397"/>
      <c r="AJ24" s="397"/>
      <c r="AK24" s="410"/>
      <c r="AL24" s="411"/>
      <c r="AM24" s="417"/>
      <c r="AN24" s="418"/>
      <c r="AO24" s="419"/>
      <c r="AP24" s="413"/>
      <c r="AQ24" s="397"/>
    </row>
    <row r="25" spans="1:45">
      <c r="B25" s="398"/>
      <c r="C25" s="399"/>
      <c r="D25" s="402"/>
      <c r="E25" s="403"/>
      <c r="F25" s="403"/>
      <c r="G25" s="403"/>
      <c r="H25" s="403"/>
      <c r="I25" s="403"/>
      <c r="J25" s="403"/>
      <c r="K25" s="403"/>
      <c r="L25" s="404"/>
      <c r="M25" s="402"/>
      <c r="N25" s="403"/>
      <c r="O25" s="403"/>
      <c r="P25" s="404"/>
      <c r="Q25" s="402"/>
      <c r="R25" s="403"/>
      <c r="S25" s="404"/>
      <c r="T25" s="402"/>
      <c r="U25" s="403"/>
      <c r="V25" s="403"/>
      <c r="W25" s="403"/>
      <c r="X25" s="403"/>
      <c r="Y25" s="404"/>
      <c r="Z25" s="402"/>
      <c r="AA25" s="403"/>
      <c r="AB25" s="403"/>
      <c r="AC25" s="403"/>
      <c r="AD25" s="403"/>
      <c r="AE25" s="403"/>
      <c r="AF25" s="403"/>
      <c r="AG25" s="403"/>
      <c r="AH25" s="404"/>
      <c r="AI25" s="396"/>
      <c r="AJ25" s="396"/>
      <c r="AK25" s="408"/>
      <c r="AL25" s="409"/>
      <c r="AM25" s="414"/>
      <c r="AN25" s="415"/>
      <c r="AO25" s="416"/>
      <c r="AP25" s="412"/>
      <c r="AQ25" s="396"/>
    </row>
    <row r="26" spans="1:45" ht="16.5" thickBot="1">
      <c r="B26" s="400"/>
      <c r="C26" s="401"/>
      <c r="D26" s="405"/>
      <c r="E26" s="406"/>
      <c r="F26" s="406"/>
      <c r="G26" s="406"/>
      <c r="H26" s="406"/>
      <c r="I26" s="406"/>
      <c r="J26" s="406"/>
      <c r="K26" s="406"/>
      <c r="L26" s="407"/>
      <c r="M26" s="405"/>
      <c r="N26" s="406"/>
      <c r="O26" s="406"/>
      <c r="P26" s="407"/>
      <c r="Q26" s="405"/>
      <c r="R26" s="406"/>
      <c r="S26" s="407"/>
      <c r="T26" s="405"/>
      <c r="U26" s="406"/>
      <c r="V26" s="406"/>
      <c r="W26" s="406"/>
      <c r="X26" s="406"/>
      <c r="Y26" s="407"/>
      <c r="Z26" s="405"/>
      <c r="AA26" s="406"/>
      <c r="AB26" s="406"/>
      <c r="AC26" s="406"/>
      <c r="AD26" s="406"/>
      <c r="AE26" s="406"/>
      <c r="AF26" s="406"/>
      <c r="AG26" s="406"/>
      <c r="AH26" s="407"/>
      <c r="AI26" s="397"/>
      <c r="AJ26" s="397"/>
      <c r="AK26" s="410"/>
      <c r="AL26" s="411"/>
      <c r="AM26" s="417"/>
      <c r="AN26" s="418"/>
      <c r="AO26" s="419"/>
      <c r="AP26" s="413"/>
      <c r="AQ26" s="397"/>
    </row>
    <row r="27" spans="1:45" s="52" customFormat="1">
      <c r="A27" s="169"/>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1"/>
      <c r="AJ27" s="171"/>
      <c r="AK27" s="171"/>
      <c r="AL27" s="171"/>
      <c r="AM27" s="171"/>
      <c r="AN27" s="171"/>
      <c r="AO27" s="171"/>
      <c r="AP27" s="172"/>
      <c r="AQ27" s="171"/>
    </row>
    <row r="28" spans="1:45">
      <c r="B28" s="164" t="s">
        <v>128</v>
      </c>
    </row>
    <row r="29" spans="1:45" ht="16.5" thickBot="1">
      <c r="B29" s="353" t="s">
        <v>46</v>
      </c>
      <c r="C29" s="353"/>
      <c r="D29" s="353" t="s">
        <v>127</v>
      </c>
      <c r="E29" s="353"/>
      <c r="F29" s="353"/>
      <c r="G29" s="353"/>
      <c r="H29" s="353"/>
      <c r="I29" s="353"/>
      <c r="J29" s="353"/>
      <c r="K29" s="353"/>
      <c r="L29" s="353"/>
      <c r="M29" s="353"/>
      <c r="N29" s="353"/>
      <c r="O29" s="353"/>
      <c r="P29" s="353"/>
      <c r="Q29" s="353"/>
      <c r="R29" s="353"/>
      <c r="S29" s="353"/>
      <c r="T29" s="349" t="s">
        <v>107</v>
      </c>
      <c r="U29" s="354"/>
      <c r="V29" s="354"/>
      <c r="W29" s="354"/>
      <c r="X29" s="354"/>
      <c r="Y29" s="350"/>
      <c r="Z29" s="353" t="s">
        <v>129</v>
      </c>
      <c r="AA29" s="353"/>
      <c r="AB29" s="353"/>
      <c r="AC29" s="353"/>
      <c r="AD29" s="353"/>
      <c r="AE29" s="353"/>
      <c r="AF29" s="353"/>
      <c r="AG29" s="353"/>
      <c r="AH29" s="353"/>
      <c r="AJ29" s="173" t="s">
        <v>19</v>
      </c>
      <c r="AK29" s="174"/>
      <c r="AL29" s="174"/>
      <c r="AM29" s="176" t="str">
        <f>IF('参考様式-共通 '!B14="","",IF('参考様式-共通 '!B14=設定!C10,設定!C10,設定!C11))</f>
        <v/>
      </c>
      <c r="AN29" s="177"/>
      <c r="AO29" s="178"/>
      <c r="AP29" s="178"/>
    </row>
    <row r="30" spans="1:45">
      <c r="B30" s="402"/>
      <c r="C30" s="404"/>
      <c r="D30" s="445"/>
      <c r="E30" s="446"/>
      <c r="F30" s="446"/>
      <c r="G30" s="446"/>
      <c r="H30" s="446"/>
      <c r="I30" s="446"/>
      <c r="J30" s="446"/>
      <c r="K30" s="446"/>
      <c r="L30" s="446"/>
      <c r="M30" s="446"/>
      <c r="N30" s="446"/>
      <c r="O30" s="446"/>
      <c r="P30" s="446"/>
      <c r="Q30" s="446"/>
      <c r="R30" s="446"/>
      <c r="S30" s="447"/>
      <c r="T30" s="424"/>
      <c r="U30" s="425"/>
      <c r="V30" s="425"/>
      <c r="W30" s="425"/>
      <c r="X30" s="425"/>
      <c r="Y30" s="426"/>
      <c r="Z30" s="398"/>
      <c r="AA30" s="443"/>
      <c r="AB30" s="443"/>
      <c r="AC30" s="443"/>
      <c r="AD30" s="443"/>
      <c r="AE30" s="443"/>
      <c r="AF30" s="443"/>
      <c r="AG30" s="443"/>
      <c r="AH30" s="399"/>
      <c r="AJ30" s="346" t="s">
        <v>95</v>
      </c>
      <c r="AK30" s="346"/>
      <c r="AL30" s="346"/>
      <c r="AM30" s="347" t="str">
        <f>IF(AM29="","",IF(AM29=設定!C10,設定!F10,設定!F11))</f>
        <v/>
      </c>
      <c r="AN30" s="347"/>
      <c r="AO30" s="347"/>
      <c r="AP30" s="347"/>
      <c r="AS30" s="123"/>
    </row>
    <row r="31" spans="1:45" ht="16.5" thickBot="1">
      <c r="B31" s="405"/>
      <c r="C31" s="407"/>
      <c r="D31" s="448"/>
      <c r="E31" s="449"/>
      <c r="F31" s="449"/>
      <c r="G31" s="449"/>
      <c r="H31" s="449"/>
      <c r="I31" s="449"/>
      <c r="J31" s="449"/>
      <c r="K31" s="449"/>
      <c r="L31" s="449"/>
      <c r="M31" s="449"/>
      <c r="N31" s="449"/>
      <c r="O31" s="449"/>
      <c r="P31" s="449"/>
      <c r="Q31" s="449"/>
      <c r="R31" s="449"/>
      <c r="S31" s="450"/>
      <c r="T31" s="427"/>
      <c r="U31" s="428"/>
      <c r="V31" s="428"/>
      <c r="W31" s="428"/>
      <c r="X31" s="428"/>
      <c r="Y31" s="429"/>
      <c r="Z31" s="400"/>
      <c r="AA31" s="444"/>
      <c r="AB31" s="444"/>
      <c r="AC31" s="444"/>
      <c r="AD31" s="444"/>
      <c r="AE31" s="444"/>
      <c r="AF31" s="444"/>
      <c r="AG31" s="444"/>
      <c r="AH31" s="401"/>
      <c r="AJ31" s="346"/>
      <c r="AK31" s="346"/>
      <c r="AL31" s="346"/>
      <c r="AM31" s="347"/>
      <c r="AN31" s="347"/>
      <c r="AO31" s="347"/>
      <c r="AP31" s="347"/>
    </row>
    <row r="32" spans="1:45">
      <c r="B32" s="402"/>
      <c r="C32" s="404"/>
      <c r="D32" s="445"/>
      <c r="E32" s="446"/>
      <c r="F32" s="446"/>
      <c r="G32" s="446"/>
      <c r="H32" s="446"/>
      <c r="I32" s="446"/>
      <c r="J32" s="446"/>
      <c r="K32" s="446"/>
      <c r="L32" s="446"/>
      <c r="M32" s="446"/>
      <c r="N32" s="446"/>
      <c r="O32" s="446"/>
      <c r="P32" s="446"/>
      <c r="Q32" s="446"/>
      <c r="R32" s="446"/>
      <c r="S32" s="447"/>
      <c r="T32" s="424"/>
      <c r="U32" s="425"/>
      <c r="V32" s="425"/>
      <c r="W32" s="425"/>
      <c r="X32" s="425"/>
      <c r="Y32" s="426"/>
      <c r="Z32" s="398"/>
      <c r="AA32" s="443"/>
      <c r="AB32" s="443"/>
      <c r="AC32" s="443"/>
      <c r="AD32" s="443"/>
      <c r="AE32" s="443"/>
      <c r="AF32" s="443"/>
      <c r="AG32" s="443"/>
      <c r="AH32" s="399"/>
      <c r="AJ32" s="346" t="s">
        <v>108</v>
      </c>
      <c r="AK32" s="346"/>
      <c r="AL32" s="346"/>
      <c r="AM32" s="347">
        <f>SUM(T30:W39)</f>
        <v>0</v>
      </c>
      <c r="AN32" s="348"/>
      <c r="AO32" s="348"/>
      <c r="AP32" s="348"/>
    </row>
    <row r="33" spans="2:42" ht="16.5" thickBot="1">
      <c r="B33" s="405"/>
      <c r="C33" s="407"/>
      <c r="D33" s="448"/>
      <c r="E33" s="449"/>
      <c r="F33" s="449"/>
      <c r="G33" s="449"/>
      <c r="H33" s="449"/>
      <c r="I33" s="449"/>
      <c r="J33" s="449"/>
      <c r="K33" s="449"/>
      <c r="L33" s="449"/>
      <c r="M33" s="449"/>
      <c r="N33" s="449"/>
      <c r="O33" s="449"/>
      <c r="P33" s="449"/>
      <c r="Q33" s="449"/>
      <c r="R33" s="449"/>
      <c r="S33" s="450"/>
      <c r="T33" s="427"/>
      <c r="U33" s="428"/>
      <c r="V33" s="428"/>
      <c r="W33" s="428"/>
      <c r="X33" s="428"/>
      <c r="Y33" s="429"/>
      <c r="Z33" s="400"/>
      <c r="AA33" s="444"/>
      <c r="AB33" s="444"/>
      <c r="AC33" s="444"/>
      <c r="AD33" s="444"/>
      <c r="AE33" s="444"/>
      <c r="AF33" s="444"/>
      <c r="AG33" s="444"/>
      <c r="AH33" s="401"/>
      <c r="AJ33" s="346"/>
      <c r="AK33" s="346"/>
      <c r="AL33" s="346"/>
      <c r="AM33" s="348"/>
      <c r="AN33" s="348"/>
      <c r="AO33" s="348"/>
      <c r="AP33" s="348"/>
    </row>
    <row r="34" spans="2:42">
      <c r="B34" s="402"/>
      <c r="C34" s="404"/>
      <c r="D34" s="445"/>
      <c r="E34" s="446"/>
      <c r="F34" s="446"/>
      <c r="G34" s="446"/>
      <c r="H34" s="446"/>
      <c r="I34" s="446"/>
      <c r="J34" s="446"/>
      <c r="K34" s="446"/>
      <c r="L34" s="446"/>
      <c r="M34" s="446"/>
      <c r="N34" s="446"/>
      <c r="O34" s="446"/>
      <c r="P34" s="446"/>
      <c r="Q34" s="446"/>
      <c r="R34" s="446"/>
      <c r="S34" s="447"/>
      <c r="T34" s="424"/>
      <c r="U34" s="425"/>
      <c r="V34" s="425"/>
      <c r="W34" s="425"/>
      <c r="X34" s="425"/>
      <c r="Y34" s="426"/>
      <c r="Z34" s="398"/>
      <c r="AA34" s="443"/>
      <c r="AB34" s="443"/>
      <c r="AC34" s="443"/>
      <c r="AD34" s="443"/>
      <c r="AE34" s="443"/>
      <c r="AF34" s="443"/>
      <c r="AG34" s="443"/>
      <c r="AH34" s="399"/>
      <c r="AJ34" s="346" t="s">
        <v>380</v>
      </c>
      <c r="AK34" s="346"/>
      <c r="AL34" s="346"/>
      <c r="AM34" s="347">
        <f>MIN(AM30,AM32)</f>
        <v>0</v>
      </c>
      <c r="AN34" s="348"/>
      <c r="AO34" s="348"/>
      <c r="AP34" s="348"/>
    </row>
    <row r="35" spans="2:42" ht="16.5" thickBot="1">
      <c r="B35" s="405"/>
      <c r="C35" s="407"/>
      <c r="D35" s="448"/>
      <c r="E35" s="449"/>
      <c r="F35" s="449"/>
      <c r="G35" s="449"/>
      <c r="H35" s="449"/>
      <c r="I35" s="449"/>
      <c r="J35" s="449"/>
      <c r="K35" s="449"/>
      <c r="L35" s="449"/>
      <c r="M35" s="449"/>
      <c r="N35" s="449"/>
      <c r="O35" s="449"/>
      <c r="P35" s="449"/>
      <c r="Q35" s="449"/>
      <c r="R35" s="449"/>
      <c r="S35" s="450"/>
      <c r="T35" s="427"/>
      <c r="U35" s="428"/>
      <c r="V35" s="428"/>
      <c r="W35" s="428"/>
      <c r="X35" s="428"/>
      <c r="Y35" s="429"/>
      <c r="Z35" s="400"/>
      <c r="AA35" s="444"/>
      <c r="AB35" s="444"/>
      <c r="AC35" s="444"/>
      <c r="AD35" s="444"/>
      <c r="AE35" s="444"/>
      <c r="AF35" s="444"/>
      <c r="AG35" s="444"/>
      <c r="AH35" s="401"/>
      <c r="AJ35" s="346"/>
      <c r="AK35" s="346"/>
      <c r="AL35" s="346"/>
      <c r="AM35" s="348"/>
      <c r="AN35" s="348"/>
      <c r="AO35" s="348"/>
      <c r="AP35" s="348"/>
    </row>
    <row r="36" spans="2:42">
      <c r="B36" s="402"/>
      <c r="C36" s="404"/>
      <c r="D36" s="445"/>
      <c r="E36" s="446"/>
      <c r="F36" s="446"/>
      <c r="G36" s="446"/>
      <c r="H36" s="446"/>
      <c r="I36" s="446"/>
      <c r="J36" s="446"/>
      <c r="K36" s="446"/>
      <c r="L36" s="446"/>
      <c r="M36" s="446"/>
      <c r="N36" s="446"/>
      <c r="O36" s="446"/>
      <c r="P36" s="446"/>
      <c r="Q36" s="446"/>
      <c r="R36" s="446"/>
      <c r="S36" s="447"/>
      <c r="T36" s="424"/>
      <c r="U36" s="425"/>
      <c r="V36" s="425"/>
      <c r="W36" s="425"/>
      <c r="X36" s="425"/>
      <c r="Y36" s="426"/>
      <c r="Z36" s="402"/>
      <c r="AA36" s="403"/>
      <c r="AB36" s="403"/>
      <c r="AC36" s="403"/>
      <c r="AD36" s="403"/>
      <c r="AE36" s="403"/>
      <c r="AF36" s="403"/>
      <c r="AG36" s="403"/>
      <c r="AH36" s="404"/>
      <c r="AJ36" s="346" t="s">
        <v>358</v>
      </c>
      <c r="AK36" s="346"/>
      <c r="AL36" s="346"/>
      <c r="AM36" s="347">
        <f>AM32-AM34</f>
        <v>0</v>
      </c>
      <c r="AN36" s="348"/>
      <c r="AO36" s="348"/>
      <c r="AP36" s="348"/>
    </row>
    <row r="37" spans="2:42" ht="16.5" thickBot="1">
      <c r="B37" s="405"/>
      <c r="C37" s="407"/>
      <c r="D37" s="448"/>
      <c r="E37" s="449"/>
      <c r="F37" s="449"/>
      <c r="G37" s="449"/>
      <c r="H37" s="449"/>
      <c r="I37" s="449"/>
      <c r="J37" s="449"/>
      <c r="K37" s="449"/>
      <c r="L37" s="449"/>
      <c r="M37" s="449"/>
      <c r="N37" s="449"/>
      <c r="O37" s="449"/>
      <c r="P37" s="449"/>
      <c r="Q37" s="449"/>
      <c r="R37" s="449"/>
      <c r="S37" s="450"/>
      <c r="T37" s="427"/>
      <c r="U37" s="428"/>
      <c r="V37" s="428"/>
      <c r="W37" s="428"/>
      <c r="X37" s="428"/>
      <c r="Y37" s="429"/>
      <c r="Z37" s="405"/>
      <c r="AA37" s="406"/>
      <c r="AB37" s="406"/>
      <c r="AC37" s="406"/>
      <c r="AD37" s="406"/>
      <c r="AE37" s="406"/>
      <c r="AF37" s="406"/>
      <c r="AG37" s="406"/>
      <c r="AH37" s="407"/>
      <c r="AJ37" s="346"/>
      <c r="AK37" s="346"/>
      <c r="AL37" s="346"/>
      <c r="AM37" s="348"/>
      <c r="AN37" s="348"/>
      <c r="AO37" s="348"/>
      <c r="AP37" s="348"/>
    </row>
    <row r="38" spans="2:42">
      <c r="B38" s="402"/>
      <c r="C38" s="404"/>
      <c r="D38" s="445"/>
      <c r="E38" s="446"/>
      <c r="F38" s="446"/>
      <c r="G38" s="446"/>
      <c r="H38" s="446"/>
      <c r="I38" s="446"/>
      <c r="J38" s="446"/>
      <c r="K38" s="446"/>
      <c r="L38" s="446"/>
      <c r="M38" s="446"/>
      <c r="N38" s="446"/>
      <c r="O38" s="446"/>
      <c r="P38" s="446"/>
      <c r="Q38" s="446"/>
      <c r="R38" s="446"/>
      <c r="S38" s="447"/>
      <c r="T38" s="424"/>
      <c r="U38" s="425"/>
      <c r="V38" s="425"/>
      <c r="W38" s="425"/>
      <c r="X38" s="425"/>
      <c r="Y38" s="426"/>
      <c r="Z38" s="398"/>
      <c r="AA38" s="443"/>
      <c r="AB38" s="443"/>
      <c r="AC38" s="443"/>
      <c r="AD38" s="443"/>
      <c r="AE38" s="443"/>
      <c r="AF38" s="443"/>
      <c r="AG38" s="443"/>
      <c r="AH38" s="399"/>
    </row>
    <row r="39" spans="2:42" ht="16.5" thickBot="1">
      <c r="B39" s="405"/>
      <c r="C39" s="407"/>
      <c r="D39" s="448"/>
      <c r="E39" s="449"/>
      <c r="F39" s="449"/>
      <c r="G39" s="449"/>
      <c r="H39" s="449"/>
      <c r="I39" s="449"/>
      <c r="J39" s="449"/>
      <c r="K39" s="449"/>
      <c r="L39" s="449"/>
      <c r="M39" s="449"/>
      <c r="N39" s="449"/>
      <c r="O39" s="449"/>
      <c r="P39" s="449"/>
      <c r="Q39" s="449"/>
      <c r="R39" s="449"/>
      <c r="S39" s="450"/>
      <c r="T39" s="427"/>
      <c r="U39" s="428"/>
      <c r="V39" s="428"/>
      <c r="W39" s="428"/>
      <c r="X39" s="428"/>
      <c r="Y39" s="429"/>
      <c r="Z39" s="400"/>
      <c r="AA39" s="444"/>
      <c r="AB39" s="444"/>
      <c r="AC39" s="444"/>
      <c r="AD39" s="444"/>
      <c r="AE39" s="444"/>
      <c r="AF39" s="444"/>
      <c r="AG39" s="444"/>
      <c r="AH39" s="401"/>
    </row>
    <row r="40" spans="2:42">
      <c r="AH40" s="175"/>
    </row>
    <row r="41" spans="2:42">
      <c r="AH41" s="175"/>
    </row>
  </sheetData>
  <sheetProtection sheet="1" objects="1" scenarios="1"/>
  <mergeCells count="112">
    <mergeCell ref="AM30:AP31"/>
    <mergeCell ref="AJ32:AL33"/>
    <mergeCell ref="Z12:AH13"/>
    <mergeCell ref="Z19:AH20"/>
    <mergeCell ref="Q17:AH18"/>
    <mergeCell ref="Z21:AH22"/>
    <mergeCell ref="Z23:AH24"/>
    <mergeCell ref="Z25:AH26"/>
    <mergeCell ref="T10:Y11"/>
    <mergeCell ref="Q10:S11"/>
    <mergeCell ref="AJ30:AL31"/>
    <mergeCell ref="Z29:AH29"/>
    <mergeCell ref="Z30:AH31"/>
    <mergeCell ref="Z32:AH33"/>
    <mergeCell ref="D29:S29"/>
    <mergeCell ref="AI10:AI11"/>
    <mergeCell ref="Z34:AH35"/>
    <mergeCell ref="Z38:AH39"/>
    <mergeCell ref="Z36:AH37"/>
    <mergeCell ref="T12:Y13"/>
    <mergeCell ref="T19:Y20"/>
    <mergeCell ref="T21:Y22"/>
    <mergeCell ref="T23:Y24"/>
    <mergeCell ref="T25:Y26"/>
    <mergeCell ref="B38:C39"/>
    <mergeCell ref="D38:S39"/>
    <mergeCell ref="T29:Y29"/>
    <mergeCell ref="T30:Y31"/>
    <mergeCell ref="B34:C35"/>
    <mergeCell ref="D34:S35"/>
    <mergeCell ref="B36:C37"/>
    <mergeCell ref="D36:S37"/>
    <mergeCell ref="T34:Y35"/>
    <mergeCell ref="T36:Y37"/>
    <mergeCell ref="B30:C31"/>
    <mergeCell ref="D30:S31"/>
    <mergeCell ref="B32:C33"/>
    <mergeCell ref="D32:S33"/>
    <mergeCell ref="T32:Y33"/>
    <mergeCell ref="B29:C29"/>
    <mergeCell ref="T38:Y39"/>
    <mergeCell ref="D12:L13"/>
    <mergeCell ref="D19:L20"/>
    <mergeCell ref="D21:L22"/>
    <mergeCell ref="D23:L24"/>
    <mergeCell ref="D25:L26"/>
    <mergeCell ref="AP12:AP13"/>
    <mergeCell ref="AQ12:AQ13"/>
    <mergeCell ref="AM8:AO11"/>
    <mergeCell ref="AM12:AO13"/>
    <mergeCell ref="AK12:AL13"/>
    <mergeCell ref="Q12:S13"/>
    <mergeCell ref="B7:P9"/>
    <mergeCell ref="Q7:AQ7"/>
    <mergeCell ref="M10:P11"/>
    <mergeCell ref="M12:P13"/>
    <mergeCell ref="AP8:AP11"/>
    <mergeCell ref="AQ8:AQ11"/>
    <mergeCell ref="B12:C13"/>
    <mergeCell ref="AI12:AI13"/>
    <mergeCell ref="B10:C11"/>
    <mergeCell ref="AI8:AL8"/>
    <mergeCell ref="AJ10:AL10"/>
    <mergeCell ref="AK11:AL11"/>
    <mergeCell ref="Q8:AH9"/>
    <mergeCell ref="AJ12:AJ13"/>
    <mergeCell ref="D10:L11"/>
    <mergeCell ref="Z10:AH11"/>
    <mergeCell ref="AQ25:AQ26"/>
    <mergeCell ref="B25:C26"/>
    <mergeCell ref="M25:P26"/>
    <mergeCell ref="Q25:S26"/>
    <mergeCell ref="AI25:AI26"/>
    <mergeCell ref="AJ25:AJ26"/>
    <mergeCell ref="AK25:AL26"/>
    <mergeCell ref="AP25:AP26"/>
    <mergeCell ref="AQ23:AQ24"/>
    <mergeCell ref="B23:C24"/>
    <mergeCell ref="M23:P24"/>
    <mergeCell ref="Q23:S24"/>
    <mergeCell ref="AI23:AI24"/>
    <mergeCell ref="AJ23:AJ24"/>
    <mergeCell ref="AK23:AL24"/>
    <mergeCell ref="AP23:AP24"/>
    <mergeCell ref="AM23:AO24"/>
    <mergeCell ref="AM25:AO26"/>
    <mergeCell ref="AQ21:AQ22"/>
    <mergeCell ref="B21:C22"/>
    <mergeCell ref="AJ34:AL35"/>
    <mergeCell ref="AM34:AP35"/>
    <mergeCell ref="AJ36:AL37"/>
    <mergeCell ref="AM36:AP37"/>
    <mergeCell ref="B19:C20"/>
    <mergeCell ref="M19:P20"/>
    <mergeCell ref="B16:P18"/>
    <mergeCell ref="Q19:S20"/>
    <mergeCell ref="Q16:AQ16"/>
    <mergeCell ref="AJ19:AL19"/>
    <mergeCell ref="AK20:AL20"/>
    <mergeCell ref="AM17:AO20"/>
    <mergeCell ref="AM21:AO22"/>
    <mergeCell ref="AI17:AL17"/>
    <mergeCell ref="M21:P22"/>
    <mergeCell ref="Q21:S22"/>
    <mergeCell ref="AI21:AI22"/>
    <mergeCell ref="AJ21:AJ22"/>
    <mergeCell ref="AK21:AL22"/>
    <mergeCell ref="AP21:AP22"/>
    <mergeCell ref="AP17:AP20"/>
    <mergeCell ref="AQ17:AQ20"/>
    <mergeCell ref="AI18:AL18"/>
    <mergeCell ref="AM32:AP33"/>
  </mergeCells>
  <phoneticPr fontId="2"/>
  <hyperlinks>
    <hyperlink ref="B1" location="'参考様式-共通 '!A1" display="入力シート共通へ" xr:uid="{CDC760D8-0335-44E9-8512-D69BE7223321}"/>
  </hyperlinks>
  <pageMargins left="0.7" right="0.7" top="0.75" bottom="0.75" header="0.3" footer="0.3"/>
  <pageSetup paperSize="9"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E5B86F-D8C7-4E60-8816-2AC562A4CBDC}">
          <x14:formula1>
            <xm:f>設定!$L$3:$L$9</xm:f>
          </x14:formula1>
          <xm:sqref>B30:C39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b94290-639a-4db3-bf3c-fcc29bc3d2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10" ma:contentTypeDescription="新しいドキュメントを作成します。" ma:contentTypeScope="" ma:versionID="6f314889b6802f714f94db060f15d8c4">
  <xsd:schema xmlns:xsd="http://www.w3.org/2001/XMLSchema" xmlns:xs="http://www.w3.org/2001/XMLSchema" xmlns:p="http://schemas.microsoft.com/office/2006/metadata/properties" xmlns:ns2="a0b94290-639a-4db3-bf3c-fcc29bc3d2d8" targetNamespace="http://schemas.microsoft.com/office/2006/metadata/properties" ma:root="true" ma:fieldsID="3a43fa879a35c79bbe472f99c3a3f2d0"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BDC099-AB58-4067-B712-16B2BA015EC8}">
  <ds:schemaRefs>
    <ds:schemaRef ds:uri="http://schemas.microsoft.com/office/2006/metadata/properties"/>
    <ds:schemaRef ds:uri="http://schemas.microsoft.com/office/infopath/2007/PartnerControls"/>
    <ds:schemaRef ds:uri="a0b94290-639a-4db3-bf3c-fcc29bc3d2d8"/>
  </ds:schemaRefs>
</ds:datastoreItem>
</file>

<file path=customXml/itemProps2.xml><?xml version="1.0" encoding="utf-8"?>
<ds:datastoreItem xmlns:ds="http://schemas.openxmlformats.org/officeDocument/2006/customXml" ds:itemID="{CD74BF45-309C-484E-BD49-EE32F5FA4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E82EF8-3F84-4263-9E85-74E45D72FC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参考様式-共通 </vt:lpstr>
      <vt:lpstr>【記載例】共通 </vt:lpstr>
      <vt:lpstr>参考様式-（1_ア）研修体制</vt:lpstr>
      <vt:lpstr>【記載例】（1_ア）研修体制</vt:lpstr>
      <vt:lpstr>参考様式-（1_ウ）同行支援</vt:lpstr>
      <vt:lpstr>【記載例】（1_ウ）同行支援</vt:lpstr>
      <vt:lpstr>参考様式-（2_ア）常勤化</vt:lpstr>
      <vt:lpstr>【記載例】（2_ア）常勤化</vt:lpstr>
      <vt:lpstr>参考様式-（2_イ）協働化</vt:lpstr>
      <vt:lpstr>【記載例】（2_イ）協働化</vt:lpstr>
      <vt:lpstr>参考様式-（2_ウ）広報活動</vt:lpstr>
      <vt:lpstr>【記載例】（2_ウ）広報活動</vt:lpstr>
      <vt:lpstr>中山間地域一覧</vt:lpstr>
      <vt:lpstr>設定</vt:lpstr>
      <vt:lpstr>'【記載例】（1_ア）研修体制'!Print_Area</vt:lpstr>
      <vt:lpstr>'【記載例】（1_ウ）同行支援'!Print_Area</vt:lpstr>
      <vt:lpstr>'【記載例】（2_ア）常勤化'!Print_Area</vt:lpstr>
      <vt:lpstr>'【記載例】（2_イ）協働化'!Print_Area</vt:lpstr>
      <vt:lpstr>'【記載例】（2_ウ）広報活動'!Print_Area</vt:lpstr>
      <vt:lpstr>'【記載例】共通 '!Print_Area</vt:lpstr>
      <vt:lpstr>'参考様式-（1_ア）研修体制'!Print_Area</vt:lpstr>
      <vt:lpstr>'参考様式-（1_ウ）同行支援'!Print_Area</vt:lpstr>
      <vt:lpstr>'参考様式-（2_ア）常勤化'!Print_Area</vt:lpstr>
      <vt:lpstr>'参考様式-（2_イ）協働化'!Print_Area</vt:lpstr>
      <vt:lpstr>'参考様式-（2_ウ）広報活動'!Print_Area</vt:lpstr>
      <vt:lpstr>'参考様式-共通 '!Print_Area</vt:lpstr>
      <vt:lpstr>中山間地域一覧!Print_Area</vt:lpstr>
      <vt:lpstr>中山間地域一覧!Print_Titles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野々山　温</dc:creator>
  <cp:lastModifiedBy>青山　倫和</cp:lastModifiedBy>
  <cp:lastPrinted>2025-09-16T02:14:56Z</cp:lastPrinted>
  <dcterms:created xsi:type="dcterms:W3CDTF">2025-07-17T02:30:53Z</dcterms:created>
  <dcterms:modified xsi:type="dcterms:W3CDTF">2025-09-29T01:17:55Z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y fmtid="{D5CDD505-2E9C-101B-9397-08002B2CF9AE}" pid="3" name="MediaServiceImageTags">
    <vt:lpwstr/>
  </property>
</Properties>
</file>