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svka.vdi.pref.nagano.lg.jp\課共有\介護支援課\【介護支援室】\04施設係\【R7.11月追加】サービス継続補助金\県要綱（作成中）\"/>
    </mc:Choice>
  </mc:AlternateContent>
  <xr:revisionPtr revIDLastSave="0" documentId="13_ncr:1_{9E95F0E1-6A4D-4712-89B5-6375440C9E6B}" xr6:coauthVersionLast="47" xr6:coauthVersionMax="47" xr10:uidLastSave="{00000000-0000-0000-0000-000000000000}"/>
  <bookViews>
    <workbookView xWindow="28690" yWindow="-110" windowWidth="29020" windowHeight="15700" tabRatio="787" xr2:uid="{00000000-000D-0000-FFFF-FFFF00000000}"/>
  </bookViews>
  <sheets>
    <sheet name="(はじめにお読み下さい)申請書の使い方" sheetId="30" r:id="rId1"/>
    <sheet name="様式2-1 申請書" sheetId="20" r:id="rId2"/>
    <sheet name="様式2-2 申請額一覧" sheetId="29" r:id="rId3"/>
    <sheet name="様式2-3 計画書(個票)" sheetId="19" r:id="rId4"/>
    <sheet name="単価表" sheetId="28" state="hidden" r:id="rId5"/>
    <sheet name="振込先口座情報" sheetId="36" r:id="rId6"/>
    <sheet name="リスト" sheetId="31" state="hidden" r:id="rId7"/>
  </sheets>
  <definedNames>
    <definedName name="ACwvu.受給権者テーブル." hidden="1">#REF!</definedName>
    <definedName name="CELL_DATANUM">#REF!</definedName>
    <definedName name="CELL_HDRNUM">#REF!</definedName>
    <definedName name="CELL_TRENUM">#REF!</definedName>
    <definedName name="CSV_DATAID">#REF!</definedName>
    <definedName name="CSV_DATANUM">#REF!</definedName>
    <definedName name="CSV_ENDID">#REF!</definedName>
    <definedName name="CSV_HDRID">#REF!</definedName>
    <definedName name="CSV_HDRNUM">#REF!</definedName>
    <definedName name="CSV_IDCOL">#REF!</definedName>
    <definedName name="CSV_ITEMCOL">#REF!</definedName>
    <definedName name="CSV_MEMOID">#REF!</definedName>
    <definedName name="CSV_TREID">#REF!</definedName>
    <definedName name="CSV_TRENUM">#REF!</definedName>
    <definedName name="DATA_ITEM1">#REF!</definedName>
    <definedName name="DATE_EDIT">#REF!</definedName>
    <definedName name="erea">#REF!</definedName>
    <definedName name="ERRCODE">#REF!</definedName>
    <definedName name="ERRMSG">#REF!</definedName>
    <definedName name="FIRST_DATA_COL">#REF!</definedName>
    <definedName name="FIRST_DATA_ROW">#REF!</definedName>
    <definedName name="FORM_PAGENUM">#REF!</definedName>
    <definedName name="FORM_ROWNUM">#REF!</definedName>
    <definedName name="HDR_ITEM1">#REF!</definedName>
    <definedName name="KEY_NAME">#REF!</definedName>
    <definedName name="LAST_DATA">#REF!</definedName>
    <definedName name="LAST_DATA_COL">#REF!</definedName>
    <definedName name="LAST_DATA_ROW">#REF!</definedName>
    <definedName name="new">#REF!</definedName>
    <definedName name="_xlnm.Print_Area" localSheetId="5">振込先口座情報!$A$1:$F$26</definedName>
    <definedName name="_xlnm.Print_Area" localSheetId="4">単価表!$A$1:$K$103</definedName>
    <definedName name="_xlnm.Print_Area" localSheetId="1">'様式2-1 申請書'!$A$1:$AM$37</definedName>
    <definedName name="_xlnm.Print_Area" localSheetId="2">'様式2-2 申請額一覧'!$A$1:$N$23</definedName>
    <definedName name="_xlnm.Print_Area" localSheetId="3">'様式2-3 計画書(個票)'!$A$1:$AM$51</definedName>
    <definedName name="qqq"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Rwvu.受給権者テーブル." hidden="1">#REF!</definedName>
    <definedName name="SHEET_LAST_COL">#REF!</definedName>
    <definedName name="SHEET_LAST_ROW">#REF!</definedName>
    <definedName name="SHEET_PRI_CNT">#REF!</definedName>
    <definedName name="Sheet1">#REF!</definedName>
    <definedName name="ssss"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Swvu.受給権者テーブル." hidden="1">#REF!</definedName>
    <definedName name="T_LST_NAME">"エディット 21"</definedName>
    <definedName name="TRE_ITEM1">#REF!</definedName>
    <definedName name="wvu.受給権者テーブル."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ww">#REF!</definedName>
    <definedName name="X_LIST">"リスト 20"</definedName>
    <definedName name="あああ"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確認">#N/A</definedName>
    <definedName name="種類">#REF!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36" l="1"/>
  <c r="B9" i="36"/>
  <c r="B8" i="36"/>
  <c r="B7" i="36"/>
  <c r="F12" i="36" s="1"/>
  <c r="J20" i="29"/>
  <c r="J18" i="29"/>
  <c r="J16" i="29"/>
  <c r="J14" i="29"/>
  <c r="J12" i="29"/>
  <c r="J10" i="29"/>
  <c r="J8" i="29"/>
  <c r="J6" i="29"/>
  <c r="H19" i="29"/>
  <c r="H17" i="29"/>
  <c r="H15" i="29"/>
  <c r="H13" i="29"/>
  <c r="H11" i="29"/>
  <c r="H9" i="29"/>
  <c r="H7" i="29"/>
  <c r="J19" i="29"/>
  <c r="J17" i="29"/>
  <c r="J15" i="29"/>
  <c r="J13" i="29"/>
  <c r="J11" i="29"/>
  <c r="J9" i="29"/>
  <c r="J7" i="29"/>
  <c r="H20" i="29"/>
  <c r="H18" i="29"/>
  <c r="H16" i="29"/>
  <c r="H14" i="29"/>
  <c r="H12" i="29"/>
  <c r="H10" i="29"/>
  <c r="H8" i="29"/>
  <c r="H6" i="29"/>
  <c r="I6" i="29" l="1"/>
  <c r="I7" i="29"/>
  <c r="L7" i="29"/>
  <c r="K7" i="29"/>
  <c r="I8" i="29"/>
  <c r="L8" i="29"/>
  <c r="K8" i="29"/>
  <c r="I9" i="29"/>
  <c r="L9" i="29"/>
  <c r="K9" i="29"/>
  <c r="I10" i="29"/>
  <c r="L10" i="29"/>
  <c r="K10" i="29"/>
  <c r="I11" i="29"/>
  <c r="L11" i="29"/>
  <c r="K11" i="29"/>
  <c r="I12" i="29"/>
  <c r="L12" i="29"/>
  <c r="K12" i="29"/>
  <c r="I13" i="29"/>
  <c r="L13" i="29"/>
  <c r="K13" i="29"/>
  <c r="I14" i="29"/>
  <c r="L14" i="29"/>
  <c r="K14" i="29"/>
  <c r="I15" i="29"/>
  <c r="L15" i="29"/>
  <c r="K15" i="29"/>
  <c r="I16" i="29"/>
  <c r="L16" i="29"/>
  <c r="K16" i="29"/>
  <c r="I17" i="29"/>
  <c r="L17" i="29"/>
  <c r="K17" i="29"/>
  <c r="I18" i="29"/>
  <c r="L18" i="29"/>
  <c r="K18" i="29"/>
  <c r="I19" i="29"/>
  <c r="L19" i="29"/>
  <c r="K19" i="29"/>
  <c r="I20" i="29"/>
  <c r="L20" i="29"/>
  <c r="K20" i="29"/>
  <c r="M20" i="29" l="1"/>
  <c r="M18" i="29"/>
  <c r="M16" i="29"/>
  <c r="M14" i="29"/>
  <c r="M12" i="29"/>
  <c r="M10" i="29"/>
  <c r="M8" i="29"/>
  <c r="M19" i="29"/>
  <c r="M17" i="29"/>
  <c r="M15" i="29"/>
  <c r="M13" i="29"/>
  <c r="M11" i="29"/>
  <c r="M9" i="29"/>
  <c r="M7" i="29"/>
  <c r="A20" i="29" l="1"/>
  <c r="A19" i="29"/>
  <c r="A18" i="29"/>
  <c r="A17" i="29"/>
  <c r="A16" i="29"/>
  <c r="A15" i="29"/>
  <c r="A14" i="29"/>
  <c r="A13" i="29"/>
  <c r="A12" i="29"/>
  <c r="A11" i="29"/>
  <c r="A10" i="29"/>
  <c r="A9" i="29"/>
  <c r="A8" i="29"/>
  <c r="A7" i="29"/>
  <c r="A6" i="29"/>
  <c r="AD41" i="19" l="1"/>
  <c r="AI41" i="19" s="1"/>
  <c r="AD21" i="19"/>
  <c r="H49" i="19"/>
  <c r="H38" i="19" l="1"/>
  <c r="D8" i="29"/>
  <c r="D14" i="29"/>
  <c r="F16" i="29"/>
  <c r="D13" i="29"/>
  <c r="F20" i="29"/>
  <c r="D18" i="29"/>
  <c r="F13" i="29"/>
  <c r="D10" i="29"/>
  <c r="F14" i="29"/>
  <c r="F10" i="29"/>
  <c r="F9" i="29"/>
  <c r="F15" i="29"/>
  <c r="D11" i="29"/>
  <c r="F6" i="29"/>
  <c r="F11" i="29"/>
  <c r="D17" i="29"/>
  <c r="F12" i="29"/>
  <c r="F17" i="29"/>
  <c r="D20" i="29"/>
  <c r="D15" i="29"/>
  <c r="F19" i="29"/>
  <c r="F8" i="29"/>
  <c r="F18" i="29"/>
  <c r="F7" i="29"/>
  <c r="D12" i="29"/>
  <c r="D16" i="29"/>
  <c r="D19" i="29"/>
  <c r="D9" i="29"/>
  <c r="D7" i="29"/>
  <c r="K6" i="29" l="1"/>
  <c r="A6" i="30"/>
  <c r="A7" i="30" s="1"/>
  <c r="A8" i="30" s="1"/>
  <c r="A9" i="30" s="1"/>
  <c r="A10" i="30" s="1"/>
  <c r="A11" i="30" s="1"/>
  <c r="A12" i="30" s="1"/>
  <c r="A13" i="30" s="1"/>
  <c r="H29" i="19" l="1"/>
  <c r="AI21" i="19" s="1"/>
  <c r="E6" i="29"/>
  <c r="B18" i="29"/>
  <c r="C10" i="29"/>
  <c r="B8" i="29"/>
  <c r="E19" i="29"/>
  <c r="E10" i="29"/>
  <c r="E7" i="29"/>
  <c r="C11" i="29"/>
  <c r="E12" i="29"/>
  <c r="E17" i="29"/>
  <c r="E18" i="29"/>
  <c r="B9" i="29"/>
  <c r="B16" i="29"/>
  <c r="B20" i="29"/>
  <c r="C16" i="29"/>
  <c r="C17" i="29"/>
  <c r="E8" i="29"/>
  <c r="E9" i="29"/>
  <c r="E13" i="29"/>
  <c r="B10" i="29"/>
  <c r="B15" i="29"/>
  <c r="E15" i="29"/>
  <c r="B17" i="29"/>
  <c r="B14" i="29"/>
  <c r="C13" i="29"/>
  <c r="E20" i="29"/>
  <c r="C6" i="29"/>
  <c r="B12" i="29"/>
  <c r="C8" i="29"/>
  <c r="B7" i="29"/>
  <c r="E16" i="29"/>
  <c r="E11" i="29"/>
  <c r="C12" i="29"/>
  <c r="B19" i="29"/>
  <c r="C14" i="29"/>
  <c r="B11" i="29"/>
  <c r="B6" i="29"/>
  <c r="C20" i="29"/>
  <c r="C18" i="29"/>
  <c r="C19" i="29"/>
  <c r="C7" i="29"/>
  <c r="B13" i="29"/>
  <c r="E14" i="29"/>
  <c r="C15" i="29"/>
  <c r="C9" i="29"/>
  <c r="D6" i="29"/>
  <c r="M6" i="29" l="1"/>
  <c r="K15" i="20"/>
  <c r="L6" i="29"/>
  <c r="G6" i="29" s="1"/>
  <c r="G13" i="29"/>
  <c r="G15" i="29"/>
  <c r="G8" i="29"/>
  <c r="G9" i="29"/>
  <c r="G19" i="29"/>
  <c r="G20" i="29"/>
  <c r="G16" i="29"/>
  <c r="G12" i="29"/>
  <c r="G7" i="29"/>
  <c r="G11" i="29"/>
  <c r="G14" i="29"/>
  <c r="G18" i="29"/>
  <c r="G17" i="29"/>
  <c r="G10" i="29"/>
  <c r="Q6"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池田　篤志</author>
  </authors>
  <commentList>
    <comment ref="W7" authorId="0" shapeId="0" xr:uid="{0D2DF1C0-1406-4174-B2C1-3682FDEFB76F}">
      <text>
        <r>
          <rPr>
            <sz val="9"/>
            <color indexed="81"/>
            <rFont val="MS P ゴシック"/>
            <family val="3"/>
            <charset val="128"/>
          </rPr>
          <t>法人名</t>
        </r>
      </text>
    </comment>
    <comment ref="W8" authorId="0" shapeId="0" xr:uid="{5BD7B082-E6E6-438D-AF9B-35AF3CF09798}">
      <text>
        <r>
          <rPr>
            <sz val="9"/>
            <color indexed="81"/>
            <rFont val="MS P ゴシック"/>
            <family val="3"/>
            <charset val="128"/>
          </rPr>
          <t>役職名</t>
        </r>
      </text>
    </comment>
    <comment ref="AD8" authorId="0" shapeId="0" xr:uid="{5E64E7FC-A66F-4522-930D-11BE1714478E}">
      <text>
        <r>
          <rPr>
            <sz val="9"/>
            <color indexed="81"/>
            <rFont val="MS P ゴシック"/>
            <family val="3"/>
            <charset val="128"/>
          </rPr>
          <t>代表者名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N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0"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0"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47" authorId="0"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<sst xmlns="http://schemas.openxmlformats.org/spreadsheetml/2006/main" count="492" uniqueCount="287">
  <si>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</si>
  <si>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</si>
  <si>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</si>
  <si>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</si>
  <si>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</si>
  <si>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</si>
  <si>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</si>
  <si>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</si>
  <si>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　　令和</t>
    <rPh sb="2" eb="4">
      <t>レイワ</t>
    </rPh>
    <phoneticPr fontId="4"/>
  </si>
  <si>
    <t>年</t>
    <rPh sb="0" eb="1">
      <t>ネン</t>
    </rPh>
    <phoneticPr fontId="4"/>
  </si>
  <si>
    <t>月</t>
    <rPh sb="0" eb="1">
      <t>ゲツ</t>
    </rPh>
    <phoneticPr fontId="4"/>
  </si>
  <si>
    <t>日</t>
    <rPh sb="0" eb="1">
      <t>ニチ</t>
    </rPh>
    <phoneticPr fontId="4"/>
  </si>
  <si>
    <t>　　申　請　額　：　</t>
    <rPh sb="2" eb="3">
      <t>サル</t>
    </rPh>
    <rPh sb="4" eb="5">
      <t>ショウ</t>
    </rPh>
    <rPh sb="6" eb="7">
      <t>ガク</t>
    </rPh>
    <phoneticPr fontId="4"/>
  </si>
  <si>
    <t>千円</t>
    <rPh sb="0" eb="2">
      <t>センエン</t>
    </rPh>
    <phoneticPr fontId="4"/>
  </si>
  <si>
    <t>（内訳）</t>
    <rPh sb="1" eb="3">
      <t>ウチワケ</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</si>
  <si>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</si>
  <si>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</si>
  <si>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</si>
  <si>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</si>
  <si>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</si>
  <si>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</si>
  <si>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</si>
  <si>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</si>
  <si>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</si>
  <si>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</si>
  <si>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</si>
  <si>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</si>
  <si>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</si>
  <si>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</si>
  <si>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</si>
  <si>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</si>
  <si>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</si>
  <si>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</si>
  <si>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</si>
  <si>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</si>
  <si>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</si>
  <si>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</si>
  <si>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</si>
  <si>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</si>
  <si>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</si>
  <si>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</si>
  <si>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</si>
  <si>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</si>
  <si>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</si>
  <si>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</si>
  <si>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</si>
  <si>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</si>
  <si>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</si>
  <si>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t>
  </si>
  <si>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</si>
  <si>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</si>
  <si>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</si>
  <si>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</si>
  <si>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</si>
  <si>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</si>
  <si>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</si>
  <si>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</si>
  <si>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</si>
  <si>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</si>
  <si>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</si>
  <si>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</si>
  <si>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</si>
  <si>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</si>
  <si>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</si>
  <si>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</si>
  <si>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</si>
  <si>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</si>
  <si>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</si>
  <si>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</si>
  <si>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</si>
  <si>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</si>
  <si>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</si>
  <si>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</si>
  <si>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</si>
  <si>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</si>
  <si>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</si>
  <si>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</si>
  <si>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</si>
  <si>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</si>
  <si>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</si>
  <si>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</si>
  <si>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</si>
  <si>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</si>
  <si>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</si>
  <si>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</si>
  <si>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</si>
  <si>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</si>
  <si>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</si>
  <si>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</si>
  <si>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</si>
  <si>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</si>
  <si>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</si>
  <si>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</si>
  <si>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</si>
  <si>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</si>
  <si>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</si>
  <si>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</si>
  <si>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</si>
  <si>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</si>
  <si>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</si>
  <si>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</si>
  <si>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</si>
  <si>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</si>
  <si>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</si>
  <si>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</si>
  <si>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</si>
  <si>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</si>
  <si>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</si>
  <si>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</si>
  <si>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</si>
  <si>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</si>
  <si>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</si>
  <si>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</si>
  <si>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</si>
  <si>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</si>
  <si>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</si>
  <si>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</si>
  <si>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</si>
  <si>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</si>
  <si>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</si>
  <si>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</si>
  <si>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</si>
  <si>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</si>
  <si>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</si>
  <si>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</si>
  <si>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</si>
  <si>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</si>
  <si>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</si>
  <si>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</si>
  <si>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</si>
  <si>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</si>
  <si>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</si>
  <si>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</si>
  <si>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</si>
  <si>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</si>
  <si>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</si>
  <si>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</si>
  <si>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</si>
  <si>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</si>
  <si>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</si>
  <si>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</si>
  <si>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</si>
  <si>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</si>
  <si>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</si>
  <si>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</si>
  <si>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</si>
  <si>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</si>
  <si>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</si>
  <si>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</si>
  <si>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</si>
  <si>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</si>
  <si>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</si>
  <si>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</si>
  <si>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</si>
  <si>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</si>
  <si>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</si>
  <si>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</si>
  <si>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</si>
  <si>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</si>
  <si>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</si>
  <si>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</si>
  <si>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</si>
  <si>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</si>
  <si>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</si>
  <si>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</si>
  <si>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</si>
  <si>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</si>
  <si>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</si>
  <si>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</si>
  <si>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</si>
  <si>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</si>
  <si>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</si>
  <si>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</si>
  <si>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</si>
  <si>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</si>
  <si>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</si>
  <si>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</si>
  <si>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</si>
  <si>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</si>
  <si>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</si>
  <si>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</si>
  <si>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</si>
  <si>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</si>
  <si>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</si>
  <si>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</si>
  <si>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</si>
  <si>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</si>
  <si>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</si>
  <si>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</si>
  <si>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</si>
  <si>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</si>
  <si>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t>
    <phoneticPr fontId="4"/>
  </si>
  <si>
    <t>法人名</t>
    <rPh sb="0" eb="2">
      <t>ホウジン</t>
    </rPh>
    <rPh sb="2" eb="3">
      <t>メイ</t>
    </rPh>
    <phoneticPr fontId="4"/>
  </si>
  <si>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</si>
  <si>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</si>
  <si>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</si>
  <si>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</si>
  <si>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</si>
  <si>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</si>
  <si>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</si>
  <si>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</si>
  <si>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</si>
  <si>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</si>
  <si>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</si>
  <si>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</si>
  <si>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</si>
  <si>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</si>
  <si>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</si>
  <si>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</si>
  <si>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</si>
  <si>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</si>
  <si>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</si>
  <si>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</si>
  <si>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</si>
  <si>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</si>
  <si>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</si>
  <si>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</si>
  <si>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</si>
  <si>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</si>
  <si>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</si>
  <si>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</si>
  <si>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</si>
  <si>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</si>
  <si>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</si>
  <si>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</si>
  <si>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</si>
  <si>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</si>
  <si>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</si>
  <si>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</si>
  <si>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</si>
  <si>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</si>
  <si>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</si>
  <si>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</si>
  <si>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</si>
  <si>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</si>
  <si>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</si>
  <si>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</si>
  <si>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</si>
  <si>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</si>
  <si>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</si>
  <si>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</si>
  <si>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（様式第２－１号）</t>
    <rPh sb="1" eb="3">
      <t>ヨウシキ</t>
    </rPh>
    <rPh sb="3" eb="4">
      <t>ダイ</t>
    </rPh>
    <rPh sb="7" eb="8">
      <t>ゴウ</t>
    </rPh>
    <phoneticPr fontId="4"/>
  </si>
  <si>
    <t>（様式第２－３号）</t>
    <rPh sb="1" eb="3">
      <t>ヨウシキ</t>
    </rPh>
    <rPh sb="3" eb="4">
      <t>ダイ</t>
    </rPh>
    <rPh sb="7" eb="8">
      <t>ゴウ</t>
    </rPh>
    <phoneticPr fontId="4"/>
  </si>
  <si>
    <t>本Excelを各事業所に配布し、以下の様式への記入を依頼
・様式第２－３号（個票）</t>
    <rPh sb="16" eb="18">
      <t>イカ</t>
    </rPh>
    <rPh sb="19" eb="21">
      <t>ヨウシキ</t>
    </rPh>
    <rPh sb="23" eb="25">
      <t>キニュウ</t>
    </rPh>
    <rPh sb="26" eb="28">
      <t>イライ</t>
    </rPh>
    <rPh sb="32" eb="33">
      <t>ダイ</t>
    </rPh>
    <rPh sb="36" eb="37">
      <t>ゴウ</t>
    </rPh>
    <phoneticPr fontId="4"/>
  </si>
  <si>
    <r>
      <t xml:space="preserve">様式第２－３号（個票）の内容が、様式第２－２号（申請額一覧）に正しく反映されていることを確認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2" eb="3">
      <t>ダイ</t>
    </rPh>
    <rPh sb="6" eb="7">
      <t>ゴウ</t>
    </rPh>
    <rPh sb="8" eb="10">
      <t>コヒョウ</t>
    </rPh>
    <rPh sb="12" eb="14">
      <t>ナイヨウ</t>
    </rPh>
    <rPh sb="16" eb="18">
      <t>ヨウシキ</t>
    </rPh>
    <rPh sb="18" eb="19">
      <t>ダイ</t>
    </rPh>
    <rPh sb="22" eb="23">
      <t>ゴウ</t>
    </rPh>
    <rPh sb="24" eb="27">
      <t>シンセイガク</t>
    </rPh>
    <rPh sb="27" eb="29">
      <t>イチラン</t>
    </rPh>
    <rPh sb="31" eb="32">
      <t>タダ</t>
    </rPh>
    <rPh sb="32" eb="33">
      <t>テキセイ</t>
    </rPh>
    <rPh sb="34" eb="36">
      <t>ハンエイ</t>
    </rPh>
    <rPh sb="44" eb="46">
      <t>カクニン</t>
    </rPh>
    <rPh sb="70" eb="71">
      <t>ギョウ</t>
    </rPh>
    <rPh sb="83" eb="84">
      <t>ミギ</t>
    </rPh>
    <phoneticPr fontId="4"/>
  </si>
  <si>
    <t>以下の作業を行った上で、事業者（法人本部）へ返送
【様式第２－３号（個票）】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28" eb="29">
      <t>ダイ</t>
    </rPh>
    <rPh sb="32" eb="33">
      <t>ゴウ</t>
    </rPh>
    <rPh sb="34" eb="36">
      <t>コヒョウ</t>
    </rPh>
    <rPh sb="40" eb="42">
      <t>ミズイロ</t>
    </rPh>
    <rPh sb="45" eb="47">
      <t>ヒツヨウ</t>
    </rPh>
    <rPh sb="47" eb="49">
      <t>ジョウホウ</t>
    </rPh>
    <rPh sb="50" eb="52">
      <t>ニュウリョク</t>
    </rPh>
    <rPh sb="54" eb="56">
      <t>ミドリイロ</t>
    </rPh>
    <rPh sb="66" eb="68">
      <t>センタク</t>
    </rPh>
    <phoneticPr fontId="4"/>
  </si>
  <si>
    <t>１　事業所・施設別申請額一覧（様式第２－２号）</t>
    <rPh sb="15" eb="17">
      <t>ヨウシキ</t>
    </rPh>
    <rPh sb="17" eb="18">
      <t>ダイ</t>
    </rPh>
    <rPh sb="21" eb="22">
      <t>ゴウ</t>
    </rPh>
    <phoneticPr fontId="4"/>
  </si>
  <si>
    <t>交付申請書</t>
    <rPh sb="0" eb="2">
      <t>コウフ</t>
    </rPh>
    <rPh sb="2" eb="5">
      <t>シンセイショ</t>
    </rPh>
    <phoneticPr fontId="4"/>
  </si>
  <si>
    <t>1．介護事業所等に対するサービス継続支援事業（設備・備品分）</t>
    <rPh sb="2" eb="4">
      <t>カイゴ</t>
    </rPh>
    <rPh sb="4" eb="7">
      <t>ジギョウショ</t>
    </rPh>
    <rPh sb="7" eb="8">
      <t>トウ</t>
    </rPh>
    <rPh sb="9" eb="10">
      <t>タイ</t>
    </rPh>
    <rPh sb="16" eb="18">
      <t>ケイゾク</t>
    </rPh>
    <rPh sb="18" eb="20">
      <t>シエン</t>
    </rPh>
    <rPh sb="20" eb="22">
      <t>ジギョウ</t>
    </rPh>
    <rPh sb="23" eb="25">
      <t>セツビ</t>
    </rPh>
    <rPh sb="26" eb="29">
      <t>ビヒンブン</t>
    </rPh>
    <phoneticPr fontId="4"/>
  </si>
  <si>
    <t>2．介護施設等に対するサービス継続支援事業（食事提供分）</t>
    <rPh sb="2" eb="4">
      <t>カイゴ</t>
    </rPh>
    <rPh sb="4" eb="6">
      <t>シセツ</t>
    </rPh>
    <rPh sb="6" eb="7">
      <t>トウ</t>
    </rPh>
    <rPh sb="8" eb="9">
      <t>タイ</t>
    </rPh>
    <rPh sb="15" eb="17">
      <t>ケイゾク</t>
    </rPh>
    <rPh sb="17" eb="19">
      <t>シエン</t>
    </rPh>
    <rPh sb="19" eb="21">
      <t>ジギョウ</t>
    </rPh>
    <rPh sb="22" eb="27">
      <t>ショクジテイキョウブン</t>
    </rPh>
    <phoneticPr fontId="4"/>
  </si>
  <si>
    <t>事業所・施設別申請額一覧</t>
    <rPh sb="0" eb="3">
      <t>ジギョウショ</t>
    </rPh>
    <rPh sb="4" eb="6">
      <t>シセツ</t>
    </rPh>
    <rPh sb="6" eb="7">
      <t>ベツ</t>
    </rPh>
    <rPh sb="7" eb="10">
      <t>シンセイガク</t>
    </rPh>
    <rPh sb="10" eb="12">
      <t>イチラン</t>
    </rPh>
    <phoneticPr fontId="4"/>
  </si>
  <si>
    <t>（様式第２－２号）</t>
    <phoneticPr fontId="4"/>
  </si>
  <si>
    <t>長野県知事　様</t>
    <rPh sb="0" eb="3">
      <t>ナガノケン</t>
    </rPh>
    <rPh sb="3" eb="5">
      <t>チジ</t>
    </rPh>
    <rPh sb="6" eb="7">
      <t>サマ</t>
    </rPh>
    <phoneticPr fontId="4"/>
  </si>
  <si>
    <t>長野県介護事業所等及び介護施設等に対するサービス継続支援事業費補助金</t>
    <rPh sb="0" eb="3">
      <t>ナガノケン</t>
    </rPh>
    <rPh sb="3" eb="5">
      <t>カイゴ</t>
    </rPh>
    <rPh sb="5" eb="8">
      <t>ジギョウショ</t>
    </rPh>
    <rPh sb="8" eb="9">
      <t>トウ</t>
    </rPh>
    <rPh sb="9" eb="10">
      <t>オヨ</t>
    </rPh>
    <rPh sb="11" eb="13">
      <t>カイゴ</t>
    </rPh>
    <rPh sb="13" eb="15">
      <t>シセツ</t>
    </rPh>
    <rPh sb="15" eb="16">
      <t>トウ</t>
    </rPh>
    <rPh sb="17" eb="18">
      <t>タイ</t>
    </rPh>
    <rPh sb="30" eb="31">
      <t>ヒ</t>
    </rPh>
    <rPh sb="31" eb="34">
      <t>ホジョキン</t>
    </rPh>
    <phoneticPr fontId="4"/>
  </si>
  <si>
    <t>２　長野県介護事業所等及び介護施設等に対するサービス継続支援事業に関する事業実施</t>
    <rPh sb="2" eb="5">
      <t>ナガノケン</t>
    </rPh>
    <rPh sb="5" eb="7">
      <t>カイゴ</t>
    </rPh>
    <rPh sb="7" eb="10">
      <t>ジギョウショ</t>
    </rPh>
    <rPh sb="10" eb="11">
      <t>トウ</t>
    </rPh>
    <rPh sb="11" eb="12">
      <t>オヨ</t>
    </rPh>
    <rPh sb="13" eb="15">
      <t>カイゴ</t>
    </rPh>
    <rPh sb="15" eb="17">
      <t>シセツ</t>
    </rPh>
    <rPh sb="17" eb="18">
      <t>トウ</t>
    </rPh>
    <rPh sb="19" eb="20">
      <t>タイ</t>
    </rPh>
    <rPh sb="26" eb="28">
      <t>ケイゾク</t>
    </rPh>
    <rPh sb="28" eb="30">
      <t>シエン</t>
    </rPh>
    <rPh sb="30" eb="32">
      <t>ジギョウ</t>
    </rPh>
    <rPh sb="33" eb="34">
      <t>カン</t>
    </rPh>
    <rPh sb="36" eb="38">
      <t>ジギョウ</t>
    </rPh>
    <rPh sb="38" eb="40">
      <t>ジッシ</t>
    </rPh>
    <phoneticPr fontId="4"/>
  </si>
  <si>
    <t>計画書（事業所単位）（様式第２－３号）</t>
    <rPh sb="11" eb="13">
      <t>ヨウシキ</t>
    </rPh>
    <rPh sb="13" eb="14">
      <t>ダイ</t>
    </rPh>
    <rPh sb="17" eb="18">
      <t>ゴウ</t>
    </rPh>
    <phoneticPr fontId="4"/>
  </si>
  <si>
    <t>うち
国支援分</t>
    <rPh sb="3" eb="7">
      <t>クニシエンブン</t>
    </rPh>
    <phoneticPr fontId="4"/>
  </si>
  <si>
    <t>うち国支援分(1/2)</t>
    <rPh sb="2" eb="3">
      <t>クニ</t>
    </rPh>
    <rPh sb="3" eb="5">
      <t>シエン</t>
    </rPh>
    <rPh sb="5" eb="6">
      <t>ブン</t>
    </rPh>
    <phoneticPr fontId="4"/>
  </si>
  <si>
    <t>うち国支援分(3/4)</t>
    <rPh sb="2" eb="3">
      <t>クニ</t>
    </rPh>
    <rPh sb="3" eb="5">
      <t>シエン</t>
    </rPh>
    <rPh sb="5" eb="6">
      <t>ブン</t>
    </rPh>
    <phoneticPr fontId="4"/>
  </si>
  <si>
    <t>法人所在地</t>
    <rPh sb="0" eb="2">
      <t>ホウジン</t>
    </rPh>
    <rPh sb="2" eb="5">
      <t>ショザイチ</t>
    </rPh>
    <phoneticPr fontId="4"/>
  </si>
  <si>
    <t>法人代表者</t>
    <rPh sb="0" eb="2">
      <t>ホウジン</t>
    </rPh>
    <rPh sb="2" eb="5">
      <t>ダイヒョウシャ</t>
    </rPh>
    <phoneticPr fontId="4"/>
  </si>
  <si>
    <t>金融機関名</t>
    <rPh sb="0" eb="4">
      <t>キンユウキカン</t>
    </rPh>
    <rPh sb="4" eb="5">
      <t>メイ</t>
    </rPh>
    <phoneticPr fontId="4"/>
  </si>
  <si>
    <t>×の場合は、色付きセルに正しく情報が入力されていません。</t>
    <rPh sb="2" eb="4">
      <t>バアイ</t>
    </rPh>
    <rPh sb="6" eb="8">
      <t>イロツ</t>
    </rPh>
    <rPh sb="12" eb="13">
      <t>タダ</t>
    </rPh>
    <rPh sb="15" eb="17">
      <t>ジョウホウ</t>
    </rPh>
    <rPh sb="18" eb="20">
      <t>ニュウリョク</t>
    </rPh>
    <phoneticPr fontId="4"/>
  </si>
  <si>
    <t>金融機関コード(4桁）（半角数字）</t>
    <rPh sb="0" eb="2">
      <t>キンユウ</t>
    </rPh>
    <rPh sb="2" eb="4">
      <t>キカン</t>
    </rPh>
    <rPh sb="9" eb="10">
      <t>ケタ</t>
    </rPh>
    <rPh sb="12" eb="14">
      <t>ハンカク</t>
    </rPh>
    <rPh sb="14" eb="16">
      <t>スウジ</t>
    </rPh>
    <phoneticPr fontId="4"/>
  </si>
  <si>
    <t>本・支店名</t>
    <rPh sb="0" eb="1">
      <t>ホン</t>
    </rPh>
    <rPh sb="2" eb="5">
      <t>シテンメイ</t>
    </rPh>
    <phoneticPr fontId="4"/>
  </si>
  <si>
    <t>支店コード（3桁）（半角数字）</t>
    <rPh sb="0" eb="2">
      <t>シテン</t>
    </rPh>
    <rPh sb="7" eb="8">
      <t>ケタ</t>
    </rPh>
    <rPh sb="10" eb="12">
      <t>ハンカク</t>
    </rPh>
    <rPh sb="12" eb="14">
      <t>スウジ</t>
    </rPh>
    <phoneticPr fontId="4"/>
  </si>
  <si>
    <t>預金種別</t>
    <rPh sb="0" eb="2">
      <t>ヨキン</t>
    </rPh>
    <rPh sb="2" eb="4">
      <t>シュベツ</t>
    </rPh>
    <phoneticPr fontId="4"/>
  </si>
  <si>
    <t>※1：普通、2:当座、4：貯蓄、9：その他でプルダウンから入力してください。</t>
    <rPh sb="3" eb="5">
      <t>フツウ</t>
    </rPh>
    <rPh sb="8" eb="10">
      <t>トウザ</t>
    </rPh>
    <rPh sb="13" eb="15">
      <t>チョチク</t>
    </rPh>
    <rPh sb="20" eb="21">
      <t>ホカ</t>
    </rPh>
    <rPh sb="29" eb="31">
      <t>ニュウリョク</t>
    </rPh>
    <phoneticPr fontId="4"/>
  </si>
  <si>
    <t>預金種別（番号）</t>
    <rPh sb="0" eb="2">
      <t>ヨキン</t>
    </rPh>
    <rPh sb="2" eb="4">
      <t>シュベツ</t>
    </rPh>
    <rPh sb="5" eb="7">
      <t>バンゴウ</t>
    </rPh>
    <phoneticPr fontId="4"/>
  </si>
  <si>
    <t>口座名義人(カナ)（半角）</t>
    <rPh sb="0" eb="2">
      <t>コウザ</t>
    </rPh>
    <rPh sb="2" eb="5">
      <t>メイギニン</t>
    </rPh>
    <rPh sb="10" eb="12">
      <t>ハンカク</t>
    </rPh>
    <phoneticPr fontId="4"/>
  </si>
  <si>
    <t>※　口座情報に誤りがあると振込不能となりますので、十分に確認の上記入願います。</t>
    <phoneticPr fontId="4"/>
  </si>
  <si>
    <t>※　ゆうちょ銀行の場合は、他の金融機関からの振込の際に利用する「店名・預金種目・口座番号」を記入願います。</t>
  </si>
  <si>
    <t>※　口座名義(半角カナ)欄には通帳表紙裏に記載されているカタカナの口座名義を記入願います。</t>
  </si>
  <si>
    <t>長野県介護事業所等及び介護施設等に対するサービス継続支援事業費補助金について、下記の口座へ振り込んでください。</t>
    <rPh sb="0" eb="3">
      <t>ナガノケン</t>
    </rPh>
    <rPh sb="3" eb="5">
      <t>カイゴ</t>
    </rPh>
    <rPh sb="5" eb="8">
      <t>ジギョウショ</t>
    </rPh>
    <rPh sb="8" eb="9">
      <t>トウ</t>
    </rPh>
    <rPh sb="9" eb="10">
      <t>オヨ</t>
    </rPh>
    <rPh sb="11" eb="13">
      <t>カイゴ</t>
    </rPh>
    <rPh sb="13" eb="15">
      <t>シセツ</t>
    </rPh>
    <rPh sb="15" eb="16">
      <t>トウ</t>
    </rPh>
    <rPh sb="17" eb="18">
      <t>タイ</t>
    </rPh>
    <rPh sb="24" eb="26">
      <t>ケイゾク</t>
    </rPh>
    <rPh sb="26" eb="28">
      <t>シエン</t>
    </rPh>
    <rPh sb="28" eb="30">
      <t>ジギョウ</t>
    </rPh>
    <rPh sb="30" eb="31">
      <t>ヒ</t>
    </rPh>
    <rPh sb="31" eb="34">
      <t>ホジョキン</t>
    </rPh>
    <rPh sb="39" eb="41">
      <t>カキ</t>
    </rPh>
    <rPh sb="42" eb="44">
      <t>コウザ</t>
    </rPh>
    <rPh sb="45" eb="46">
      <t>フ</t>
    </rPh>
    <rPh sb="47" eb="48">
      <t>コ</t>
    </rPh>
    <phoneticPr fontId="4"/>
  </si>
  <si>
    <t>３　振込先口座情報</t>
    <rPh sb="2" eb="5">
      <t>フリコミサキ</t>
    </rPh>
    <rPh sb="5" eb="7">
      <t>コウザ</t>
    </rPh>
    <rPh sb="7" eb="9">
      <t>ジョウホウ</t>
    </rPh>
    <phoneticPr fontId="4"/>
  </si>
  <si>
    <t>-</t>
    <phoneticPr fontId="4"/>
  </si>
  <si>
    <t>振込先口座情報</t>
    <phoneticPr fontId="4"/>
  </si>
  <si>
    <t xml:space="preserve">   【記入上の注意】　
長野県へ補助金を申請する場合は、本様式の提出が必須です。
　・ 必須の記入箇所は　　　　　　　　のセルです。
　・ 濃いオレンジ色のセルに「×」が表示された場合、記入内容が要件を満たしていないか、未入力の欄がありますので修正してください。</t>
    <rPh sb="29" eb="32">
      <t>ホンヨウシキ</t>
    </rPh>
    <phoneticPr fontId="4"/>
  </si>
  <si>
    <t>※　原則、令和７～８年度にかけて実施する「長野県介護分野の職員の賃上げ等支援事業」で申請いただく口座情報を記入願います。</t>
    <rPh sb="48" eb="50">
      <t>コウザ</t>
    </rPh>
    <rPh sb="50" eb="52">
      <t>ジョウホウ</t>
    </rPh>
    <rPh sb="53" eb="55">
      <t>キニュウ</t>
    </rPh>
    <rPh sb="55" eb="56">
      <t>ネガ</t>
    </rPh>
    <phoneticPr fontId="4"/>
  </si>
  <si>
    <t>口座番号（7桁）（半角数字）</t>
    <rPh sb="0" eb="2">
      <t>コウザ</t>
    </rPh>
    <rPh sb="2" eb="4">
      <t>バンゴウ</t>
    </rPh>
    <rPh sb="6" eb="7">
      <t>ケタ</t>
    </rPh>
    <phoneticPr fontId="4"/>
  </si>
  <si>
    <t>支出予定の費用について、他の事業の補助金等と重複は生じていない</t>
    <rPh sb="0" eb="2">
      <t>シシュツ</t>
    </rPh>
    <rPh sb="2" eb="4">
      <t>ヨテイ</t>
    </rPh>
    <rPh sb="5" eb="7">
      <t>ヒヨウ</t>
    </rPh>
    <rPh sb="12" eb="13">
      <t>タ</t>
    </rPh>
    <rPh sb="14" eb="16">
      <t>ジギョウ</t>
    </rPh>
    <rPh sb="17" eb="19">
      <t>ホジョ</t>
    </rPh>
    <rPh sb="19" eb="20">
      <t>キン</t>
    </rPh>
    <rPh sb="20" eb="21">
      <t>トウ</t>
    </rPh>
    <rPh sb="22" eb="24">
      <t>ジュウフク</t>
    </rPh>
    <rPh sb="25" eb="26">
      <t>ショウ</t>
    </rPh>
    <phoneticPr fontId="4"/>
  </si>
  <si>
    <t>見積書等の根拠資料(当該事業に関する収支予算に係るものを含む)は事業所において適切に保管している</t>
    <rPh sb="0" eb="3">
      <t>ミツモリショ</t>
    </rPh>
    <rPh sb="10" eb="12">
      <t>トウガイ</t>
    </rPh>
    <rPh sb="12" eb="14">
      <t>ジギョウ</t>
    </rPh>
    <rPh sb="15" eb="16">
      <t>カン</t>
    </rPh>
    <rPh sb="18" eb="22">
      <t>シュウシヨサン</t>
    </rPh>
    <rPh sb="23" eb="24">
      <t>カカ</t>
    </rPh>
    <rPh sb="28" eb="29">
      <t>フク</t>
    </rPh>
    <rPh sb="32" eb="33">
      <t>シュウニュウ</t>
    </rPh>
    <phoneticPr fontId="4"/>
  </si>
  <si>
    <t>(設備・
備品分)</t>
    <rPh sb="1" eb="3">
      <t>セツビ</t>
    </rPh>
    <rPh sb="5" eb="8">
      <t>ビヒンブン</t>
    </rPh>
    <phoneticPr fontId="4"/>
  </si>
  <si>
    <t>(食事
提供分)</t>
    <rPh sb="1" eb="3">
      <t>ショクジ</t>
    </rPh>
    <rPh sb="4" eb="6">
      <t>テイキョウ</t>
    </rPh>
    <rPh sb="6" eb="7">
      <t>ブン</t>
    </rPh>
    <phoneticPr fontId="4"/>
  </si>
  <si>
    <t>１．介護事業所等に対するサービス継続支援事業（設備・備品分）</t>
    <rPh sb="2" eb="4">
      <t>カイゴ</t>
    </rPh>
    <rPh sb="4" eb="7">
      <t>ジギョウショ</t>
    </rPh>
    <rPh sb="7" eb="8">
      <t>トウ</t>
    </rPh>
    <rPh sb="9" eb="10">
      <t>タイ</t>
    </rPh>
    <rPh sb="16" eb="18">
      <t>ケイゾク</t>
    </rPh>
    <rPh sb="18" eb="20">
      <t>シエン</t>
    </rPh>
    <rPh sb="20" eb="22">
      <t>ジギョウ</t>
    </rPh>
    <rPh sb="23" eb="25">
      <t>セツビ</t>
    </rPh>
    <rPh sb="26" eb="29">
      <t>ビヒンブン</t>
    </rPh>
    <phoneticPr fontId="4"/>
  </si>
  <si>
    <t>２．介護施設等に対するサービス継続支援事業（食事提供分）</t>
    <rPh sb="2" eb="4">
      <t>カイゴ</t>
    </rPh>
    <rPh sb="4" eb="6">
      <t>シセツ</t>
    </rPh>
    <rPh sb="6" eb="7">
      <t>トウ</t>
    </rPh>
    <rPh sb="8" eb="9">
      <t>タイ</t>
    </rPh>
    <rPh sb="15" eb="17">
      <t>ケイゾク</t>
    </rPh>
    <rPh sb="17" eb="19">
      <t>シエン</t>
    </rPh>
    <rPh sb="19" eb="21">
      <t>ジギョウ</t>
    </rPh>
    <rPh sb="22" eb="27">
      <t>ショクジテイキョウブン</t>
    </rPh>
    <phoneticPr fontId="4"/>
  </si>
  <si>
    <t>長野県介護事業所等及び介護施設等に対するサービス継続支援事業に関する事業実施計画書（個票）</t>
    <rPh sb="0" eb="3">
      <t>ナガノケン</t>
    </rPh>
    <rPh sb="42" eb="44">
      <t>コヒョウ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</si>
</sst>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5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
      <sz val="11"/>
      <color indexed="8"/>
      <name val="ＭＳ Ｐゴシック"/>
      <family val="3"/>
      <charset val="128"/>
    </font>
    <font>
      <sz val="11"/>
      <color theme="1"/>
      <name val="ＭＳ Ｐゴシック"/>
      <family val="3"/>
      <charset val="128"/>
      <scheme val="minor"/>
    </font>
    <font>
      <sz val="10"/>
      <color theme="1"/>
      <name val="ＭＳ Ｐゴシック"/>
      <family val="3"/>
      <charset val="128"/>
    </font>
    <font>
      <sz val="10"/>
      <name val="ＭＳ Ｐゴシック"/>
      <family val="3"/>
      <charset val="128"/>
    </font>
    <font>
      <sz val="9"/>
      <name val="ＭＳ Ｐゴシック"/>
      <family val="3"/>
      <charset val="128"/>
    </font>
    <font>
      <u/>
      <sz val="11"/>
      <color theme="10"/>
      <name val="ＭＳ Ｐゴシック"/>
      <family val="3"/>
      <charset val="128"/>
      <scheme val="minor"/>
    </font>
    <font>
      <sz val="11"/>
      <color rgb="FFFF0000"/>
      <name val="ＭＳ Ｐゴシック"/>
      <family val="3"/>
      <charset val="128"/>
    </font>
    <font>
      <sz val="14"/>
      <name val="ＭＳ Ｐゴシック"/>
      <family val="3"/>
      <charset val="128"/>
    </font>
    <font>
      <sz val="14"/>
      <color rgb="FFFF0000"/>
      <name val="ＭＳ Ｐゴシック"/>
      <family val="3"/>
      <charset val="128"/>
    </font>
    <font>
      <b/>
      <sz val="11"/>
      <name val="ＭＳ Ｐゴシック"/>
      <family val="3"/>
      <charset val="128"/>
    </font>
    <font>
      <b/>
      <sz val="8"/>
      <name val="ＭＳ Ｐゴシック"/>
      <family val="3"/>
      <charset val="128"/>
    </font>
    <font>
      <b/>
      <sz val="9"/>
      <color theme="1"/>
      <name val="ＭＳ Ｐゴシック"/>
      <family val="3"/>
      <charset val="128"/>
    </font>
    <font>
      <sz val="9"/>
      <color theme="1"/>
      <name val="ＭＳ Ｐゴシック"/>
      <family val="3"/>
      <charset val="128"/>
    </font>
    <font>
      <b/>
      <sz val="9"/>
      <name val="ＭＳ Ｐゴシック"/>
      <family val="3"/>
      <charset val="128"/>
    </font>
    <font>
      <sz val="9"/>
      <name val="ＭＳ 明朝"/>
      <family val="1"/>
      <charset val="128"/>
    </font>
    <font>
      <sz val="12"/>
      <color theme="1"/>
      <name val="ＭＳ Ｐゴシック"/>
      <family val="3"/>
      <charset val="128"/>
    </font>
  </fonts>
  <fills count="12">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
      <patternFill patternType="solid">
        <fgColor rgb="FFFFC00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s>
  <cellStyleXfs count="12">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35" fillId="0" borderId="0">
      <alignment vertical="center"/>
    </xf>
    <xf numFmtId="0" fontId="35" fillId="0" borderId="0">
      <alignment vertical="center"/>
    </xf>
    <xf numFmtId="0" fontId="34" fillId="0" borderId="0">
      <alignment vertical="center"/>
    </xf>
    <xf numFmtId="0" fontId="39" fillId="0" borderId="0" applyNumberFormat="0" applyFill="0" applyBorder="0" applyAlignment="0" applyProtection="0">
      <alignment vertical="center"/>
    </xf>
    <xf numFmtId="0" fontId="5" fillId="0" borderId="0">
      <alignment vertical="center"/>
    </xf>
  </cellStyleXfs>
  <cellXfs count="393">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0" fontId="14" fillId="0" borderId="0" xfId="0" applyFont="1" applyAlignment="1">
      <alignment horizontal="left" vertical="top"/>
    </xf>
    <xf numFmtId="0" fontId="26"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vertical="center" wrapText="1"/>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4"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4" fillId="0" borderId="9" xfId="0" applyFont="1" applyBorder="1">
      <alignment vertical="center"/>
    </xf>
    <xf numFmtId="0" fontId="8" fillId="0" borderId="31" xfId="0" applyFont="1" applyBorder="1">
      <alignment vertical="center"/>
    </xf>
    <xf numFmtId="178" fontId="12" fillId="2" borderId="3" xfId="4" applyNumberFormat="1" applyFont="1" applyFill="1" applyBorder="1" applyAlignment="1">
      <alignment horizontal="center" vertical="center" shrinkToFit="1"/>
    </xf>
    <xf numFmtId="0" fontId="31" fillId="0" borderId="0" xfId="0" applyFont="1">
      <alignment vertical="center"/>
    </xf>
    <xf numFmtId="0" fontId="29" fillId="9" borderId="29" xfId="0" applyFont="1" applyFill="1" applyBorder="1">
      <alignment vertical="center"/>
    </xf>
    <xf numFmtId="0" fontId="8" fillId="9" borderId="30" xfId="0" applyFont="1" applyFill="1" applyBorder="1">
      <alignment vertical="center"/>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49" fontId="8" fillId="0" borderId="28" xfId="0" applyNumberFormat="1" applyFont="1" applyBorder="1" applyAlignment="1">
      <alignment vertical="center" shrinkToFit="1"/>
    </xf>
    <xf numFmtId="0" fontId="12"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2" fillId="0" borderId="0" xfId="0" applyFont="1" applyFill="1" applyBorder="1">
      <alignment vertical="center"/>
    </xf>
    <xf numFmtId="0" fontId="12" fillId="0" borderId="0" xfId="0" applyFont="1" applyFill="1" applyBorder="1" applyAlignment="1">
      <alignment vertical="center" wrapText="1"/>
    </xf>
    <xf numFmtId="0" fontId="12" fillId="0" borderId="0" xfId="0" applyFont="1" applyFill="1" applyBorder="1" applyAlignment="1">
      <alignment horizontal="center" vertical="center"/>
    </xf>
    <xf numFmtId="0" fontId="12" fillId="4" borderId="5" xfId="0" applyFont="1" applyFill="1" applyBorder="1" applyAlignment="1">
      <alignment horizontal="left" vertical="center"/>
    </xf>
    <xf numFmtId="0" fontId="8" fillId="0" borderId="0" xfId="0" applyFont="1" applyFill="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lignment vertical="center"/>
    </xf>
    <xf numFmtId="0" fontId="9" fillId="0" borderId="2" xfId="0" applyFont="1" applyFill="1" applyBorder="1">
      <alignment vertical="center"/>
    </xf>
    <xf numFmtId="0" fontId="9" fillId="0" borderId="2" xfId="0" applyFont="1" applyFill="1" applyBorder="1" applyAlignment="1">
      <alignment horizontal="left" vertical="center"/>
    </xf>
    <xf numFmtId="0" fontId="9" fillId="0" borderId="2" xfId="0" applyFont="1" applyFill="1" applyBorder="1" applyProtection="1">
      <alignment vertical="center"/>
      <protection locked="0"/>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2" fillId="0" borderId="0" xfId="0" applyFont="1" applyFill="1" applyAlignment="1">
      <alignment horizontal="center" vertical="center"/>
    </xf>
    <xf numFmtId="49" fontId="12" fillId="0" borderId="0" xfId="0" applyNumberFormat="1" applyFont="1" applyFill="1" applyAlignment="1">
      <alignment horizontal="center" vertical="center" wrapText="1"/>
    </xf>
    <xf numFmtId="49" fontId="12"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10" fillId="0" borderId="0" xfId="0" applyFont="1" applyFill="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Fill="1" applyBorder="1" applyAlignment="1">
      <alignment vertical="center" shrinkToFit="1"/>
    </xf>
    <xf numFmtId="0" fontId="8" fillId="0" borderId="5" xfId="0" applyFont="1" applyFill="1" applyBorder="1">
      <alignment vertical="center"/>
    </xf>
    <xf numFmtId="0" fontId="7" fillId="4" borderId="0" xfId="0" applyFont="1" applyFill="1" applyAlignment="1">
      <alignment horizontal="left" vertical="center"/>
    </xf>
    <xf numFmtId="0" fontId="12" fillId="0" borderId="0" xfId="0" applyFont="1" applyFill="1" applyBorder="1" applyAlignment="1">
      <alignment vertical="center" shrinkToFit="1"/>
    </xf>
    <xf numFmtId="0" fontId="9" fillId="0" borderId="0" xfId="0" applyFont="1" applyFill="1" applyBorder="1">
      <alignment vertical="center"/>
    </xf>
    <xf numFmtId="0" fontId="14" fillId="0" borderId="0" xfId="0" applyFont="1" applyFill="1" applyAlignment="1">
      <alignment horizontal="right" vertical="center"/>
    </xf>
    <xf numFmtId="0" fontId="14" fillId="0" borderId="0" xfId="0" applyFont="1" applyFill="1">
      <alignment vertical="center"/>
    </xf>
    <xf numFmtId="0" fontId="6" fillId="0" borderId="0" xfId="0" applyFont="1" applyFill="1">
      <alignment vertical="center"/>
    </xf>
    <xf numFmtId="0" fontId="14" fillId="0" borderId="0" xfId="0" applyFont="1" applyFill="1" applyAlignment="1">
      <alignment vertical="center"/>
    </xf>
    <xf numFmtId="0" fontId="14" fillId="0" borderId="0" xfId="0" applyFont="1" applyFill="1" applyAlignment="1">
      <alignment horizontal="center" vertical="center"/>
    </xf>
    <xf numFmtId="176" fontId="14" fillId="0" borderId="0" xfId="0" applyNumberFormat="1" applyFont="1" applyFill="1" applyAlignment="1">
      <alignment vertical="center"/>
    </xf>
    <xf numFmtId="0" fontId="6" fillId="0" borderId="0" xfId="0" applyFont="1" applyFill="1" applyAlignment="1">
      <alignment horizontal="right" vertical="center"/>
    </xf>
    <xf numFmtId="0" fontId="32" fillId="0" borderId="28" xfId="0" applyFont="1" applyBorder="1" applyAlignment="1">
      <alignment horizontal="center" vertical="center"/>
    </xf>
    <xf numFmtId="49" fontId="33" fillId="0" borderId="28" xfId="0" applyNumberFormat="1" applyFont="1" applyBorder="1" applyAlignment="1">
      <alignment horizontal="left" vertical="center" wrapText="1"/>
    </xf>
    <xf numFmtId="0" fontId="33" fillId="0" borderId="28" xfId="0" applyFont="1" applyBorder="1" applyAlignment="1">
      <alignment horizontal="left" vertical="center" wrapText="1"/>
    </xf>
    <xf numFmtId="0" fontId="33" fillId="0" borderId="13" xfId="0" applyFont="1" applyBorder="1" applyAlignment="1">
      <alignment horizontal="left" vertical="center" wrapText="1"/>
    </xf>
    <xf numFmtId="56" fontId="9" fillId="0" borderId="0" xfId="0" applyNumberFormat="1" applyFont="1" applyFill="1">
      <alignment vertical="center"/>
    </xf>
    <xf numFmtId="176" fontId="14" fillId="0" borderId="0" xfId="0" applyNumberFormat="1" applyFont="1" applyFill="1" applyAlignment="1">
      <alignment vertical="center"/>
    </xf>
    <xf numFmtId="0" fontId="14" fillId="3" borderId="0" xfId="0" applyFont="1" applyFill="1" applyAlignment="1">
      <alignment horizontal="center" vertical="center"/>
    </xf>
    <xf numFmtId="0" fontId="8" fillId="0" borderId="0" xfId="0" applyFont="1" applyAlignment="1">
      <alignment horizontal="right" vertical="center"/>
    </xf>
    <xf numFmtId="0" fontId="12" fillId="2" borderId="10" xfId="0" applyFont="1" applyFill="1" applyBorder="1" applyAlignment="1">
      <alignment horizontal="center" vertical="center" wrapText="1"/>
    </xf>
    <xf numFmtId="178" fontId="8" fillId="0" borderId="1" xfId="4" applyNumberFormat="1" applyFont="1" applyBorder="1" applyAlignment="1">
      <alignment horizontal="right" vertical="center" shrinkToFit="1"/>
    </xf>
    <xf numFmtId="178" fontId="8" fillId="0" borderId="1" xfId="4" applyNumberFormat="1" applyFont="1" applyBorder="1" applyAlignment="1">
      <alignment vertical="center" shrinkToFit="1"/>
    </xf>
    <xf numFmtId="0" fontId="12" fillId="2" borderId="45" xfId="0" applyFont="1" applyFill="1" applyBorder="1" applyAlignment="1">
      <alignment horizontal="center" vertical="center" wrapText="1"/>
    </xf>
    <xf numFmtId="178" fontId="8" fillId="0" borderId="46" xfId="4" applyNumberFormat="1" applyFont="1" applyBorder="1" applyAlignment="1">
      <alignment horizontal="right" vertical="center" shrinkToFit="1"/>
    </xf>
    <xf numFmtId="178" fontId="8" fillId="0" borderId="46" xfId="4" applyNumberFormat="1" applyFont="1" applyBorder="1" applyAlignment="1">
      <alignment vertical="center" shrinkToFit="1"/>
    </xf>
    <xf numFmtId="0" fontId="10" fillId="2" borderId="45" xfId="0" applyFont="1" applyFill="1" applyBorder="1" applyAlignment="1">
      <alignment horizontal="center" vertical="center" wrapText="1"/>
    </xf>
    <xf numFmtId="0" fontId="18" fillId="0" borderId="0" xfId="0" applyFont="1">
      <alignment vertical="center"/>
    </xf>
    <xf numFmtId="0" fontId="18" fillId="0" borderId="0" xfId="0" applyFont="1" applyAlignment="1">
      <alignment vertical="center" wrapText="1"/>
    </xf>
    <xf numFmtId="0" fontId="18" fillId="0" borderId="0" xfId="0" applyFont="1" applyAlignment="1">
      <alignment horizontal="right" vertical="center"/>
    </xf>
    <xf numFmtId="0" fontId="37" fillId="0" borderId="0" xfId="0" applyFont="1">
      <alignment vertical="center"/>
    </xf>
    <xf numFmtId="0" fontId="42" fillId="0" borderId="0" xfId="0" applyFont="1" applyAlignment="1">
      <alignment vertical="center" wrapText="1"/>
    </xf>
    <xf numFmtId="0" fontId="40" fillId="0" borderId="0" xfId="0" applyFont="1">
      <alignment vertical="center"/>
    </xf>
    <xf numFmtId="0" fontId="37" fillId="0" borderId="0" xfId="0" applyFont="1" applyAlignment="1">
      <alignment vertical="center" wrapText="1"/>
    </xf>
    <xf numFmtId="0" fontId="18" fillId="4" borderId="28" xfId="0" applyFont="1" applyFill="1" applyBorder="1" applyAlignment="1">
      <alignment vertical="center" wrapText="1"/>
    </xf>
    <xf numFmtId="0" fontId="43" fillId="0" borderId="0" xfId="0" applyFont="1">
      <alignment vertical="center"/>
    </xf>
    <xf numFmtId="0" fontId="43" fillId="11" borderId="31" xfId="0" applyFont="1" applyFill="1" applyBorder="1" applyAlignment="1">
      <alignment horizontal="center" vertical="center"/>
    </xf>
    <xf numFmtId="0" fontId="18" fillId="0" borderId="28" xfId="0" applyFont="1" applyBorder="1">
      <alignment vertical="center"/>
    </xf>
    <xf numFmtId="0" fontId="0" fillId="11" borderId="0" xfId="0" applyFill="1" applyAlignment="1">
      <alignment horizontal="center" vertical="center"/>
    </xf>
    <xf numFmtId="0" fontId="18" fillId="0" borderId="1" xfId="0" applyFont="1" applyBorder="1">
      <alignment vertical="center"/>
    </xf>
    <xf numFmtId="0" fontId="44" fillId="0" borderId="0" xfId="0" applyFont="1">
      <alignment vertical="center"/>
    </xf>
    <xf numFmtId="0" fontId="18" fillId="0" borderId="0" xfId="0" applyFont="1" applyAlignment="1">
      <alignment horizontal="left" vertical="center"/>
    </xf>
    <xf numFmtId="0" fontId="45" fillId="0" borderId="0" xfId="0" applyFont="1">
      <alignment vertical="center"/>
    </xf>
    <xf numFmtId="0" fontId="46" fillId="0" borderId="0" xfId="0" applyFont="1">
      <alignment vertical="center"/>
    </xf>
    <xf numFmtId="0" fontId="47" fillId="0" borderId="0" xfId="0" applyFont="1">
      <alignment vertical="center"/>
    </xf>
    <xf numFmtId="0" fontId="38" fillId="0" borderId="0" xfId="0" applyFont="1">
      <alignment vertical="center"/>
    </xf>
    <xf numFmtId="0" fontId="6" fillId="0" borderId="3" xfId="0" applyFont="1" applyFill="1" applyBorder="1">
      <alignment vertical="center"/>
    </xf>
    <xf numFmtId="0" fontId="6" fillId="0" borderId="11" xfId="0" applyFont="1" applyFill="1" applyBorder="1">
      <alignment vertical="center"/>
    </xf>
    <xf numFmtId="0" fontId="6" fillId="0" borderId="6" xfId="0" applyFont="1" applyFill="1" applyBorder="1">
      <alignment vertical="center"/>
    </xf>
    <xf numFmtId="0" fontId="6" fillId="0" borderId="1" xfId="0" applyFont="1" applyFill="1" applyBorder="1" applyAlignment="1">
      <alignment vertical="center" shrinkToFit="1"/>
    </xf>
    <xf numFmtId="0" fontId="6" fillId="0" borderId="2" xfId="0" applyFont="1" applyFill="1" applyBorder="1" applyAlignment="1">
      <alignment horizontal="center" vertical="center" shrinkToFit="1"/>
    </xf>
    <xf numFmtId="0" fontId="49" fillId="0" borderId="0" xfId="0" applyFont="1">
      <alignment vertical="center"/>
    </xf>
    <xf numFmtId="0" fontId="18" fillId="4" borderId="13" xfId="0" applyFont="1" applyFill="1" applyBorder="1" applyAlignment="1">
      <alignment horizontal="left" vertical="center" wrapText="1"/>
    </xf>
    <xf numFmtId="49" fontId="18" fillId="3" borderId="15" xfId="0" applyNumberFormat="1" applyFont="1" applyFill="1" applyBorder="1" applyAlignment="1" applyProtection="1">
      <alignment horizontal="left" vertical="center" shrinkToFit="1"/>
      <protection locked="0"/>
    </xf>
    <xf numFmtId="0" fontId="18" fillId="0" borderId="0" xfId="0" applyFont="1" applyAlignment="1">
      <alignment vertical="center" shrinkToFit="1"/>
    </xf>
    <xf numFmtId="49" fontId="18" fillId="0" borderId="0" xfId="0" applyNumberFormat="1" applyFont="1" applyAlignment="1">
      <alignment vertical="center" shrinkToFit="1"/>
    </xf>
    <xf numFmtId="49" fontId="18" fillId="3" borderId="28" xfId="0" applyNumberFormat="1" applyFont="1" applyFill="1" applyBorder="1" applyAlignment="1" applyProtection="1">
      <alignment horizontal="left" vertical="center" shrinkToFit="1"/>
      <protection locked="0"/>
    </xf>
    <xf numFmtId="0" fontId="18" fillId="3" borderId="28" xfId="0" applyFont="1" applyFill="1" applyBorder="1" applyAlignment="1" applyProtection="1">
      <alignment horizontal="center" vertical="center" shrinkToFit="1"/>
      <protection locked="0"/>
    </xf>
    <xf numFmtId="0" fontId="18" fillId="3" borderId="14" xfId="0" applyFont="1" applyFill="1" applyBorder="1" applyAlignment="1" applyProtection="1">
      <alignment horizontal="center" vertical="center" shrinkToFit="1"/>
      <protection locked="0"/>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top" wrapText="1"/>
    </xf>
    <xf numFmtId="0" fontId="25" fillId="0" borderId="0" xfId="0" applyFont="1" applyAlignment="1">
      <alignment horizontal="center" vertical="center"/>
    </xf>
    <xf numFmtId="0" fontId="14" fillId="0" borderId="0" xfId="0" applyFont="1" applyFill="1" applyAlignment="1">
      <alignment horizontal="center" vertical="center"/>
    </xf>
    <xf numFmtId="0" fontId="6" fillId="0" borderId="1" xfId="0" applyFont="1" applyFill="1" applyBorder="1" applyAlignment="1">
      <alignment vertical="center"/>
    </xf>
    <xf numFmtId="0" fontId="6" fillId="0" borderId="2" xfId="0" applyFont="1" applyFill="1" applyBorder="1" applyAlignment="1">
      <alignment vertical="center"/>
    </xf>
    <xf numFmtId="0" fontId="14" fillId="0" borderId="0" xfId="0" applyFont="1" applyFill="1" applyAlignment="1">
      <alignment vertical="center"/>
    </xf>
    <xf numFmtId="176" fontId="14" fillId="0" borderId="0" xfId="0" applyNumberFormat="1" applyFont="1" applyFill="1" applyAlignment="1">
      <alignment vertical="center"/>
    </xf>
    <xf numFmtId="0" fontId="14" fillId="0" borderId="0" xfId="0" applyFont="1" applyFill="1" applyAlignment="1">
      <alignment horizontal="left" vertical="center"/>
    </xf>
    <xf numFmtId="0" fontId="14" fillId="3" borderId="0" xfId="0" applyFont="1" applyFill="1" applyAlignment="1">
      <alignment horizontal="center" vertical="center"/>
    </xf>
    <xf numFmtId="0" fontId="14" fillId="3" borderId="0" xfId="0" applyFont="1" applyFill="1" applyAlignment="1">
      <alignment horizontal="left" vertical="center" shrinkToFit="1"/>
    </xf>
    <xf numFmtId="0" fontId="48" fillId="3" borderId="28" xfId="0" applyFont="1" applyFill="1" applyBorder="1" applyAlignment="1">
      <alignment horizontal="center" vertical="center" shrinkToFit="1"/>
    </xf>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10" xfId="0" applyFont="1" applyFill="1" applyBorder="1" applyAlignment="1">
      <alignment vertical="center"/>
    </xf>
    <xf numFmtId="0" fontId="6" fillId="0" borderId="7" xfId="0" applyFont="1" applyFill="1" applyBorder="1" applyAlignment="1">
      <alignment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48" fillId="3" borderId="28" xfId="0" applyFont="1" applyFill="1" applyBorder="1" applyAlignment="1">
      <alignment horizontal="left" vertical="center" wrapText="1" shrinkToFit="1"/>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10" xfId="0" applyFont="1" applyFill="1" applyBorder="1" applyAlignment="1">
      <alignment horizontal="left" vertical="center"/>
    </xf>
    <xf numFmtId="0" fontId="6" fillId="0" borderId="7" xfId="0" applyFont="1" applyFill="1" applyBorder="1" applyAlignment="1">
      <alignment horizontal="left" vertical="center"/>
    </xf>
    <xf numFmtId="49" fontId="6" fillId="3" borderId="2" xfId="0" applyNumberFormat="1"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8" fillId="2" borderId="13" xfId="0" applyFont="1" applyFill="1" applyBorder="1" applyAlignment="1">
      <alignment horizontal="center" vertical="center" shrinkToFit="1"/>
    </xf>
    <xf numFmtId="0" fontId="8" fillId="2" borderId="14" xfId="0" applyFont="1" applyFill="1" applyBorder="1" applyAlignment="1">
      <alignment horizontal="center" vertical="center" shrinkToFit="1"/>
    </xf>
    <xf numFmtId="0" fontId="8" fillId="2" borderId="15" xfId="0" applyFont="1" applyFill="1" applyBorder="1" applyAlignment="1">
      <alignment horizontal="center" vertical="center" shrinkToFi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4"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0" fillId="2" borderId="4"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2" fillId="2" borderId="4" xfId="0" applyFont="1" applyFill="1" applyBorder="1" applyAlignment="1">
      <alignment horizontal="center" vertical="center"/>
    </xf>
    <xf numFmtId="0" fontId="12" fillId="2" borderId="6" xfId="0" applyFont="1" applyFill="1" applyBorder="1" applyAlignment="1">
      <alignment horizontal="center" vertical="center"/>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8" fontId="12" fillId="0" borderId="0" xfId="0" applyNumberFormat="1" applyFont="1" applyFill="1" applyBorder="1" applyAlignment="1">
      <alignment vertical="center" shrinkToFit="1"/>
    </xf>
    <xf numFmtId="0" fontId="12" fillId="0" borderId="0" xfId="0" applyFont="1" applyFill="1" applyBorder="1" applyAlignment="1">
      <alignment horizontal="center" vertical="center"/>
    </xf>
    <xf numFmtId="177" fontId="12" fillId="3" borderId="17" xfId="4" applyNumberFormat="1"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177" fontId="12" fillId="3" borderId="12" xfId="4" applyNumberFormat="1" applyFont="1" applyFill="1" applyBorder="1" applyAlignment="1">
      <alignment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1"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10" xfId="0" applyFont="1" applyFill="1" applyBorder="1" applyAlignment="1">
      <alignment vertical="center"/>
    </xf>
    <xf numFmtId="0" fontId="12" fillId="3" borderId="7" xfId="0" applyFont="1" applyFill="1" applyBorder="1" applyAlignment="1">
      <alignment vertical="center"/>
    </xf>
    <xf numFmtId="0" fontId="12" fillId="3" borderId="11" xfId="0" applyFont="1" applyFill="1" applyBorder="1" applyAlignment="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2" fillId="4" borderId="2" xfId="0" applyFont="1" applyFill="1" applyBorder="1" applyAlignment="1">
      <alignment vertical="center"/>
    </xf>
    <xf numFmtId="0" fontId="12" fillId="4" borderId="40" xfId="0" applyFont="1" applyFill="1" applyBorder="1" applyAlignment="1">
      <alignment vertical="center"/>
    </xf>
    <xf numFmtId="0" fontId="12" fillId="4" borderId="35" xfId="0" applyFont="1" applyFill="1" applyBorder="1" applyAlignment="1">
      <alignment vertical="center"/>
    </xf>
    <xf numFmtId="0" fontId="12" fillId="4" borderId="42" xfId="0" applyFont="1" applyFill="1" applyBorder="1" applyAlignment="1">
      <alignment vertical="center"/>
    </xf>
    <xf numFmtId="178" fontId="12" fillId="0" borderId="39"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41" xfId="0" applyNumberFormat="1" applyFont="1" applyBorder="1" applyAlignment="1">
      <alignment vertical="center" shrinkToFit="1"/>
    </xf>
    <xf numFmtId="178" fontId="12" fillId="0" borderId="35" xfId="0" applyNumberFormat="1" applyFont="1" applyBorder="1" applyAlignment="1">
      <alignment vertical="center" shrinkToFit="1"/>
    </xf>
    <xf numFmtId="0" fontId="12" fillId="2" borderId="37"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8" xfId="0" applyFont="1" applyFill="1" applyBorder="1" applyAlignment="1">
      <alignment horizontal="center"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pplyAlignment="1">
      <alignment vertical="center"/>
    </xf>
    <xf numFmtId="0" fontId="12" fillId="2" borderId="5" xfId="0" applyFont="1" applyFill="1" applyBorder="1" applyAlignment="1">
      <alignment vertical="center"/>
    </xf>
    <xf numFmtId="0" fontId="12" fillId="2" borderId="6" xfId="0" applyFont="1" applyFill="1" applyBorder="1" applyAlignment="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Fill="1" applyBorder="1" applyAlignment="1">
      <alignment horizontal="center" vertical="center" textRotation="255"/>
    </xf>
    <xf numFmtId="0" fontId="12" fillId="0" borderId="8" xfId="0" applyFont="1" applyBorder="1" applyAlignment="1">
      <alignment vertical="center" wrapText="1"/>
    </xf>
    <xf numFmtId="0" fontId="12" fillId="0" borderId="0" xfId="0" applyFont="1" applyBorder="1" applyAlignment="1">
      <alignment vertical="center" wrapText="1"/>
    </xf>
    <xf numFmtId="0" fontId="12" fillId="0" borderId="0" xfId="0" applyFont="1" applyBorder="1" applyAlignment="1">
      <alignment vertical="center"/>
    </xf>
    <xf numFmtId="0" fontId="12" fillId="10" borderId="1" xfId="0" applyFont="1" applyFill="1" applyBorder="1" applyAlignment="1">
      <alignment vertical="center" shrinkToFit="1"/>
    </xf>
    <xf numFmtId="0" fontId="12" fillId="10" borderId="2" xfId="0" applyFont="1" applyFill="1" applyBorder="1" applyAlignment="1">
      <alignment vertical="center" shrinkToFit="1"/>
    </xf>
    <xf numFmtId="0" fontId="12" fillId="10" borderId="3" xfId="0" applyFont="1" applyFill="1" applyBorder="1" applyAlignment="1">
      <alignment vertical="center" shrinkToFit="1"/>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10"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pplyBorder="1" applyAlignment="1">
      <alignment vertical="center"/>
    </xf>
    <xf numFmtId="0" fontId="12" fillId="4" borderId="36" xfId="0" applyFont="1" applyFill="1" applyBorder="1" applyAlignment="1">
      <alignment vertical="center"/>
    </xf>
    <xf numFmtId="178" fontId="12" fillId="0" borderId="43"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44" xfId="0" applyNumberFormat="1" applyFont="1" applyBorder="1" applyAlignment="1">
      <alignment vertical="center" shrinkToFit="1"/>
    </xf>
    <xf numFmtId="178" fontId="12" fillId="0" borderId="7" xfId="0" applyNumberFormat="1" applyFont="1" applyBorder="1" applyAlignment="1">
      <alignment vertical="center" shrinkToFit="1"/>
    </xf>
    <xf numFmtId="0" fontId="12" fillId="0" borderId="0" xfId="0" applyFont="1" applyAlignment="1">
      <alignment horizontal="center" vertical="center"/>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8" xfId="5" applyFont="1" applyBorder="1" applyAlignment="1">
      <alignment horizontal="center" vertical="center"/>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0" fontId="21" fillId="0" borderId="0" xfId="5" applyFont="1" applyAlignment="1">
      <alignment horizontal="center" vertical="center"/>
    </xf>
    <xf numFmtId="0" fontId="19" fillId="0" borderId="28" xfId="5" applyFont="1" applyBorder="1" applyAlignment="1">
      <alignment vertical="center"/>
    </xf>
    <xf numFmtId="0" fontId="19" fillId="0" borderId="28"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19" fillId="0" borderId="13" xfId="5" applyFont="1" applyBorder="1" applyAlignment="1">
      <alignment horizontal="center" vertical="center"/>
    </xf>
    <xf numFmtId="0" fontId="19" fillId="0" borderId="15" xfId="5" applyFont="1" applyBorder="1" applyAlignment="1">
      <alignment horizontal="center" vertical="center"/>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2" xfId="6" applyFont="1" applyFill="1" applyBorder="1" applyAlignment="1">
      <alignment horizontal="left" vertical="top" wrapText="1"/>
    </xf>
    <xf numFmtId="38" fontId="22" fillId="0" borderId="33"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18" fillId="3" borderId="1" xfId="0" applyFont="1" applyFill="1" applyBorder="1" applyAlignment="1" applyProtection="1">
      <alignment horizontal="center" vertical="center" shrinkToFit="1"/>
      <protection locked="0"/>
    </xf>
    <xf numFmtId="0" fontId="18" fillId="3" borderId="2" xfId="0" applyFont="1" applyFill="1" applyBorder="1" applyAlignment="1" applyProtection="1">
      <alignment horizontal="center" vertical="center" shrinkToFit="1"/>
      <protection locked="0"/>
    </xf>
    <xf numFmtId="0" fontId="18" fillId="3" borderId="3" xfId="0" applyFont="1" applyFill="1" applyBorder="1" applyAlignment="1" applyProtection="1">
      <alignment horizontal="center" vertical="center" shrinkToFit="1"/>
      <protection locked="0"/>
    </xf>
    <xf numFmtId="0" fontId="41" fillId="0" borderId="29" xfId="0" applyFont="1" applyBorder="1" applyAlignment="1">
      <alignment horizontal="left" vertical="center" wrapText="1"/>
    </xf>
    <xf numFmtId="0" fontId="41" fillId="0" borderId="30" xfId="0" applyFont="1" applyBorder="1" applyAlignment="1">
      <alignment horizontal="left" vertical="center" wrapText="1"/>
    </xf>
    <xf numFmtId="0" fontId="41" fillId="0" borderId="31" xfId="0" applyFont="1" applyBorder="1" applyAlignment="1">
      <alignment horizontal="left" vertical="center" wrapText="1"/>
    </xf>
    <xf numFmtId="0" fontId="36" fillId="0" borderId="0" xfId="0" applyFont="1" applyAlignment="1">
      <alignment horizontal="left" vertical="center" wrapText="1"/>
    </xf>
    <xf numFmtId="0" fontId="18" fillId="4" borderId="28" xfId="0" applyFont="1" applyFill="1" applyBorder="1" applyAlignment="1">
      <alignment horizontal="left" vertical="center" shrinkToFit="1"/>
    </xf>
    <xf numFmtId="0" fontId="18" fillId="3" borderId="28" xfId="0" applyFont="1" applyFill="1" applyBorder="1" applyAlignment="1" applyProtection="1">
      <alignment horizontal="left" vertical="center" shrinkToFit="1"/>
      <protection locked="0"/>
    </xf>
    <xf numFmtId="0" fontId="18" fillId="3" borderId="28" xfId="0" applyFont="1" applyFill="1" applyBorder="1" applyAlignment="1" applyProtection="1">
      <alignment vertical="center" shrinkToFit="1"/>
      <protection locked="0"/>
    </xf>
    <xf numFmtId="0" fontId="18" fillId="3" borderId="1" xfId="0" applyFont="1" applyFill="1" applyBorder="1" applyAlignment="1" applyProtection="1">
      <alignment horizontal="left" vertical="center" shrinkToFit="1"/>
      <protection locked="0"/>
    </xf>
    <xf numFmtId="0" fontId="18" fillId="3" borderId="2" xfId="0" applyFont="1" applyFill="1" applyBorder="1" applyAlignment="1" applyProtection="1">
      <alignment horizontal="left" vertical="center" shrinkToFit="1"/>
      <protection locked="0"/>
    </xf>
    <xf numFmtId="0" fontId="18" fillId="3" borderId="3" xfId="0" applyFont="1" applyFill="1" applyBorder="1" applyAlignment="1" applyProtection="1">
      <alignment horizontal="left" vertical="center" shrinkToFit="1"/>
      <protection locked="0"/>
    </xf>
    <xf numFmtId="49" fontId="18" fillId="3" borderId="1" xfId="0" applyNumberFormat="1" applyFont="1" applyFill="1" applyBorder="1" applyAlignment="1" applyProtection="1">
      <alignment horizontal="center" vertical="center" shrinkToFit="1"/>
      <protection locked="0"/>
    </xf>
    <xf numFmtId="49" fontId="18" fillId="3" borderId="2" xfId="0" applyNumberFormat="1" applyFont="1" applyFill="1" applyBorder="1" applyAlignment="1" applyProtection="1">
      <alignment horizontal="center" vertical="center" shrinkToFit="1"/>
      <protection locked="0"/>
    </xf>
    <xf numFmtId="49" fontId="18" fillId="3" borderId="3" xfId="0" applyNumberFormat="1" applyFont="1" applyFill="1" applyBorder="1" applyAlignment="1" applyProtection="1">
      <alignment horizontal="center" vertical="center" shrinkToFit="1"/>
      <protection locked="0"/>
    </xf>
  </cellXfs>
  <cellStyles count="12">
    <cellStyle name="パーセント 2" xfId="2" xr:uid="{00000000-0005-0000-0000-000000000000}"/>
    <cellStyle name="ハイパーリンク 2" xfId="10" xr:uid="{766F4ABD-7C58-465B-B819-17588A0556CC}"/>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2 2 2" xfId="7" xr:uid="{4BBDA18B-CECD-4702-8A07-2448C04B7B0E}"/>
    <cellStyle name="標準 2 2 2 2" xfId="8" xr:uid="{770529FD-4578-44EB-BD10-8B505D46DA83}"/>
    <cellStyle name="標準 2 2 2 5" xfId="11" xr:uid="{C2291D0B-40BD-4E23-859C-DD69163C9914}"/>
    <cellStyle name="標準 2 2_交付金交付申請書（一般）H25配布用 20130122 2" xfId="9" xr:uid="{B4D31FFF-CE70-43E6-93DE-0314FC023A6B}"/>
    <cellStyle name="標準 3" xfId="5" xr:uid="{00000000-0005-0000-0000-000006000000}"/>
  </cellStyles>
  <dxfs count="1">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50800</xdr:colOff>
          <xdr:row>11</xdr:row>
          <xdr:rowOff>31750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106984</xdr:colOff>
      <xdr:row>2</xdr:row>
      <xdr:rowOff>93383</xdr:rowOff>
    </xdr:from>
    <xdr:to>
      <xdr:col>13</xdr:col>
      <xdr:colOff>493059</xdr:colOff>
      <xdr:row>2</xdr:row>
      <xdr:rowOff>1219200</xdr:rowOff>
    </xdr:to>
    <xdr:sp macro="" textlink="">
      <xdr:nvSpPr>
        <xdr:cNvPr id="2" name="正方形/長方形 32">
          <a:extLst>
            <a:ext uri="{FF2B5EF4-FFF2-40B4-BE49-F238E27FC236}">
              <a16:creationId xmlns:a16="http://schemas.microsoft.com/office/drawing/2014/main" id="{203C3A13-DBAC-4689-9A8F-B2BAF7797362}"/>
            </a:ext>
          </a:extLst>
        </xdr:cNvPr>
        <xdr:cNvSpPr/>
      </xdr:nvSpPr>
      <xdr:spPr bwMode="auto">
        <a:xfrm>
          <a:off x="7034834" y="315633"/>
          <a:ext cx="4653275" cy="1125817"/>
        </a:xfrm>
        <a:prstGeom prst="rect">
          <a:avLst/>
        </a:prstGeom>
        <a:solidFill>
          <a:schemeClr val="bg1"/>
        </a:solidFill>
        <a:ln w="57150">
          <a:solidFill>
            <a:srgbClr val="FF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kumimoji="1" lang="en-US" altLang="ja-JP" sz="1100" b="1"/>
            <a:t> </a:t>
          </a:r>
          <a:r>
            <a:rPr kumimoji="1" lang="en-US" altLang="ja-JP" sz="1100" b="1" baseline="0"/>
            <a:t>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振込先口座は</a:t>
          </a:r>
          <a:r>
            <a:rPr kumimoji="1" lang="en-US" altLang="ja-JP" sz="1100" b="1">
              <a:solidFill>
                <a:schemeClr val="dk1"/>
              </a:solidFill>
              <a:effectLst/>
              <a:latin typeface="+mn-lt"/>
              <a:ea typeface="+mn-ea"/>
              <a:cs typeface="+mn-cs"/>
            </a:rPr>
            <a:t>1</a:t>
          </a:r>
          <a:r>
            <a:rPr kumimoji="1" lang="ja-JP" altLang="ja-JP" sz="1100" b="1">
              <a:solidFill>
                <a:schemeClr val="dk1"/>
              </a:solidFill>
              <a:effectLst/>
              <a:latin typeface="+mn-lt"/>
              <a:ea typeface="+mn-ea"/>
              <a:cs typeface="+mn-cs"/>
            </a:rPr>
            <a:t>つのみ登録が可能です</a:t>
          </a:r>
          <a:endParaRPr lang="ja-JP" altLang="ja-JP">
            <a:effectLst/>
          </a:endParaRPr>
        </a:p>
        <a:p>
          <a:r>
            <a:rPr kumimoji="1" lang="ja-JP" altLang="en-US"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必ず法人名の口座情報を記載してください</a:t>
          </a:r>
          <a:endParaRPr lang="ja-JP" altLang="ja-JP">
            <a:effectLst/>
          </a:endParaRPr>
        </a:p>
        <a:p>
          <a:r>
            <a:rPr kumimoji="1" lang="ja-JP" altLang="ja-JP"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法人名の口座情報でない場合、別途委任状を提出する必要があります）</a:t>
          </a:r>
          <a:endParaRPr lang="ja-JP" altLang="ja-JP">
            <a:effectLst/>
          </a:endParaRPr>
        </a:p>
      </xdr:txBody>
    </xdr:sp>
    <xdr:clientData/>
  </xdr:twoCellAnchor>
  <xdr:twoCellAnchor>
    <xdr:from>
      <xdr:col>0</xdr:col>
      <xdr:colOff>1890231</xdr:colOff>
      <xdr:row>2</xdr:row>
      <xdr:rowOff>556591</xdr:rowOff>
    </xdr:from>
    <xdr:to>
      <xdr:col>1</xdr:col>
      <xdr:colOff>354497</xdr:colOff>
      <xdr:row>2</xdr:row>
      <xdr:rowOff>695463</xdr:rowOff>
    </xdr:to>
    <xdr:sp macro="" textlink="">
      <xdr:nvSpPr>
        <xdr:cNvPr id="3" name="正方形/長方形 2">
          <a:extLst>
            <a:ext uri="{FF2B5EF4-FFF2-40B4-BE49-F238E27FC236}">
              <a16:creationId xmlns:a16="http://schemas.microsoft.com/office/drawing/2014/main" id="{DBEC0E99-9D2F-497D-BFDF-2CB9F0CB14AB}"/>
            </a:ext>
          </a:extLst>
        </xdr:cNvPr>
        <xdr:cNvSpPr/>
      </xdr:nvSpPr>
      <xdr:spPr bwMode="auto">
        <a:xfrm>
          <a:off x="1890231" y="778841"/>
          <a:ext cx="693116" cy="138872"/>
        </a:xfrm>
        <a:prstGeom prst="rect">
          <a:avLst/>
        </a:prstGeom>
        <a:solidFill>
          <a:schemeClr val="accent5">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tabSelected="1" zoomScaleNormal="100" zoomScaleSheetLayoutView="100" workbookViewId="0">
      <selection activeCell="L5" sqref="L5"/>
    </sheetView>
  </sheetViews>
  <sheetFormatPr defaultColWidth="9" defaultRowHeight="13"/>
  <cols>
    <col min="1" max="1" width="5.36328125" style="87" bestFit="1" customWidth="1"/>
    <col min="2" max="4" width="32.90625" style="85" customWidth="1"/>
    <col min="5" max="5" width="4.26953125" style="87" customWidth="1"/>
    <col min="6" max="16384" width="9" style="87"/>
  </cols>
  <sheetData>
    <row r="2" spans="1:4" ht="16.5">
      <c r="A2" s="198" t="s">
        <v>0</v>
      </c>
      <c r="B2" s="198"/>
      <c r="C2" s="198"/>
      <c r="D2" s="198"/>
    </row>
    <row r="3" spans="1:4" ht="14">
      <c r="B3" s="86"/>
      <c r="C3" s="86"/>
    </row>
    <row r="4" spans="1:4" ht="14">
      <c r="A4" s="97" t="s">
        <v>1</v>
      </c>
      <c r="B4" s="98" t="s">
        <v>2</v>
      </c>
      <c r="C4" s="99" t="s">
        <v>3</v>
      </c>
      <c r="D4" s="99" t="s">
        <v>4</v>
      </c>
    </row>
    <row r="5" spans="1:4" ht="63.75" customHeight="1">
      <c r="A5" s="88">
        <v>1</v>
      </c>
      <c r="B5" s="89" t="s">
        <v>5</v>
      </c>
      <c r="C5" s="90"/>
      <c r="D5" s="90"/>
    </row>
    <row r="6" spans="1:4" ht="63.75" customHeight="1">
      <c r="A6" s="88">
        <f>A5+1</f>
        <v>2</v>
      </c>
      <c r="B6" s="89"/>
      <c r="C6" s="90" t="s">
        <v>243</v>
      </c>
      <c r="D6" s="90"/>
    </row>
    <row r="7" spans="1:4" ht="90" customHeight="1">
      <c r="A7" s="88">
        <f t="shared" ref="A7:A13" si="0">A6+1</f>
        <v>3</v>
      </c>
      <c r="B7" s="89"/>
      <c r="C7" s="90"/>
      <c r="D7" s="90" t="s">
        <v>245</v>
      </c>
    </row>
    <row r="8" spans="1:4" ht="63.75" customHeight="1">
      <c r="A8" s="149">
        <f t="shared" si="0"/>
        <v>4</v>
      </c>
      <c r="B8" s="150"/>
      <c r="C8" s="151" t="s">
        <v>6</v>
      </c>
      <c r="D8" s="151"/>
    </row>
    <row r="9" spans="1:4" ht="120" customHeight="1">
      <c r="A9" s="88">
        <f t="shared" si="0"/>
        <v>5</v>
      </c>
      <c r="B9" s="89"/>
      <c r="C9" s="152" t="s">
        <v>244</v>
      </c>
      <c r="D9" s="100"/>
    </row>
    <row r="10" spans="1:4" ht="63.75" customHeight="1">
      <c r="A10" s="88">
        <f t="shared" si="0"/>
        <v>6</v>
      </c>
      <c r="B10" s="91"/>
      <c r="C10" s="151" t="s">
        <v>7</v>
      </c>
      <c r="D10" s="92"/>
    </row>
    <row r="11" spans="1:4" ht="75" customHeight="1">
      <c r="A11" s="88">
        <f t="shared" si="0"/>
        <v>7</v>
      </c>
      <c r="B11" s="89"/>
      <c r="C11" s="90" t="s">
        <v>238</v>
      </c>
      <c r="D11" s="90"/>
    </row>
    <row r="12" spans="1:4" ht="75" customHeight="1">
      <c r="A12" s="88">
        <f t="shared" si="0"/>
        <v>8</v>
      </c>
      <c r="B12" s="89" t="s">
        <v>239</v>
      </c>
      <c r="C12" s="90"/>
      <c r="D12" s="90"/>
    </row>
    <row r="13" spans="1:4" ht="63.75" customHeight="1">
      <c r="A13" s="88">
        <f t="shared" si="0"/>
        <v>9</v>
      </c>
      <c r="B13" s="89" t="s">
        <v>240</v>
      </c>
      <c r="C13" s="90"/>
      <c r="D13" s="90"/>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43"/>
  <sheetViews>
    <sheetView showGridLines="0" showZeros="0" view="pageBreakPreview" zoomScaleNormal="100" zoomScaleSheetLayoutView="100" workbookViewId="0">
      <selection activeCell="L5" sqref="L5"/>
    </sheetView>
  </sheetViews>
  <sheetFormatPr defaultColWidth="2.26953125" defaultRowHeight="12"/>
  <cols>
    <col min="1" max="1" width="2.6328125" style="1" customWidth="1"/>
    <col min="2" max="37" width="2.26953125" style="1"/>
    <col min="38" max="39" width="2.26953125" style="144"/>
    <col min="40" max="16384" width="2.26953125" style="1"/>
  </cols>
  <sheetData>
    <row r="1" spans="1:39" ht="13">
      <c r="A1" s="144"/>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M1" s="142" t="s">
        <v>241</v>
      </c>
    </row>
    <row r="2" spans="1:39" ht="22.5" customHeight="1">
      <c r="A2" s="146"/>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row>
    <row r="3" spans="1:39" ht="13">
      <c r="A3" s="143"/>
      <c r="B3" s="143"/>
      <c r="C3" s="146"/>
      <c r="D3" s="146"/>
      <c r="E3" s="143"/>
      <c r="F3" s="143"/>
      <c r="G3" s="143"/>
      <c r="H3" s="143"/>
      <c r="I3" s="143"/>
      <c r="J3" s="143"/>
      <c r="K3" s="143"/>
      <c r="L3" s="143"/>
      <c r="M3" s="143"/>
      <c r="N3" s="143"/>
      <c r="O3" s="143"/>
      <c r="P3" s="143"/>
      <c r="Q3" s="143"/>
      <c r="R3" s="143"/>
      <c r="S3" s="143"/>
      <c r="T3" s="143"/>
      <c r="U3" s="143"/>
      <c r="V3" s="143"/>
      <c r="W3" s="143"/>
      <c r="X3" s="143"/>
      <c r="Y3" s="143"/>
      <c r="Z3" s="143"/>
      <c r="AA3" s="143"/>
      <c r="AB3" s="107"/>
      <c r="AC3" s="106" t="s">
        <v>8</v>
      </c>
      <c r="AD3" s="205"/>
      <c r="AE3" s="205"/>
      <c r="AF3" s="108" t="s">
        <v>9</v>
      </c>
      <c r="AG3" s="205"/>
      <c r="AH3" s="205"/>
      <c r="AI3" s="108" t="s">
        <v>10</v>
      </c>
      <c r="AJ3" s="205"/>
      <c r="AK3" s="205"/>
      <c r="AL3" s="155" t="s">
        <v>11</v>
      </c>
      <c r="AM3" s="146"/>
    </row>
    <row r="4" spans="1:39" s="144" customFormat="1" ht="45" customHeight="1">
      <c r="A4" s="143"/>
      <c r="B4" s="143"/>
      <c r="C4" s="146"/>
      <c r="D4" s="146"/>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row>
    <row r="5" spans="1:39" ht="18" customHeight="1">
      <c r="A5" s="87" t="s">
        <v>252</v>
      </c>
      <c r="B5" s="87"/>
      <c r="C5" s="87"/>
      <c r="D5" s="87"/>
      <c r="E5" s="87"/>
      <c r="F5" s="87"/>
      <c r="G5" s="87"/>
      <c r="H5" s="87"/>
      <c r="I5" s="87"/>
      <c r="J5" s="87"/>
      <c r="K5" s="87"/>
      <c r="L5" s="87"/>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row>
    <row r="6" spans="1:39" ht="45" customHeight="1">
      <c r="A6" s="142"/>
      <c r="B6" s="142"/>
      <c r="C6" s="142"/>
      <c r="D6" s="142"/>
      <c r="E6" s="142"/>
      <c r="F6" s="142"/>
      <c r="G6" s="142"/>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row>
    <row r="7" spans="1:39" ht="15.75" customHeight="1">
      <c r="A7" s="142"/>
      <c r="B7" s="142"/>
      <c r="C7" s="142"/>
      <c r="D7" s="142"/>
      <c r="E7" s="142"/>
      <c r="F7" s="142"/>
      <c r="G7" s="142"/>
      <c r="H7" s="143"/>
      <c r="I7" s="143"/>
      <c r="J7" s="143"/>
      <c r="K7" s="143"/>
      <c r="L7" s="143"/>
      <c r="M7" s="143"/>
      <c r="N7" s="143"/>
      <c r="O7" s="143"/>
      <c r="P7" s="143"/>
      <c r="Q7" s="143"/>
      <c r="R7" s="143"/>
      <c r="S7" s="143"/>
      <c r="T7" s="143"/>
      <c r="U7" s="143"/>
      <c r="V7" s="143"/>
      <c r="W7" s="206"/>
      <c r="X7" s="206"/>
      <c r="Y7" s="206"/>
      <c r="Z7" s="206"/>
      <c r="AA7" s="206"/>
      <c r="AB7" s="206"/>
      <c r="AC7" s="206"/>
      <c r="AD7" s="206"/>
      <c r="AE7" s="206"/>
      <c r="AF7" s="206"/>
      <c r="AG7" s="206"/>
      <c r="AH7" s="206"/>
      <c r="AI7" s="206"/>
      <c r="AJ7" s="206"/>
      <c r="AK7" s="206"/>
      <c r="AL7" s="142"/>
      <c r="AM7" s="143"/>
    </row>
    <row r="8" spans="1:39" ht="15.75" customHeight="1">
      <c r="A8" s="142"/>
      <c r="B8" s="142"/>
      <c r="C8" s="142"/>
      <c r="D8" s="142"/>
      <c r="E8" s="142"/>
      <c r="F8" s="142"/>
      <c r="G8" s="142"/>
      <c r="H8" s="143"/>
      <c r="I8" s="143"/>
      <c r="J8" s="143"/>
      <c r="K8" s="143"/>
      <c r="L8" s="143"/>
      <c r="M8" s="143"/>
      <c r="N8" s="143"/>
      <c r="O8" s="143"/>
      <c r="P8" s="143"/>
      <c r="Q8" s="143"/>
      <c r="R8" s="143"/>
      <c r="S8" s="143"/>
      <c r="T8" s="143"/>
      <c r="U8" s="143"/>
      <c r="V8" s="143"/>
      <c r="W8" s="206"/>
      <c r="X8" s="206"/>
      <c r="Y8" s="206"/>
      <c r="Z8" s="206"/>
      <c r="AA8" s="206"/>
      <c r="AB8" s="206"/>
      <c r="AC8" s="206"/>
      <c r="AD8" s="206"/>
      <c r="AE8" s="206"/>
      <c r="AF8" s="206"/>
      <c r="AG8" s="206"/>
      <c r="AH8" s="206"/>
      <c r="AI8" s="206"/>
      <c r="AJ8" s="206"/>
      <c r="AK8" s="206"/>
      <c r="AL8" s="148"/>
      <c r="AM8" s="143"/>
    </row>
    <row r="9" spans="1:39" s="144" customFormat="1" ht="60" customHeight="1">
      <c r="A9" s="142"/>
      <c r="B9" s="142"/>
      <c r="C9" s="142"/>
      <c r="D9" s="142"/>
      <c r="E9" s="142"/>
      <c r="F9" s="142"/>
      <c r="G9" s="142"/>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row>
    <row r="10" spans="1:39" s="144" customFormat="1" ht="18" customHeight="1">
      <c r="A10" s="199" t="s">
        <v>253</v>
      </c>
      <c r="B10" s="199"/>
      <c r="C10" s="199"/>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199"/>
      <c r="AK10" s="199"/>
      <c r="AL10" s="199"/>
      <c r="AM10" s="199"/>
    </row>
    <row r="11" spans="1:39" s="144" customFormat="1" ht="18" customHeight="1">
      <c r="A11" s="199" t="s">
        <v>247</v>
      </c>
      <c r="B11" s="199"/>
      <c r="C11" s="199"/>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row>
    <row r="12" spans="1:39" s="144" customFormat="1" ht="56.25" customHeight="1">
      <c r="A12" s="143"/>
      <c r="B12" s="143"/>
      <c r="C12" s="146"/>
      <c r="D12" s="146"/>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row>
    <row r="13" spans="1:39" s="144" customFormat="1" ht="13">
      <c r="A13" s="143" t="s">
        <v>206</v>
      </c>
      <c r="B13" s="143"/>
      <c r="C13" s="146"/>
      <c r="D13" s="146"/>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row>
    <row r="14" spans="1:39" s="144" customFormat="1" ht="57.75" customHeight="1">
      <c r="A14" s="143"/>
      <c r="B14" s="14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row>
    <row r="15" spans="1:39" s="144" customFormat="1" ht="14.25" customHeight="1">
      <c r="A15" s="143"/>
      <c r="B15" s="202" t="s">
        <v>12</v>
      </c>
      <c r="C15" s="202"/>
      <c r="D15" s="202"/>
      <c r="E15" s="202"/>
      <c r="F15" s="202"/>
      <c r="G15" s="202"/>
      <c r="H15" s="202"/>
      <c r="I15" s="202"/>
      <c r="J15" s="202"/>
      <c r="K15" s="203">
        <f>SUM(X18:AB19)</f>
        <v>0</v>
      </c>
      <c r="L15" s="202"/>
      <c r="M15" s="202"/>
      <c r="N15" s="202"/>
      <c r="O15" s="202"/>
      <c r="P15" s="202"/>
      <c r="Q15" s="202"/>
      <c r="R15" s="202"/>
      <c r="S15" s="143" t="s">
        <v>13</v>
      </c>
      <c r="T15" s="143"/>
      <c r="U15" s="143"/>
      <c r="V15" s="143"/>
      <c r="W15" s="143"/>
      <c r="X15" s="143"/>
      <c r="Y15" s="143"/>
      <c r="Z15" s="143"/>
      <c r="AA15" s="143"/>
      <c r="AB15" s="143"/>
      <c r="AC15" s="143"/>
      <c r="AD15" s="143"/>
      <c r="AE15" s="143"/>
      <c r="AF15" s="143"/>
      <c r="AG15" s="143"/>
      <c r="AH15" s="143"/>
      <c r="AI15" s="143"/>
      <c r="AJ15" s="143"/>
      <c r="AK15" s="143"/>
      <c r="AL15" s="143"/>
      <c r="AM15" s="143"/>
    </row>
    <row r="16" spans="1:39" s="144" customFormat="1" ht="14.25" customHeight="1">
      <c r="A16" s="143"/>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row>
    <row r="17" spans="1:44" s="144" customFormat="1" ht="14.25" customHeight="1">
      <c r="A17" s="143"/>
      <c r="B17" s="143" t="s">
        <v>14</v>
      </c>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row>
    <row r="18" spans="1:44" s="144" customFormat="1" ht="14.25" customHeight="1">
      <c r="A18" s="143"/>
      <c r="B18" s="143"/>
      <c r="C18" s="204" t="s">
        <v>248</v>
      </c>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154"/>
      <c r="AD18" s="154"/>
      <c r="AE18" s="154"/>
      <c r="AF18" s="154"/>
      <c r="AG18" s="154"/>
      <c r="AH18" s="143" t="s">
        <v>13</v>
      </c>
      <c r="AI18" s="143"/>
      <c r="AJ18" s="143"/>
      <c r="AK18" s="143"/>
      <c r="AL18" s="143"/>
      <c r="AM18" s="143"/>
      <c r="AN18" s="143"/>
      <c r="AO18" s="143"/>
      <c r="AP18" s="143"/>
      <c r="AQ18" s="143"/>
      <c r="AR18" s="143"/>
    </row>
    <row r="19" spans="1:44" s="144" customFormat="1" ht="14.25" customHeight="1">
      <c r="A19" s="143"/>
      <c r="B19" s="143"/>
      <c r="C19" s="204" t="s">
        <v>249</v>
      </c>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154"/>
      <c r="AD19" s="154"/>
      <c r="AE19" s="154"/>
      <c r="AF19" s="154"/>
      <c r="AG19" s="154"/>
      <c r="AH19" s="143" t="s">
        <v>13</v>
      </c>
      <c r="AI19" s="143"/>
      <c r="AJ19" s="143"/>
      <c r="AK19" s="143"/>
      <c r="AL19" s="143"/>
      <c r="AM19" s="143"/>
      <c r="AN19" s="143"/>
      <c r="AO19" s="143"/>
      <c r="AP19" s="143"/>
      <c r="AQ19" s="143"/>
      <c r="AR19" s="143"/>
    </row>
    <row r="20" spans="1:44" s="144" customFormat="1" ht="14.25" customHeight="1">
      <c r="A20" s="143"/>
      <c r="B20" s="143"/>
      <c r="C20" s="145"/>
      <c r="D20" s="145"/>
      <c r="E20" s="145"/>
      <c r="F20" s="145"/>
      <c r="G20" s="145"/>
      <c r="H20" s="145"/>
      <c r="I20" s="145"/>
      <c r="J20" s="145"/>
      <c r="K20" s="145"/>
      <c r="L20" s="145"/>
      <c r="M20" s="145"/>
      <c r="N20" s="145"/>
      <c r="O20" s="145"/>
      <c r="P20" s="145"/>
      <c r="Q20" s="145"/>
      <c r="R20" s="145"/>
      <c r="S20" s="145"/>
      <c r="T20" s="145"/>
      <c r="U20" s="145"/>
      <c r="V20" s="145"/>
      <c r="W20" s="145"/>
      <c r="X20" s="147"/>
      <c r="Y20" s="147"/>
      <c r="Z20" s="147"/>
      <c r="AA20" s="147"/>
      <c r="AB20" s="147"/>
      <c r="AC20" s="143"/>
      <c r="AD20" s="143"/>
      <c r="AE20" s="143"/>
      <c r="AF20" s="143"/>
      <c r="AG20" s="143"/>
      <c r="AH20" s="143"/>
      <c r="AI20" s="143"/>
      <c r="AJ20" s="143"/>
      <c r="AK20" s="143"/>
      <c r="AL20" s="143"/>
      <c r="AM20" s="143"/>
    </row>
    <row r="21" spans="1:44" s="144" customFormat="1" ht="14.25" customHeight="1">
      <c r="A21" s="143"/>
      <c r="B21" s="143"/>
      <c r="C21" s="145"/>
      <c r="D21" s="145"/>
      <c r="E21" s="145"/>
      <c r="F21" s="145"/>
      <c r="G21" s="145"/>
      <c r="H21" s="145"/>
      <c r="I21" s="145"/>
      <c r="J21" s="145"/>
      <c r="K21" s="145"/>
      <c r="L21" s="145"/>
      <c r="M21" s="145"/>
      <c r="N21" s="145"/>
      <c r="O21" s="145"/>
      <c r="P21" s="145"/>
      <c r="Q21" s="145"/>
      <c r="R21" s="145"/>
      <c r="S21" s="145"/>
      <c r="T21" s="145"/>
      <c r="U21" s="145"/>
      <c r="V21" s="145"/>
      <c r="W21" s="145"/>
      <c r="X21" s="147"/>
      <c r="Y21" s="147"/>
      <c r="Z21" s="147"/>
      <c r="AA21" s="147"/>
      <c r="AB21" s="147"/>
      <c r="AC21" s="143"/>
      <c r="AD21" s="143"/>
      <c r="AE21" s="143"/>
      <c r="AF21" s="143"/>
      <c r="AG21" s="143"/>
      <c r="AH21" s="143"/>
      <c r="AI21" s="143"/>
      <c r="AJ21" s="143"/>
      <c r="AK21" s="143"/>
      <c r="AL21" s="143"/>
      <c r="AM21" s="143"/>
    </row>
    <row r="22" spans="1:44" s="144" customFormat="1" ht="14.25" customHeight="1">
      <c r="B22" s="143"/>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row>
    <row r="23" spans="1:44" s="144" customFormat="1" ht="14.25" customHeight="1">
      <c r="B23" s="143" t="s">
        <v>15</v>
      </c>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row>
    <row r="24" spans="1:44" s="144" customFormat="1" ht="14.25" customHeight="1">
      <c r="B24" s="143" t="s">
        <v>246</v>
      </c>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row>
    <row r="25" spans="1:44" s="144" customFormat="1" ht="14.25" customHeight="1">
      <c r="B25" s="143" t="s">
        <v>254</v>
      </c>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row>
    <row r="26" spans="1:44" s="144" customFormat="1" ht="14.25" customHeight="1">
      <c r="B26" s="143"/>
      <c r="C26" s="143"/>
      <c r="D26" s="143" t="s">
        <v>255</v>
      </c>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row>
    <row r="27" spans="1:44" s="144" customFormat="1" ht="14.25" customHeight="1">
      <c r="B27" s="143" t="s">
        <v>274</v>
      </c>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row>
    <row r="28" spans="1:44" s="144" customFormat="1"/>
    <row r="29" spans="1:44" s="144" customFormat="1"/>
    <row r="30" spans="1:44" s="144" customFormat="1">
      <c r="P30" s="144" t="s">
        <v>16</v>
      </c>
    </row>
    <row r="31" spans="1:44" s="144" customFormat="1" ht="6" customHeight="1"/>
    <row r="32" spans="1:44" ht="18" customHeight="1">
      <c r="A32" s="144"/>
      <c r="B32" s="144"/>
      <c r="C32" s="144"/>
      <c r="D32" s="144"/>
      <c r="E32" s="144"/>
      <c r="F32" s="144"/>
      <c r="G32" s="144"/>
      <c r="H32" s="144"/>
      <c r="I32" s="144"/>
      <c r="J32" s="144"/>
      <c r="K32" s="144"/>
      <c r="L32" s="144"/>
      <c r="M32" s="144"/>
      <c r="N32" s="144"/>
      <c r="O32" s="144"/>
      <c r="P32" s="144"/>
      <c r="Q32" s="216" t="s">
        <v>17</v>
      </c>
      <c r="R32" s="217"/>
      <c r="S32" s="217"/>
      <c r="T32" s="217"/>
      <c r="U32" s="217"/>
      <c r="V32" s="217"/>
      <c r="W32" s="217"/>
      <c r="X32" s="185"/>
      <c r="Y32" s="186" t="s">
        <v>191</v>
      </c>
      <c r="Z32" s="220"/>
      <c r="AA32" s="220"/>
      <c r="AB32" s="187" t="s">
        <v>275</v>
      </c>
      <c r="AC32" s="220"/>
      <c r="AD32" s="220"/>
      <c r="AE32" s="220"/>
      <c r="AF32" s="221"/>
      <c r="AG32" s="221"/>
      <c r="AH32" s="221"/>
      <c r="AI32" s="221"/>
      <c r="AJ32" s="221"/>
      <c r="AK32" s="221"/>
      <c r="AL32" s="222"/>
      <c r="AM32" s="1"/>
    </row>
    <row r="33" spans="1:39" ht="28" customHeight="1">
      <c r="A33" s="144"/>
      <c r="B33" s="144"/>
      <c r="C33" s="144"/>
      <c r="D33" s="144"/>
      <c r="E33" s="144"/>
      <c r="F33" s="144"/>
      <c r="G33" s="144"/>
      <c r="H33" s="144"/>
      <c r="I33" s="144"/>
      <c r="J33" s="144"/>
      <c r="K33" s="144"/>
      <c r="L33" s="144"/>
      <c r="M33" s="144"/>
      <c r="N33" s="144"/>
      <c r="O33" s="144"/>
      <c r="P33" s="144"/>
      <c r="Q33" s="218"/>
      <c r="R33" s="219"/>
      <c r="S33" s="219"/>
      <c r="T33" s="219"/>
      <c r="U33" s="219"/>
      <c r="V33" s="219"/>
      <c r="W33" s="219"/>
      <c r="X33" s="184"/>
      <c r="Y33" s="215"/>
      <c r="Z33" s="215"/>
      <c r="AA33" s="215"/>
      <c r="AB33" s="215"/>
      <c r="AC33" s="215"/>
      <c r="AD33" s="215"/>
      <c r="AE33" s="215"/>
      <c r="AF33" s="215"/>
      <c r="AG33" s="215"/>
      <c r="AH33" s="215"/>
      <c r="AI33" s="215"/>
      <c r="AJ33" s="215"/>
      <c r="AK33" s="215"/>
      <c r="AL33" s="215"/>
      <c r="AM33" s="1"/>
    </row>
    <row r="34" spans="1:39" ht="18.75" customHeight="1">
      <c r="A34" s="144"/>
      <c r="B34" s="144"/>
      <c r="C34" s="144"/>
      <c r="D34" s="144"/>
      <c r="E34" s="144"/>
      <c r="F34" s="144"/>
      <c r="G34" s="144"/>
      <c r="H34" s="144"/>
      <c r="I34" s="144"/>
      <c r="J34" s="144"/>
      <c r="K34" s="144"/>
      <c r="L34" s="144"/>
      <c r="M34" s="144"/>
      <c r="N34" s="144"/>
      <c r="O34" s="144"/>
      <c r="P34" s="144"/>
      <c r="Q34" s="200" t="s">
        <v>18</v>
      </c>
      <c r="R34" s="201"/>
      <c r="S34" s="201"/>
      <c r="T34" s="201"/>
      <c r="U34" s="201"/>
      <c r="V34" s="201"/>
      <c r="W34" s="201"/>
      <c r="X34" s="183"/>
      <c r="Y34" s="207"/>
      <c r="Z34" s="207"/>
      <c r="AA34" s="207"/>
      <c r="AB34" s="207"/>
      <c r="AC34" s="207"/>
      <c r="AD34" s="207"/>
      <c r="AE34" s="207"/>
      <c r="AF34" s="207"/>
      <c r="AG34" s="207"/>
      <c r="AH34" s="207"/>
      <c r="AI34" s="207"/>
      <c r="AJ34" s="207"/>
      <c r="AK34" s="207"/>
      <c r="AL34" s="207"/>
      <c r="AM34" s="1"/>
    </row>
    <row r="35" spans="1:39" ht="18.75" customHeight="1">
      <c r="A35" s="144"/>
      <c r="B35" s="144"/>
      <c r="C35" s="144"/>
      <c r="D35" s="144"/>
      <c r="E35" s="144"/>
      <c r="F35" s="144"/>
      <c r="G35" s="144"/>
      <c r="H35" s="144"/>
      <c r="I35" s="144"/>
      <c r="J35" s="144"/>
      <c r="K35" s="144"/>
      <c r="L35" s="144"/>
      <c r="M35" s="144"/>
      <c r="N35" s="144"/>
      <c r="O35" s="144"/>
      <c r="P35" s="144"/>
      <c r="Q35" s="200" t="s">
        <v>19</v>
      </c>
      <c r="R35" s="201"/>
      <c r="S35" s="201"/>
      <c r="T35" s="201"/>
      <c r="U35" s="201"/>
      <c r="V35" s="201"/>
      <c r="W35" s="201"/>
      <c r="X35" s="183"/>
      <c r="Y35" s="207"/>
      <c r="Z35" s="207"/>
      <c r="AA35" s="207"/>
      <c r="AB35" s="207"/>
      <c r="AC35" s="207"/>
      <c r="AD35" s="207"/>
      <c r="AE35" s="207"/>
      <c r="AF35" s="207"/>
      <c r="AG35" s="207"/>
      <c r="AH35" s="207"/>
      <c r="AI35" s="207"/>
      <c r="AJ35" s="207"/>
      <c r="AK35" s="207"/>
      <c r="AL35" s="207"/>
      <c r="AM35" s="1"/>
    </row>
    <row r="36" spans="1:39" ht="18.75" customHeight="1">
      <c r="A36" s="144"/>
      <c r="B36" s="144"/>
      <c r="C36" s="144"/>
      <c r="D36" s="144"/>
      <c r="E36" s="144"/>
      <c r="F36" s="144"/>
      <c r="G36" s="144"/>
      <c r="H36" s="144"/>
      <c r="I36" s="144"/>
      <c r="J36" s="144"/>
      <c r="K36" s="144"/>
      <c r="L36" s="144"/>
      <c r="M36" s="144"/>
      <c r="N36" s="144"/>
      <c r="O36" s="144"/>
      <c r="P36" s="144"/>
      <c r="Q36" s="208" t="s">
        <v>20</v>
      </c>
      <c r="R36" s="209"/>
      <c r="S36" s="209"/>
      <c r="T36" s="144"/>
      <c r="U36" s="212" t="s">
        <v>21</v>
      </c>
      <c r="V36" s="213"/>
      <c r="W36" s="213"/>
      <c r="X36" s="214"/>
      <c r="Y36" s="207"/>
      <c r="Z36" s="207"/>
      <c r="AA36" s="207"/>
      <c r="AB36" s="207"/>
      <c r="AC36" s="207"/>
      <c r="AD36" s="207"/>
      <c r="AE36" s="207"/>
      <c r="AF36" s="207"/>
      <c r="AG36" s="207"/>
      <c r="AH36" s="207"/>
      <c r="AI36" s="207"/>
      <c r="AJ36" s="207"/>
      <c r="AK36" s="207"/>
      <c r="AL36" s="207"/>
      <c r="AM36" s="1"/>
    </row>
    <row r="37" spans="1:39" ht="18.75" customHeight="1">
      <c r="A37" s="144"/>
      <c r="B37" s="144"/>
      <c r="C37" s="144"/>
      <c r="D37" s="144"/>
      <c r="E37" s="144"/>
      <c r="F37" s="144"/>
      <c r="G37" s="144"/>
      <c r="H37" s="144"/>
      <c r="I37" s="144"/>
      <c r="J37" s="144"/>
      <c r="K37" s="144"/>
      <c r="L37" s="144"/>
      <c r="M37" s="144"/>
      <c r="N37" s="144"/>
      <c r="O37" s="144"/>
      <c r="P37" s="144"/>
      <c r="Q37" s="210"/>
      <c r="R37" s="211"/>
      <c r="S37" s="211"/>
      <c r="T37" s="184"/>
      <c r="U37" s="212" t="s">
        <v>22</v>
      </c>
      <c r="V37" s="213"/>
      <c r="W37" s="213"/>
      <c r="X37" s="214"/>
      <c r="Y37" s="207"/>
      <c r="Z37" s="207"/>
      <c r="AA37" s="207"/>
      <c r="AB37" s="207"/>
      <c r="AC37" s="207"/>
      <c r="AD37" s="207"/>
      <c r="AE37" s="207"/>
      <c r="AF37" s="207"/>
      <c r="AG37" s="207"/>
      <c r="AH37" s="207"/>
      <c r="AI37" s="207"/>
      <c r="AJ37" s="207"/>
      <c r="AK37" s="207"/>
      <c r="AL37" s="207"/>
      <c r="AM37" s="1"/>
    </row>
    <row r="38" spans="1:39" ht="18.75" customHeight="1">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row>
    <row r="39" spans="1:39">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row>
    <row r="40" spans="1:39">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row>
    <row r="41" spans="1:39">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row>
    <row r="42" spans="1:39">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row>
    <row r="43" spans="1:39">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row>
  </sheetData>
  <mergeCells count="26">
    <mergeCell ref="Y36:AL36"/>
    <mergeCell ref="Y37:AL37"/>
    <mergeCell ref="C19:AB19"/>
    <mergeCell ref="Q36:S37"/>
    <mergeCell ref="U36:X36"/>
    <mergeCell ref="U37:X37"/>
    <mergeCell ref="Y33:AL33"/>
    <mergeCell ref="Q32:W33"/>
    <mergeCell ref="AC32:AE32"/>
    <mergeCell ref="AF32:AL32"/>
    <mergeCell ref="Z32:AA32"/>
    <mergeCell ref="AJ3:AK3"/>
    <mergeCell ref="AG3:AH3"/>
    <mergeCell ref="AD3:AE3"/>
    <mergeCell ref="W7:AK7"/>
    <mergeCell ref="W8:AC8"/>
    <mergeCell ref="AD8:AK8"/>
    <mergeCell ref="A10:AM10"/>
    <mergeCell ref="Q34:W34"/>
    <mergeCell ref="Q35:W35"/>
    <mergeCell ref="B15:J15"/>
    <mergeCell ref="K15:R15"/>
    <mergeCell ref="A11:AM11"/>
    <mergeCell ref="C18:AB18"/>
    <mergeCell ref="Y34:AL34"/>
    <mergeCell ref="Y35:AL35"/>
  </mergeCells>
  <phoneticPr fontId="4"/>
  <printOptions horizontalCentered="1"/>
  <pageMargins left="0.70866141732283472" right="0.70866141732283472" top="0.94488188976377963" bottom="0.74803149606299213" header="0.31496062992125984" footer="0.31496062992125984"/>
  <pageSetup paperSize="9" scale="98"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37"/>
  <sheetViews>
    <sheetView showGridLines="0" showZeros="0" view="pageBreakPreview" zoomScaleNormal="100" zoomScaleSheetLayoutView="100" workbookViewId="0">
      <pane ySplit="5" topLeftCell="A6" activePane="bottomLeft" state="frozen"/>
      <selection activeCell="L5" sqref="L5"/>
      <selection pane="bottomLeft" activeCell="L5" sqref="L5"/>
    </sheetView>
  </sheetViews>
  <sheetFormatPr defaultColWidth="2.26953125" defaultRowHeight="13"/>
  <cols>
    <col min="1" max="1" width="3.08984375" style="2" customWidth="1"/>
    <col min="2" max="2" width="30.26953125" style="2" customWidth="1"/>
    <col min="3" max="3" width="12.90625" style="2" customWidth="1"/>
    <col min="4" max="4" width="20.90625" style="2" customWidth="1"/>
    <col min="5" max="5" width="13.90625" style="2" bestFit="1" customWidth="1"/>
    <col min="6" max="6" width="20.90625" style="2" customWidth="1"/>
    <col min="7" max="7" width="13.90625" style="2" customWidth="1"/>
    <col min="8" max="9" width="7.6328125" style="2" customWidth="1"/>
    <col min="10" max="10" width="7.36328125" style="2" bestFit="1" customWidth="1"/>
    <col min="11" max="11" width="7.36328125" style="2" customWidth="1"/>
    <col min="12" max="13" width="7.6328125" style="2" customWidth="1"/>
    <col min="14" max="14" width="4.36328125" style="2" bestFit="1" customWidth="1"/>
    <col min="15" max="16" width="2.26953125" style="2"/>
    <col min="17" max="17" width="4.36328125" style="2" bestFit="1" customWidth="1"/>
    <col min="18" max="16384" width="2.26953125" style="2"/>
  </cols>
  <sheetData>
    <row r="1" spans="1:36">
      <c r="A1" s="2" t="s">
        <v>250</v>
      </c>
      <c r="N1" s="156" t="s">
        <v>251</v>
      </c>
    </row>
    <row r="2" spans="1:36">
      <c r="A2" s="81"/>
    </row>
    <row r="3" spans="1:36" ht="18" customHeight="1">
      <c r="A3" s="229" t="s">
        <v>23</v>
      </c>
      <c r="B3" s="223" t="s">
        <v>24</v>
      </c>
      <c r="C3" s="226" t="s">
        <v>25</v>
      </c>
      <c r="D3" s="223" t="s">
        <v>26</v>
      </c>
      <c r="E3" s="223" t="s">
        <v>21</v>
      </c>
      <c r="F3" s="223" t="s">
        <v>27</v>
      </c>
      <c r="G3" s="226" t="s">
        <v>28</v>
      </c>
      <c r="H3" s="235" t="s">
        <v>29</v>
      </c>
      <c r="I3" s="236"/>
      <c r="J3" s="236"/>
      <c r="K3" s="236"/>
      <c r="L3" s="236"/>
      <c r="M3" s="237"/>
      <c r="N3" s="232" t="s">
        <v>30</v>
      </c>
    </row>
    <row r="4" spans="1:36" ht="22" customHeight="1">
      <c r="A4" s="230"/>
      <c r="B4" s="224"/>
      <c r="C4" s="227"/>
      <c r="D4" s="224"/>
      <c r="E4" s="224"/>
      <c r="F4" s="224"/>
      <c r="G4" s="227"/>
      <c r="H4" s="238" t="s">
        <v>234</v>
      </c>
      <c r="I4" s="239"/>
      <c r="J4" s="238" t="s">
        <v>235</v>
      </c>
      <c r="K4" s="239"/>
      <c r="L4" s="240" t="s">
        <v>31</v>
      </c>
      <c r="M4" s="241"/>
      <c r="N4" s="233"/>
    </row>
    <row r="5" spans="1:36" ht="22" customHeight="1" thickBot="1">
      <c r="A5" s="231"/>
      <c r="B5" s="225"/>
      <c r="C5" s="228"/>
      <c r="D5" s="225"/>
      <c r="E5" s="225"/>
      <c r="F5" s="225"/>
      <c r="G5" s="228"/>
      <c r="H5" s="197" t="s">
        <v>282</v>
      </c>
      <c r="I5" s="163" t="s">
        <v>257</v>
      </c>
      <c r="J5" s="196" t="s">
        <v>283</v>
      </c>
      <c r="K5" s="163" t="s">
        <v>258</v>
      </c>
      <c r="L5" s="157"/>
      <c r="M5" s="160" t="s">
        <v>256</v>
      </c>
      <c r="N5" s="234"/>
    </row>
    <row r="6" spans="1:36" ht="22.5" customHeight="1" thickBot="1">
      <c r="A6" s="82">
        <f>ROW()-5</f>
        <v>1</v>
      </c>
      <c r="B6" s="109" t="str">
        <f ca="1">IFERROR(INDIRECT("個票"&amp;$A6&amp;"！$t$7"),"")</f>
        <v/>
      </c>
      <c r="C6" s="109" t="str">
        <f ca="1">IFERROR(INDIRECT("個票"&amp;$A6&amp;"！$h$7"),"")</f>
        <v/>
      </c>
      <c r="D6" s="109" t="str">
        <f ca="1">IFERROR(INDIRECT("個票"&amp;$A6&amp;"！$l$10"),"")</f>
        <v/>
      </c>
      <c r="E6" s="109" t="str">
        <f ca="1">IFERROR(INDIRECT("個票"&amp;$A6&amp;"！$w$9"),"")</f>
        <v/>
      </c>
      <c r="F6" s="109" t="str">
        <f ca="1">IFERROR(INDIRECT("個票"&amp;$A6&amp;"！$ｄ$9")&amp;INDIRECT("個票"&amp;$A6&amp;"！$ｈ$9"),"")</f>
        <v/>
      </c>
      <c r="G6" s="109" t="str">
        <f ca="1">IF(L6&gt;0,'様式2-1 申請書'!$W$7,"")</f>
        <v/>
      </c>
      <c r="H6" s="158" t="str">
        <f t="shared" ref="H6:H20" ca="1" si="0">IFERROR(INDIRECT("個票"&amp;$A6&amp;"！$ai$27"),"")</f>
        <v/>
      </c>
      <c r="I6" s="161">
        <f ca="1">IFERROR(ROUNDDOWN(H6/2,0),)</f>
        <v>0</v>
      </c>
      <c r="J6" s="159" t="str">
        <f t="shared" ref="J6:J20" ca="1" si="1">IFERROR(INDIRECT("個票"&amp;$A6&amp;"！$ai$47"),"")</f>
        <v/>
      </c>
      <c r="K6" s="162">
        <f ca="1">IFERROR(ROUNDDOWN(J6*3/4,0),)</f>
        <v>0</v>
      </c>
      <c r="L6" s="158">
        <f ca="1">SUM(H6,J6)</f>
        <v>0</v>
      </c>
      <c r="M6" s="161">
        <f t="shared" ref="M6" ca="1" si="2">SUM(I6,K6)</f>
        <v>0</v>
      </c>
      <c r="N6" s="102"/>
      <c r="Q6" s="104" t="str">
        <f ca="1">IF(_xlfn.SHEETS()-6=COUNTIF(L6:L23,"&gt;0"),"○","！（本表の事業所数と個票の枚数が一致しません）")</f>
        <v>！（本表の事業所数と個票の枚数が一致しません）</v>
      </c>
      <c r="R6" s="105"/>
      <c r="S6" s="105"/>
      <c r="T6" s="105"/>
      <c r="U6" s="105"/>
      <c r="V6" s="105"/>
      <c r="W6" s="105"/>
      <c r="X6" s="105"/>
      <c r="Y6" s="105"/>
      <c r="Z6" s="105"/>
      <c r="AA6" s="105"/>
      <c r="AB6" s="105"/>
      <c r="AC6" s="105"/>
      <c r="AD6" s="105"/>
      <c r="AE6" s="105"/>
      <c r="AF6" s="105"/>
      <c r="AG6" s="105"/>
      <c r="AH6" s="105"/>
      <c r="AI6" s="105"/>
      <c r="AJ6" s="101"/>
    </row>
    <row r="7" spans="1:36" ht="22.5" customHeight="1">
      <c r="A7" s="82">
        <f t="shared" ref="A7:A20" si="3">ROW()-5</f>
        <v>2</v>
      </c>
      <c r="B7" s="109" t="str">
        <f t="shared" ref="B7:B20" ca="1" si="4">IFERROR(INDIRECT("個票"&amp;$A7&amp;"！$t$7"),"")</f>
        <v/>
      </c>
      <c r="C7" s="109" t="str">
        <f t="shared" ref="C7:C20" ca="1" si="5">IFERROR(INDIRECT("個票"&amp;$A7&amp;"！$h$7"),"")</f>
        <v/>
      </c>
      <c r="D7" s="109" t="str">
        <f t="shared" ref="D7:D20" ca="1" si="6">IFERROR(INDIRECT("個票"&amp;$A7&amp;"！$l$10"),"")</f>
        <v/>
      </c>
      <c r="E7" s="109" t="str">
        <f t="shared" ref="E7:E20" ca="1" si="7">IFERROR(INDIRECT("個票"&amp;$A7&amp;"！$w$9"),"")</f>
        <v/>
      </c>
      <c r="F7" s="109" t="str">
        <f t="shared" ref="F7:F20" ca="1" si="8">IFERROR(INDIRECT("個票"&amp;$A7&amp;"！$ｄ$9")&amp;INDIRECT("個票"&amp;$A7&amp;"！$ｈ$9"),"")</f>
        <v/>
      </c>
      <c r="G7" s="109" t="str">
        <f ca="1">IF(L7&gt;0,'様式2-1 申請書'!$W$7,"")</f>
        <v/>
      </c>
      <c r="H7" s="158" t="str">
        <f t="shared" ca="1" si="0"/>
        <v/>
      </c>
      <c r="I7" s="161">
        <f t="shared" ref="I7:I20" ca="1" si="9">IFERROR(ROUNDDOWN(H7/2,0),)</f>
        <v>0</v>
      </c>
      <c r="J7" s="159" t="str">
        <f t="shared" ca="1" si="1"/>
        <v/>
      </c>
      <c r="K7" s="162">
        <f t="shared" ref="K7:K20" ca="1" si="10">IFERROR(ROUNDDOWN(J7*3/4,0),)</f>
        <v>0</v>
      </c>
      <c r="L7" s="158">
        <f t="shared" ref="L7:L20" ca="1" si="11">SUM(H7,J7)</f>
        <v>0</v>
      </c>
      <c r="M7" s="161">
        <f t="shared" ref="M7:M20" ca="1" si="12">SUM(I7,K7)</f>
        <v>0</v>
      </c>
      <c r="N7" s="102"/>
      <c r="Q7" s="103" t="s">
        <v>32</v>
      </c>
    </row>
    <row r="8" spans="1:36" ht="22.5" customHeight="1">
      <c r="A8" s="82">
        <f t="shared" si="3"/>
        <v>3</v>
      </c>
      <c r="B8" s="109" t="str">
        <f t="shared" ca="1" si="4"/>
        <v/>
      </c>
      <c r="C8" s="109" t="str">
        <f t="shared" ca="1" si="5"/>
        <v/>
      </c>
      <c r="D8" s="109" t="str">
        <f t="shared" ca="1" si="6"/>
        <v/>
      </c>
      <c r="E8" s="109" t="str">
        <f t="shared" ca="1" si="7"/>
        <v/>
      </c>
      <c r="F8" s="109" t="str">
        <f t="shared" ca="1" si="8"/>
        <v/>
      </c>
      <c r="G8" s="109" t="str">
        <f ca="1">IF(L8&gt;0,'様式2-1 申請書'!$W$7,"")</f>
        <v/>
      </c>
      <c r="H8" s="158" t="str">
        <f t="shared" ca="1" si="0"/>
        <v/>
      </c>
      <c r="I8" s="161">
        <f t="shared" ca="1" si="9"/>
        <v>0</v>
      </c>
      <c r="J8" s="159" t="str">
        <f t="shared" ca="1" si="1"/>
        <v/>
      </c>
      <c r="K8" s="162">
        <f t="shared" ca="1" si="10"/>
        <v>0</v>
      </c>
      <c r="L8" s="158">
        <f t="shared" ca="1" si="11"/>
        <v>0</v>
      </c>
      <c r="M8" s="161">
        <f t="shared" ca="1" si="12"/>
        <v>0</v>
      </c>
      <c r="N8" s="102"/>
      <c r="Q8" s="103" t="s">
        <v>33</v>
      </c>
    </row>
    <row r="9" spans="1:36" ht="22.5" customHeight="1">
      <c r="A9" s="82">
        <f t="shared" si="3"/>
        <v>4</v>
      </c>
      <c r="B9" s="109" t="str">
        <f t="shared" ca="1" si="4"/>
        <v/>
      </c>
      <c r="C9" s="109" t="str">
        <f t="shared" ca="1" si="5"/>
        <v/>
      </c>
      <c r="D9" s="109" t="str">
        <f t="shared" ca="1" si="6"/>
        <v/>
      </c>
      <c r="E9" s="109" t="str">
        <f t="shared" ca="1" si="7"/>
        <v/>
      </c>
      <c r="F9" s="109" t="str">
        <f t="shared" ca="1" si="8"/>
        <v/>
      </c>
      <c r="G9" s="109" t="str">
        <f ca="1">IF(L9&gt;0,'様式2-1 申請書'!$W$7,"")</f>
        <v/>
      </c>
      <c r="H9" s="158" t="str">
        <f t="shared" ca="1" si="0"/>
        <v/>
      </c>
      <c r="I9" s="161">
        <f t="shared" ca="1" si="9"/>
        <v>0</v>
      </c>
      <c r="J9" s="159" t="str">
        <f t="shared" ca="1" si="1"/>
        <v/>
      </c>
      <c r="K9" s="162">
        <f t="shared" ca="1" si="10"/>
        <v>0</v>
      </c>
      <c r="L9" s="158">
        <f t="shared" ca="1" si="11"/>
        <v>0</v>
      </c>
      <c r="M9" s="161">
        <f t="shared" ca="1" si="12"/>
        <v>0</v>
      </c>
      <c r="N9" s="102"/>
    </row>
    <row r="10" spans="1:36" ht="22.5" customHeight="1">
      <c r="A10" s="82">
        <f t="shared" si="3"/>
        <v>5</v>
      </c>
      <c r="B10" s="109" t="str">
        <f t="shared" ca="1" si="4"/>
        <v/>
      </c>
      <c r="C10" s="109" t="str">
        <f t="shared" ca="1" si="5"/>
        <v/>
      </c>
      <c r="D10" s="109" t="str">
        <f t="shared" ca="1" si="6"/>
        <v/>
      </c>
      <c r="E10" s="109" t="str">
        <f t="shared" ca="1" si="7"/>
        <v/>
      </c>
      <c r="F10" s="109" t="str">
        <f t="shared" ca="1" si="8"/>
        <v/>
      </c>
      <c r="G10" s="109" t="str">
        <f ca="1">IF(L10&gt;0,'様式2-1 申請書'!$W$7,"")</f>
        <v/>
      </c>
      <c r="H10" s="158" t="str">
        <f t="shared" ca="1" si="0"/>
        <v/>
      </c>
      <c r="I10" s="161">
        <f t="shared" ca="1" si="9"/>
        <v>0</v>
      </c>
      <c r="J10" s="159" t="str">
        <f t="shared" ca="1" si="1"/>
        <v/>
      </c>
      <c r="K10" s="162">
        <f t="shared" ca="1" si="10"/>
        <v>0</v>
      </c>
      <c r="L10" s="158">
        <f t="shared" ca="1" si="11"/>
        <v>0</v>
      </c>
      <c r="M10" s="161">
        <f t="shared" ca="1" si="12"/>
        <v>0</v>
      </c>
      <c r="N10" s="102"/>
    </row>
    <row r="11" spans="1:36" ht="22.5" customHeight="1">
      <c r="A11" s="82">
        <f t="shared" si="3"/>
        <v>6</v>
      </c>
      <c r="B11" s="109" t="str">
        <f t="shared" ca="1" si="4"/>
        <v/>
      </c>
      <c r="C11" s="109" t="str">
        <f t="shared" ca="1" si="5"/>
        <v/>
      </c>
      <c r="D11" s="109" t="str">
        <f t="shared" ca="1" si="6"/>
        <v/>
      </c>
      <c r="E11" s="109" t="str">
        <f t="shared" ca="1" si="7"/>
        <v/>
      </c>
      <c r="F11" s="109" t="str">
        <f t="shared" ca="1" si="8"/>
        <v/>
      </c>
      <c r="G11" s="109" t="str">
        <f ca="1">IF(L11&gt;0,'様式2-1 申請書'!$W$7,"")</f>
        <v/>
      </c>
      <c r="H11" s="158" t="str">
        <f t="shared" ca="1" si="0"/>
        <v/>
      </c>
      <c r="I11" s="161">
        <f t="shared" ca="1" si="9"/>
        <v>0</v>
      </c>
      <c r="J11" s="159" t="str">
        <f t="shared" ca="1" si="1"/>
        <v/>
      </c>
      <c r="K11" s="162">
        <f t="shared" ca="1" si="10"/>
        <v>0</v>
      </c>
      <c r="L11" s="158">
        <f t="shared" ca="1" si="11"/>
        <v>0</v>
      </c>
      <c r="M11" s="161">
        <f t="shared" ca="1" si="12"/>
        <v>0</v>
      </c>
      <c r="N11" s="102"/>
    </row>
    <row r="12" spans="1:36" ht="22.5" customHeight="1">
      <c r="A12" s="82">
        <f t="shared" si="3"/>
        <v>7</v>
      </c>
      <c r="B12" s="109" t="str">
        <f t="shared" ca="1" si="4"/>
        <v/>
      </c>
      <c r="C12" s="109" t="str">
        <f t="shared" ca="1" si="5"/>
        <v/>
      </c>
      <c r="D12" s="109" t="str">
        <f t="shared" ca="1" si="6"/>
        <v/>
      </c>
      <c r="E12" s="109" t="str">
        <f t="shared" ca="1" si="7"/>
        <v/>
      </c>
      <c r="F12" s="109" t="str">
        <f t="shared" ca="1" si="8"/>
        <v/>
      </c>
      <c r="G12" s="109" t="str">
        <f ca="1">IF(L12&gt;0,'様式2-1 申請書'!$W$7,"")</f>
        <v/>
      </c>
      <c r="H12" s="158" t="str">
        <f t="shared" ca="1" si="0"/>
        <v/>
      </c>
      <c r="I12" s="161">
        <f t="shared" ca="1" si="9"/>
        <v>0</v>
      </c>
      <c r="J12" s="159" t="str">
        <f t="shared" ca="1" si="1"/>
        <v/>
      </c>
      <c r="K12" s="162">
        <f t="shared" ca="1" si="10"/>
        <v>0</v>
      </c>
      <c r="L12" s="158">
        <f t="shared" ca="1" si="11"/>
        <v>0</v>
      </c>
      <c r="M12" s="161">
        <f t="shared" ca="1" si="12"/>
        <v>0</v>
      </c>
      <c r="N12" s="102"/>
    </row>
    <row r="13" spans="1:36" ht="22.5" customHeight="1">
      <c r="A13" s="82">
        <f t="shared" si="3"/>
        <v>8</v>
      </c>
      <c r="B13" s="109" t="str">
        <f t="shared" ca="1" si="4"/>
        <v/>
      </c>
      <c r="C13" s="109" t="str">
        <f t="shared" ca="1" si="5"/>
        <v/>
      </c>
      <c r="D13" s="109" t="str">
        <f t="shared" ca="1" si="6"/>
        <v/>
      </c>
      <c r="E13" s="109" t="str">
        <f t="shared" ca="1" si="7"/>
        <v/>
      </c>
      <c r="F13" s="109" t="str">
        <f t="shared" ca="1" si="8"/>
        <v/>
      </c>
      <c r="G13" s="109" t="str">
        <f ca="1">IF(L13&gt;0,'様式2-1 申請書'!$W$7,"")</f>
        <v/>
      </c>
      <c r="H13" s="158" t="str">
        <f t="shared" ca="1" si="0"/>
        <v/>
      </c>
      <c r="I13" s="161">
        <f t="shared" ca="1" si="9"/>
        <v>0</v>
      </c>
      <c r="J13" s="159" t="str">
        <f t="shared" ca="1" si="1"/>
        <v/>
      </c>
      <c r="K13" s="162">
        <f t="shared" ca="1" si="10"/>
        <v>0</v>
      </c>
      <c r="L13" s="158">
        <f t="shared" ca="1" si="11"/>
        <v>0</v>
      </c>
      <c r="M13" s="161">
        <f t="shared" ca="1" si="12"/>
        <v>0</v>
      </c>
      <c r="N13" s="102"/>
    </row>
    <row r="14" spans="1:36" ht="22.5" customHeight="1">
      <c r="A14" s="82">
        <f t="shared" si="3"/>
        <v>9</v>
      </c>
      <c r="B14" s="109" t="str">
        <f t="shared" ca="1" si="4"/>
        <v/>
      </c>
      <c r="C14" s="109" t="str">
        <f t="shared" ca="1" si="5"/>
        <v/>
      </c>
      <c r="D14" s="109" t="str">
        <f t="shared" ca="1" si="6"/>
        <v/>
      </c>
      <c r="E14" s="109" t="str">
        <f t="shared" ca="1" si="7"/>
        <v/>
      </c>
      <c r="F14" s="109" t="str">
        <f t="shared" ca="1" si="8"/>
        <v/>
      </c>
      <c r="G14" s="109" t="str">
        <f ca="1">IF(L14&gt;0,'様式2-1 申請書'!$W$7,"")</f>
        <v/>
      </c>
      <c r="H14" s="158" t="str">
        <f t="shared" ca="1" si="0"/>
        <v/>
      </c>
      <c r="I14" s="161">
        <f t="shared" ca="1" si="9"/>
        <v>0</v>
      </c>
      <c r="J14" s="159" t="str">
        <f t="shared" ca="1" si="1"/>
        <v/>
      </c>
      <c r="K14" s="162">
        <f t="shared" ca="1" si="10"/>
        <v>0</v>
      </c>
      <c r="L14" s="158">
        <f t="shared" ca="1" si="11"/>
        <v>0</v>
      </c>
      <c r="M14" s="161">
        <f t="shared" ca="1" si="12"/>
        <v>0</v>
      </c>
      <c r="N14" s="102"/>
    </row>
    <row r="15" spans="1:36" ht="22.5" customHeight="1">
      <c r="A15" s="82">
        <f t="shared" si="3"/>
        <v>10</v>
      </c>
      <c r="B15" s="109" t="str">
        <f t="shared" ca="1" si="4"/>
        <v/>
      </c>
      <c r="C15" s="109" t="str">
        <f t="shared" ca="1" si="5"/>
        <v/>
      </c>
      <c r="D15" s="109" t="str">
        <f t="shared" ca="1" si="6"/>
        <v/>
      </c>
      <c r="E15" s="109" t="str">
        <f t="shared" ca="1" si="7"/>
        <v/>
      </c>
      <c r="F15" s="109" t="str">
        <f t="shared" ca="1" si="8"/>
        <v/>
      </c>
      <c r="G15" s="109" t="str">
        <f ca="1">IF(L15&gt;0,'様式2-1 申請書'!$W$7,"")</f>
        <v/>
      </c>
      <c r="H15" s="158" t="str">
        <f t="shared" ca="1" si="0"/>
        <v/>
      </c>
      <c r="I15" s="161">
        <f t="shared" ca="1" si="9"/>
        <v>0</v>
      </c>
      <c r="J15" s="159" t="str">
        <f t="shared" ca="1" si="1"/>
        <v/>
      </c>
      <c r="K15" s="162">
        <f t="shared" ca="1" si="10"/>
        <v>0</v>
      </c>
      <c r="L15" s="158">
        <f t="shared" ca="1" si="11"/>
        <v>0</v>
      </c>
      <c r="M15" s="161">
        <f t="shared" ca="1" si="12"/>
        <v>0</v>
      </c>
      <c r="N15" s="102"/>
    </row>
    <row r="16" spans="1:36" ht="22.5" customHeight="1">
      <c r="A16" s="82">
        <f t="shared" si="3"/>
        <v>11</v>
      </c>
      <c r="B16" s="109" t="str">
        <f t="shared" ca="1" si="4"/>
        <v/>
      </c>
      <c r="C16" s="109" t="str">
        <f t="shared" ca="1" si="5"/>
        <v/>
      </c>
      <c r="D16" s="109" t="str">
        <f t="shared" ca="1" si="6"/>
        <v/>
      </c>
      <c r="E16" s="109" t="str">
        <f t="shared" ca="1" si="7"/>
        <v/>
      </c>
      <c r="F16" s="109" t="str">
        <f t="shared" ca="1" si="8"/>
        <v/>
      </c>
      <c r="G16" s="109" t="str">
        <f ca="1">IF(L16&gt;0,'様式2-1 申請書'!$W$7,"")</f>
        <v/>
      </c>
      <c r="H16" s="158" t="str">
        <f t="shared" ca="1" si="0"/>
        <v/>
      </c>
      <c r="I16" s="161">
        <f t="shared" ca="1" si="9"/>
        <v>0</v>
      </c>
      <c r="J16" s="159" t="str">
        <f t="shared" ca="1" si="1"/>
        <v/>
      </c>
      <c r="K16" s="162">
        <f t="shared" ca="1" si="10"/>
        <v>0</v>
      </c>
      <c r="L16" s="158">
        <f t="shared" ca="1" si="11"/>
        <v>0</v>
      </c>
      <c r="M16" s="161">
        <f t="shared" ca="1" si="12"/>
        <v>0</v>
      </c>
      <c r="N16" s="102"/>
    </row>
    <row r="17" spans="1:14" ht="22.5" customHeight="1">
      <c r="A17" s="82">
        <f t="shared" si="3"/>
        <v>12</v>
      </c>
      <c r="B17" s="109" t="str">
        <f t="shared" ca="1" si="4"/>
        <v/>
      </c>
      <c r="C17" s="109" t="str">
        <f t="shared" ca="1" si="5"/>
        <v/>
      </c>
      <c r="D17" s="109" t="str">
        <f t="shared" ca="1" si="6"/>
        <v/>
      </c>
      <c r="E17" s="109" t="str">
        <f t="shared" ca="1" si="7"/>
        <v/>
      </c>
      <c r="F17" s="109" t="str">
        <f t="shared" ca="1" si="8"/>
        <v/>
      </c>
      <c r="G17" s="109" t="str">
        <f ca="1">IF(L17&gt;0,'様式2-1 申請書'!$W$7,"")</f>
        <v/>
      </c>
      <c r="H17" s="158" t="str">
        <f t="shared" ca="1" si="0"/>
        <v/>
      </c>
      <c r="I17" s="161">
        <f t="shared" ca="1" si="9"/>
        <v>0</v>
      </c>
      <c r="J17" s="159" t="str">
        <f t="shared" ca="1" si="1"/>
        <v/>
      </c>
      <c r="K17" s="162">
        <f t="shared" ca="1" si="10"/>
        <v>0</v>
      </c>
      <c r="L17" s="158">
        <f t="shared" ca="1" si="11"/>
        <v>0</v>
      </c>
      <c r="M17" s="161">
        <f t="shared" ca="1" si="12"/>
        <v>0</v>
      </c>
      <c r="N17" s="102"/>
    </row>
    <row r="18" spans="1:14" ht="22.5" customHeight="1">
      <c r="A18" s="82">
        <f t="shared" si="3"/>
        <v>13</v>
      </c>
      <c r="B18" s="109" t="str">
        <f t="shared" ca="1" si="4"/>
        <v/>
      </c>
      <c r="C18" s="109" t="str">
        <f t="shared" ca="1" si="5"/>
        <v/>
      </c>
      <c r="D18" s="109" t="str">
        <f t="shared" ca="1" si="6"/>
        <v/>
      </c>
      <c r="E18" s="109" t="str">
        <f t="shared" ca="1" si="7"/>
        <v/>
      </c>
      <c r="F18" s="109" t="str">
        <f t="shared" ca="1" si="8"/>
        <v/>
      </c>
      <c r="G18" s="109" t="str">
        <f ca="1">IF(L18&gt;0,'様式2-1 申請書'!$W$7,"")</f>
        <v/>
      </c>
      <c r="H18" s="158" t="str">
        <f t="shared" ca="1" si="0"/>
        <v/>
      </c>
      <c r="I18" s="161">
        <f t="shared" ca="1" si="9"/>
        <v>0</v>
      </c>
      <c r="J18" s="159" t="str">
        <f t="shared" ca="1" si="1"/>
        <v/>
      </c>
      <c r="K18" s="162">
        <f t="shared" ca="1" si="10"/>
        <v>0</v>
      </c>
      <c r="L18" s="158">
        <f t="shared" ca="1" si="11"/>
        <v>0</v>
      </c>
      <c r="M18" s="161">
        <f t="shared" ca="1" si="12"/>
        <v>0</v>
      </c>
      <c r="N18" s="102"/>
    </row>
    <row r="19" spans="1:14" ht="22.5" customHeight="1">
      <c r="A19" s="82">
        <f t="shared" si="3"/>
        <v>14</v>
      </c>
      <c r="B19" s="109" t="str">
        <f t="shared" ca="1" si="4"/>
        <v/>
      </c>
      <c r="C19" s="109" t="str">
        <f t="shared" ca="1" si="5"/>
        <v/>
      </c>
      <c r="D19" s="109" t="str">
        <f t="shared" ca="1" si="6"/>
        <v/>
      </c>
      <c r="E19" s="109" t="str">
        <f t="shared" ca="1" si="7"/>
        <v/>
      </c>
      <c r="F19" s="109" t="str">
        <f t="shared" ca="1" si="8"/>
        <v/>
      </c>
      <c r="G19" s="109" t="str">
        <f ca="1">IF(L19&gt;0,'様式2-1 申請書'!$W$7,"")</f>
        <v/>
      </c>
      <c r="H19" s="158" t="str">
        <f t="shared" ca="1" si="0"/>
        <v/>
      </c>
      <c r="I19" s="161">
        <f t="shared" ca="1" si="9"/>
        <v>0</v>
      </c>
      <c r="J19" s="159" t="str">
        <f t="shared" ca="1" si="1"/>
        <v/>
      </c>
      <c r="K19" s="162">
        <f t="shared" ca="1" si="10"/>
        <v>0</v>
      </c>
      <c r="L19" s="158">
        <f t="shared" ca="1" si="11"/>
        <v>0</v>
      </c>
      <c r="M19" s="161">
        <f t="shared" ca="1" si="12"/>
        <v>0</v>
      </c>
      <c r="N19" s="102"/>
    </row>
    <row r="20" spans="1:14" ht="22.5" customHeight="1">
      <c r="A20" s="82">
        <f t="shared" si="3"/>
        <v>15</v>
      </c>
      <c r="B20" s="109" t="str">
        <f t="shared" ca="1" si="4"/>
        <v/>
      </c>
      <c r="C20" s="109" t="str">
        <f t="shared" ca="1" si="5"/>
        <v/>
      </c>
      <c r="D20" s="109" t="str">
        <f t="shared" ca="1" si="6"/>
        <v/>
      </c>
      <c r="E20" s="109" t="str">
        <f t="shared" ca="1" si="7"/>
        <v/>
      </c>
      <c r="F20" s="109" t="str">
        <f t="shared" ca="1" si="8"/>
        <v/>
      </c>
      <c r="G20" s="109" t="str">
        <f ca="1">IF(L20&gt;0,'様式2-1 申請書'!$W$7,"")</f>
        <v/>
      </c>
      <c r="H20" s="158" t="str">
        <f t="shared" ca="1" si="0"/>
        <v/>
      </c>
      <c r="I20" s="161">
        <f t="shared" ca="1" si="9"/>
        <v>0</v>
      </c>
      <c r="J20" s="159" t="str">
        <f t="shared" ca="1" si="1"/>
        <v/>
      </c>
      <c r="K20" s="162">
        <f t="shared" ca="1" si="10"/>
        <v>0</v>
      </c>
      <c r="L20" s="158">
        <f t="shared" ca="1" si="11"/>
        <v>0</v>
      </c>
      <c r="M20" s="161">
        <f t="shared" ca="1" si="12"/>
        <v>0</v>
      </c>
      <c r="N20" s="102"/>
    </row>
    <row r="21" spans="1:14" ht="11.25" customHeight="1"/>
    <row r="22" spans="1:14" customFormat="1">
      <c r="A22" s="3" t="s">
        <v>34</v>
      </c>
      <c r="B22" s="2"/>
      <c r="C22" s="2"/>
    </row>
    <row r="23" spans="1:14" customFormat="1" ht="16.5" customHeight="1">
      <c r="A23" s="83"/>
      <c r="B23" s="3" t="s">
        <v>35</v>
      </c>
      <c r="C23" s="2"/>
    </row>
    <row r="24" spans="1:14" customFormat="1" ht="16.5" customHeight="1">
      <c r="A24" s="83"/>
      <c r="B24" s="3"/>
      <c r="C24" s="2"/>
    </row>
    <row r="25" spans="1:14" customFormat="1" ht="16.5" customHeight="1">
      <c r="A25" s="6"/>
      <c r="B25" s="84"/>
      <c r="C25" s="2"/>
    </row>
    <row r="26" spans="1:14" customFormat="1" ht="16.5" customHeight="1">
      <c r="A26" s="6"/>
      <c r="B26" s="84"/>
      <c r="C26" s="2"/>
    </row>
    <row r="27" spans="1:14" customFormat="1" ht="22.5" customHeight="1"/>
    <row r="28" spans="1:14" customFormat="1" ht="22.5" customHeight="1"/>
    <row r="29" spans="1:14" customFormat="1" ht="22.5" customHeight="1"/>
    <row r="30" spans="1:14" customFormat="1" ht="22.5" customHeight="1"/>
    <row r="31" spans="1:14" customFormat="1" ht="22.5" customHeight="1"/>
    <row r="32" spans="1:14" customFormat="1" ht="22.5" customHeight="1"/>
    <row r="33" customFormat="1" ht="22.5" customHeight="1"/>
    <row r="34" customFormat="1" ht="22.5" customHeight="1"/>
    <row r="35" customFormat="1" ht="22.5" customHeight="1"/>
    <row r="36" customFormat="1" ht="22.5" customHeight="1"/>
    <row r="37" customFormat="1" ht="22.5" customHeight="1"/>
  </sheetData>
  <mergeCells count="12">
    <mergeCell ref="D3:D5"/>
    <mergeCell ref="C3:C5"/>
    <mergeCell ref="B3:B5"/>
    <mergeCell ref="A3:A5"/>
    <mergeCell ref="N3:N5"/>
    <mergeCell ref="H3:M3"/>
    <mergeCell ref="H4:I4"/>
    <mergeCell ref="J4:K4"/>
    <mergeCell ref="L4:M4"/>
    <mergeCell ref="G3:G5"/>
    <mergeCell ref="F3:F5"/>
    <mergeCell ref="E3:E5"/>
  </mergeCells>
  <phoneticPr fontId="4"/>
  <dataValidations count="2">
    <dataValidation type="list" allowBlank="1" showInputMessage="1" showErrorMessage="1" sqref="N6:N20" xr:uid="{00000000-0002-0000-0200-000000000000}">
      <formula1>"可"</formula1>
    </dataValidation>
    <dataValidation type="list" allowBlank="1" showInputMessage="1" showErrorMessage="1" sqref="D6:D20"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E53"/>
  <sheetViews>
    <sheetView showGridLines="0" showZeros="0" view="pageBreakPreview" zoomScaleNormal="100" zoomScaleSheetLayoutView="100" workbookViewId="0">
      <selection activeCell="L5" sqref="L5"/>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82" width="2.26953125" style="2"/>
    <col min="83" max="83" width="6.7265625" style="2" bestFit="1" customWidth="1"/>
    <col min="84" max="16384" width="2.26953125" style="2"/>
  </cols>
  <sheetData>
    <row r="1" spans="1:83">
      <c r="AM1" s="156" t="s">
        <v>242</v>
      </c>
    </row>
    <row r="2" spans="1:83" ht="7.5" customHeight="1"/>
    <row r="3" spans="1:83">
      <c r="A3" s="262" t="s">
        <v>286</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c r="AM3" s="264"/>
    </row>
    <row r="4" spans="1:83" s="112" customFormat="1" ht="9" customHeight="1">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row>
    <row r="5" spans="1:83">
      <c r="A5" s="262" t="s">
        <v>36</v>
      </c>
      <c r="B5" s="263"/>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4"/>
    </row>
    <row r="6" spans="1:83" s="112" customFormat="1" ht="4.5" customHeight="1">
      <c r="A6" s="119"/>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row>
    <row r="7" spans="1:83" ht="17.25" customHeight="1">
      <c r="A7" s="257" t="s">
        <v>37</v>
      </c>
      <c r="B7" s="258"/>
      <c r="C7" s="258"/>
      <c r="D7" s="258"/>
      <c r="E7" s="258"/>
      <c r="F7" s="258"/>
      <c r="G7" s="259"/>
      <c r="H7" s="282"/>
      <c r="I7" s="283"/>
      <c r="J7" s="283"/>
      <c r="K7" s="283"/>
      <c r="L7" s="283"/>
      <c r="M7" s="283"/>
      <c r="N7" s="284"/>
      <c r="O7" s="257" t="s">
        <v>38</v>
      </c>
      <c r="P7" s="258"/>
      <c r="Q7" s="258"/>
      <c r="R7" s="258"/>
      <c r="S7" s="259"/>
      <c r="T7" s="285"/>
      <c r="U7" s="286"/>
      <c r="V7" s="286"/>
      <c r="W7" s="286"/>
      <c r="X7" s="286"/>
      <c r="Y7" s="286"/>
      <c r="Z7" s="286"/>
      <c r="AA7" s="286"/>
      <c r="AB7" s="286"/>
      <c r="AC7" s="286"/>
      <c r="AD7" s="286"/>
      <c r="AE7" s="286"/>
      <c r="AF7" s="286"/>
      <c r="AG7" s="286"/>
      <c r="AH7" s="286"/>
      <c r="AI7" s="286"/>
      <c r="AJ7" s="286"/>
      <c r="AK7" s="286"/>
      <c r="AL7" s="286"/>
      <c r="AM7" s="287"/>
    </row>
    <row r="8" spans="1:83">
      <c r="A8" s="240" t="s">
        <v>39</v>
      </c>
      <c r="B8" s="265"/>
      <c r="C8" s="241"/>
      <c r="D8" s="257" t="s">
        <v>40</v>
      </c>
      <c r="E8" s="258"/>
      <c r="F8" s="258"/>
      <c r="G8" s="259"/>
      <c r="H8" s="257" t="s">
        <v>27</v>
      </c>
      <c r="I8" s="258"/>
      <c r="J8" s="258"/>
      <c r="K8" s="258"/>
      <c r="L8" s="258"/>
      <c r="M8" s="258"/>
      <c r="N8" s="258"/>
      <c r="O8" s="258"/>
      <c r="P8" s="258"/>
      <c r="Q8" s="258"/>
      <c r="R8" s="258"/>
      <c r="S8" s="259"/>
      <c r="T8" s="240" t="s">
        <v>41</v>
      </c>
      <c r="U8" s="265"/>
      <c r="V8" s="241"/>
      <c r="W8" s="257" t="s">
        <v>21</v>
      </c>
      <c r="X8" s="258"/>
      <c r="Y8" s="258"/>
      <c r="Z8" s="258"/>
      <c r="AA8" s="258"/>
      <c r="AB8" s="258"/>
      <c r="AC8" s="258"/>
      <c r="AD8" s="258"/>
      <c r="AE8" s="258"/>
      <c r="AF8" s="259"/>
      <c r="AG8" s="270" t="s">
        <v>42</v>
      </c>
      <c r="AH8" s="271"/>
      <c r="AI8" s="271"/>
      <c r="AJ8" s="271"/>
      <c r="AK8" s="271"/>
      <c r="AL8" s="271"/>
      <c r="AM8" s="272"/>
    </row>
    <row r="9" spans="1:83" ht="17.25" customHeight="1">
      <c r="A9" s="266"/>
      <c r="B9" s="260"/>
      <c r="C9" s="261"/>
      <c r="D9" s="267"/>
      <c r="E9" s="268"/>
      <c r="F9" s="268"/>
      <c r="G9" s="269"/>
      <c r="H9" s="273"/>
      <c r="I9" s="274"/>
      <c r="J9" s="274"/>
      <c r="K9" s="274"/>
      <c r="L9" s="274"/>
      <c r="M9" s="274"/>
      <c r="N9" s="274"/>
      <c r="O9" s="274"/>
      <c r="P9" s="274"/>
      <c r="Q9" s="274"/>
      <c r="R9" s="274"/>
      <c r="S9" s="275"/>
      <c r="T9" s="266"/>
      <c r="U9" s="260"/>
      <c r="V9" s="261"/>
      <c r="W9" s="276"/>
      <c r="X9" s="277"/>
      <c r="Y9" s="277"/>
      <c r="Z9" s="277"/>
      <c r="AA9" s="277"/>
      <c r="AB9" s="277"/>
      <c r="AC9" s="277"/>
      <c r="AD9" s="277"/>
      <c r="AE9" s="277"/>
      <c r="AF9" s="278"/>
      <c r="AG9" s="279"/>
      <c r="AH9" s="280"/>
      <c r="AI9" s="280"/>
      <c r="AJ9" s="280"/>
      <c r="AK9" s="280"/>
      <c r="AL9" s="280"/>
      <c r="AM9" s="281"/>
      <c r="AV9" s="3"/>
    </row>
    <row r="10" spans="1:83" s="3" customFormat="1" ht="20.25" customHeight="1">
      <c r="A10" s="257" t="s">
        <v>44</v>
      </c>
      <c r="B10" s="258"/>
      <c r="C10" s="258"/>
      <c r="D10" s="258"/>
      <c r="E10" s="258"/>
      <c r="F10" s="258"/>
      <c r="G10" s="258"/>
      <c r="H10" s="258"/>
      <c r="I10" s="258"/>
      <c r="J10" s="258"/>
      <c r="K10" s="259"/>
      <c r="L10" s="314"/>
      <c r="M10" s="315"/>
      <c r="N10" s="315"/>
      <c r="O10" s="315"/>
      <c r="P10" s="315"/>
      <c r="Q10" s="315"/>
      <c r="R10" s="315"/>
      <c r="S10" s="315"/>
      <c r="T10" s="315"/>
      <c r="U10" s="315"/>
      <c r="V10" s="315"/>
      <c r="W10" s="315"/>
      <c r="X10" s="315"/>
      <c r="Y10" s="315"/>
      <c r="Z10" s="315"/>
      <c r="AA10" s="315"/>
      <c r="AB10" s="315"/>
      <c r="AC10" s="315"/>
      <c r="AD10" s="315"/>
      <c r="AE10" s="315"/>
      <c r="AF10" s="316"/>
      <c r="AG10" s="302" t="s">
        <v>45</v>
      </c>
      <c r="AH10" s="271"/>
      <c r="AI10" s="272"/>
      <c r="AJ10" s="286"/>
      <c r="AK10" s="286"/>
      <c r="AL10" s="303" t="s">
        <v>46</v>
      </c>
      <c r="AM10" s="304"/>
      <c r="AP10" s="301"/>
      <c r="AQ10" s="301"/>
      <c r="AR10" s="301"/>
      <c r="AS10" s="301"/>
      <c r="AT10" s="301"/>
      <c r="AU10" s="301"/>
    </row>
    <row r="11" spans="1:83" s="3" customFormat="1" ht="18" customHeight="1">
      <c r="A11" s="305" t="s">
        <v>47</v>
      </c>
      <c r="B11" s="306"/>
      <c r="C11" s="306"/>
      <c r="D11" s="306"/>
      <c r="E11" s="306"/>
      <c r="F11" s="306"/>
      <c r="G11" s="306"/>
      <c r="H11" s="307"/>
      <c r="I11" s="5"/>
      <c r="J11" s="117" t="s">
        <v>208</v>
      </c>
      <c r="K11" s="65"/>
      <c r="L11" s="66"/>
      <c r="M11" s="66"/>
      <c r="N11" s="66"/>
      <c r="O11" s="66"/>
      <c r="P11" s="66"/>
      <c r="Q11" s="66"/>
      <c r="R11" s="66"/>
      <c r="S11" s="66"/>
      <c r="T11" s="66"/>
      <c r="U11" s="66"/>
      <c r="V11" s="66"/>
      <c r="W11" s="66"/>
      <c r="X11" s="66"/>
      <c r="Y11" s="5"/>
      <c r="Z11" s="117" t="s">
        <v>207</v>
      </c>
      <c r="AA11" s="65"/>
      <c r="AB11" s="66"/>
      <c r="AC11" s="66"/>
      <c r="AD11" s="66"/>
      <c r="AE11" s="66"/>
      <c r="AF11" s="66"/>
      <c r="AG11" s="66"/>
      <c r="AH11" s="66"/>
      <c r="AI11" s="66"/>
      <c r="AJ11" s="66"/>
      <c r="AK11" s="66"/>
      <c r="AL11" s="66"/>
      <c r="AM11" s="67"/>
    </row>
    <row r="12" spans="1:83" s="111" customFormat="1" ht="6" customHeight="1">
      <c r="A12" s="120"/>
      <c r="B12" s="120"/>
      <c r="C12" s="120"/>
      <c r="D12" s="120"/>
      <c r="E12" s="120"/>
      <c r="F12" s="120"/>
      <c r="G12" s="120"/>
      <c r="H12" s="120"/>
      <c r="I12" s="121"/>
      <c r="J12" s="122"/>
      <c r="K12" s="121"/>
      <c r="L12" s="119"/>
      <c r="M12" s="119"/>
      <c r="N12" s="119"/>
      <c r="O12" s="119"/>
      <c r="P12" s="119"/>
      <c r="Q12" s="119"/>
      <c r="R12" s="119"/>
      <c r="S12" s="119"/>
      <c r="T12" s="119"/>
      <c r="U12" s="121"/>
      <c r="V12" s="119"/>
      <c r="W12" s="119"/>
      <c r="X12" s="119"/>
      <c r="Y12" s="122"/>
      <c r="Z12" s="123"/>
      <c r="AA12" s="121"/>
      <c r="AB12" s="119"/>
      <c r="AC12" s="119"/>
      <c r="AD12" s="119"/>
      <c r="AE12" s="119"/>
      <c r="AF12" s="119"/>
      <c r="AG12" s="119"/>
      <c r="AH12" s="119"/>
      <c r="AI12" s="119"/>
      <c r="AJ12" s="119"/>
      <c r="AK12" s="119"/>
      <c r="AL12" s="119"/>
      <c r="AM12" s="119"/>
    </row>
    <row r="13" spans="1:83" s="3" customFormat="1" ht="12">
      <c r="A13" s="262" t="s">
        <v>232</v>
      </c>
      <c r="B13" s="263"/>
      <c r="C13" s="263"/>
      <c r="D13" s="263"/>
      <c r="E13" s="263"/>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263"/>
      <c r="AM13" s="264"/>
    </row>
    <row r="14" spans="1:83" s="111" customFormat="1" ht="3" customHeight="1">
      <c r="I14" s="124"/>
      <c r="J14" s="125"/>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CE14" s="153">
        <v>46056</v>
      </c>
    </row>
    <row r="15" spans="1:83" s="3" customFormat="1" ht="18" customHeight="1">
      <c r="A15" s="299" t="s">
        <v>281</v>
      </c>
      <c r="B15" s="300"/>
      <c r="C15" s="300"/>
      <c r="D15" s="300"/>
      <c r="E15" s="300"/>
      <c r="F15" s="300"/>
      <c r="G15" s="300"/>
      <c r="H15" s="300"/>
      <c r="I15" s="300"/>
      <c r="J15" s="300"/>
      <c r="K15" s="300"/>
      <c r="L15" s="300"/>
      <c r="M15" s="300"/>
      <c r="N15" s="300"/>
      <c r="O15" s="300"/>
      <c r="P15" s="300"/>
      <c r="Q15" s="300"/>
      <c r="R15" s="300"/>
      <c r="S15" s="300"/>
      <c r="T15" s="300"/>
      <c r="U15" s="300"/>
      <c r="V15" s="300"/>
      <c r="W15" s="300"/>
      <c r="X15" s="317" t="s">
        <v>48</v>
      </c>
      <c r="Y15" s="318"/>
      <c r="Z15" s="319"/>
      <c r="AA15" s="140"/>
      <c r="AB15" s="140"/>
      <c r="AC15" s="140"/>
      <c r="AD15" s="140"/>
      <c r="AE15" s="140"/>
      <c r="AF15" s="140"/>
      <c r="AG15" s="140"/>
      <c r="AH15" s="141"/>
      <c r="AI15" s="141"/>
      <c r="AJ15" s="141"/>
      <c r="AK15" s="141"/>
      <c r="AL15" s="141"/>
      <c r="AM15" s="141"/>
    </row>
    <row r="16" spans="1:83" s="3" customFormat="1" ht="18" customHeight="1">
      <c r="A16" s="299" t="s">
        <v>280</v>
      </c>
      <c r="B16" s="300"/>
      <c r="C16" s="300"/>
      <c r="D16" s="300"/>
      <c r="E16" s="300"/>
      <c r="F16" s="300"/>
      <c r="G16" s="300"/>
      <c r="H16" s="300"/>
      <c r="I16" s="300"/>
      <c r="J16" s="300"/>
      <c r="K16" s="300"/>
      <c r="L16" s="300"/>
      <c r="M16" s="300"/>
      <c r="N16" s="300"/>
      <c r="O16" s="300"/>
      <c r="P16" s="300"/>
      <c r="Q16" s="300"/>
      <c r="R16" s="300"/>
      <c r="S16" s="300"/>
      <c r="T16" s="300"/>
      <c r="U16" s="300"/>
      <c r="V16" s="300"/>
      <c r="W16" s="300"/>
      <c r="X16" s="317" t="s">
        <v>48</v>
      </c>
      <c r="Y16" s="318"/>
      <c r="Z16" s="319"/>
      <c r="AA16" s="140"/>
      <c r="AB16" s="140"/>
      <c r="AC16" s="140"/>
      <c r="AD16" s="140"/>
      <c r="AE16" s="140"/>
      <c r="AF16" s="140"/>
      <c r="AG16" s="140"/>
      <c r="AH16" s="141"/>
      <c r="AI16" s="141"/>
      <c r="AJ16" s="141"/>
      <c r="AK16" s="141"/>
      <c r="AL16" s="141"/>
      <c r="AM16" s="141"/>
    </row>
    <row r="17" spans="1:48" s="111" customFormat="1" ht="6" customHeight="1">
      <c r="I17" s="124"/>
      <c r="J17" s="125"/>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row>
    <row r="18" spans="1:48" s="3" customFormat="1" ht="12">
      <c r="A18" s="262" t="s">
        <v>49</v>
      </c>
      <c r="B18" s="263"/>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4"/>
    </row>
    <row r="19" spans="1:48" s="111" customFormat="1" ht="3" customHeight="1" thickBot="1">
      <c r="I19" s="124"/>
      <c r="J19" s="125"/>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row>
    <row r="20" spans="1:48" ht="19.5" customHeight="1">
      <c r="A20" s="127" t="s">
        <v>284</v>
      </c>
      <c r="B20" s="111"/>
      <c r="C20" s="110"/>
      <c r="D20" s="111"/>
      <c r="E20" s="128"/>
      <c r="F20" s="111"/>
      <c r="G20" s="111"/>
      <c r="H20" s="111"/>
      <c r="I20" s="111"/>
      <c r="J20" s="129"/>
      <c r="K20" s="129"/>
      <c r="L20" s="129"/>
      <c r="M20" s="129"/>
      <c r="N20" s="129"/>
      <c r="O20" s="130"/>
      <c r="P20" s="110"/>
      <c r="Q20" s="112"/>
      <c r="R20" s="112"/>
      <c r="S20" s="129"/>
      <c r="T20" s="125"/>
      <c r="U20" s="129"/>
      <c r="V20" s="129"/>
      <c r="W20" s="110"/>
      <c r="AC20" s="310"/>
      <c r="AD20" s="308" t="s">
        <v>50</v>
      </c>
      <c r="AE20" s="309"/>
      <c r="AF20" s="309"/>
      <c r="AG20" s="309"/>
      <c r="AH20" s="309"/>
      <c r="AI20" s="296" t="s">
        <v>51</v>
      </c>
      <c r="AJ20" s="297"/>
      <c r="AK20" s="297"/>
      <c r="AL20" s="297"/>
      <c r="AM20" s="298"/>
      <c r="AV20" s="3"/>
    </row>
    <row r="21" spans="1:48">
      <c r="A21" s="127"/>
      <c r="B21" s="111"/>
      <c r="C21" s="110"/>
      <c r="D21" s="111"/>
      <c r="E21" s="128"/>
      <c r="F21" s="111"/>
      <c r="G21" s="111"/>
      <c r="H21" s="111"/>
      <c r="I21" s="111"/>
      <c r="J21" s="129"/>
      <c r="K21" s="129"/>
      <c r="L21" s="129"/>
      <c r="M21" s="129"/>
      <c r="N21" s="129"/>
      <c r="O21" s="130"/>
      <c r="P21" s="110"/>
      <c r="Q21" s="112"/>
      <c r="R21" s="112"/>
      <c r="S21" s="129"/>
      <c r="T21" s="125"/>
      <c r="U21" s="129"/>
      <c r="V21" s="129"/>
      <c r="W21" s="131"/>
      <c r="AC21" s="310"/>
      <c r="AD21" s="311" t="str">
        <f>IFERROR(VLOOKUP(L10,リスト!B2:D23,2,FALSE),IFERROR(VLOOKUP(L10,リスト!B24:D30,2,FALSE)*AJ10,""))</f>
        <v/>
      </c>
      <c r="AE21" s="312"/>
      <c r="AF21" s="312"/>
      <c r="AG21" s="313" t="s">
        <v>13</v>
      </c>
      <c r="AH21" s="313"/>
      <c r="AI21" s="292">
        <f>MIN(AD21,ROUNDDOWN((H29+H38)/1000,0))</f>
        <v>0</v>
      </c>
      <c r="AJ21" s="293"/>
      <c r="AK21" s="293"/>
      <c r="AL21" s="288" t="s">
        <v>13</v>
      </c>
      <c r="AM21" s="289"/>
    </row>
    <row r="22" spans="1:48" ht="13.5" thickBot="1">
      <c r="A22" s="110" t="s">
        <v>209</v>
      </c>
      <c r="B22" s="111"/>
      <c r="C22" s="110"/>
      <c r="D22" s="111"/>
      <c r="E22" s="128"/>
      <c r="F22" s="111"/>
      <c r="G22" s="111"/>
      <c r="H22" s="111"/>
      <c r="I22" s="111"/>
      <c r="J22" s="129"/>
      <c r="K22" s="129"/>
      <c r="L22" s="129"/>
      <c r="M22" s="129"/>
      <c r="N22" s="129"/>
      <c r="O22" s="130"/>
      <c r="P22" s="110"/>
      <c r="Q22" s="112"/>
      <c r="R22" s="112"/>
      <c r="S22" s="129"/>
      <c r="T22" s="125"/>
      <c r="U22" s="129"/>
      <c r="V22" s="129"/>
      <c r="W22" s="131"/>
      <c r="AC22" s="310"/>
      <c r="AD22" s="311"/>
      <c r="AE22" s="312"/>
      <c r="AF22" s="312"/>
      <c r="AG22" s="313"/>
      <c r="AH22" s="313"/>
      <c r="AI22" s="294"/>
      <c r="AJ22" s="295"/>
      <c r="AK22" s="295"/>
      <c r="AL22" s="290"/>
      <c r="AM22" s="291"/>
    </row>
    <row r="23" spans="1:48" ht="15" customHeight="1">
      <c r="A23" s="257" t="s">
        <v>52</v>
      </c>
      <c r="B23" s="258"/>
      <c r="C23" s="258"/>
      <c r="D23" s="258"/>
      <c r="E23" s="258"/>
      <c r="F23" s="258"/>
      <c r="G23" s="259"/>
      <c r="H23" s="258" t="s">
        <v>53</v>
      </c>
      <c r="I23" s="258"/>
      <c r="J23" s="258"/>
      <c r="K23" s="258"/>
      <c r="L23" s="258"/>
      <c r="M23" s="257" t="s">
        <v>54</v>
      </c>
      <c r="N23" s="258"/>
      <c r="O23" s="258"/>
      <c r="P23" s="258"/>
      <c r="Q23" s="258"/>
      <c r="R23" s="258"/>
      <c r="S23" s="258"/>
      <c r="T23" s="258"/>
      <c r="U23" s="258"/>
      <c r="V23" s="258"/>
      <c r="W23" s="258"/>
      <c r="X23" s="258"/>
      <c r="Y23" s="258"/>
      <c r="Z23" s="258"/>
      <c r="AA23" s="258"/>
      <c r="AB23" s="258"/>
      <c r="AC23" s="258"/>
      <c r="AD23" s="258"/>
      <c r="AE23" s="258"/>
      <c r="AF23" s="258"/>
      <c r="AG23" s="258"/>
      <c r="AH23" s="258"/>
      <c r="AI23" s="260"/>
      <c r="AJ23" s="260"/>
      <c r="AK23" s="260"/>
      <c r="AL23" s="260"/>
      <c r="AM23" s="261"/>
    </row>
    <row r="24" spans="1:48" ht="15" customHeight="1">
      <c r="A24" s="93" t="s">
        <v>55</v>
      </c>
      <c r="B24" s="94"/>
      <c r="C24" s="94"/>
      <c r="D24" s="94"/>
      <c r="E24" s="95"/>
      <c r="F24" s="95"/>
      <c r="G24" s="96"/>
      <c r="H24" s="253"/>
      <c r="I24" s="253"/>
      <c r="J24" s="253"/>
      <c r="K24" s="253"/>
      <c r="L24" s="253"/>
      <c r="M24" s="254"/>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6"/>
    </row>
    <row r="25" spans="1:48" ht="15" customHeight="1">
      <c r="A25" s="72" t="s">
        <v>56</v>
      </c>
      <c r="B25" s="73"/>
      <c r="C25" s="73"/>
      <c r="D25" s="73"/>
      <c r="E25" s="74"/>
      <c r="F25" s="74"/>
      <c r="G25" s="75"/>
      <c r="H25" s="249"/>
      <c r="I25" s="249"/>
      <c r="J25" s="249"/>
      <c r="K25" s="249"/>
      <c r="L25" s="249"/>
      <c r="M25" s="250"/>
      <c r="N25" s="251"/>
      <c r="O25" s="251"/>
      <c r="P25" s="251"/>
      <c r="Q25" s="251"/>
      <c r="R25" s="251"/>
      <c r="S25" s="251"/>
      <c r="T25" s="251"/>
      <c r="U25" s="251"/>
      <c r="V25" s="251"/>
      <c r="W25" s="251"/>
      <c r="X25" s="251"/>
      <c r="Y25" s="251"/>
      <c r="Z25" s="251"/>
      <c r="AA25" s="251"/>
      <c r="AB25" s="251"/>
      <c r="AC25" s="251"/>
      <c r="AD25" s="251"/>
      <c r="AE25" s="251"/>
      <c r="AF25" s="251"/>
      <c r="AG25" s="251"/>
      <c r="AH25" s="251"/>
      <c r="AI25" s="251"/>
      <c r="AJ25" s="251"/>
      <c r="AK25" s="251"/>
      <c r="AL25" s="251"/>
      <c r="AM25" s="252"/>
    </row>
    <row r="26" spans="1:48" ht="15" customHeight="1">
      <c r="A26" s="72" t="s">
        <v>57</v>
      </c>
      <c r="B26" s="73"/>
      <c r="C26" s="73"/>
      <c r="D26" s="73"/>
      <c r="E26" s="74"/>
      <c r="F26" s="74"/>
      <c r="G26" s="75"/>
      <c r="H26" s="249"/>
      <c r="I26" s="249"/>
      <c r="J26" s="249"/>
      <c r="K26" s="249"/>
      <c r="L26" s="249"/>
      <c r="M26" s="250"/>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251"/>
      <c r="AK26" s="251"/>
      <c r="AL26" s="251"/>
      <c r="AM26" s="252"/>
    </row>
    <row r="27" spans="1:48" ht="15" customHeight="1">
      <c r="A27" s="72" t="s">
        <v>58</v>
      </c>
      <c r="B27" s="73"/>
      <c r="C27" s="73"/>
      <c r="D27" s="73"/>
      <c r="E27" s="74"/>
      <c r="F27" s="74"/>
      <c r="G27" s="75"/>
      <c r="H27" s="249"/>
      <c r="I27" s="249"/>
      <c r="J27" s="249"/>
      <c r="K27" s="249"/>
      <c r="L27" s="249"/>
      <c r="M27" s="250"/>
      <c r="N27" s="251"/>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251"/>
      <c r="AL27" s="251"/>
      <c r="AM27" s="252"/>
      <c r="AV27" s="3"/>
    </row>
    <row r="28" spans="1:48" ht="15" customHeight="1">
      <c r="A28" s="72" t="s">
        <v>59</v>
      </c>
      <c r="B28" s="73"/>
      <c r="C28" s="73"/>
      <c r="D28" s="73"/>
      <c r="E28" s="74"/>
      <c r="F28" s="74"/>
      <c r="G28" s="75"/>
      <c r="H28" s="249"/>
      <c r="I28" s="249"/>
      <c r="J28" s="249"/>
      <c r="K28" s="249"/>
      <c r="L28" s="249"/>
      <c r="M28" s="250"/>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252"/>
    </row>
    <row r="29" spans="1:48" ht="15" customHeight="1">
      <c r="A29" s="76" t="s">
        <v>31</v>
      </c>
      <c r="B29" s="77"/>
      <c r="C29" s="77"/>
      <c r="D29" s="77"/>
      <c r="E29" s="77"/>
      <c r="F29" s="77"/>
      <c r="G29" s="78"/>
      <c r="H29" s="242">
        <f>SUM(H24:L28)</f>
        <v>0</v>
      </c>
      <c r="I29" s="242"/>
      <c r="J29" s="242"/>
      <c r="K29" s="242"/>
      <c r="L29" s="243"/>
      <c r="M29" s="244"/>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245"/>
      <c r="AM29" s="246"/>
    </row>
    <row r="30" spans="1:48" s="112" customFormat="1">
      <c r="A30" s="127"/>
      <c r="B30" s="111"/>
      <c r="C30" s="110"/>
      <c r="D30" s="111"/>
      <c r="E30" s="128"/>
      <c r="F30" s="111"/>
      <c r="G30" s="111"/>
      <c r="H30" s="111"/>
      <c r="I30" s="111"/>
      <c r="J30" s="129"/>
      <c r="K30" s="129"/>
      <c r="L30" s="129"/>
      <c r="M30" s="129"/>
      <c r="N30" s="129"/>
      <c r="O30" s="130"/>
      <c r="P30" s="110"/>
      <c r="S30" s="129"/>
      <c r="T30" s="125"/>
      <c r="U30" s="129"/>
      <c r="V30" s="129"/>
      <c r="W30" s="131"/>
      <c r="X30" s="113"/>
      <c r="Y30" s="113"/>
      <c r="Z30" s="113"/>
      <c r="AA30" s="113"/>
      <c r="AB30" s="113"/>
      <c r="AC30" s="113"/>
      <c r="AD30" s="114"/>
      <c r="AE30" s="115"/>
      <c r="AF30" s="115"/>
      <c r="AG30" s="115"/>
      <c r="AH30" s="116"/>
      <c r="AI30" s="247"/>
      <c r="AJ30" s="247"/>
      <c r="AK30" s="247"/>
      <c r="AL30" s="248"/>
      <c r="AM30" s="248"/>
    </row>
    <row r="31" spans="1:48" s="112" customFormat="1">
      <c r="A31" s="110" t="s">
        <v>210</v>
      </c>
      <c r="B31" s="111"/>
      <c r="C31" s="110"/>
      <c r="D31" s="111"/>
      <c r="E31" s="128"/>
      <c r="F31" s="111"/>
      <c r="G31" s="111"/>
      <c r="H31" s="111"/>
      <c r="I31" s="111"/>
      <c r="J31" s="129"/>
      <c r="K31" s="129"/>
      <c r="L31" s="129"/>
      <c r="M31" s="129"/>
      <c r="N31" s="129"/>
      <c r="O31" s="130"/>
      <c r="P31" s="110"/>
      <c r="S31" s="129"/>
      <c r="T31" s="125"/>
      <c r="U31" s="129"/>
      <c r="V31" s="129"/>
      <c r="W31" s="131"/>
      <c r="X31" s="113"/>
      <c r="Y31" s="113"/>
      <c r="Z31" s="113"/>
      <c r="AA31" s="113"/>
      <c r="AB31" s="113"/>
      <c r="AC31" s="113"/>
      <c r="AD31" s="114"/>
      <c r="AE31" s="115"/>
      <c r="AF31" s="115"/>
      <c r="AG31" s="115"/>
      <c r="AH31" s="116"/>
      <c r="AI31" s="247"/>
      <c r="AJ31" s="247"/>
      <c r="AK31" s="247"/>
      <c r="AL31" s="248"/>
      <c r="AM31" s="248"/>
    </row>
    <row r="32" spans="1:48" ht="15" customHeight="1">
      <c r="A32" s="257" t="s">
        <v>52</v>
      </c>
      <c r="B32" s="258"/>
      <c r="C32" s="258"/>
      <c r="D32" s="258"/>
      <c r="E32" s="258"/>
      <c r="F32" s="258"/>
      <c r="G32" s="259"/>
      <c r="H32" s="258" t="s">
        <v>53</v>
      </c>
      <c r="I32" s="258"/>
      <c r="J32" s="258"/>
      <c r="K32" s="258"/>
      <c r="L32" s="258"/>
      <c r="M32" s="257" t="s">
        <v>54</v>
      </c>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9"/>
    </row>
    <row r="33" spans="1:48" ht="15" customHeight="1">
      <c r="A33" s="93" t="s">
        <v>55</v>
      </c>
      <c r="B33" s="94"/>
      <c r="C33" s="94"/>
      <c r="D33" s="94"/>
      <c r="E33" s="95"/>
      <c r="F33" s="95"/>
      <c r="G33" s="96"/>
      <c r="H33" s="253"/>
      <c r="I33" s="253"/>
      <c r="J33" s="253"/>
      <c r="K33" s="253"/>
      <c r="L33" s="253"/>
      <c r="M33" s="254"/>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6"/>
    </row>
    <row r="34" spans="1:48" ht="15" customHeight="1">
      <c r="A34" s="72" t="s">
        <v>56</v>
      </c>
      <c r="B34" s="73"/>
      <c r="C34" s="73"/>
      <c r="D34" s="73"/>
      <c r="E34" s="74"/>
      <c r="F34" s="74"/>
      <c r="G34" s="75"/>
      <c r="H34" s="249"/>
      <c r="I34" s="249"/>
      <c r="J34" s="249"/>
      <c r="K34" s="249"/>
      <c r="L34" s="249"/>
      <c r="M34" s="250"/>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251"/>
      <c r="AM34" s="252"/>
    </row>
    <row r="35" spans="1:48" ht="15" customHeight="1">
      <c r="A35" s="72" t="s">
        <v>57</v>
      </c>
      <c r="B35" s="73"/>
      <c r="C35" s="73"/>
      <c r="D35" s="73"/>
      <c r="E35" s="74"/>
      <c r="F35" s="74"/>
      <c r="G35" s="75"/>
      <c r="H35" s="249"/>
      <c r="I35" s="249"/>
      <c r="J35" s="249"/>
      <c r="K35" s="249"/>
      <c r="L35" s="249"/>
      <c r="M35" s="250"/>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M35" s="252"/>
    </row>
    <row r="36" spans="1:48" ht="15" customHeight="1">
      <c r="A36" s="72" t="s">
        <v>58</v>
      </c>
      <c r="B36" s="73"/>
      <c r="C36" s="73"/>
      <c r="D36" s="73"/>
      <c r="E36" s="74"/>
      <c r="F36" s="74"/>
      <c r="G36" s="75"/>
      <c r="H36" s="249"/>
      <c r="I36" s="249"/>
      <c r="J36" s="249"/>
      <c r="K36" s="249"/>
      <c r="L36" s="249"/>
      <c r="M36" s="250"/>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2"/>
      <c r="AV36" s="3"/>
    </row>
    <row r="37" spans="1:48" ht="15" customHeight="1">
      <c r="A37" s="72" t="s">
        <v>59</v>
      </c>
      <c r="B37" s="73"/>
      <c r="C37" s="73"/>
      <c r="D37" s="73"/>
      <c r="E37" s="74"/>
      <c r="F37" s="74"/>
      <c r="G37" s="75"/>
      <c r="H37" s="249"/>
      <c r="I37" s="249"/>
      <c r="J37" s="249"/>
      <c r="K37" s="249"/>
      <c r="L37" s="249"/>
      <c r="M37" s="250"/>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2"/>
    </row>
    <row r="38" spans="1:48" ht="15" customHeight="1">
      <c r="A38" s="76" t="s">
        <v>31</v>
      </c>
      <c r="B38" s="77"/>
      <c r="C38" s="77"/>
      <c r="D38" s="77"/>
      <c r="E38" s="77"/>
      <c r="F38" s="77"/>
      <c r="G38" s="78"/>
      <c r="H38" s="242">
        <f>SUM(H33:L37)</f>
        <v>0</v>
      </c>
      <c r="I38" s="242"/>
      <c r="J38" s="242"/>
      <c r="K38" s="242"/>
      <c r="L38" s="243"/>
      <c r="M38" s="244"/>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6"/>
    </row>
    <row r="39" spans="1:48" s="112" customFormat="1" ht="6" customHeight="1" thickBot="1">
      <c r="A39" s="132"/>
      <c r="B39" s="132"/>
      <c r="C39" s="132"/>
      <c r="D39" s="132"/>
      <c r="E39" s="133"/>
      <c r="F39" s="133"/>
      <c r="G39" s="133"/>
      <c r="H39" s="133"/>
      <c r="I39" s="133"/>
      <c r="J39" s="134"/>
      <c r="K39" s="134"/>
      <c r="L39" s="134"/>
      <c r="M39" s="134"/>
      <c r="N39" s="134"/>
      <c r="AH39" s="138"/>
    </row>
    <row r="40" spans="1:48" s="3" customFormat="1" ht="19.5" customHeight="1">
      <c r="A40" s="139" t="s">
        <v>285</v>
      </c>
      <c r="B40" s="68"/>
      <c r="C40" s="68"/>
      <c r="D40" s="68"/>
      <c r="E40" s="68"/>
      <c r="F40" s="68"/>
      <c r="G40" s="68"/>
      <c r="H40" s="68"/>
      <c r="I40" s="69"/>
      <c r="J40" s="71"/>
      <c r="K40" s="68"/>
      <c r="L40" s="70"/>
      <c r="M40" s="70"/>
      <c r="N40" s="70"/>
      <c r="O40" s="68"/>
      <c r="P40" s="68"/>
      <c r="Q40" s="68"/>
      <c r="R40" s="68"/>
      <c r="S40" s="68"/>
      <c r="T40" s="79"/>
      <c r="U40" s="79"/>
      <c r="V40" s="79"/>
      <c r="W40" s="79"/>
      <c r="AC40" s="310"/>
      <c r="AD40" s="308" t="s">
        <v>50</v>
      </c>
      <c r="AE40" s="309"/>
      <c r="AF40" s="309"/>
      <c r="AG40" s="309"/>
      <c r="AH40" s="309"/>
      <c r="AI40" s="296" t="s">
        <v>51</v>
      </c>
      <c r="AJ40" s="297"/>
      <c r="AK40" s="297"/>
      <c r="AL40" s="297"/>
      <c r="AM40" s="298"/>
    </row>
    <row r="41" spans="1:48" s="3" customFormat="1" ht="13.5" customHeight="1">
      <c r="A41" s="68"/>
      <c r="B41" s="68"/>
      <c r="C41" s="68"/>
      <c r="D41" s="68"/>
      <c r="E41" s="68"/>
      <c r="F41" s="68"/>
      <c r="G41" s="68"/>
      <c r="H41" s="68"/>
      <c r="I41" s="68"/>
      <c r="J41" s="68"/>
      <c r="K41" s="68"/>
      <c r="L41" s="68"/>
      <c r="M41" s="68"/>
      <c r="N41" s="68"/>
      <c r="O41" s="68"/>
      <c r="P41" s="68"/>
      <c r="Q41" s="68"/>
      <c r="R41" s="68"/>
      <c r="S41" s="68"/>
      <c r="T41" s="68"/>
      <c r="U41" s="68"/>
      <c r="V41" s="68"/>
      <c r="W41" s="68"/>
      <c r="AC41" s="310"/>
      <c r="AD41" s="320" t="str">
        <f>IFERROR(VLOOKUP(L10,リスト!B24:E30,4,FALSE)*AJ10,"")</f>
        <v/>
      </c>
      <c r="AE41" s="321"/>
      <c r="AF41" s="321"/>
      <c r="AG41" s="324" t="s">
        <v>13</v>
      </c>
      <c r="AH41" s="324"/>
      <c r="AI41" s="326" t="str">
        <f>IF(AD41="","",MIN(AD41,ROUNDDOWN(H49/1000,0)))</f>
        <v/>
      </c>
      <c r="AJ41" s="327"/>
      <c r="AK41" s="327"/>
      <c r="AL41" s="324" t="s">
        <v>13</v>
      </c>
      <c r="AM41" s="325"/>
    </row>
    <row r="42" spans="1:48" s="3" customFormat="1" ht="12">
      <c r="A42" s="64"/>
      <c r="B42" s="68"/>
      <c r="C42" s="68"/>
      <c r="D42" s="68"/>
      <c r="E42" s="68"/>
      <c r="F42" s="68"/>
      <c r="G42" s="68"/>
      <c r="H42" s="68"/>
      <c r="I42" s="68"/>
      <c r="J42" s="68"/>
      <c r="K42" s="68"/>
      <c r="L42" s="68"/>
      <c r="M42" s="68"/>
      <c r="N42" s="68"/>
      <c r="O42" s="68"/>
      <c r="P42" s="68"/>
      <c r="Q42" s="68"/>
      <c r="R42" s="68"/>
      <c r="S42" s="68"/>
      <c r="T42" s="68"/>
      <c r="U42" s="68"/>
      <c r="V42" s="68"/>
      <c r="W42" s="68"/>
      <c r="AC42" s="310"/>
      <c r="AD42" s="322"/>
      <c r="AE42" s="323"/>
      <c r="AF42" s="323"/>
      <c r="AG42" s="324"/>
      <c r="AH42" s="324"/>
      <c r="AI42" s="328"/>
      <c r="AJ42" s="329"/>
      <c r="AK42" s="329"/>
      <c r="AL42" s="324"/>
      <c r="AM42" s="325"/>
      <c r="AT42" s="4"/>
    </row>
    <row r="43" spans="1:48" ht="15" customHeight="1">
      <c r="A43" s="257" t="s">
        <v>52</v>
      </c>
      <c r="B43" s="258"/>
      <c r="C43" s="258"/>
      <c r="D43" s="258"/>
      <c r="E43" s="258"/>
      <c r="F43" s="258"/>
      <c r="G43" s="259"/>
      <c r="H43" s="258" t="s">
        <v>53</v>
      </c>
      <c r="I43" s="258"/>
      <c r="J43" s="258"/>
      <c r="K43" s="258"/>
      <c r="L43" s="258"/>
      <c r="M43" s="257" t="s">
        <v>54</v>
      </c>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9"/>
    </row>
    <row r="44" spans="1:48" ht="15" customHeight="1">
      <c r="A44" s="93" t="s">
        <v>55</v>
      </c>
      <c r="B44" s="94"/>
      <c r="C44" s="94"/>
      <c r="D44" s="94"/>
      <c r="E44" s="95"/>
      <c r="F44" s="95"/>
      <c r="G44" s="96"/>
      <c r="H44" s="253"/>
      <c r="I44" s="253"/>
      <c r="J44" s="253"/>
      <c r="K44" s="253"/>
      <c r="L44" s="253"/>
      <c r="M44" s="254"/>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6"/>
    </row>
    <row r="45" spans="1:48" ht="15" customHeight="1">
      <c r="A45" s="72" t="s">
        <v>56</v>
      </c>
      <c r="B45" s="73"/>
      <c r="C45" s="73"/>
      <c r="D45" s="73"/>
      <c r="E45" s="74"/>
      <c r="F45" s="74"/>
      <c r="G45" s="75"/>
      <c r="H45" s="249"/>
      <c r="I45" s="249"/>
      <c r="J45" s="249"/>
      <c r="K45" s="249"/>
      <c r="L45" s="249"/>
      <c r="M45" s="250"/>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2"/>
    </row>
    <row r="46" spans="1:48" ht="15" customHeight="1">
      <c r="A46" s="72" t="s">
        <v>57</v>
      </c>
      <c r="B46" s="73"/>
      <c r="C46" s="73"/>
      <c r="D46" s="73"/>
      <c r="E46" s="74"/>
      <c r="F46" s="74"/>
      <c r="G46" s="75"/>
      <c r="H46" s="249"/>
      <c r="I46" s="249"/>
      <c r="J46" s="249"/>
      <c r="K46" s="249"/>
      <c r="L46" s="249"/>
      <c r="M46" s="250"/>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2"/>
    </row>
    <row r="47" spans="1:48" ht="15" customHeight="1">
      <c r="A47" s="72" t="s">
        <v>58</v>
      </c>
      <c r="B47" s="73"/>
      <c r="C47" s="73"/>
      <c r="D47" s="73"/>
      <c r="E47" s="74"/>
      <c r="F47" s="74"/>
      <c r="G47" s="75"/>
      <c r="H47" s="249"/>
      <c r="I47" s="249"/>
      <c r="J47" s="249"/>
      <c r="K47" s="249"/>
      <c r="L47" s="249"/>
      <c r="M47" s="250"/>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2"/>
    </row>
    <row r="48" spans="1:48" ht="15" customHeight="1">
      <c r="A48" s="72" t="s">
        <v>59</v>
      </c>
      <c r="B48" s="73"/>
      <c r="C48" s="73"/>
      <c r="D48" s="73"/>
      <c r="E48" s="74"/>
      <c r="F48" s="74"/>
      <c r="G48" s="75"/>
      <c r="H48" s="249"/>
      <c r="I48" s="249"/>
      <c r="J48" s="249"/>
      <c r="K48" s="249"/>
      <c r="L48" s="249"/>
      <c r="M48" s="250"/>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2"/>
    </row>
    <row r="49" spans="1:39" ht="15" customHeight="1">
      <c r="A49" s="76" t="s">
        <v>31</v>
      </c>
      <c r="B49" s="80"/>
      <c r="C49" s="80"/>
      <c r="D49" s="80"/>
      <c r="E49" s="77"/>
      <c r="F49" s="77"/>
      <c r="G49" s="78"/>
      <c r="H49" s="242">
        <f>SUM(H44:L48)</f>
        <v>0</v>
      </c>
      <c r="I49" s="242"/>
      <c r="J49" s="242"/>
      <c r="K49" s="242"/>
      <c r="L49" s="243"/>
      <c r="M49" s="244"/>
      <c r="N49" s="245"/>
      <c r="O49" s="245"/>
      <c r="P49" s="245"/>
      <c r="Q49" s="245"/>
      <c r="R49" s="245"/>
      <c r="S49" s="245"/>
      <c r="T49" s="245"/>
      <c r="U49" s="245"/>
      <c r="V49" s="245"/>
      <c r="W49" s="245"/>
      <c r="X49" s="245"/>
      <c r="Y49" s="245"/>
      <c r="Z49" s="245"/>
      <c r="AA49" s="245"/>
      <c r="AB49" s="245"/>
      <c r="AC49" s="245"/>
      <c r="AD49" s="245"/>
      <c r="AE49" s="245"/>
      <c r="AF49" s="245"/>
      <c r="AG49" s="245"/>
      <c r="AH49" s="245"/>
      <c r="AI49" s="245"/>
      <c r="AJ49" s="245"/>
      <c r="AK49" s="245"/>
      <c r="AL49" s="245"/>
      <c r="AM49" s="246"/>
    </row>
    <row r="50" spans="1:39" s="112" customFormat="1" ht="4.5" customHeight="1">
      <c r="A50" s="132"/>
      <c r="B50" s="132"/>
      <c r="C50" s="132"/>
      <c r="D50" s="132"/>
      <c r="E50" s="135"/>
      <c r="F50" s="135"/>
      <c r="G50" s="135"/>
      <c r="H50" s="135"/>
      <c r="I50" s="135"/>
      <c r="J50" s="136"/>
      <c r="K50" s="136"/>
      <c r="L50" s="136"/>
      <c r="M50" s="136"/>
      <c r="N50" s="136"/>
      <c r="O50" s="135"/>
      <c r="P50" s="135"/>
      <c r="Q50" s="135"/>
      <c r="R50" s="135"/>
      <c r="S50" s="135"/>
      <c r="T50" s="135"/>
      <c r="U50" s="135"/>
      <c r="V50" s="135"/>
      <c r="W50" s="135"/>
      <c r="X50" s="135"/>
      <c r="Y50" s="137"/>
      <c r="Z50" s="137"/>
      <c r="AA50" s="137"/>
      <c r="AB50" s="137"/>
      <c r="AC50" s="137"/>
      <c r="AD50" s="137"/>
      <c r="AE50" s="135"/>
      <c r="AF50" s="135"/>
      <c r="AG50" s="135"/>
      <c r="AH50" s="135"/>
      <c r="AI50" s="135"/>
      <c r="AJ50" s="135"/>
      <c r="AK50" s="135"/>
      <c r="AL50" s="135"/>
      <c r="AM50" s="135"/>
    </row>
    <row r="51" spans="1:39" s="112" customFormat="1">
      <c r="A51" s="110" t="s">
        <v>233</v>
      </c>
    </row>
    <row r="53" spans="1:39">
      <c r="AI53" s="330"/>
      <c r="AJ53" s="330"/>
      <c r="AK53" s="330"/>
      <c r="AL53" s="330"/>
      <c r="AM53" s="330"/>
    </row>
  </sheetData>
  <sheetProtection formatCells="0" formatColumns="0" formatRows="0" insertColumns="0" insertRows="0" autoFilter="0"/>
  <mergeCells count="93">
    <mergeCell ref="AI53:AM53"/>
    <mergeCell ref="H44:L44"/>
    <mergeCell ref="H45:L45"/>
    <mergeCell ref="H46:L46"/>
    <mergeCell ref="H47:L47"/>
    <mergeCell ref="H49:L49"/>
    <mergeCell ref="M49:AM49"/>
    <mergeCell ref="H48:L48"/>
    <mergeCell ref="M48:AM48"/>
    <mergeCell ref="M43:AM43"/>
    <mergeCell ref="M44:AM44"/>
    <mergeCell ref="M45:AM45"/>
    <mergeCell ref="M46:AM46"/>
    <mergeCell ref="M47:AM47"/>
    <mergeCell ref="AD41:AF42"/>
    <mergeCell ref="AG41:AH42"/>
    <mergeCell ref="AD40:AH40"/>
    <mergeCell ref="AC40:AC42"/>
    <mergeCell ref="AL41:AM42"/>
    <mergeCell ref="AI41:AK42"/>
    <mergeCell ref="AI40:AM40"/>
    <mergeCell ref="A43:G43"/>
    <mergeCell ref="H43:L43"/>
    <mergeCell ref="AP10:AU10"/>
    <mergeCell ref="AG10:AI10"/>
    <mergeCell ref="AJ10:AK10"/>
    <mergeCell ref="AL10:AM10"/>
    <mergeCell ref="A11:H11"/>
    <mergeCell ref="AD20:AH20"/>
    <mergeCell ref="AC20:AC22"/>
    <mergeCell ref="AD21:AF22"/>
    <mergeCell ref="AG21:AH22"/>
    <mergeCell ref="L10:AF10"/>
    <mergeCell ref="A13:AM13"/>
    <mergeCell ref="A16:W16"/>
    <mergeCell ref="X15:Z15"/>
    <mergeCell ref="X16:Z16"/>
    <mergeCell ref="A7:G7"/>
    <mergeCell ref="H8:S8"/>
    <mergeCell ref="A10:K10"/>
    <mergeCell ref="A18:AM18"/>
    <mergeCell ref="AL21:AM22"/>
    <mergeCell ref="AI21:AK22"/>
    <mergeCell ref="AI20:AM20"/>
    <mergeCell ref="A15:W15"/>
    <mergeCell ref="H26:L26"/>
    <mergeCell ref="H27:L27"/>
    <mergeCell ref="A3:AM3"/>
    <mergeCell ref="A5:AM5"/>
    <mergeCell ref="O7:S7"/>
    <mergeCell ref="A8:C9"/>
    <mergeCell ref="D8:G8"/>
    <mergeCell ref="D9:G9"/>
    <mergeCell ref="T8:V9"/>
    <mergeCell ref="W8:AF8"/>
    <mergeCell ref="AG8:AM8"/>
    <mergeCell ref="H9:S9"/>
    <mergeCell ref="W9:AF9"/>
    <mergeCell ref="AG9:AM9"/>
    <mergeCell ref="H7:N7"/>
    <mergeCell ref="T7:AM7"/>
    <mergeCell ref="A23:G23"/>
    <mergeCell ref="A32:G32"/>
    <mergeCell ref="H32:L32"/>
    <mergeCell ref="M32:AM32"/>
    <mergeCell ref="M24:AM24"/>
    <mergeCell ref="M23:AM23"/>
    <mergeCell ref="H24:L24"/>
    <mergeCell ref="H23:L23"/>
    <mergeCell ref="M29:AM29"/>
    <mergeCell ref="M25:AM25"/>
    <mergeCell ref="M26:AM26"/>
    <mergeCell ref="M27:AM27"/>
    <mergeCell ref="H29:L29"/>
    <mergeCell ref="H28:L28"/>
    <mergeCell ref="M28:AM28"/>
    <mergeCell ref="H25:L25"/>
    <mergeCell ref="H38:L38"/>
    <mergeCell ref="M38:AM38"/>
    <mergeCell ref="AI30:AK30"/>
    <mergeCell ref="AL30:AM30"/>
    <mergeCell ref="H36:L36"/>
    <mergeCell ref="M36:AM36"/>
    <mergeCell ref="H37:L37"/>
    <mergeCell ref="M37:AM37"/>
    <mergeCell ref="H33:L33"/>
    <mergeCell ref="M33:AM33"/>
    <mergeCell ref="H34:L34"/>
    <mergeCell ref="M34:AM34"/>
    <mergeCell ref="H35:L35"/>
    <mergeCell ref="M35:AM35"/>
    <mergeCell ref="AL31:AM31"/>
    <mergeCell ref="AI31:AK31"/>
  </mergeCells>
  <phoneticPr fontId="4"/>
  <dataValidations count="2">
    <dataValidation imeMode="halfAlpha" allowBlank="1" showInputMessage="1" showErrorMessage="1" sqref="S20:V22 J20:N22 S31:V31 J31:N31" xr:uid="{00000000-0002-0000-0300-000000000000}"/>
    <dataValidation type="list" allowBlank="1" showInputMessage="1" showErrorMessage="1" sqref="X15:Z16"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cols>
    <col min="1" max="2" width="3.90625" style="9" customWidth="1"/>
    <col min="3" max="3" width="13.90625" style="9" customWidth="1"/>
    <col min="4" max="4" width="3.90625" style="9" customWidth="1"/>
    <col min="5" max="5" width="35.6328125" style="9" customWidth="1"/>
    <col min="6" max="6" width="26.08984375" style="9" customWidth="1"/>
    <col min="7" max="7" width="63.6328125" style="9" customWidth="1"/>
    <col min="8" max="8" width="26.36328125" style="9" customWidth="1"/>
    <col min="9" max="9" width="63.6328125" style="9" customWidth="1"/>
    <col min="10" max="10" width="26.36328125" style="9" customWidth="1"/>
    <col min="11" max="16384" width="9" style="9"/>
  </cols>
  <sheetData>
    <row r="1" spans="1:15" ht="26.25" customHeight="1">
      <c r="A1" s="7" t="s">
        <v>60</v>
      </c>
      <c r="B1" s="8"/>
      <c r="C1" s="7" t="s">
        <v>61</v>
      </c>
      <c r="I1" s="7"/>
      <c r="J1" s="7"/>
    </row>
    <row r="2" spans="1:15" ht="27" customHeight="1">
      <c r="A2" s="10" t="s">
        <v>62</v>
      </c>
      <c r="B2" s="11"/>
      <c r="C2" s="12"/>
      <c r="D2" s="12"/>
      <c r="E2" s="12"/>
      <c r="F2" s="12"/>
      <c r="G2" s="12"/>
      <c r="H2" s="13"/>
      <c r="I2" s="331" t="s">
        <v>63</v>
      </c>
      <c r="J2" s="332"/>
    </row>
    <row r="3" spans="1:15" ht="30" customHeight="1">
      <c r="A3" s="14"/>
      <c r="B3" s="15"/>
      <c r="C3" s="16"/>
      <c r="D3" s="16"/>
      <c r="E3" s="16"/>
      <c r="F3" s="16"/>
      <c r="G3" s="17" t="s">
        <v>64</v>
      </c>
      <c r="H3" s="18"/>
    </row>
    <row r="4" spans="1:15" ht="71.25" customHeight="1">
      <c r="A4" s="19"/>
      <c r="B4" s="20"/>
      <c r="C4" s="333" t="s">
        <v>65</v>
      </c>
      <c r="D4" s="334"/>
      <c r="E4" s="334"/>
      <c r="F4" s="335"/>
      <c r="G4" s="336" t="s">
        <v>66</v>
      </c>
      <c r="H4" s="337"/>
    </row>
    <row r="5" spans="1:15" ht="19" customHeight="1">
      <c r="A5" s="21"/>
      <c r="B5" s="22"/>
      <c r="C5" s="338" t="s">
        <v>67</v>
      </c>
      <c r="D5" s="23">
        <v>1</v>
      </c>
      <c r="E5" s="339" t="s">
        <v>68</v>
      </c>
      <c r="F5" s="23" t="s">
        <v>69</v>
      </c>
      <c r="G5" s="24">
        <v>653</v>
      </c>
      <c r="H5" s="25" t="s">
        <v>70</v>
      </c>
      <c r="K5" s="26"/>
      <c r="L5" s="27"/>
      <c r="M5" s="26"/>
      <c r="N5" s="27"/>
      <c r="O5" s="28"/>
    </row>
    <row r="6" spans="1:15" ht="19" customHeight="1">
      <c r="A6" s="21"/>
      <c r="B6" s="22"/>
      <c r="C6" s="338"/>
      <c r="D6" s="23">
        <v>2</v>
      </c>
      <c r="E6" s="339"/>
      <c r="F6" s="23" t="s">
        <v>71</v>
      </c>
      <c r="G6" s="24">
        <v>831</v>
      </c>
      <c r="H6" s="25" t="s">
        <v>70</v>
      </c>
      <c r="K6" s="26"/>
      <c r="L6" s="27"/>
      <c r="M6" s="26"/>
      <c r="N6" s="27"/>
      <c r="O6" s="28"/>
    </row>
    <row r="7" spans="1:15" ht="19" customHeight="1">
      <c r="A7" s="21"/>
      <c r="B7" s="22"/>
      <c r="C7" s="338"/>
      <c r="D7" s="23">
        <v>3</v>
      </c>
      <c r="E7" s="339"/>
      <c r="F7" s="23" t="s">
        <v>72</v>
      </c>
      <c r="G7" s="24">
        <v>1075</v>
      </c>
      <c r="H7" s="25" t="s">
        <v>70</v>
      </c>
      <c r="K7" s="26"/>
      <c r="L7" s="27"/>
      <c r="M7" s="26"/>
      <c r="N7" s="27"/>
      <c r="O7" s="28"/>
    </row>
    <row r="8" spans="1:15" ht="19" customHeight="1">
      <c r="A8" s="21"/>
      <c r="B8" s="22"/>
      <c r="C8" s="338"/>
      <c r="D8" s="23">
        <v>4</v>
      </c>
      <c r="E8" s="340" t="s">
        <v>73</v>
      </c>
      <c r="F8" s="340"/>
      <c r="G8" s="24">
        <v>305</v>
      </c>
      <c r="H8" s="25" t="s">
        <v>70</v>
      </c>
      <c r="K8" s="26"/>
      <c r="L8" s="27"/>
      <c r="M8" s="26"/>
      <c r="N8" s="27"/>
      <c r="O8" s="28"/>
    </row>
    <row r="9" spans="1:15" ht="19" customHeight="1">
      <c r="A9" s="21"/>
      <c r="B9" s="22"/>
      <c r="C9" s="338"/>
      <c r="D9" s="23">
        <v>5</v>
      </c>
      <c r="E9" s="339" t="s">
        <v>74</v>
      </c>
      <c r="F9" s="339"/>
      <c r="G9" s="24">
        <v>340</v>
      </c>
      <c r="H9" s="25" t="s">
        <v>70</v>
      </c>
      <c r="K9" s="26"/>
      <c r="L9" s="27"/>
      <c r="M9" s="26"/>
      <c r="N9" s="27"/>
      <c r="O9" s="28"/>
    </row>
    <row r="10" spans="1:15" ht="19" customHeight="1">
      <c r="A10" s="21"/>
      <c r="B10" s="22"/>
      <c r="C10" s="338"/>
      <c r="D10" s="23">
        <v>6</v>
      </c>
      <c r="E10" s="339" t="s">
        <v>75</v>
      </c>
      <c r="F10" s="23" t="s">
        <v>69</v>
      </c>
      <c r="G10" s="24">
        <v>642</v>
      </c>
      <c r="H10" s="25" t="s">
        <v>70</v>
      </c>
      <c r="K10" s="26"/>
      <c r="L10" s="27"/>
      <c r="M10" s="26"/>
      <c r="N10" s="27"/>
      <c r="O10" s="28"/>
    </row>
    <row r="11" spans="1:15" ht="19" customHeight="1">
      <c r="A11" s="21"/>
      <c r="B11" s="22"/>
      <c r="C11" s="338"/>
      <c r="D11" s="23">
        <v>7</v>
      </c>
      <c r="E11" s="339"/>
      <c r="F11" s="23" t="s">
        <v>71</v>
      </c>
      <c r="G11" s="24">
        <v>776</v>
      </c>
      <c r="H11" s="25" t="s">
        <v>70</v>
      </c>
      <c r="K11" s="26"/>
      <c r="L11" s="27"/>
      <c r="M11" s="26"/>
      <c r="N11" s="27"/>
      <c r="O11" s="28"/>
    </row>
    <row r="12" spans="1:15" ht="19" customHeight="1">
      <c r="A12" s="21"/>
      <c r="B12" s="22"/>
      <c r="C12" s="338"/>
      <c r="D12" s="23">
        <v>8</v>
      </c>
      <c r="E12" s="339"/>
      <c r="F12" s="23" t="s">
        <v>72</v>
      </c>
      <c r="G12" s="24">
        <v>1272</v>
      </c>
      <c r="H12" s="25" t="s">
        <v>70</v>
      </c>
      <c r="K12" s="26"/>
      <c r="L12" s="27"/>
      <c r="M12" s="26"/>
      <c r="N12" s="27"/>
      <c r="O12" s="28"/>
    </row>
    <row r="13" spans="1:15" ht="19" customHeight="1">
      <c r="A13" s="21"/>
      <c r="B13" s="22"/>
      <c r="C13" s="29" t="s">
        <v>76</v>
      </c>
      <c r="D13" s="23">
        <v>9</v>
      </c>
      <c r="E13" s="339" t="s">
        <v>77</v>
      </c>
      <c r="F13" s="339"/>
      <c r="G13" s="24">
        <v>44</v>
      </c>
      <c r="H13" s="25" t="s">
        <v>78</v>
      </c>
      <c r="K13" s="26"/>
      <c r="L13" s="28"/>
      <c r="M13" s="28"/>
      <c r="N13" s="27"/>
      <c r="O13" s="26"/>
    </row>
    <row r="14" spans="1:15" ht="19" customHeight="1">
      <c r="A14" s="21"/>
      <c r="B14" s="22"/>
      <c r="C14" s="338" t="s">
        <v>79</v>
      </c>
      <c r="D14" s="23">
        <v>10</v>
      </c>
      <c r="E14" s="339" t="s">
        <v>80</v>
      </c>
      <c r="F14" s="339"/>
      <c r="G14" s="24">
        <v>500</v>
      </c>
      <c r="H14" s="25" t="s">
        <v>70</v>
      </c>
      <c r="K14" s="26"/>
      <c r="L14" s="27"/>
      <c r="M14" s="26"/>
      <c r="N14" s="27"/>
      <c r="O14" s="28"/>
    </row>
    <row r="15" spans="1:15" ht="19" customHeight="1">
      <c r="A15" s="21"/>
      <c r="B15" s="22"/>
      <c r="C15" s="338"/>
      <c r="D15" s="23">
        <v>11</v>
      </c>
      <c r="E15" s="339" t="s">
        <v>81</v>
      </c>
      <c r="F15" s="339"/>
      <c r="G15" s="24">
        <v>431</v>
      </c>
      <c r="H15" s="25" t="s">
        <v>70</v>
      </c>
      <c r="K15" s="26"/>
      <c r="L15" s="27"/>
      <c r="M15" s="26"/>
      <c r="N15" s="27"/>
      <c r="O15" s="28"/>
    </row>
    <row r="16" spans="1:15" ht="19" customHeight="1">
      <c r="A16" s="21"/>
      <c r="B16" s="22"/>
      <c r="C16" s="338"/>
      <c r="D16" s="23">
        <v>12</v>
      </c>
      <c r="E16" s="339" t="s">
        <v>82</v>
      </c>
      <c r="F16" s="339"/>
      <c r="G16" s="24">
        <v>464</v>
      </c>
      <c r="H16" s="25" t="s">
        <v>70</v>
      </c>
      <c r="K16" s="26"/>
      <c r="L16" s="27"/>
      <c r="M16" s="26"/>
      <c r="N16" s="27"/>
      <c r="O16" s="28"/>
    </row>
    <row r="17" spans="1:28" ht="19" customHeight="1">
      <c r="A17" s="21"/>
      <c r="B17" s="22"/>
      <c r="C17" s="338"/>
      <c r="D17" s="23">
        <v>13</v>
      </c>
      <c r="E17" s="339" t="s">
        <v>83</v>
      </c>
      <c r="F17" s="339"/>
      <c r="G17" s="24">
        <v>153</v>
      </c>
      <c r="H17" s="25" t="s">
        <v>70</v>
      </c>
      <c r="K17" s="26"/>
      <c r="L17" s="27"/>
      <c r="M17" s="26"/>
      <c r="N17" s="27"/>
      <c r="O17" s="28"/>
    </row>
    <row r="18" spans="1:28" ht="19" customHeight="1">
      <c r="A18" s="21"/>
      <c r="B18" s="22"/>
      <c r="C18" s="338"/>
      <c r="D18" s="23">
        <v>14</v>
      </c>
      <c r="E18" s="339" t="s">
        <v>84</v>
      </c>
      <c r="F18" s="339"/>
      <c r="G18" s="24">
        <v>1002</v>
      </c>
      <c r="H18" s="25" t="s">
        <v>70</v>
      </c>
      <c r="K18" s="26"/>
      <c r="L18" s="27"/>
      <c r="M18" s="26"/>
      <c r="N18" s="27"/>
      <c r="O18" s="28"/>
    </row>
    <row r="19" spans="1:28" ht="19" customHeight="1">
      <c r="A19" s="21"/>
      <c r="B19" s="22"/>
      <c r="C19" s="338"/>
      <c r="D19" s="23">
        <v>15</v>
      </c>
      <c r="E19" s="339" t="s">
        <v>85</v>
      </c>
      <c r="F19" s="339"/>
      <c r="G19" s="24">
        <v>573</v>
      </c>
      <c r="H19" s="25" t="s">
        <v>70</v>
      </c>
      <c r="K19" s="26"/>
      <c r="L19" s="27"/>
      <c r="M19" s="26"/>
      <c r="N19" s="27"/>
      <c r="O19" s="28"/>
    </row>
    <row r="20" spans="1:28" ht="19" customHeight="1">
      <c r="A20" s="21"/>
      <c r="B20" s="22"/>
      <c r="C20" s="338"/>
      <c r="D20" s="23">
        <v>16</v>
      </c>
      <c r="E20" s="339" t="s">
        <v>86</v>
      </c>
      <c r="F20" s="339"/>
      <c r="G20" s="24">
        <v>227</v>
      </c>
      <c r="H20" s="25" t="s">
        <v>70</v>
      </c>
      <c r="K20" s="26"/>
      <c r="L20" s="27"/>
      <c r="M20" s="26"/>
      <c r="N20" s="27"/>
      <c r="O20" s="28"/>
    </row>
    <row r="21" spans="1:28" s="30" customFormat="1" ht="19" customHeight="1">
      <c r="A21" s="21"/>
      <c r="B21" s="22"/>
      <c r="C21" s="338"/>
      <c r="D21" s="23">
        <v>17</v>
      </c>
      <c r="E21" s="339" t="s">
        <v>87</v>
      </c>
      <c r="F21" s="339"/>
      <c r="G21" s="24">
        <v>252</v>
      </c>
      <c r="H21" s="25" t="s">
        <v>70</v>
      </c>
      <c r="I21" s="9"/>
      <c r="J21" s="9"/>
      <c r="K21" s="26"/>
      <c r="L21" s="27"/>
      <c r="M21" s="26"/>
      <c r="N21" s="27"/>
      <c r="O21" s="28"/>
      <c r="P21" s="9"/>
      <c r="Q21" s="9"/>
      <c r="R21" s="9"/>
      <c r="S21" s="9"/>
      <c r="T21" s="9"/>
      <c r="U21" s="9"/>
      <c r="V21" s="9"/>
      <c r="W21" s="9"/>
      <c r="X21" s="9"/>
      <c r="Y21" s="9"/>
      <c r="Z21" s="9"/>
      <c r="AA21" s="9"/>
      <c r="AB21" s="9"/>
    </row>
    <row r="22" spans="1:28" ht="18.75" customHeight="1">
      <c r="A22" s="21"/>
      <c r="B22" s="22"/>
      <c r="C22" s="338"/>
      <c r="D22" s="23">
        <v>18</v>
      </c>
      <c r="E22" s="342" t="s">
        <v>88</v>
      </c>
      <c r="F22" s="342"/>
      <c r="G22" s="24">
        <v>82</v>
      </c>
      <c r="H22" s="25" t="s">
        <v>70</v>
      </c>
      <c r="K22" s="26"/>
      <c r="L22" s="27"/>
      <c r="M22" s="26"/>
      <c r="N22" s="27"/>
      <c r="O22" s="28"/>
    </row>
    <row r="23" spans="1:28" ht="19" customHeight="1">
      <c r="A23" s="21"/>
      <c r="B23" s="22"/>
      <c r="C23" s="343" t="s">
        <v>89</v>
      </c>
      <c r="D23" s="23">
        <v>19</v>
      </c>
      <c r="E23" s="339" t="s">
        <v>90</v>
      </c>
      <c r="F23" s="339"/>
      <c r="G23" s="24">
        <v>637</v>
      </c>
      <c r="H23" s="25" t="s">
        <v>70</v>
      </c>
      <c r="K23" s="26"/>
      <c r="L23" s="27"/>
      <c r="M23" s="26"/>
      <c r="N23" s="27"/>
      <c r="O23" s="28"/>
    </row>
    <row r="24" spans="1:28" ht="19" customHeight="1">
      <c r="A24" s="21"/>
      <c r="B24" s="22"/>
      <c r="C24" s="343"/>
      <c r="D24" s="23">
        <v>20</v>
      </c>
      <c r="E24" s="339" t="s">
        <v>91</v>
      </c>
      <c r="F24" s="339"/>
      <c r="G24" s="24">
        <v>873</v>
      </c>
      <c r="H24" s="25" t="s">
        <v>70</v>
      </c>
      <c r="K24" s="26"/>
      <c r="L24" s="27"/>
      <c r="M24" s="26"/>
      <c r="N24" s="27"/>
      <c r="O24" s="28"/>
    </row>
    <row r="25" spans="1:28" ht="19" customHeight="1">
      <c r="A25" s="21"/>
      <c r="B25" s="22"/>
      <c r="C25" s="343" t="s">
        <v>92</v>
      </c>
      <c r="D25" s="23">
        <v>21</v>
      </c>
      <c r="E25" s="339" t="s">
        <v>93</v>
      </c>
      <c r="F25" s="339"/>
      <c r="G25" s="24">
        <v>40</v>
      </c>
      <c r="H25" s="25" t="s">
        <v>78</v>
      </c>
      <c r="K25" s="26"/>
      <c r="L25" s="28"/>
      <c r="M25" s="28"/>
      <c r="N25" s="27"/>
      <c r="O25" s="26"/>
    </row>
    <row r="26" spans="1:28" ht="19" customHeight="1">
      <c r="A26" s="21"/>
      <c r="B26" s="22"/>
      <c r="C26" s="343"/>
      <c r="D26" s="23">
        <v>22</v>
      </c>
      <c r="E26" s="339" t="s">
        <v>94</v>
      </c>
      <c r="F26" s="339"/>
      <c r="G26" s="24">
        <v>48</v>
      </c>
      <c r="H26" s="25" t="s">
        <v>78</v>
      </c>
      <c r="K26" s="26"/>
      <c r="L26" s="28"/>
      <c r="M26" s="28"/>
      <c r="N26" s="27"/>
      <c r="O26" s="26"/>
    </row>
    <row r="27" spans="1:28" ht="19" customHeight="1">
      <c r="A27" s="21"/>
      <c r="B27" s="22"/>
      <c r="C27" s="343"/>
      <c r="D27" s="23">
        <v>23</v>
      </c>
      <c r="E27" s="339" t="s">
        <v>95</v>
      </c>
      <c r="F27" s="339"/>
      <c r="G27" s="24">
        <v>39</v>
      </c>
      <c r="H27" s="25" t="s">
        <v>78</v>
      </c>
      <c r="K27" s="26"/>
      <c r="L27" s="28"/>
      <c r="M27" s="28"/>
      <c r="N27" s="27"/>
      <c r="O27" s="26"/>
    </row>
    <row r="28" spans="1:28" ht="19" customHeight="1">
      <c r="A28" s="21"/>
      <c r="B28" s="22"/>
      <c r="C28" s="343"/>
      <c r="D28" s="23">
        <v>24</v>
      </c>
      <c r="E28" s="339" t="s">
        <v>96</v>
      </c>
      <c r="F28" s="339"/>
      <c r="G28" s="24">
        <v>48</v>
      </c>
      <c r="H28" s="25" t="s">
        <v>78</v>
      </c>
      <c r="K28" s="26"/>
      <c r="L28" s="28"/>
      <c r="M28" s="28"/>
      <c r="N28" s="27"/>
      <c r="O28" s="26"/>
    </row>
    <row r="29" spans="1:28" ht="19" customHeight="1">
      <c r="A29" s="21"/>
      <c r="B29" s="22"/>
      <c r="C29" s="343"/>
      <c r="D29" s="23">
        <v>25</v>
      </c>
      <c r="E29" s="339" t="s">
        <v>97</v>
      </c>
      <c r="F29" s="339"/>
      <c r="G29" s="24">
        <v>43</v>
      </c>
      <c r="H29" s="25" t="s">
        <v>78</v>
      </c>
      <c r="K29" s="26"/>
      <c r="L29" s="28"/>
      <c r="M29" s="28"/>
      <c r="N29" s="27"/>
      <c r="O29" s="26"/>
    </row>
    <row r="30" spans="1:28" ht="19" customHeight="1">
      <c r="A30" s="21"/>
      <c r="B30" s="22"/>
      <c r="C30" s="343"/>
      <c r="D30" s="23">
        <v>26</v>
      </c>
      <c r="E30" s="339" t="s">
        <v>98</v>
      </c>
      <c r="F30" s="339"/>
      <c r="G30" s="24">
        <v>48</v>
      </c>
      <c r="H30" s="25" t="s">
        <v>78</v>
      </c>
      <c r="K30" s="26"/>
      <c r="L30" s="28"/>
      <c r="M30" s="28"/>
      <c r="N30" s="27"/>
      <c r="O30" s="26"/>
    </row>
    <row r="31" spans="1:28" ht="19" customHeight="1">
      <c r="A31" s="21"/>
      <c r="B31" s="22"/>
      <c r="C31" s="343"/>
      <c r="D31" s="23">
        <v>27</v>
      </c>
      <c r="E31" s="340" t="s">
        <v>99</v>
      </c>
      <c r="F31" s="340"/>
      <c r="G31" s="24">
        <v>37</v>
      </c>
      <c r="H31" s="25" t="s">
        <v>78</v>
      </c>
      <c r="K31" s="26"/>
      <c r="L31" s="28"/>
      <c r="M31" s="28"/>
      <c r="N31" s="27"/>
      <c r="O31" s="26"/>
    </row>
    <row r="32" spans="1:28" ht="19" customHeight="1">
      <c r="A32" s="31"/>
      <c r="B32" s="32"/>
      <c r="C32" s="343"/>
      <c r="D32" s="23">
        <v>28</v>
      </c>
      <c r="E32" s="340" t="s">
        <v>100</v>
      </c>
      <c r="F32" s="340"/>
      <c r="G32" s="24">
        <v>37</v>
      </c>
      <c r="H32" s="25" t="s">
        <v>78</v>
      </c>
      <c r="K32" s="26"/>
      <c r="L32" s="28"/>
      <c r="M32" s="28"/>
      <c r="N32" s="27"/>
      <c r="O32" s="26"/>
    </row>
    <row r="33" spans="1:10" ht="246.75" customHeight="1">
      <c r="A33" s="33" t="s">
        <v>101</v>
      </c>
      <c r="B33" s="34"/>
      <c r="C33" s="35"/>
      <c r="D33" s="36"/>
      <c r="E33" s="37"/>
      <c r="F33" s="38"/>
      <c r="G33" s="344" t="s">
        <v>102</v>
      </c>
      <c r="H33" s="345"/>
    </row>
    <row r="34" spans="1:10" ht="70.5" customHeight="1">
      <c r="A34" s="39" t="s">
        <v>103</v>
      </c>
      <c r="B34" s="40"/>
      <c r="C34" s="41"/>
      <c r="D34" s="42"/>
      <c r="E34" s="43"/>
      <c r="F34" s="44"/>
      <c r="G34" s="346" t="s">
        <v>104</v>
      </c>
      <c r="H34" s="347"/>
    </row>
    <row r="35" spans="1:10" ht="21" customHeight="1">
      <c r="A35" s="45" t="s">
        <v>105</v>
      </c>
      <c r="B35" s="45"/>
      <c r="C35" s="28"/>
      <c r="D35" s="28"/>
      <c r="E35" s="45"/>
      <c r="F35" s="28"/>
      <c r="G35" s="46"/>
      <c r="H35" s="46"/>
    </row>
    <row r="36" spans="1:10" ht="21" customHeight="1">
      <c r="A36" s="9" t="s">
        <v>106</v>
      </c>
    </row>
    <row r="37" spans="1:10" ht="21" customHeight="1">
      <c r="A37" s="9" t="s">
        <v>107</v>
      </c>
    </row>
    <row r="38" spans="1:10" ht="21" customHeight="1">
      <c r="B38" s="9" t="s">
        <v>108</v>
      </c>
    </row>
    <row r="39" spans="1:10" ht="21" customHeight="1">
      <c r="A39" s="9" t="s">
        <v>109</v>
      </c>
    </row>
    <row r="40" spans="1:10">
      <c r="A40" s="9" t="s">
        <v>110</v>
      </c>
    </row>
    <row r="41" spans="1:10">
      <c r="A41" s="9" t="s">
        <v>111</v>
      </c>
    </row>
    <row r="42" spans="1:10">
      <c r="A42" s="9" t="s">
        <v>112</v>
      </c>
    </row>
    <row r="44" spans="1:10" ht="19">
      <c r="I44" s="341" t="s">
        <v>113</v>
      </c>
      <c r="J44" s="341"/>
    </row>
    <row r="45" spans="1:10" ht="21">
      <c r="I45" s="47"/>
      <c r="J45" s="47"/>
    </row>
    <row r="48" spans="1:10" ht="19">
      <c r="A48" s="10" t="s">
        <v>114</v>
      </c>
      <c r="B48" s="11"/>
      <c r="C48" s="12"/>
      <c r="D48" s="12"/>
      <c r="E48" s="12"/>
      <c r="F48" s="12"/>
      <c r="G48" s="12"/>
      <c r="H48" s="48"/>
      <c r="I48" s="48"/>
      <c r="J48" s="13"/>
    </row>
    <row r="49" spans="1:10" ht="16.5">
      <c r="A49" s="14"/>
      <c r="B49" s="15"/>
      <c r="C49" s="16"/>
      <c r="D49" s="16"/>
      <c r="E49" s="16"/>
      <c r="F49" s="16"/>
      <c r="G49" s="348" t="s">
        <v>115</v>
      </c>
      <c r="H49" s="349"/>
      <c r="I49" s="348" t="s">
        <v>116</v>
      </c>
      <c r="J49" s="349"/>
    </row>
    <row r="50" spans="1:10" ht="14.25" customHeight="1">
      <c r="A50" s="19"/>
      <c r="B50" s="20"/>
      <c r="C50" s="333" t="s">
        <v>117</v>
      </c>
      <c r="D50" s="334"/>
      <c r="E50" s="334"/>
      <c r="F50" s="335"/>
      <c r="G50" s="353" t="s">
        <v>118</v>
      </c>
      <c r="H50" s="354"/>
      <c r="I50" s="357" t="s">
        <v>119</v>
      </c>
      <c r="J50" s="358"/>
    </row>
    <row r="51" spans="1:10" ht="29.25" customHeight="1">
      <c r="A51" s="49"/>
      <c r="B51" s="50"/>
      <c r="C51" s="350"/>
      <c r="D51" s="351"/>
      <c r="E51" s="351"/>
      <c r="F51" s="352"/>
      <c r="G51" s="355"/>
      <c r="H51" s="356"/>
      <c r="I51" s="359"/>
      <c r="J51" s="360"/>
    </row>
    <row r="52" spans="1:10" ht="21">
      <c r="A52" s="21"/>
      <c r="B52" s="22"/>
      <c r="C52" s="338" t="s">
        <v>67</v>
      </c>
      <c r="D52" s="23">
        <v>1</v>
      </c>
      <c r="E52" s="339" t="s">
        <v>68</v>
      </c>
      <c r="F52" s="23" t="s">
        <v>69</v>
      </c>
      <c r="G52" s="51">
        <v>20</v>
      </c>
      <c r="H52" s="52" t="s">
        <v>120</v>
      </c>
      <c r="I52" s="24">
        <v>200</v>
      </c>
      <c r="J52" s="52" t="s">
        <v>70</v>
      </c>
    </row>
    <row r="53" spans="1:10" ht="21">
      <c r="A53" s="21"/>
      <c r="B53" s="22"/>
      <c r="C53" s="338"/>
      <c r="D53" s="23">
        <v>2</v>
      </c>
      <c r="E53" s="339"/>
      <c r="F53" s="23" t="s">
        <v>71</v>
      </c>
      <c r="G53" s="51">
        <v>20</v>
      </c>
      <c r="H53" s="52" t="s">
        <v>120</v>
      </c>
      <c r="I53" s="24">
        <v>200</v>
      </c>
      <c r="J53" s="52" t="s">
        <v>70</v>
      </c>
    </row>
    <row r="54" spans="1:10" ht="21">
      <c r="A54" s="21"/>
      <c r="B54" s="22"/>
      <c r="C54" s="338"/>
      <c r="D54" s="23">
        <v>3</v>
      </c>
      <c r="E54" s="339"/>
      <c r="F54" s="23" t="s">
        <v>72</v>
      </c>
      <c r="G54" s="51">
        <v>20</v>
      </c>
      <c r="H54" s="52" t="s">
        <v>120</v>
      </c>
      <c r="I54" s="24">
        <v>200</v>
      </c>
      <c r="J54" s="52" t="s">
        <v>70</v>
      </c>
    </row>
    <row r="55" spans="1:10" ht="21">
      <c r="A55" s="21"/>
      <c r="B55" s="22"/>
      <c r="C55" s="338"/>
      <c r="D55" s="23">
        <v>4</v>
      </c>
      <c r="E55" s="340" t="s">
        <v>73</v>
      </c>
      <c r="F55" s="340"/>
      <c r="G55" s="51">
        <v>20</v>
      </c>
      <c r="H55" s="52" t="s">
        <v>120</v>
      </c>
      <c r="I55" s="24">
        <v>200</v>
      </c>
      <c r="J55" s="52" t="s">
        <v>70</v>
      </c>
    </row>
    <row r="56" spans="1:10" ht="21">
      <c r="A56" s="21"/>
      <c r="B56" s="22"/>
      <c r="C56" s="338"/>
      <c r="D56" s="23">
        <v>5</v>
      </c>
      <c r="E56" s="339" t="s">
        <v>74</v>
      </c>
      <c r="F56" s="339"/>
      <c r="G56" s="51">
        <v>20</v>
      </c>
      <c r="H56" s="52" t="s">
        <v>120</v>
      </c>
      <c r="I56" s="24">
        <v>200</v>
      </c>
      <c r="J56" s="52" t="s">
        <v>70</v>
      </c>
    </row>
    <row r="57" spans="1:10" ht="21">
      <c r="A57" s="21"/>
      <c r="B57" s="22"/>
      <c r="C57" s="338"/>
      <c r="D57" s="23">
        <v>6</v>
      </c>
      <c r="E57" s="339" t="s">
        <v>75</v>
      </c>
      <c r="F57" s="23" t="s">
        <v>69</v>
      </c>
      <c r="G57" s="51">
        <v>20</v>
      </c>
      <c r="H57" s="52" t="s">
        <v>120</v>
      </c>
      <c r="I57" s="24">
        <v>200</v>
      </c>
      <c r="J57" s="52" t="s">
        <v>70</v>
      </c>
    </row>
    <row r="58" spans="1:10" ht="21">
      <c r="A58" s="21"/>
      <c r="B58" s="22"/>
      <c r="C58" s="338"/>
      <c r="D58" s="23">
        <v>7</v>
      </c>
      <c r="E58" s="339"/>
      <c r="F58" s="23" t="s">
        <v>71</v>
      </c>
      <c r="G58" s="51">
        <v>20</v>
      </c>
      <c r="H58" s="52" t="s">
        <v>120</v>
      </c>
      <c r="I58" s="24">
        <v>200</v>
      </c>
      <c r="J58" s="52" t="s">
        <v>70</v>
      </c>
    </row>
    <row r="59" spans="1:10" ht="21">
      <c r="A59" s="21"/>
      <c r="B59" s="22"/>
      <c r="C59" s="338"/>
      <c r="D59" s="23">
        <v>8</v>
      </c>
      <c r="E59" s="339"/>
      <c r="F59" s="23" t="s">
        <v>72</v>
      </c>
      <c r="G59" s="51">
        <v>20</v>
      </c>
      <c r="H59" s="52" t="s">
        <v>120</v>
      </c>
      <c r="I59" s="24">
        <v>200</v>
      </c>
      <c r="J59" s="52" t="s">
        <v>70</v>
      </c>
    </row>
    <row r="60" spans="1:10" ht="21">
      <c r="A60" s="21"/>
      <c r="B60" s="22"/>
      <c r="C60" s="29" t="s">
        <v>76</v>
      </c>
      <c r="D60" s="23">
        <v>9</v>
      </c>
      <c r="E60" s="339" t="s">
        <v>77</v>
      </c>
      <c r="F60" s="339"/>
      <c r="G60" s="51">
        <v>20</v>
      </c>
      <c r="H60" s="52" t="s">
        <v>120</v>
      </c>
      <c r="I60" s="24">
        <v>200</v>
      </c>
      <c r="J60" s="52" t="s">
        <v>70</v>
      </c>
    </row>
    <row r="61" spans="1:10" ht="21">
      <c r="A61" s="21"/>
      <c r="B61" s="22"/>
      <c r="C61" s="338" t="s">
        <v>79</v>
      </c>
      <c r="D61" s="23">
        <v>10</v>
      </c>
      <c r="E61" s="339" t="s">
        <v>80</v>
      </c>
      <c r="F61" s="339"/>
      <c r="G61" s="51">
        <v>20</v>
      </c>
      <c r="H61" s="52" t="s">
        <v>120</v>
      </c>
      <c r="I61" s="24">
        <v>200</v>
      </c>
      <c r="J61" s="52" t="s">
        <v>70</v>
      </c>
    </row>
    <row r="62" spans="1:10" ht="21">
      <c r="A62" s="21"/>
      <c r="B62" s="22"/>
      <c r="C62" s="338"/>
      <c r="D62" s="23">
        <v>11</v>
      </c>
      <c r="E62" s="339" t="s">
        <v>81</v>
      </c>
      <c r="F62" s="339"/>
      <c r="G62" s="51">
        <v>20</v>
      </c>
      <c r="H62" s="52" t="s">
        <v>120</v>
      </c>
      <c r="I62" s="24">
        <v>200</v>
      </c>
      <c r="J62" s="52" t="s">
        <v>70</v>
      </c>
    </row>
    <row r="63" spans="1:10" ht="21">
      <c r="A63" s="21"/>
      <c r="B63" s="22"/>
      <c r="C63" s="338"/>
      <c r="D63" s="23">
        <v>12</v>
      </c>
      <c r="E63" s="339" t="s">
        <v>82</v>
      </c>
      <c r="F63" s="339"/>
      <c r="G63" s="51">
        <v>20</v>
      </c>
      <c r="H63" s="52" t="s">
        <v>120</v>
      </c>
      <c r="I63" s="24">
        <v>200</v>
      </c>
      <c r="J63" s="52" t="s">
        <v>70</v>
      </c>
    </row>
    <row r="64" spans="1:10" ht="21">
      <c r="A64" s="21"/>
      <c r="B64" s="22"/>
      <c r="C64" s="338"/>
      <c r="D64" s="23">
        <v>13</v>
      </c>
      <c r="E64" s="339" t="s">
        <v>83</v>
      </c>
      <c r="F64" s="339"/>
      <c r="G64" s="51">
        <v>20</v>
      </c>
      <c r="H64" s="52" t="s">
        <v>120</v>
      </c>
      <c r="I64" s="24">
        <v>200</v>
      </c>
      <c r="J64" s="52" t="s">
        <v>70</v>
      </c>
    </row>
    <row r="65" spans="1:10" ht="21">
      <c r="A65" s="21"/>
      <c r="B65" s="22"/>
      <c r="C65" s="338"/>
      <c r="D65" s="23">
        <v>14</v>
      </c>
      <c r="E65" s="339" t="s">
        <v>84</v>
      </c>
      <c r="F65" s="339"/>
      <c r="G65" s="51">
        <v>20</v>
      </c>
      <c r="H65" s="52" t="s">
        <v>120</v>
      </c>
      <c r="I65" s="24">
        <v>200</v>
      </c>
      <c r="J65" s="52" t="s">
        <v>70</v>
      </c>
    </row>
    <row r="66" spans="1:10" ht="21">
      <c r="A66" s="21"/>
      <c r="B66" s="22"/>
      <c r="C66" s="338"/>
      <c r="D66" s="23">
        <v>15</v>
      </c>
      <c r="E66" s="339" t="s">
        <v>85</v>
      </c>
      <c r="F66" s="339"/>
      <c r="G66" s="51">
        <v>20</v>
      </c>
      <c r="H66" s="52" t="s">
        <v>120</v>
      </c>
      <c r="I66" s="24">
        <v>200</v>
      </c>
      <c r="J66" s="52" t="s">
        <v>70</v>
      </c>
    </row>
    <row r="67" spans="1:10" ht="21">
      <c r="A67" s="21"/>
      <c r="B67" s="22"/>
      <c r="C67" s="338"/>
      <c r="D67" s="53">
        <v>16</v>
      </c>
      <c r="E67" s="361" t="s">
        <v>86</v>
      </c>
      <c r="F67" s="54" t="s">
        <v>121</v>
      </c>
      <c r="G67" s="55" t="s">
        <v>122</v>
      </c>
      <c r="H67" s="52" t="s">
        <v>120</v>
      </c>
      <c r="I67" s="363">
        <v>200</v>
      </c>
      <c r="J67" s="363" t="s">
        <v>70</v>
      </c>
    </row>
    <row r="68" spans="1:10" ht="21">
      <c r="A68" s="21"/>
      <c r="B68" s="22"/>
      <c r="C68" s="338"/>
      <c r="D68" s="53">
        <v>17</v>
      </c>
      <c r="E68" s="362"/>
      <c r="F68" s="54" t="s">
        <v>123</v>
      </c>
      <c r="G68" s="55" t="s">
        <v>124</v>
      </c>
      <c r="H68" s="52" t="s">
        <v>120</v>
      </c>
      <c r="I68" s="364"/>
      <c r="J68" s="364"/>
    </row>
    <row r="69" spans="1:10" ht="21">
      <c r="A69" s="21"/>
      <c r="B69" s="22"/>
      <c r="C69" s="338"/>
      <c r="D69" s="53">
        <v>18</v>
      </c>
      <c r="E69" s="339" t="s">
        <v>87</v>
      </c>
      <c r="F69" s="339"/>
      <c r="G69" s="51">
        <v>20</v>
      </c>
      <c r="H69" s="52" t="s">
        <v>120</v>
      </c>
      <c r="I69" s="24">
        <v>200</v>
      </c>
      <c r="J69" s="52" t="s">
        <v>70</v>
      </c>
    </row>
    <row r="70" spans="1:10" ht="21">
      <c r="A70" s="21"/>
      <c r="B70" s="22"/>
      <c r="C70" s="338"/>
      <c r="D70" s="53">
        <v>19</v>
      </c>
      <c r="E70" s="342" t="s">
        <v>88</v>
      </c>
      <c r="F70" s="342"/>
      <c r="G70" s="51">
        <v>20</v>
      </c>
      <c r="H70" s="52" t="s">
        <v>120</v>
      </c>
      <c r="I70" s="24">
        <v>200</v>
      </c>
      <c r="J70" s="52" t="s">
        <v>70</v>
      </c>
    </row>
    <row r="71" spans="1:10" ht="21">
      <c r="A71" s="21"/>
      <c r="B71" s="22"/>
      <c r="C71" s="343" t="s">
        <v>89</v>
      </c>
      <c r="D71" s="53">
        <v>20</v>
      </c>
      <c r="E71" s="339" t="s">
        <v>90</v>
      </c>
      <c r="F71" s="339"/>
      <c r="G71" s="51">
        <v>20</v>
      </c>
      <c r="H71" s="52" t="s">
        <v>120</v>
      </c>
      <c r="I71" s="24">
        <v>200</v>
      </c>
      <c r="J71" s="52" t="s">
        <v>70</v>
      </c>
    </row>
    <row r="72" spans="1:10" ht="21">
      <c r="A72" s="21"/>
      <c r="B72" s="22"/>
      <c r="C72" s="343"/>
      <c r="D72" s="53">
        <v>21</v>
      </c>
      <c r="E72" s="339" t="s">
        <v>91</v>
      </c>
      <c r="F72" s="339"/>
      <c r="G72" s="51">
        <v>20</v>
      </c>
      <c r="H72" s="52" t="s">
        <v>120</v>
      </c>
      <c r="I72" s="24">
        <v>200</v>
      </c>
      <c r="J72" s="52" t="s">
        <v>70</v>
      </c>
    </row>
    <row r="73" spans="1:10" ht="21">
      <c r="A73" s="21"/>
      <c r="B73" s="22"/>
      <c r="C73" s="343" t="s">
        <v>92</v>
      </c>
      <c r="D73" s="53">
        <v>22</v>
      </c>
      <c r="E73" s="339" t="s">
        <v>93</v>
      </c>
      <c r="F73" s="339"/>
      <c r="G73" s="51" t="s">
        <v>125</v>
      </c>
      <c r="H73" s="52" t="s">
        <v>125</v>
      </c>
      <c r="I73" s="52" t="s">
        <v>125</v>
      </c>
      <c r="J73" s="52" t="s">
        <v>125</v>
      </c>
    </row>
    <row r="74" spans="1:10" ht="21">
      <c r="A74" s="21"/>
      <c r="B74" s="22"/>
      <c r="C74" s="343"/>
      <c r="D74" s="53">
        <v>23</v>
      </c>
      <c r="E74" s="339" t="s">
        <v>94</v>
      </c>
      <c r="F74" s="339"/>
      <c r="G74" s="51" t="s">
        <v>125</v>
      </c>
      <c r="H74" s="52" t="s">
        <v>125</v>
      </c>
      <c r="I74" s="52" t="s">
        <v>125</v>
      </c>
      <c r="J74" s="52" t="s">
        <v>125</v>
      </c>
    </row>
    <row r="75" spans="1:10" ht="21">
      <c r="A75" s="21"/>
      <c r="B75" s="22"/>
      <c r="C75" s="343"/>
      <c r="D75" s="53">
        <v>24</v>
      </c>
      <c r="E75" s="339" t="s">
        <v>95</v>
      </c>
      <c r="F75" s="339"/>
      <c r="G75" s="51" t="s">
        <v>125</v>
      </c>
      <c r="H75" s="52" t="s">
        <v>125</v>
      </c>
      <c r="I75" s="52" t="s">
        <v>125</v>
      </c>
      <c r="J75" s="52" t="s">
        <v>125</v>
      </c>
    </row>
    <row r="76" spans="1:10" ht="21">
      <c r="A76" s="21"/>
      <c r="B76" s="22"/>
      <c r="C76" s="343"/>
      <c r="D76" s="53">
        <v>25</v>
      </c>
      <c r="E76" s="339" t="s">
        <v>96</v>
      </c>
      <c r="F76" s="339"/>
      <c r="G76" s="51" t="s">
        <v>125</v>
      </c>
      <c r="H76" s="52" t="s">
        <v>125</v>
      </c>
      <c r="I76" s="52" t="s">
        <v>125</v>
      </c>
      <c r="J76" s="52" t="s">
        <v>125</v>
      </c>
    </row>
    <row r="77" spans="1:10" ht="21">
      <c r="A77" s="21"/>
      <c r="B77" s="22"/>
      <c r="C77" s="343"/>
      <c r="D77" s="53">
        <v>26</v>
      </c>
      <c r="E77" s="339" t="s">
        <v>97</v>
      </c>
      <c r="F77" s="339"/>
      <c r="G77" s="51" t="s">
        <v>125</v>
      </c>
      <c r="H77" s="52" t="s">
        <v>125</v>
      </c>
      <c r="I77" s="52" t="s">
        <v>125</v>
      </c>
      <c r="J77" s="52" t="s">
        <v>125</v>
      </c>
    </row>
    <row r="78" spans="1:10" ht="21">
      <c r="A78" s="21"/>
      <c r="B78" s="22"/>
      <c r="C78" s="343"/>
      <c r="D78" s="53">
        <v>27</v>
      </c>
      <c r="E78" s="339" t="s">
        <v>98</v>
      </c>
      <c r="F78" s="339"/>
      <c r="G78" s="51" t="s">
        <v>125</v>
      </c>
      <c r="H78" s="52" t="s">
        <v>125</v>
      </c>
      <c r="I78" s="52" t="s">
        <v>125</v>
      </c>
      <c r="J78" s="52" t="s">
        <v>125</v>
      </c>
    </row>
    <row r="79" spans="1:10" ht="21">
      <c r="A79" s="21"/>
      <c r="B79" s="22"/>
      <c r="C79" s="343"/>
      <c r="D79" s="53">
        <v>28</v>
      </c>
      <c r="E79" s="340" t="s">
        <v>99</v>
      </c>
      <c r="F79" s="340"/>
      <c r="G79" s="51" t="s">
        <v>125</v>
      </c>
      <c r="H79" s="52" t="s">
        <v>125</v>
      </c>
      <c r="I79" s="52" t="s">
        <v>125</v>
      </c>
      <c r="J79" s="52" t="s">
        <v>125</v>
      </c>
    </row>
    <row r="80" spans="1:10" ht="21">
      <c r="A80" s="31"/>
      <c r="B80" s="32"/>
      <c r="C80" s="343"/>
      <c r="D80" s="53">
        <v>29</v>
      </c>
      <c r="E80" s="340" t="s">
        <v>100</v>
      </c>
      <c r="F80" s="340"/>
      <c r="G80" s="51" t="s">
        <v>125</v>
      </c>
      <c r="H80" s="52" t="s">
        <v>125</v>
      </c>
      <c r="I80" s="52" t="s">
        <v>125</v>
      </c>
      <c r="J80" s="52" t="s">
        <v>125</v>
      </c>
    </row>
    <row r="81" spans="1:10" ht="123" customHeight="1">
      <c r="A81" s="33" t="s">
        <v>126</v>
      </c>
      <c r="B81" s="34"/>
      <c r="C81" s="35"/>
      <c r="D81" s="36"/>
      <c r="E81" s="37"/>
      <c r="F81" s="38"/>
      <c r="G81" s="368"/>
      <c r="H81" s="369"/>
      <c r="I81" s="56" t="s">
        <v>127</v>
      </c>
      <c r="J81" s="57"/>
    </row>
    <row r="82" spans="1:10" ht="81" customHeight="1">
      <c r="A82" s="39" t="s">
        <v>103</v>
      </c>
      <c r="B82" s="40"/>
      <c r="C82" s="41"/>
      <c r="D82" s="42"/>
      <c r="E82" s="43"/>
      <c r="F82" s="44"/>
      <c r="G82" s="346" t="s">
        <v>128</v>
      </c>
      <c r="H82" s="347"/>
      <c r="I82" s="346" t="s">
        <v>129</v>
      </c>
      <c r="J82" s="347"/>
    </row>
    <row r="83" spans="1:10">
      <c r="A83" s="45" t="s">
        <v>105</v>
      </c>
      <c r="B83" s="45"/>
    </row>
    <row r="84" spans="1:10">
      <c r="A84" s="9" t="s">
        <v>106</v>
      </c>
    </row>
    <row r="85" spans="1:10">
      <c r="A85" s="9" t="s">
        <v>130</v>
      </c>
    </row>
    <row r="86" spans="1:10">
      <c r="B86" s="9" t="s">
        <v>131</v>
      </c>
    </row>
    <row r="87" spans="1:10">
      <c r="A87" s="9" t="s">
        <v>109</v>
      </c>
      <c r="C87" s="58"/>
      <c r="D87" s="58"/>
      <c r="E87" s="58"/>
      <c r="F87" s="58"/>
      <c r="G87" s="58"/>
      <c r="H87" s="58"/>
    </row>
    <row r="88" spans="1:10">
      <c r="A88" s="9" t="s">
        <v>132</v>
      </c>
      <c r="B88" s="45"/>
      <c r="C88" s="58"/>
      <c r="D88" s="58"/>
      <c r="E88" s="58"/>
      <c r="F88" s="58"/>
      <c r="G88" s="58"/>
      <c r="H88" s="58"/>
    </row>
    <row r="89" spans="1:10">
      <c r="A89" s="9" t="s">
        <v>133</v>
      </c>
      <c r="C89" s="58"/>
      <c r="D89" s="58"/>
      <c r="E89" s="58"/>
      <c r="F89" s="58"/>
      <c r="G89" s="58"/>
      <c r="H89" s="58"/>
    </row>
    <row r="90" spans="1:10">
      <c r="A90" s="9" t="s">
        <v>134</v>
      </c>
      <c r="C90" s="58"/>
      <c r="D90" s="58"/>
      <c r="E90" s="58"/>
      <c r="F90" s="58"/>
      <c r="G90" s="58"/>
      <c r="H90" s="58"/>
    </row>
    <row r="91" spans="1:10">
      <c r="A91" s="9" t="s">
        <v>135</v>
      </c>
      <c r="C91" s="58"/>
      <c r="D91" s="58"/>
      <c r="E91" s="58"/>
      <c r="F91" s="58"/>
      <c r="G91" s="58"/>
      <c r="H91" s="58"/>
    </row>
    <row r="92" spans="1:10">
      <c r="A92" s="45" t="s">
        <v>136</v>
      </c>
      <c r="C92" s="58"/>
      <c r="D92" s="58"/>
      <c r="E92" s="58"/>
      <c r="F92" s="58"/>
      <c r="H92" s="58"/>
    </row>
    <row r="93" spans="1:10">
      <c r="A93" s="9" t="s">
        <v>137</v>
      </c>
    </row>
    <row r="94" spans="1:10">
      <c r="A94" s="9" t="s">
        <v>138</v>
      </c>
      <c r="B94" s="45"/>
      <c r="E94" s="59"/>
      <c r="F94" s="59"/>
      <c r="G94" s="59"/>
      <c r="H94" s="59"/>
    </row>
    <row r="95" spans="1:10">
      <c r="A95" s="9" t="s">
        <v>139</v>
      </c>
      <c r="B95" s="45"/>
      <c r="E95" s="59"/>
      <c r="F95" s="59"/>
      <c r="G95" s="59"/>
      <c r="H95" s="59"/>
    </row>
    <row r="96" spans="1:10">
      <c r="A96" s="9" t="s">
        <v>140</v>
      </c>
      <c r="E96" s="59"/>
      <c r="F96" s="59"/>
      <c r="G96" s="59"/>
      <c r="H96" s="59"/>
    </row>
    <row r="97" spans="1:10">
      <c r="A97" s="9" t="s">
        <v>141</v>
      </c>
      <c r="E97" s="59"/>
      <c r="F97" s="59"/>
      <c r="G97" s="59"/>
      <c r="H97" s="59"/>
    </row>
    <row r="99" spans="1:10" ht="19">
      <c r="A99" s="10" t="s">
        <v>142</v>
      </c>
      <c r="B99" s="11"/>
      <c r="C99" s="12"/>
      <c r="D99" s="12"/>
      <c r="E99" s="12"/>
      <c r="F99" s="12"/>
      <c r="G99" s="60"/>
      <c r="H99" s="60"/>
      <c r="I99" s="60"/>
      <c r="J99" s="61"/>
    </row>
    <row r="100" spans="1:10" ht="19">
      <c r="A100" s="14"/>
      <c r="B100" s="62"/>
      <c r="C100" s="62"/>
      <c r="D100" s="62"/>
      <c r="E100" s="62"/>
      <c r="F100" s="62"/>
      <c r="G100" s="370" t="s">
        <v>143</v>
      </c>
      <c r="H100" s="371"/>
      <c r="I100" s="371"/>
      <c r="J100" s="372"/>
    </row>
    <row r="101" spans="1:10" ht="16.5">
      <c r="A101" s="14"/>
      <c r="B101" s="62"/>
      <c r="C101" s="62"/>
      <c r="D101" s="62"/>
      <c r="E101" s="62"/>
      <c r="F101" s="62"/>
      <c r="G101" s="373" t="s">
        <v>144</v>
      </c>
      <c r="H101" s="374"/>
      <c r="I101" s="374"/>
      <c r="J101" s="375"/>
    </row>
    <row r="102" spans="1:10" ht="44.25" customHeight="1">
      <c r="A102" s="33" t="s">
        <v>145</v>
      </c>
      <c r="B102" s="34"/>
      <c r="C102" s="36"/>
      <c r="D102" s="36"/>
      <c r="E102" s="37"/>
      <c r="F102" s="38"/>
      <c r="G102" s="346" t="s">
        <v>146</v>
      </c>
      <c r="H102" s="376"/>
      <c r="I102" s="376"/>
      <c r="J102" s="347"/>
    </row>
    <row r="103" spans="1:10" ht="52.5" customHeight="1">
      <c r="A103" s="39" t="s">
        <v>103</v>
      </c>
      <c r="B103" s="40"/>
      <c r="C103" s="42"/>
      <c r="D103" s="42"/>
      <c r="E103" s="43"/>
      <c r="F103" s="44"/>
      <c r="G103" s="365" t="s">
        <v>147</v>
      </c>
      <c r="H103" s="366"/>
      <c r="I103" s="366"/>
      <c r="J103" s="367"/>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E9253-6A27-45CA-967F-71889CD806B1}">
  <dimension ref="A1:G25"/>
  <sheetViews>
    <sheetView view="pageBreakPreview" zoomScale="115" zoomScaleNormal="100" zoomScaleSheetLayoutView="115" workbookViewId="0">
      <selection activeCell="L5" sqref="L5"/>
    </sheetView>
  </sheetViews>
  <sheetFormatPr defaultRowHeight="13"/>
  <cols>
    <col min="1" max="1" width="31.90625" customWidth="1"/>
    <col min="2" max="5" width="14.6328125" customWidth="1"/>
  </cols>
  <sheetData>
    <row r="1" spans="1:7" s="164" customFormat="1" ht="14">
      <c r="A1" s="188" t="s">
        <v>276</v>
      </c>
      <c r="C1" s="165"/>
      <c r="D1" s="166"/>
    </row>
    <row r="2" spans="1:7" s="164" customFormat="1" ht="3.65" customHeight="1" thickBot="1">
      <c r="A2" s="167"/>
      <c r="C2" s="165"/>
      <c r="D2" s="166"/>
    </row>
    <row r="3" spans="1:7" s="164" customFormat="1" ht="96.65" customHeight="1" thickBot="1">
      <c r="A3" s="380" t="s">
        <v>277</v>
      </c>
      <c r="B3" s="381"/>
      <c r="C3" s="381"/>
      <c r="D3" s="381"/>
      <c r="E3" s="381"/>
      <c r="F3" s="382"/>
    </row>
    <row r="4" spans="1:7" s="164" customFormat="1" ht="5" customHeight="1">
      <c r="A4" s="168"/>
      <c r="B4" s="169"/>
      <c r="C4" s="169"/>
      <c r="D4" s="169"/>
    </row>
    <row r="5" spans="1:7" s="164" customFormat="1" ht="17" customHeight="1">
      <c r="A5" s="383" t="s">
        <v>273</v>
      </c>
      <c r="B5" s="383"/>
      <c r="C5" s="383"/>
      <c r="D5" s="383"/>
      <c r="E5" s="383"/>
      <c r="F5" s="383"/>
    </row>
    <row r="6" spans="1:7" s="164" customFormat="1" ht="6" customHeight="1">
      <c r="A6" s="170"/>
      <c r="B6" s="170"/>
      <c r="C6" s="170"/>
      <c r="D6" s="170"/>
    </row>
    <row r="7" spans="1:7" s="164" customFormat="1" ht="21.5" customHeight="1">
      <c r="A7" s="171" t="s">
        <v>192</v>
      </c>
      <c r="B7" s="384" t="str">
        <f>IF('様式2-1 申請書'!W7="","",'様式2-1 申請書'!W7)</f>
        <v/>
      </c>
      <c r="C7" s="384"/>
      <c r="D7" s="384"/>
      <c r="E7" s="384"/>
    </row>
    <row r="8" spans="1:7" s="164" customFormat="1" ht="18.5" customHeight="1">
      <c r="A8" s="189" t="s">
        <v>259</v>
      </c>
      <c r="B8" s="384" t="str">
        <f>IF('様式2-1 申請書'!Y33="","",'様式2-1 申請書'!Y33)</f>
        <v/>
      </c>
      <c r="C8" s="384"/>
      <c r="D8" s="384"/>
      <c r="E8" s="384"/>
    </row>
    <row r="9" spans="1:7" s="164" customFormat="1" ht="22.5" customHeight="1">
      <c r="A9" s="171" t="s">
        <v>260</v>
      </c>
      <c r="B9" s="384" t="str">
        <f>IF('様式2-1 申請書'!W8="","",'様式2-1 申請書'!W8)</f>
        <v/>
      </c>
      <c r="C9" s="384"/>
      <c r="D9" s="384" t="str">
        <f>IF('様式2-1 申請書'!AD8="","",'様式2-1 申請書'!AD8)</f>
        <v/>
      </c>
      <c r="E9" s="384"/>
    </row>
    <row r="10" spans="1:7" s="164" customFormat="1" ht="17" customHeight="1" thickBot="1">
      <c r="A10" s="170"/>
      <c r="B10" s="170"/>
      <c r="C10" s="170"/>
      <c r="D10" s="170"/>
    </row>
    <row r="11" spans="1:7" ht="13.5" thickBot="1">
      <c r="F11" s="172"/>
      <c r="G11" s="173"/>
    </row>
    <row r="12" spans="1:7" ht="29" customHeight="1">
      <c r="A12" s="174" t="s">
        <v>261</v>
      </c>
      <c r="B12" s="385"/>
      <c r="C12" s="386"/>
      <c r="D12" s="386"/>
      <c r="F12" s="175" t="str">
        <f>IF(B7="","",IF(AND(B12&lt;&gt;"",B13&lt;&gt;"",B15&lt;&gt;"",B16&lt;&gt;"",B18&lt;&gt;"",B19&lt;&gt;"",B20&lt;&gt;"",B21&lt;&gt;""),"○",IFERROR(1/0,"×")))</f>
        <v/>
      </c>
      <c r="G12" t="s">
        <v>262</v>
      </c>
    </row>
    <row r="13" spans="1:7" ht="29" customHeight="1">
      <c r="A13" s="174" t="s">
        <v>263</v>
      </c>
      <c r="B13" s="190"/>
      <c r="C13" s="191"/>
      <c r="D13" s="192"/>
    </row>
    <row r="14" spans="1:7" ht="9.5" customHeight="1">
      <c r="A14" s="164"/>
      <c r="B14" s="191"/>
      <c r="C14" s="191"/>
      <c r="D14" s="191"/>
    </row>
    <row r="15" spans="1:7" ht="29" customHeight="1">
      <c r="A15" s="176" t="s">
        <v>264</v>
      </c>
      <c r="B15" s="387"/>
      <c r="C15" s="388"/>
      <c r="D15" s="389"/>
    </row>
    <row r="16" spans="1:7" ht="29" customHeight="1">
      <c r="A16" s="174" t="s">
        <v>265</v>
      </c>
      <c r="B16" s="193"/>
      <c r="C16" s="191"/>
      <c r="D16" s="192"/>
    </row>
    <row r="17" spans="1:5" ht="9.5" customHeight="1"/>
    <row r="18" spans="1:5" ht="29" customHeight="1">
      <c r="A18" s="174" t="s">
        <v>266</v>
      </c>
      <c r="B18" s="194"/>
      <c r="C18" s="177" t="s">
        <v>267</v>
      </c>
      <c r="D18" s="178"/>
    </row>
    <row r="19" spans="1:5" ht="29" customHeight="1">
      <c r="A19" s="174" t="s">
        <v>268</v>
      </c>
      <c r="B19" s="195"/>
      <c r="C19" s="177" t="s">
        <v>267</v>
      </c>
      <c r="D19" s="178"/>
    </row>
    <row r="20" spans="1:5" ht="29" customHeight="1">
      <c r="A20" s="174" t="s">
        <v>279</v>
      </c>
      <c r="B20" s="390"/>
      <c r="C20" s="391"/>
      <c r="D20" s="392"/>
    </row>
    <row r="21" spans="1:5" ht="29" customHeight="1">
      <c r="A21" s="174" t="s">
        <v>269</v>
      </c>
      <c r="B21" s="377"/>
      <c r="C21" s="378"/>
      <c r="D21" s="379"/>
      <c r="E21" s="172"/>
    </row>
    <row r="22" spans="1:5" s="180" customFormat="1" ht="20" customHeight="1">
      <c r="A22" s="179" t="s">
        <v>278</v>
      </c>
    </row>
    <row r="23" spans="1:5" s="182" customFormat="1" ht="20" customHeight="1">
      <c r="A23" s="181" t="s">
        <v>270</v>
      </c>
      <c r="E23" s="181"/>
    </row>
    <row r="24" spans="1:5" s="182" customFormat="1" ht="20" customHeight="1">
      <c r="A24" s="181" t="s">
        <v>271</v>
      </c>
      <c r="E24" s="181"/>
    </row>
    <row r="25" spans="1:5" s="182" customFormat="1" ht="20" customHeight="1">
      <c r="A25" s="181" t="s">
        <v>272</v>
      </c>
    </row>
  </sheetData>
  <sheetProtection insertColumns="0" insertRows="0" insertHyperlinks="0" deleteColumns="0" deleteRows="0" sort="0" pivotTables="0"/>
  <mergeCells count="10">
    <mergeCell ref="B21:D21"/>
    <mergeCell ref="A3:F3"/>
    <mergeCell ref="A5:F5"/>
    <mergeCell ref="B7:E7"/>
    <mergeCell ref="B8:E8"/>
    <mergeCell ref="B9:C9"/>
    <mergeCell ref="D9:E9"/>
    <mergeCell ref="B12:D12"/>
    <mergeCell ref="B15:D15"/>
    <mergeCell ref="B20:D20"/>
  </mergeCells>
  <phoneticPr fontId="4"/>
  <conditionalFormatting sqref="G11">
    <cfRule type="expression" dxfId="0" priority="1">
      <formula>$A$5&lt;&gt;""</formula>
    </cfRule>
  </conditionalFormatting>
  <dataValidations count="9">
    <dataValidation type="list" showInputMessage="1" showErrorMessage="1" sqref="B19" xr:uid="{987B4B1F-6CE7-4F9A-891D-F4DFDFE12D0C}">
      <formula1>"　,1,2,4,9"</formula1>
    </dataValidation>
    <dataValidation type="list" allowBlank="1" showInputMessage="1" showErrorMessage="1" sqref="B18" xr:uid="{C95A1D00-24B8-4AD6-A9BA-926E4B7EDDA7}">
      <formula1>"　,普通,当座,貯蓄,その他"</formula1>
    </dataValidation>
    <dataValidation imeMode="halfKatakana" allowBlank="1" showInputMessage="1" showErrorMessage="1" sqref="B21:B22" xr:uid="{0626AA46-DB07-439D-84EE-42E2B73D3914}"/>
    <dataValidation type="textLength" imeMode="halfAlpha" operator="equal" allowBlank="1" showInputMessage="1" showErrorMessage="1" error="４桁の数字を入力してください。" sqref="D13" xr:uid="{0D85894F-0AFA-47D5-8F37-6B4B3DB6BA39}">
      <formula1>4</formula1>
    </dataValidation>
    <dataValidation type="textLength" imeMode="halfAlpha" operator="equal" allowBlank="1" showInputMessage="1" showErrorMessage="1" error="３桁の数字を入力してください。" sqref="D16" xr:uid="{131B696F-397B-4F0E-8523-0B8C856C1663}">
      <formula1>3</formula1>
    </dataValidation>
    <dataValidation type="textLength" imeMode="disabled" operator="equal" allowBlank="1" showInputMessage="1" showErrorMessage="1" error="7桁の数字を入力してください。_x000a_※７桁に満たない場合は、頭に「０」を付けて入力してください。" prompt="7桁の半角数字を入力してください。" sqref="B20" xr:uid="{36F7A74B-CB6C-4BEA-96E3-587BCA673657}">
      <formula1>7</formula1>
    </dataValidation>
    <dataValidation type="textLength" imeMode="disabled" operator="equal" allowBlank="1" showInputMessage="1" showErrorMessage="1" error="4桁の半角数字で入力してください。_x000a_※4桁に満たない場合は、頭に「０」を付けて入力してください。" prompt="4桁の半角数字で入力してください" sqref="B13" xr:uid="{BE8BF7FF-A6B9-4421-92B6-81D0C2D2D7D2}">
      <formula1>4</formula1>
    </dataValidation>
    <dataValidation imeMode="off" allowBlank="1" showInputMessage="1" showErrorMessage="1" error="4桁の半角で入力してください。" sqref="B14 B17" xr:uid="{70273952-52EA-47EA-B5E7-84B60AFE2C01}"/>
    <dataValidation type="textLength" imeMode="disabled" operator="equal" allowBlank="1" showInputMessage="1" showErrorMessage="1" error="3桁の半角で入力してください。_x000a_※3桁に満たない場合は、頭に「０」を付けて入力してください。" prompt="3桁の半角で入力してください。" sqref="B16" xr:uid="{41825CF3-EA56-4538-8393-8B3B480F681E}">
      <formula1>3</formula1>
    </dataValidation>
  </dataValidations>
  <pageMargins left="0.7" right="0.7" top="0.75" bottom="0.75" header="0.3" footer="0.3"/>
  <pageSetup paperSize="9" scale="8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
  <cols>
    <col min="2" max="2" width="39.08984375" bestFit="1" customWidth="1"/>
  </cols>
  <sheetData>
    <row r="1" spans="1:4">
      <c r="B1" t="s">
        <v>193</v>
      </c>
    </row>
    <row r="2" spans="1:4">
      <c r="A2">
        <v>1</v>
      </c>
      <c r="B2" t="s">
        <v>194</v>
      </c>
      <c r="C2">
        <v>200</v>
      </c>
      <c r="D2" t="s">
        <v>148</v>
      </c>
    </row>
    <row r="3" spans="1:4">
      <c r="A3">
        <v>2</v>
      </c>
      <c r="B3" t="s">
        <v>195</v>
      </c>
      <c r="C3">
        <v>300</v>
      </c>
      <c r="D3" t="s">
        <v>148</v>
      </c>
    </row>
    <row r="4" spans="1:4">
      <c r="A4">
        <v>3</v>
      </c>
      <c r="B4" t="s">
        <v>196</v>
      </c>
      <c r="C4">
        <v>400</v>
      </c>
      <c r="D4" t="s">
        <v>148</v>
      </c>
    </row>
    <row r="5" spans="1:4">
      <c r="A5">
        <v>4</v>
      </c>
      <c r="B5" t="s">
        <v>197</v>
      </c>
      <c r="C5">
        <v>500</v>
      </c>
      <c r="D5" t="s">
        <v>148</v>
      </c>
    </row>
    <row r="6" spans="1:4">
      <c r="A6">
        <v>5</v>
      </c>
      <c r="B6" t="s">
        <v>152</v>
      </c>
      <c r="C6">
        <v>200</v>
      </c>
      <c r="D6" t="s">
        <v>148</v>
      </c>
    </row>
    <row r="7" spans="1:4">
      <c r="A7">
        <v>6</v>
      </c>
      <c r="B7" t="s">
        <v>153</v>
      </c>
      <c r="C7">
        <v>200</v>
      </c>
      <c r="D7" t="s">
        <v>148</v>
      </c>
    </row>
    <row r="8" spans="1:4">
      <c r="A8">
        <v>7</v>
      </c>
      <c r="B8" t="s">
        <v>154</v>
      </c>
      <c r="C8">
        <v>200</v>
      </c>
      <c r="D8" t="s">
        <v>148</v>
      </c>
    </row>
    <row r="9" spans="1:4">
      <c r="A9">
        <v>8</v>
      </c>
      <c r="B9" t="s">
        <v>198</v>
      </c>
      <c r="C9">
        <v>200</v>
      </c>
      <c r="D9" t="s">
        <v>148</v>
      </c>
    </row>
    <row r="10" spans="1:4">
      <c r="A10">
        <v>9</v>
      </c>
      <c r="B10" t="s">
        <v>199</v>
      </c>
      <c r="C10">
        <v>300</v>
      </c>
      <c r="D10" t="s">
        <v>151</v>
      </c>
    </row>
    <row r="11" spans="1:4">
      <c r="A11">
        <v>10</v>
      </c>
      <c r="B11" t="s">
        <v>200</v>
      </c>
      <c r="C11">
        <v>400</v>
      </c>
      <c r="D11" t="s">
        <v>151</v>
      </c>
    </row>
    <row r="12" spans="1:4">
      <c r="A12">
        <v>11</v>
      </c>
      <c r="B12" t="s">
        <v>201</v>
      </c>
      <c r="C12">
        <v>200</v>
      </c>
      <c r="D12" t="s">
        <v>148</v>
      </c>
    </row>
    <row r="13" spans="1:4">
      <c r="A13">
        <v>12</v>
      </c>
      <c r="B13" t="s">
        <v>236</v>
      </c>
      <c r="C13">
        <v>200</v>
      </c>
      <c r="D13" t="s">
        <v>148</v>
      </c>
    </row>
    <row r="14" spans="1:4">
      <c r="A14">
        <v>13</v>
      </c>
      <c r="B14" t="s">
        <v>158</v>
      </c>
      <c r="C14">
        <v>200</v>
      </c>
      <c r="D14" t="s">
        <v>148</v>
      </c>
    </row>
    <row r="15" spans="1:4">
      <c r="A15">
        <v>14</v>
      </c>
      <c r="B15" t="s">
        <v>155</v>
      </c>
      <c r="C15">
        <v>200</v>
      </c>
      <c r="D15" t="s">
        <v>148</v>
      </c>
    </row>
    <row r="16" spans="1:4">
      <c r="A16">
        <v>15</v>
      </c>
      <c r="B16" t="s">
        <v>156</v>
      </c>
      <c r="C16">
        <v>200</v>
      </c>
      <c r="D16" t="s">
        <v>148</v>
      </c>
    </row>
    <row r="17" spans="1:6">
      <c r="A17">
        <v>16</v>
      </c>
      <c r="B17" t="s">
        <v>202</v>
      </c>
      <c r="C17">
        <v>200</v>
      </c>
      <c r="D17" t="s">
        <v>148</v>
      </c>
    </row>
    <row r="18" spans="1:6">
      <c r="A18">
        <v>17</v>
      </c>
      <c r="B18" t="s">
        <v>149</v>
      </c>
      <c r="C18">
        <v>200</v>
      </c>
      <c r="D18" t="s">
        <v>148</v>
      </c>
    </row>
    <row r="19" spans="1:6">
      <c r="A19">
        <v>18</v>
      </c>
      <c r="B19" t="s">
        <v>159</v>
      </c>
      <c r="C19">
        <v>200</v>
      </c>
      <c r="D19" t="s">
        <v>148</v>
      </c>
    </row>
    <row r="20" spans="1:6">
      <c r="A20">
        <v>19</v>
      </c>
      <c r="B20" t="s">
        <v>203</v>
      </c>
      <c r="C20">
        <v>200</v>
      </c>
      <c r="D20" t="s">
        <v>148</v>
      </c>
    </row>
    <row r="21" spans="1:6">
      <c r="A21">
        <v>20</v>
      </c>
      <c r="B21" t="s">
        <v>237</v>
      </c>
      <c r="C21">
        <v>200</v>
      </c>
      <c r="D21" t="s">
        <v>148</v>
      </c>
    </row>
    <row r="22" spans="1:6">
      <c r="A22">
        <v>21</v>
      </c>
      <c r="B22" t="s">
        <v>160</v>
      </c>
      <c r="C22">
        <v>200</v>
      </c>
      <c r="D22" t="s">
        <v>148</v>
      </c>
    </row>
    <row r="23" spans="1:6">
      <c r="A23">
        <v>22</v>
      </c>
      <c r="B23" t="s">
        <v>157</v>
      </c>
      <c r="C23">
        <v>200</v>
      </c>
      <c r="D23" t="s">
        <v>148</v>
      </c>
    </row>
    <row r="24" spans="1:6">
      <c r="A24">
        <v>23</v>
      </c>
      <c r="B24" t="s">
        <v>161</v>
      </c>
      <c r="C24">
        <v>6</v>
      </c>
      <c r="D24" t="s">
        <v>151</v>
      </c>
      <c r="E24">
        <v>18</v>
      </c>
      <c r="F24" t="s">
        <v>211</v>
      </c>
    </row>
    <row r="25" spans="1:6">
      <c r="A25">
        <v>24</v>
      </c>
      <c r="B25" t="s">
        <v>163</v>
      </c>
      <c r="C25">
        <v>6</v>
      </c>
      <c r="D25" t="s">
        <v>151</v>
      </c>
      <c r="E25">
        <v>18</v>
      </c>
      <c r="F25" t="s">
        <v>211</v>
      </c>
    </row>
    <row r="26" spans="1:6">
      <c r="A26">
        <v>25</v>
      </c>
      <c r="B26" t="s">
        <v>164</v>
      </c>
      <c r="C26">
        <v>6</v>
      </c>
      <c r="D26" t="s">
        <v>151</v>
      </c>
      <c r="E26">
        <v>18</v>
      </c>
      <c r="F26" t="s">
        <v>211</v>
      </c>
    </row>
    <row r="27" spans="1:6">
      <c r="A27">
        <v>26</v>
      </c>
      <c r="B27" t="s">
        <v>162</v>
      </c>
      <c r="C27">
        <v>6</v>
      </c>
      <c r="D27" t="s">
        <v>151</v>
      </c>
      <c r="E27">
        <v>18</v>
      </c>
      <c r="F27" t="s">
        <v>211</v>
      </c>
    </row>
    <row r="28" spans="1:6">
      <c r="A28">
        <v>27</v>
      </c>
      <c r="B28" t="s">
        <v>150</v>
      </c>
      <c r="C28">
        <v>6</v>
      </c>
      <c r="D28" t="s">
        <v>151</v>
      </c>
      <c r="E28">
        <v>18</v>
      </c>
      <c r="F28" t="s">
        <v>211</v>
      </c>
    </row>
    <row r="29" spans="1:6">
      <c r="A29">
        <v>28</v>
      </c>
      <c r="B29" t="s">
        <v>204</v>
      </c>
      <c r="C29">
        <v>6</v>
      </c>
      <c r="D29" t="s">
        <v>151</v>
      </c>
      <c r="E29">
        <v>18</v>
      </c>
      <c r="F29" t="s">
        <v>211</v>
      </c>
    </row>
    <row r="30" spans="1:6">
      <c r="A30">
        <v>29</v>
      </c>
      <c r="B30" t="s">
        <v>205</v>
      </c>
      <c r="C30">
        <v>6</v>
      </c>
      <c r="D30" t="s">
        <v>151</v>
      </c>
      <c r="E30">
        <v>18</v>
      </c>
      <c r="F30" t="s">
        <v>211</v>
      </c>
    </row>
    <row r="32" spans="1:6">
      <c r="B32" t="s">
        <v>212</v>
      </c>
    </row>
    <row r="33" spans="2:2">
      <c r="B33" t="s">
        <v>213</v>
      </c>
    </row>
    <row r="34" spans="2:2">
      <c r="B34" t="s">
        <v>214</v>
      </c>
    </row>
    <row r="35" spans="2:2">
      <c r="B35" t="s">
        <v>215</v>
      </c>
    </row>
    <row r="36" spans="2:2">
      <c r="B36" t="s">
        <v>216</v>
      </c>
    </row>
    <row r="37" spans="2:2">
      <c r="B37" t="s">
        <v>217</v>
      </c>
    </row>
    <row r="38" spans="2:2">
      <c r="B38" t="s">
        <v>218</v>
      </c>
    </row>
    <row r="39" spans="2:2">
      <c r="B39" t="s">
        <v>219</v>
      </c>
    </row>
    <row r="40" spans="2:2">
      <c r="B40" t="s">
        <v>220</v>
      </c>
    </row>
    <row r="41" spans="2:2">
      <c r="B41" t="s">
        <v>221</v>
      </c>
    </row>
    <row r="42" spans="2:2">
      <c r="B42" t="s">
        <v>222</v>
      </c>
    </row>
    <row r="43" spans="2:2">
      <c r="B43" t="s">
        <v>223</v>
      </c>
    </row>
    <row r="44" spans="2:2">
      <c r="B44" t="s">
        <v>43</v>
      </c>
    </row>
    <row r="45" spans="2:2">
      <c r="B45" t="s">
        <v>224</v>
      </c>
    </row>
    <row r="46" spans="2:2">
      <c r="B46" t="s">
        <v>225</v>
      </c>
    </row>
    <row r="47" spans="2:2">
      <c r="B47" t="s">
        <v>226</v>
      </c>
    </row>
    <row r="48" spans="2:2">
      <c r="B48" t="s">
        <v>227</v>
      </c>
    </row>
    <row r="49" spans="2:2">
      <c r="B49" t="s">
        <v>228</v>
      </c>
    </row>
    <row r="50" spans="2:2">
      <c r="B50" t="s">
        <v>229</v>
      </c>
    </row>
    <row r="51" spans="2:2">
      <c r="B51" t="s">
        <v>230</v>
      </c>
    </row>
    <row r="52" spans="2:2">
      <c r="B52" t="s">
        <v>165</v>
      </c>
    </row>
    <row r="53" spans="2:2">
      <c r="B53" t="s">
        <v>166</v>
      </c>
    </row>
    <row r="54" spans="2:2">
      <c r="B54" t="s">
        <v>167</v>
      </c>
    </row>
    <row r="55" spans="2:2">
      <c r="B55" t="s">
        <v>168</v>
      </c>
    </row>
    <row r="56" spans="2:2">
      <c r="B56" t="s">
        <v>169</v>
      </c>
    </row>
    <row r="57" spans="2:2">
      <c r="B57" t="s">
        <v>170</v>
      </c>
    </row>
    <row r="58" spans="2:2">
      <c r="B58" t="s">
        <v>171</v>
      </c>
    </row>
    <row r="59" spans="2:2">
      <c r="B59" t="s">
        <v>172</v>
      </c>
    </row>
    <row r="60" spans="2:2">
      <c r="B60" t="s">
        <v>173</v>
      </c>
    </row>
    <row r="61" spans="2:2">
      <c r="B61" t="s">
        <v>174</v>
      </c>
    </row>
    <row r="62" spans="2:2">
      <c r="B62" t="s">
        <v>175</v>
      </c>
    </row>
    <row r="63" spans="2:2">
      <c r="B63" t="s">
        <v>176</v>
      </c>
    </row>
    <row r="64" spans="2:2">
      <c r="B64" t="s">
        <v>177</v>
      </c>
    </row>
    <row r="65" spans="2:2">
      <c r="B65" t="s">
        <v>178</v>
      </c>
    </row>
    <row r="66" spans="2:2">
      <c r="B66" t="s">
        <v>179</v>
      </c>
    </row>
    <row r="67" spans="2:2">
      <c r="B67" t="s">
        <v>180</v>
      </c>
    </row>
    <row r="68" spans="2:2">
      <c r="B68" t="s">
        <v>181</v>
      </c>
    </row>
    <row r="69" spans="2:2">
      <c r="B69" t="s">
        <v>182</v>
      </c>
    </row>
    <row r="70" spans="2:2">
      <c r="B70" t="s">
        <v>183</v>
      </c>
    </row>
    <row r="71" spans="2:2">
      <c r="B71" t="s">
        <v>184</v>
      </c>
    </row>
    <row r="72" spans="2:2">
      <c r="B72" t="s">
        <v>185</v>
      </c>
    </row>
    <row r="73" spans="2:2">
      <c r="B73" t="s">
        <v>186</v>
      </c>
    </row>
    <row r="74" spans="2:2">
      <c r="B74" t="s">
        <v>187</v>
      </c>
    </row>
    <row r="75" spans="2:2">
      <c r="B75" t="s">
        <v>188</v>
      </c>
    </row>
    <row r="76" spans="2:2">
      <c r="B76" t="s">
        <v>189</v>
      </c>
    </row>
    <row r="77" spans="2:2">
      <c r="B77" t="s">
        <v>190</v>
      </c>
    </row>
    <row r="78" spans="2:2">
      <c r="B78" t="s">
        <v>231</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(はじめにお読み下さい)申請書の使い方</vt:lpstr>
      <vt:lpstr>様式2-1 申請書</vt:lpstr>
      <vt:lpstr>様式2-2 申請額一覧</vt:lpstr>
      <vt:lpstr>様式2-3 計画書(個票)</vt:lpstr>
      <vt:lpstr>単価表</vt:lpstr>
      <vt:lpstr>振込先口座情報</vt:lpstr>
      <vt:lpstr>リスト</vt:lpstr>
      <vt:lpstr>振込先口座情報!Print_Area</vt:lpstr>
      <vt:lpstr>単価表!Print_Area</vt:lpstr>
      <vt:lpstr>'様式2-1 申請書'!Print_Area</vt:lpstr>
      <vt:lpstr>'様式2-2 申請額一覧'!Print_Area</vt:lpstr>
      <vt:lpstr>'様式2-3 計画書(個票)'!Print_Area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池田　篤志</cp:lastModifiedBy>
  <cp:revision/>
  <cp:lastPrinted>2026-02-18T08:25:56Z</cp:lastPrinted>
  <dcterms:created xsi:type="dcterms:W3CDTF">2018-06-19T01:27:02Z</dcterms:created>
  <dcterms:modified xsi:type="dcterms:W3CDTF">2026-02-18T08:26:00Z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