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15F714AF-BEE1-4ADC-82FE-8B68C264A8DD}"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別紙様式3-1（補助金）" sheetId="21" r:id="rId2"/>
    <sheet name="別紙様式3-2（補助金）" sheetId="25" r:id="rId3"/>
    <sheet name="様式第５号 " sheetId="27" r:id="rId4"/>
    <sheet name="【集計用】長野県" sheetId="28" state="hidden" r:id="rId5"/>
    <sheet name="【参考】数式用" sheetId="13"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Hlk99110011" localSheetId="3">'様式第５号 '!$D$27</definedName>
    <definedName name="_Hlk99110091" localSheetId="3">'様式第５号 '!$D$28</definedName>
    <definedName name="_new1" localSheetId="4">#REF!</definedName>
    <definedName name="_new1">【参考】数式用!$A$3:$A$26</definedName>
    <definedName name="erea" localSheetId="5">【参考】数式用!$A$2:$A$26</definedName>
    <definedName name="erea" localSheetId="4">#REF!</definedName>
    <definedName name="erea" localSheetId="3">#REF!</definedName>
    <definedName name="erea">#REF!</definedName>
    <definedName name="new" localSheetId="5">【参考】数式用!$A$3:$A$26</definedName>
    <definedName name="new" localSheetId="4">#REF!</definedName>
    <definedName name="new" localSheetId="3">#REF!</definedName>
    <definedName name="new">#REF!</definedName>
    <definedName name="_xlnm.Print_Area" localSheetId="5">【参考】数式用!$A$1:$E$26</definedName>
    <definedName name="_xlnm.Print_Area" localSheetId="0">基本情報入力シート!$A$1:$AA$89</definedName>
    <definedName name="_xlnm.Print_Area" localSheetId="1">'別紙様式3-1（補助金）'!$A$1:$AJ$59</definedName>
    <definedName name="_xlnm.Print_Area" localSheetId="2">'別紙様式3-2（補助金）'!$A$1:$K$68</definedName>
    <definedName name="_xlnm.Print_Area" localSheetId="3">'様式第５号 '!$A$1:$O$35</definedName>
    <definedName name="_xlnm.Print_Titles" localSheetId="2">'別紙様式3-2（補助金）'!$8:$10</definedName>
    <definedName name="Sheet1" localSheetId="4">#REF!</definedName>
    <definedName name="Sheet1" localSheetId="3">#REF!</definedName>
    <definedName name="Sheet1">#REF!</definedName>
    <definedName name="www" localSheetId="4">#REF!</definedName>
    <definedName name="www" localSheetId="3">#REF!</definedName>
    <definedName name="www">#REF!</definedName>
    <definedName name="サービス" localSheetId="4">#REF!</definedName>
    <definedName name="サービス" localSheetId="3">#REF!</definedName>
    <definedName name="サービス">#REF!</definedName>
    <definedName name="サービス２" localSheetId="4">#REF!</definedName>
    <definedName name="サービス２" localSheetId="3">#REF!</definedName>
    <definedName name="サービス２">#REF!</definedName>
    <definedName name="サービス種別" localSheetId="4">[1]サービス種類一覧!$B$4:$B$20</definedName>
    <definedName name="サービス種別">[2]サービス種類一覧!$B$4:$B$20</definedName>
    <definedName name="サービス種類" localSheetId="4">[3]サービス種類一覧!$C$4:$C$20</definedName>
    <definedName name="サービス種類">[4]サービス種類一覧!$C$4:$C$20</definedName>
    <definedName name="サービス名" localSheetId="5">【参考】数式用!$A$2:$A$19</definedName>
    <definedName name="サービス名" localSheetId="4">#REF!</definedName>
    <definedName name="サービス名" localSheetId="3">#REF!</definedName>
    <definedName name="サービス名">#REF!</definedName>
    <definedName name="サービス名称" localSheetId="4">#REF!</definedName>
    <definedName name="サービス名称" localSheetId="3">#REF!</definedName>
    <definedName name="サービス名称">#REF!</definedName>
    <definedName name="愛知県">【参考】数式用!$G$993:$G$1046</definedName>
    <definedName name="愛媛県">【参考】数式用!$G$1422:$G$1441</definedName>
    <definedName name="一覧">[5]加算率一覧!$A$4:$A$25</definedName>
    <definedName name="茨城県">【参考】数式用!$G$415:$G$458</definedName>
    <definedName name="岡山県">【参考】数式用!$G$1312:$G$1338</definedName>
    <definedName name="沖縄県">【参考】数式用!$G$1709:$G$1749</definedName>
    <definedName name="確認">#N/A</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 localSheetId="4">[6]サービス種類一覧!$A$4:$A$20</definedName>
    <definedName name="種類">[7]サービス種類一覧!$A$4:$A$20</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 localSheetId="4">#REF!</definedName>
    <definedName name="特定" localSheetId="3">#REF!</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28" l="1"/>
  <c r="S8" i="28"/>
  <c r="Q8" i="28"/>
  <c r="P8" i="28"/>
  <c r="O8" i="28"/>
  <c r="N8" i="28"/>
  <c r="M8" i="28"/>
  <c r="L8" i="28"/>
  <c r="K8" i="28"/>
  <c r="J8" i="28"/>
  <c r="H8" i="28"/>
  <c r="F8" i="28"/>
  <c r="I8" i="28"/>
  <c r="G8" i="28"/>
  <c r="B8" i="28"/>
  <c r="I10" i="27"/>
  <c r="H10" i="27"/>
  <c r="H9" i="27"/>
  <c r="H8" i="27"/>
  <c r="M3" i="27"/>
  <c r="Z42" i="16"/>
  <c r="J3" i="27"/>
  <c r="Q19" i="27"/>
  <c r="R18" i="27"/>
  <c r="Q20" i="27"/>
  <c r="B17" i="27"/>
  <c r="Z16" i="27"/>
  <c r="AC1" i="21" l="1"/>
  <c r="Q40" i="21"/>
  <c r="J1" i="25" l="1"/>
  <c r="F5" i="25" s="1"/>
  <c r="AI28" i="21"/>
  <c r="AJ53" i="21" s="1"/>
  <c r="Z41" i="21"/>
  <c r="S41" i="21"/>
  <c r="Z18" i="21"/>
  <c r="AI34" i="21" l="1"/>
  <c r="Z43" i="16"/>
  <c r="H12" i="25" s="1"/>
  <c r="Z44" i="16"/>
  <c r="H13" i="25" s="1"/>
  <c r="Z45" i="16"/>
  <c r="H14" i="25" s="1"/>
  <c r="Z46" i="16"/>
  <c r="H15" i="25" s="1"/>
  <c r="Z47" i="16"/>
  <c r="H16" i="25" s="1"/>
  <c r="Z48" i="16"/>
  <c r="H17" i="25" s="1"/>
  <c r="Z49" i="16"/>
  <c r="H18" i="25" s="1"/>
  <c r="Z50" i="16"/>
  <c r="H19" i="25" s="1"/>
  <c r="Z51" i="16"/>
  <c r="H20" i="25" s="1"/>
  <c r="Z52" i="16"/>
  <c r="H21" i="25" s="1"/>
  <c r="Z53" i="16"/>
  <c r="H22" i="25" s="1"/>
  <c r="Z54" i="16"/>
  <c r="H23" i="25" s="1"/>
  <c r="Z55" i="16"/>
  <c r="H24" i="25" s="1"/>
  <c r="Z56" i="16"/>
  <c r="H25" i="25" s="1"/>
  <c r="Z57" i="16"/>
  <c r="H26" i="25" s="1"/>
  <c r="Z58" i="16"/>
  <c r="H27" i="25" s="1"/>
  <c r="Z59" i="16"/>
  <c r="H28" i="25" s="1"/>
  <c r="Z60" i="16"/>
  <c r="H29" i="25" s="1"/>
  <c r="Z61" i="16"/>
  <c r="H30" i="25" s="1"/>
  <c r="Z62" i="16"/>
  <c r="H31" i="25" s="1"/>
  <c r="Z63" i="16"/>
  <c r="H32" i="25" s="1"/>
  <c r="Z64" i="16"/>
  <c r="H33" i="25" s="1"/>
  <c r="Z65" i="16"/>
  <c r="H34" i="25" s="1"/>
  <c r="Z66" i="16"/>
  <c r="H35" i="25" s="1"/>
  <c r="Z67" i="16"/>
  <c r="H36" i="25" s="1"/>
  <c r="Z68" i="16"/>
  <c r="H37" i="25" s="1"/>
  <c r="Z69" i="16"/>
  <c r="H38" i="25" s="1"/>
  <c r="Z70" i="16"/>
  <c r="H39" i="25" s="1"/>
  <c r="Z71" i="16"/>
  <c r="H40" i="25" s="1"/>
  <c r="Z72" i="16"/>
  <c r="H41" i="25" s="1"/>
  <c r="Z73" i="16"/>
  <c r="H42" i="25" s="1"/>
  <c r="Z74" i="16"/>
  <c r="H43" i="25" s="1"/>
  <c r="Z75" i="16"/>
  <c r="H44" i="25" s="1"/>
  <c r="Z76" i="16"/>
  <c r="H45" i="25" s="1"/>
  <c r="Z77" i="16"/>
  <c r="H46" i="25" s="1"/>
  <c r="Z78" i="16"/>
  <c r="H47" i="25" s="1"/>
  <c r="Z79" i="16"/>
  <c r="H48" i="25" s="1"/>
  <c r="Z80" i="16"/>
  <c r="H49" i="25" s="1"/>
  <c r="Z81" i="16"/>
  <c r="H50" i="25" s="1"/>
  <c r="Z82" i="16"/>
  <c r="H51" i="25" s="1"/>
  <c r="Z83" i="16"/>
  <c r="H52" i="25" s="1"/>
  <c r="Z84" i="16"/>
  <c r="H53" i="25" s="1"/>
  <c r="Z85" i="16"/>
  <c r="H54" i="25" s="1"/>
  <c r="Z86" i="16"/>
  <c r="H55" i="25" s="1"/>
  <c r="Z87" i="16"/>
  <c r="H56" i="25" s="1"/>
  <c r="Z88" i="16"/>
  <c r="H57" i="25" s="1"/>
  <c r="Z89" i="16"/>
  <c r="H58" i="25" s="1"/>
  <c r="Z90" i="16"/>
  <c r="H59" i="25" s="1"/>
  <c r="Z91" i="16"/>
  <c r="H60" i="25" s="1"/>
  <c r="Z92" i="16"/>
  <c r="H61" i="25" s="1"/>
  <c r="Z93" i="16"/>
  <c r="H62" i="25" s="1"/>
  <c r="Z94" i="16"/>
  <c r="H63" i="25" s="1"/>
  <c r="Z95" i="16"/>
  <c r="H64" i="25" s="1"/>
  <c r="Z96" i="16"/>
  <c r="H65" i="25" s="1"/>
  <c r="Z97" i="16"/>
  <c r="H66" i="25" s="1"/>
  <c r="Z98" i="16"/>
  <c r="H67" i="25" s="1"/>
  <c r="Z99" i="16"/>
  <c r="H68" i="25" s="1"/>
  <c r="Z100" i="16"/>
  <c r="H69" i="25" s="1"/>
  <c r="Z101" i="16"/>
  <c r="H70" i="25" s="1"/>
  <c r="Z102" i="16"/>
  <c r="H71" i="25" s="1"/>
  <c r="Z103" i="16"/>
  <c r="H72" i="25" s="1"/>
  <c r="Z104" i="16"/>
  <c r="H73" i="25" s="1"/>
  <c r="Z105" i="16"/>
  <c r="H74" i="25" s="1"/>
  <c r="Z106" i="16"/>
  <c r="H75" i="25" s="1"/>
  <c r="Z107" i="16"/>
  <c r="H76" i="25" s="1"/>
  <c r="Z108" i="16"/>
  <c r="H77" i="25" s="1"/>
  <c r="Z109" i="16"/>
  <c r="H78" i="25" s="1"/>
  <c r="Z110" i="16"/>
  <c r="H79" i="25" s="1"/>
  <c r="Z111" i="16"/>
  <c r="H80" i="25" s="1"/>
  <c r="Z112" i="16"/>
  <c r="H81" i="25" s="1"/>
  <c r="Z113" i="16"/>
  <c r="H82" i="25" s="1"/>
  <c r="Z114" i="16"/>
  <c r="H83" i="25" s="1"/>
  <c r="Z115" i="16"/>
  <c r="H84" i="25" s="1"/>
  <c r="Z116" i="16"/>
  <c r="H85" i="25" s="1"/>
  <c r="Z117" i="16"/>
  <c r="H86" i="25" s="1"/>
  <c r="Z118" i="16"/>
  <c r="H87" i="25" s="1"/>
  <c r="Z119" i="16"/>
  <c r="H88" i="25" s="1"/>
  <c r="Z120" i="16"/>
  <c r="H89" i="25" s="1"/>
  <c r="Z121" i="16"/>
  <c r="H90" i="25" s="1"/>
  <c r="Z122" i="16"/>
  <c r="H91" i="25" s="1"/>
  <c r="Z123" i="16"/>
  <c r="H92" i="25" s="1"/>
  <c r="Z124" i="16"/>
  <c r="H93" i="25" s="1"/>
  <c r="Z125" i="16"/>
  <c r="H94" i="25" s="1"/>
  <c r="Z126" i="16"/>
  <c r="H95" i="25" s="1"/>
  <c r="Z127" i="16"/>
  <c r="H96" i="25" s="1"/>
  <c r="Z128" i="16"/>
  <c r="H97" i="25" s="1"/>
  <c r="Z129" i="16"/>
  <c r="H98" i="25" s="1"/>
  <c r="Z130" i="16"/>
  <c r="H99" i="25" s="1"/>
  <c r="Z131" i="16"/>
  <c r="H100" i="25" s="1"/>
  <c r="Z132" i="16"/>
  <c r="H101" i="25" s="1"/>
  <c r="Z133" i="16"/>
  <c r="H102" i="25" s="1"/>
  <c r="Z134" i="16"/>
  <c r="H103" i="25" s="1"/>
  <c r="Z135" i="16"/>
  <c r="H104" i="25" s="1"/>
  <c r="Z136" i="16"/>
  <c r="H105" i="25" s="1"/>
  <c r="Z137" i="16"/>
  <c r="H106" i="25" s="1"/>
  <c r="Z138" i="16"/>
  <c r="H107" i="25" s="1"/>
  <c r="Z139" i="16"/>
  <c r="H108" i="25" s="1"/>
  <c r="Z140" i="16"/>
  <c r="H109" i="25" s="1"/>
  <c r="Z141" i="16"/>
  <c r="H110" i="25" s="1"/>
  <c r="H11" i="25"/>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3" i="16" l="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2" authorId="0" shapeId="0" xr:uid="{66ACFD8E-7621-420D-8126-73AC566DB4DF}">
      <text>
        <r>
          <rPr>
            <sz val="12"/>
            <color indexed="81"/>
            <rFont val="MS P ゴシック"/>
            <family val="3"/>
            <charset val="128"/>
          </rPr>
          <t>介護人材確保・職場環境改善等事業計画書に記載した基本情報と必ず一致させてください。</t>
        </r>
      </text>
    </comment>
    <comment ref="M34" authorId="0" shapeId="0" xr:uid="{8199CC01-9A6C-4A4E-AB73-81A04DDA2A4C}">
      <text>
        <r>
          <rPr>
            <b/>
            <sz val="12"/>
            <color indexed="81"/>
            <rFont val="MS P ゴシック"/>
            <family val="3"/>
            <charset val="128"/>
          </rPr>
          <t>入力形式：〇月〇日</t>
        </r>
      </text>
    </comment>
    <comment ref="M35" authorId="0" shapeId="0" xr:uid="{A7516853-0532-437E-B31A-BE9B63F27325}">
      <text>
        <r>
          <rPr>
            <sz val="12"/>
            <color indexed="81"/>
            <rFont val="MS P ゴシック"/>
            <family val="3"/>
            <charset val="128"/>
          </rPr>
          <t>入力形式：長野県指令７介第〇号
※〇へ文書番号を入れてください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<sst xmlns="http://schemas.openxmlformats.org/spreadsheetml/2006/main" count="3818" uniqueCount="2004">
  <si>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7"/>
  </si>
  <si>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7"/>
  </si>
  <si>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</si>
  <si>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</si>
  <si>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7"/>
  </si>
  <si>
    <t>１　提出先に関する情報</t>
    <rPh sb="2" eb="4">
      <t>テイシュツ</t>
    </rPh>
    <rPh sb="4" eb="5">
      <t>サキ</t>
    </rPh>
    <rPh sb="6" eb="7">
      <t>カン</t>
    </rPh>
    <rPh sb="9" eb="11">
      <t>ジョウホウ</t>
    </rPh>
    <phoneticPr fontId="7"/>
  </si>
  <si>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7"/>
  </si>
  <si>
    <t>提出先</t>
    <rPh sb="0" eb="2">
      <t>テイシュツ</t>
    </rPh>
    <rPh sb="2" eb="3">
      <t>サキ</t>
    </rPh>
    <phoneticPr fontId="7"/>
  </si>
  <si>
    <t>東京都</t>
  </si>
  <si>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</si>
  <si>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</si>
  <si>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</si>
  <si>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</si>
  <si>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</si>
  <si>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</si>
  <si>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</si>
  <si>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</si>
  <si>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</si>
  <si>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</si>
  <si>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</si>
  <si>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</si>
  <si>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</si>
  <si>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</si>
  <si>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法人番号</t>
    <rPh sb="0" eb="2">
      <t>ホウジン</t>
    </rPh>
    <rPh sb="2" eb="4">
      <t>バンゴウ</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</si>
  <si>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</si>
  <si>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</si>
  <si>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</si>
  <si>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</si>
  <si>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7"/>
  </si>
  <si>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</si>
  <si>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</si>
  <si>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</si>
  <si>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</si>
  <si>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</si>
  <si>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</si>
  <si>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</si>
  <si>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
コード</t>
    <phoneticPr fontId="5"/>
  </si>
  <si>
    <t>都道府県</t>
    <rPh sb="0" eb="4">
      <t>トドウフケン</t>
    </rPh>
    <phoneticPr fontId="7"/>
  </si>
  <si>
    <t>市区町村</t>
    <rPh sb="0" eb="2">
      <t>シク</t>
    </rPh>
    <rPh sb="2" eb="4">
      <t>チョウソン</t>
    </rPh>
    <phoneticPr fontId="7"/>
  </si>
  <si>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</si>
  <si>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</si>
  <si>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</si>
  <si>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</si>
  <si>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</si>
  <si>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</si>
  <si>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</si>
  <si>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</si>
  <si>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</si>
  <si>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</si>
  <si>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</si>
  <si>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</si>
  <si>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</si>
  <si>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</si>
  <si>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</si>
  <si>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</si>
  <si>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</si>
  <si>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</si>
  <si>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</si>
  <si>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</si>
  <si>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</si>
  <si>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</si>
  <si>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</si>
  <si>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</si>
  <si>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</si>
  <si>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</si>
  <si>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</si>
  <si>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</si>
  <si>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</si>
  <si>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</si>
  <si>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</si>
  <si>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</si>
  <si>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</si>
  <si>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</si>
  <si>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</si>
  <si>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</si>
  <si>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</si>
  <si>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</si>
  <si>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</si>
  <si>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</si>
  <si>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7"/>
  </si>
  <si>
    <t>介護人材確保・職場環境改善等事業 実績報告書</t>
    <rPh sb="0" eb="2">
      <t>カイゴ</t>
    </rPh>
    <rPh sb="14" eb="16">
      <t>ジギョウ</t>
    </rPh>
    <rPh sb="17" eb="22">
      <t>ジッセキホウコクショ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</si>
  <si>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</si>
  <si>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</si>
  <si>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</si>
  <si>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</si>
  <si>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①補助金の総額（②と③の合計が①以上となること）</t>
    <rPh sb="5" eb="7">
      <t>ソウガク</t>
    </rPh>
    <rPh sb="12" eb="14">
      <t>ゴウケイ</t>
    </rPh>
    <rPh sb="16" eb="18">
      <t>イジョウ</t>
    </rPh>
    <phoneticPr fontId="7"/>
  </si>
  <si>
    <t>円</t>
    <rPh sb="0" eb="1">
      <t>エン</t>
    </rPh>
    <phoneticPr fontId="7"/>
  </si>
  <si>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7"/>
  </si>
  <si>
    <t>②人件費改善の所要額</t>
    <rPh sb="1" eb="4">
      <t>ジンケンヒ</t>
    </rPh>
    <rPh sb="4" eb="6">
      <t>カイゼン</t>
    </rPh>
    <rPh sb="7" eb="9">
      <t>ショヨウ</t>
    </rPh>
    <phoneticPr fontId="7"/>
  </si>
  <si>
    <t>③職場環境改善の所要額（（ア）～（ウ）の合計）</t>
    <rPh sb="1" eb="3">
      <t>ショクバ</t>
    </rPh>
    <rPh sb="3" eb="5">
      <t>カンキョウ</t>
    </rPh>
    <rPh sb="5" eb="7">
      <t>カイゼン</t>
    </rPh>
    <rPh sb="8" eb="10">
      <t>ショヨウ</t>
    </rPh>
    <rPh sb="10" eb="11">
      <t>ガク</t>
    </rPh>
    <rPh sb="20" eb="22">
      <t>ゴウケイ</t>
    </rPh>
    <phoneticPr fontId="7"/>
  </si>
  <si>
    <t>（ア）研修費</t>
    <rPh sb="3" eb="5">
      <t>ケンシュウ</t>
    </rPh>
    <rPh sb="5" eb="6">
      <t>ヒ</t>
    </rPh>
    <phoneticPr fontId="7"/>
  </si>
  <si>
    <t>（イ）介護助手等の募集経費</t>
    <rPh sb="3" eb="5">
      <t>カイゴ</t>
    </rPh>
    <rPh sb="5" eb="7">
      <t>ジョシュ</t>
    </rPh>
    <rPh sb="7" eb="8">
      <t>トウ</t>
    </rPh>
    <rPh sb="9" eb="11">
      <t>ボシュウ</t>
    </rPh>
    <rPh sb="11" eb="13">
      <t>ケイヒ</t>
    </rPh>
    <phoneticPr fontId="7"/>
  </si>
  <si>
    <t>（ウ）その他の金額</t>
    <rPh sb="5" eb="6">
      <t>タ</t>
    </rPh>
    <rPh sb="7" eb="9">
      <t>キンガク</t>
    </rPh>
    <phoneticPr fontId="7"/>
  </si>
  <si>
    <t>③（ウ）「その他の金額」に記載した場合の使途</t>
    <rPh sb="7" eb="8">
      <t>タ</t>
    </rPh>
    <rPh sb="9" eb="12">
      <t>キンガク）</t>
    </rPh>
    <rPh sb="13" eb="15">
      <t>キサイ</t>
    </rPh>
    <rPh sb="17" eb="19">
      <t>バアイ</t>
    </rPh>
    <rPh sb="20" eb="22">
      <t>シト</t>
    </rPh>
    <phoneticPr fontId="7"/>
  </si>
  <si>
    <t>対象となる要件</t>
    <rPh sb="0" eb="2">
      <t>タイショウ</t>
    </rPh>
    <rPh sb="5" eb="7">
      <t>ヨウケン</t>
    </rPh>
    <phoneticPr fontId="7"/>
  </si>
  <si>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7"/>
  </si>
  <si>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7"/>
  </si>
  <si>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7"/>
  </si>
  <si>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7"/>
  </si>
  <si>
    <t>備考欄</t>
    <rPh sb="0" eb="2">
      <t>ビコウ</t>
    </rPh>
    <rPh sb="2" eb="3">
      <t>ラン</t>
    </rPh>
    <phoneticPr fontId="7"/>
  </si>
  <si>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7"/>
  </si>
  <si>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7"/>
  </si>
  <si>
    <t>５　記載内容に虚偽がないことの誓約</t>
    <rPh sb="2" eb="4">
      <t>キサイ</t>
    </rPh>
    <rPh sb="4" eb="6">
      <t>ナイヨウ</t>
    </rPh>
    <rPh sb="7" eb="9">
      <t>キョギ</t>
    </rPh>
    <rPh sb="15" eb="17">
      <t>セイヤク</t>
    </rPh>
    <phoneticPr fontId="7"/>
  </si>
  <si>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7"/>
  </si>
  <si>
    <t>　</t>
    <phoneticPr fontId="7"/>
  </si>
  <si>
    <t>実績報告書の記載内容に虚偽がないこと及び記載内容を証明する資料を適切に保管していることを誓約します。</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</si>
  <si>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</si>
  <si>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</si>
  <si>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</si>
  <si>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</si>
  <si>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</si>
  <si>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7"/>
  </si>
  <si>
    <t>（確認用）提出前のチェックリスト</t>
    <rPh sb="1" eb="4">
      <t>カクニンヨウ</t>
    </rPh>
    <phoneticPr fontId="7"/>
  </si>
  <si>
    <t>以下の項目に「×」がないか、提出前に確認すること。「×」がある場合、当該項目の記載を修正すること。</t>
    <phoneticPr fontId="7"/>
  </si>
  <si>
    <t>②</t>
    <phoneticPr fontId="7"/>
  </si>
  <si>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7"/>
  </si>
  <si>
    <t>③</t>
    <phoneticPr fontId="7"/>
  </si>
  <si>
    <t>職場環境改善を、研修費、介護助手等の募集経費以外に充てた場合、具体的な使途を記載していること</t>
    <rPh sb="28" eb="30">
      <t>バアイ</t>
    </rPh>
    <rPh sb="31" eb="34">
      <t>グタイテキ</t>
    </rPh>
    <rPh sb="35" eb="37">
      <t>シト</t>
    </rPh>
    <rPh sb="38" eb="40">
      <t>キサイ</t>
    </rPh>
    <phoneticPr fontId="7"/>
  </si>
  <si>
    <t>３　補助金以外の部分で賃金水準を引き下げないことについて</t>
    <phoneticPr fontId="7"/>
  </si>
  <si>
    <t>補助金による人件費改善以外の部分で賃金水準を引き下げていない</t>
    <rPh sb="6" eb="9">
      <t>ジンケンヒ</t>
    </rPh>
    <phoneticPr fontId="7"/>
  </si>
  <si>
    <t>４　職場環境改善経費の消費税仕入控除税額について</t>
    <phoneticPr fontId="7"/>
  </si>
  <si>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7"/>
  </si>
  <si>
    <t>５　記載内容に虚偽がないこと等の誓約</t>
    <rPh sb="2" eb="4">
      <t>キサイ</t>
    </rPh>
    <rPh sb="4" eb="6">
      <t>ナイヨウ</t>
    </rPh>
    <rPh sb="7" eb="9">
      <t>キョギ</t>
    </rPh>
    <rPh sb="14" eb="15">
      <t>トウ</t>
    </rPh>
    <rPh sb="16" eb="18">
      <t>セイヤク</t>
    </rPh>
    <phoneticPr fontId="7"/>
  </si>
  <si>
    <t>誓約について、空欄の項目がない</t>
    <phoneticPr fontId="7"/>
  </si>
  <si>
    <t>別紙様式３－２（補助金）</t>
    <rPh sb="0" eb="2">
      <t>ベッシ</t>
    </rPh>
    <rPh sb="2" eb="4">
      <t>ヨウシキ</t>
    </rPh>
    <rPh sb="8" eb="11">
      <t>ホジョキン</t>
    </rPh>
    <phoneticPr fontId="7"/>
  </si>
  <si>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7"/>
  </si>
  <si>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7"/>
  </si>
  <si>
    <t>提出先の都道府県における補助金額の合計［円］</t>
    <rPh sb="0" eb="2">
      <t>テイシュツ</t>
    </rPh>
    <rPh sb="2" eb="3">
      <t>サキ</t>
    </rPh>
    <rPh sb="4" eb="8">
      <t>トドウフケン</t>
    </rPh>
    <rPh sb="15" eb="16">
      <t>ガク</t>
    </rPh>
    <rPh sb="17" eb="19">
      <t>ゴウケイ</t>
    </rPh>
    <rPh sb="20" eb="21">
      <t>エン</t>
    </rPh>
    <phoneticPr fontId="7"/>
  </si>
  <si>
    <t>介護保険事業所番号</t>
    <rPh sb="0" eb="2">
      <t>カイゴ</t>
    </rPh>
    <rPh sb="2" eb="4">
      <t>ホケン</t>
    </rPh>
    <rPh sb="4" eb="7">
      <t>ジギョウショ</t>
    </rPh>
    <rPh sb="7" eb="9">
      <t>バンゴウ</t>
    </rPh>
    <phoneticPr fontId="7"/>
  </si>
  <si>
    <t>事業所名</t>
    <rPh sb="0" eb="3">
      <t>ジギョウショ</t>
    </rPh>
    <rPh sb="3" eb="4">
      <t>メイ</t>
    </rPh>
    <phoneticPr fontId="7"/>
  </si>
  <si>
    <t>サービスコード</t>
    <phoneticPr fontId="7"/>
  </si>
  <si>
    <t>補助金の総額[円]</t>
    <rPh sb="4" eb="6">
      <t>ソウガク</t>
    </rPh>
    <rPh sb="8" eb="9">
      <t>エン</t>
    </rPh>
    <phoneticPr fontId="7"/>
  </si>
  <si>
    <t>表１　サービス名一覧</t>
    <rPh sb="7" eb="8">
      <t>ナ</t>
    </rPh>
    <rPh sb="8" eb="10">
      <t>イチラン</t>
    </rPh>
    <phoneticPr fontId="7"/>
  </si>
  <si>
    <t>表２　提出先一覧</t>
    <rPh sb="0" eb="1">
      <t>ヒョウ</t>
    </rPh>
    <rPh sb="3" eb="5">
      <t>テイシュツ</t>
    </rPh>
    <rPh sb="5" eb="6">
      <t>サキ</t>
    </rPh>
    <rPh sb="6" eb="8">
      <t>イチラン</t>
    </rPh>
    <phoneticPr fontId="7"/>
  </si>
  <si>
    <t>表３　事業所の所在地</t>
    <rPh sb="0" eb="1">
      <t>ヒョウ</t>
    </rPh>
    <rPh sb="3" eb="6">
      <t>ジギョウショ</t>
    </rPh>
    <rPh sb="7" eb="10">
      <t>ショザイチ</t>
    </rPh>
    <phoneticPr fontId="7"/>
  </si>
  <si>
    <t>表４　職場環境等要件</t>
    <rPh sb="0" eb="1">
      <t>ヒョウ</t>
    </rPh>
    <rPh sb="3" eb="5">
      <t>ショクバ</t>
    </rPh>
    <rPh sb="5" eb="7">
      <t>カンキョウ</t>
    </rPh>
    <rPh sb="7" eb="8">
      <t>トウ</t>
    </rPh>
    <rPh sb="8" eb="10">
      <t>ヨウケン</t>
    </rPh>
    <phoneticPr fontId="7"/>
  </si>
  <si>
    <t>参考</t>
    <rPh sb="0" eb="2">
      <t>サンコウ</t>
    </rPh>
    <phoneticPr fontId="7"/>
  </si>
  <si>
    <t>サービス区分</t>
    <rPh sb="4" eb="6">
      <t>クブン</t>
    </rPh>
    <phoneticPr fontId="63"/>
  </si>
  <si>
    <t>コード値</t>
    <rPh sb="3" eb="4">
      <t>チ</t>
    </rPh>
    <phoneticPr fontId="63"/>
  </si>
  <si>
    <t>市区町村</t>
    <rPh sb="0" eb="4">
      <t>シクチョウソン</t>
    </rPh>
    <phoneticPr fontId="7"/>
  </si>
  <si>
    <t>「その他」での使用に関係する職場環境等要件の項目</t>
    <rPh sb="3" eb="4">
      <t>タ</t>
    </rPh>
    <rPh sb="7" eb="9">
      <t>シヨウ</t>
    </rPh>
    <rPh sb="10" eb="12">
      <t>カンケイ</t>
    </rPh>
    <rPh sb="14" eb="21">
      <t>ショクバカンキョウトウヨウケン</t>
    </rPh>
    <rPh sb="22" eb="24">
      <t>コウモク</t>
    </rPh>
    <phoneticPr fontId="7"/>
  </si>
  <si>
    <t>チェックボックス</t>
    <phoneticPr fontId="7"/>
  </si>
  <si>
    <t>11</t>
    <phoneticPr fontId="63"/>
  </si>
  <si>
    <t>北海道</t>
  </si>
  <si>
    <t>札幌市</t>
  </si>
  <si>
    <t>① 業務内容の明確化と職員間の適切な役割分担の取組</t>
    <phoneticPr fontId="7"/>
  </si>
  <si>
    <t>✓</t>
    <phoneticPr fontId="7"/>
  </si>
  <si>
    <t>71</t>
    <phoneticPr fontId="63"/>
  </si>
  <si>
    <t>青森県</t>
  </si>
  <si>
    <t>函館市</t>
  </si>
  <si>
    <t>② 介護職員等の業務の洗い出しや棚卸しなど、現場の課題の見える化</t>
    <phoneticPr fontId="7"/>
  </si>
  <si>
    <t>76</t>
    <phoneticPr fontId="63"/>
  </si>
  <si>
    <t>岩手県</t>
  </si>
  <si>
    <t>小樽市</t>
  </si>
  <si>
    <t>③ 業務改善活動の体制構築</t>
    <phoneticPr fontId="7"/>
  </si>
  <si>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</si>
  <si>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</si>
  <si>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</si>
  <si>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</si>
  <si>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</si>
  <si>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</si>
  <si>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</si>
  <si>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</si>
  <si>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</si>
  <si>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</si>
  <si>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</si>
  <si>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</si>
  <si>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</si>
  <si>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</si>
  <si>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</si>
  <si>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</si>
  <si>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</si>
  <si>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</si>
  <si>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</si>
  <si>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</si>
  <si>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</si>
  <si>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</si>
  <si>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</si>
  <si>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</si>
  <si>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</si>
  <si>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</si>
  <si>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</si>
  <si>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</si>
  <si>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</si>
  <si>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</si>
  <si>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7"/>
  </si>
  <si>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</si>
  <si>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</si>
  <si>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</si>
  <si>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</si>
  <si>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</si>
  <si>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</si>
  <si>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</si>
  <si>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</si>
  <si>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</si>
  <si>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</si>
  <si>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</si>
  <si>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</si>
  <si>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</si>
  <si>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</si>
  <si>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</si>
  <si>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</si>
  <si>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</si>
  <si>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</si>
  <si>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</si>
  <si>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</si>
  <si>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</si>
  <si>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</si>
  <si>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</si>
  <si>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</si>
  <si>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</si>
  <si>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</si>
  <si>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</si>
  <si>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</si>
  <si>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</si>
  <si>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</si>
  <si>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</si>
  <si>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</si>
  <si>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</si>
  <si>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</si>
  <si>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</si>
  <si>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</si>
  <si>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</si>
  <si>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</si>
  <si>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</si>
  <si>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</si>
  <si>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</si>
  <si>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</si>
  <si>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</si>
  <si>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</si>
  <si>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</si>
  <si>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</si>
  <si>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</si>
  <si>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</si>
  <si>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</si>
  <si>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</si>
  <si>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</si>
  <si>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</si>
  <si>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</si>
  <si>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</si>
  <si>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</si>
  <si>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</si>
  <si>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</si>
  <si>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</si>
  <si>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</si>
  <si>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</si>
  <si>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</si>
  <si>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</si>
  <si>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</si>
  <si>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</si>
  <si>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</si>
  <si>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</si>
  <si>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</si>
  <si>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</si>
  <si>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</si>
  <si>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</si>
  <si>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</si>
  <si>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</si>
  <si>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</si>
  <si>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</si>
  <si>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</si>
  <si>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</si>
  <si>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</si>
  <si>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</si>
  <si>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</si>
  <si>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</si>
  <si>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</si>
  <si>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</si>
  <si>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</si>
  <si>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</si>
  <si>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</si>
  <si>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</si>
  <si>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</si>
  <si>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</si>
  <si>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</si>
  <si>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</si>
  <si>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</si>
  <si>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</si>
  <si>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</si>
  <si>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</si>
  <si>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</si>
  <si>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</si>
  <si>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</si>
  <si>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</si>
  <si>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</si>
  <si>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</si>
  <si>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</si>
  <si>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</si>
  <si>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</si>
  <si>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</si>
  <si>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</si>
  <si>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</si>
  <si>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</si>
  <si>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</si>
  <si>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</si>
  <si>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</si>
  <si>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</si>
  <si>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</si>
  <si>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</si>
  <si>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</si>
  <si>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</si>
  <si>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</si>
  <si>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</si>
  <si>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</si>
  <si>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</si>
  <si>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</si>
  <si>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</si>
  <si>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</si>
  <si>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</si>
  <si>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</si>
  <si>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</si>
  <si>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</si>
  <si>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</si>
  <si>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</si>
  <si>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</si>
  <si>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</si>
  <si>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</si>
  <si>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</si>
  <si>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</si>
  <si>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</si>
  <si>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</si>
  <si>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</si>
  <si>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</si>
  <si>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</si>
  <si>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</si>
  <si>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</si>
  <si>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</si>
  <si>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</si>
  <si>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</si>
  <si>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</si>
  <si>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</si>
  <si>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</si>
  <si>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</si>
  <si>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</si>
  <si>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</si>
  <si>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</si>
  <si>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</si>
  <si>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</si>
  <si>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</si>
  <si>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</si>
  <si>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</si>
  <si>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</si>
  <si>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</si>
  <si>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</si>
  <si>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</si>
  <si>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</si>
  <si>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</si>
  <si>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</si>
  <si>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</si>
  <si>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</si>
  <si>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</si>
  <si>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</si>
  <si>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</si>
  <si>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</si>
  <si>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</si>
  <si>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</si>
  <si>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</si>
  <si>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</si>
  <si>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</si>
  <si>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</si>
  <si>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</si>
  <si>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</si>
  <si>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</si>
  <si>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</si>
  <si>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</si>
  <si>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</si>
  <si>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</si>
  <si>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</si>
  <si>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</si>
  <si>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</si>
  <si>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</si>
  <si>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</si>
  <si>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</si>
  <si>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</si>
  <si>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</si>
  <si>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</si>
  <si>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</si>
  <si>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</si>
  <si>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</si>
  <si>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</si>
  <si>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</si>
  <si>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</si>
  <si>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</si>
  <si>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</si>
  <si>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</si>
  <si>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</si>
  <si>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</si>
  <si>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</si>
  <si>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</si>
  <si>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</si>
  <si>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</si>
  <si>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</si>
  <si>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</si>
  <si>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</si>
  <si>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</si>
  <si>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</si>
  <si>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</si>
  <si>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</si>
  <si>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</si>
  <si>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</si>
  <si>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</si>
  <si>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</si>
  <si>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</si>
  <si>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</si>
  <si>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</si>
  <si>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</si>
  <si>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</si>
  <si>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</si>
  <si>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</si>
  <si>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</si>
  <si>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</si>
  <si>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</si>
  <si>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</si>
  <si>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</si>
  <si>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</si>
  <si>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</si>
  <si>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</si>
  <si>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</si>
  <si>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</si>
  <si>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</si>
  <si>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</si>
  <si>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</si>
  <si>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</si>
  <si>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</si>
  <si>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</si>
  <si>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</si>
  <si>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</si>
  <si>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</si>
  <si>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</si>
  <si>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</si>
  <si>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</si>
  <si>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</si>
  <si>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</si>
  <si>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</si>
  <si>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</si>
  <si>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</si>
  <si>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</si>
  <si>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</si>
  <si>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</si>
  <si>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</si>
  <si>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</si>
  <si>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</si>
  <si>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</si>
  <si>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</si>
  <si>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</si>
  <si>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</si>
  <si>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</si>
  <si>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</si>
  <si>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</si>
  <si>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</si>
  <si>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</si>
  <si>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</si>
  <si>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</si>
  <si>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</si>
  <si>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</si>
  <si>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</si>
  <si>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</si>
  <si>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</si>
  <si>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</si>
  <si>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</si>
  <si>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</si>
  <si>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</si>
  <si>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</si>
  <si>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</si>
  <si>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</si>
  <si>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</si>
  <si>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</si>
  <si>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</si>
  <si>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</si>
  <si>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</si>
  <si>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</si>
  <si>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</si>
  <si>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</si>
  <si>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</si>
  <si>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</si>
  <si>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</si>
  <si>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</si>
  <si>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</si>
  <si>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</si>
  <si>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</si>
  <si>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</si>
  <si>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</si>
  <si>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</si>
  <si>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</si>
  <si>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</si>
  <si>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</si>
  <si>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</si>
  <si>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</si>
  <si>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</si>
  <si>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</si>
  <si>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</si>
  <si>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</si>
  <si>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</si>
  <si>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</si>
  <si>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</si>
  <si>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</si>
  <si>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</si>
  <si>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</si>
  <si>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</si>
  <si>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</si>
  <si>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</si>
  <si>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</si>
  <si>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</si>
  <si>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</si>
  <si>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</si>
  <si>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</si>
  <si>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</si>
  <si>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</si>
  <si>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</si>
  <si>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</si>
  <si>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</si>
  <si>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</si>
  <si>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</si>
  <si>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</si>
  <si>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</si>
  <si>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</si>
  <si>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</si>
  <si>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</si>
  <si>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</si>
  <si>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</si>
  <si>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</si>
  <si>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</si>
  <si>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</si>
  <si>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</si>
  <si>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</si>
  <si>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</si>
  <si>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</si>
  <si>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</si>
  <si>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</si>
  <si>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</si>
  <si>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</si>
  <si>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</si>
  <si>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</si>
  <si>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</si>
  <si>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</si>
  <si>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</si>
  <si>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</si>
  <si>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</si>
  <si>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</si>
  <si>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</si>
  <si>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</si>
  <si>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</si>
  <si>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</si>
  <si>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</si>
  <si>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</si>
  <si>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</si>
  <si>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</si>
  <si>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</si>
  <si>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</si>
  <si>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</si>
  <si>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</si>
  <si>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</si>
  <si>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</si>
  <si>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</si>
  <si>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</si>
  <si>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</si>
  <si>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</si>
  <si>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</si>
  <si>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</si>
  <si>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</si>
  <si>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</si>
  <si>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</si>
  <si>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</si>
  <si>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</si>
  <si>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</si>
  <si>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</si>
  <si>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</si>
  <si>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</si>
  <si>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</si>
  <si>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</si>
  <si>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</si>
  <si>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</si>
  <si>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</si>
  <si>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</si>
  <si>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</si>
  <si>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</si>
  <si>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</si>
  <si>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</si>
  <si>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</si>
  <si>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</si>
  <si>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</si>
  <si>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</si>
  <si>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</si>
  <si>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</si>
  <si>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</si>
  <si>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</si>
  <si>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</si>
  <si>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</si>
  <si>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</si>
  <si>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</si>
  <si>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</si>
  <si>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</si>
  <si>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</si>
  <si>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</si>
  <si>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</si>
  <si>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</si>
  <si>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</si>
  <si>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</si>
  <si>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</si>
  <si>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</si>
  <si>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</si>
  <si>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</si>
  <si>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</si>
  <si>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</si>
  <si>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</si>
  <si>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</si>
  <si>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</si>
  <si>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</si>
  <si>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</si>
  <si>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</si>
  <si>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</si>
  <si>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</si>
  <si>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</si>
  <si>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</si>
  <si>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</si>
  <si>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</si>
  <si>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</si>
  <si>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</si>
  <si>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</si>
  <si>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</si>
  <si>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</si>
  <si>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</si>
  <si>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</si>
  <si>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</si>
  <si>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</si>
  <si>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</si>
  <si>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</si>
  <si>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</si>
  <si>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</si>
  <si>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</si>
  <si>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</si>
  <si>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</si>
  <si>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</si>
  <si>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</si>
  <si>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</si>
  <si>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</si>
  <si>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</si>
  <si>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</si>
  <si>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</si>
  <si>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</si>
  <si>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</si>
  <si>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</si>
  <si>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</si>
  <si>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</si>
  <si>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</si>
  <si>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</si>
  <si>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</si>
  <si>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</si>
  <si>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</si>
  <si>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</si>
  <si>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</si>
  <si>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</si>
  <si>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</si>
  <si>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</si>
  <si>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</si>
  <si>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</si>
  <si>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</si>
  <si>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</si>
  <si>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</si>
  <si>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</si>
  <si>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</si>
  <si>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</si>
  <si>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</si>
  <si>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</si>
  <si>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</si>
  <si>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</si>
  <si>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</si>
  <si>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</si>
  <si>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</si>
  <si>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</si>
  <si>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</si>
  <si>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</si>
  <si>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</si>
  <si>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</si>
  <si>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</si>
  <si>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</si>
  <si>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</si>
  <si>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</si>
  <si>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</si>
  <si>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</si>
  <si>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</si>
  <si>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</si>
  <si>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</si>
  <si>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</si>
  <si>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</si>
  <si>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</si>
  <si>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</si>
  <si>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</si>
  <si>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</si>
  <si>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</si>
  <si>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</si>
  <si>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</si>
  <si>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</si>
  <si>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</si>
  <si>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</si>
  <si>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</si>
  <si>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</si>
  <si>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</si>
  <si>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</si>
  <si>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</si>
  <si>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</si>
  <si>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</si>
  <si>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</si>
  <si>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</si>
  <si>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</si>
  <si>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</si>
  <si>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</si>
  <si>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</si>
  <si>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</si>
  <si>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</si>
  <si>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</si>
  <si>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</si>
  <si>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</si>
  <si>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</si>
  <si>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</si>
  <si>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</si>
  <si>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</si>
  <si>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</si>
  <si>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</si>
  <si>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</si>
  <si>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</si>
  <si>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</si>
  <si>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</si>
  <si>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</si>
  <si>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</si>
  <si>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</si>
  <si>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</si>
  <si>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</si>
  <si>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</si>
  <si>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</si>
  <si>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</si>
  <si>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</si>
  <si>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</si>
  <si>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</si>
  <si>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</si>
  <si>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</si>
  <si>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</si>
  <si>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</si>
  <si>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</si>
  <si>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</si>
  <si>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</si>
  <si>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</si>
  <si>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</si>
  <si>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</si>
  <si>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</si>
  <si>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</si>
  <si>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</si>
  <si>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</si>
  <si>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</si>
  <si>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</si>
  <si>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</si>
  <si>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</si>
  <si>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</si>
  <si>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</si>
  <si>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</si>
  <si>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</si>
  <si>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</si>
  <si>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</si>
  <si>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</si>
  <si>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</si>
  <si>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</si>
  <si>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</si>
  <si>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</si>
  <si>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</si>
  <si>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</si>
  <si>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</si>
  <si>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</si>
  <si>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</si>
  <si>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</si>
  <si>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</si>
  <si>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</si>
  <si>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</si>
  <si>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</si>
  <si>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</si>
  <si>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</si>
  <si>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</si>
  <si>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</si>
  <si>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</si>
  <si>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</si>
  <si>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</si>
  <si>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</si>
  <si>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</si>
  <si>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</si>
  <si>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</si>
  <si>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</si>
  <si>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</si>
  <si>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</si>
  <si>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</si>
  <si>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</si>
  <si>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</si>
  <si>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</si>
  <si>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</si>
  <si>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</si>
  <si>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</si>
  <si>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</si>
  <si>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</si>
  <si>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</si>
  <si>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</si>
  <si>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</si>
  <si>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</si>
  <si>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</si>
  <si>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</si>
  <si>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</si>
  <si>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</si>
  <si>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</si>
  <si>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</si>
  <si>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</si>
  <si>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</si>
  <si>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</si>
  <si>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</si>
  <si>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</si>
  <si>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</si>
  <si>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</si>
  <si>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</si>
  <si>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</si>
  <si>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</si>
  <si>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</si>
  <si>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</si>
  <si>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</si>
  <si>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</si>
  <si>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</si>
  <si>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</si>
  <si>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</si>
  <si>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</si>
  <si>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</si>
  <si>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</si>
  <si>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</si>
  <si>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</si>
  <si>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</si>
  <si>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</si>
  <si>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</si>
  <si>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</si>
  <si>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</si>
  <si>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</si>
  <si>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</si>
  <si>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</si>
  <si>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</si>
  <si>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</si>
  <si>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</si>
  <si>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</si>
  <si>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</si>
  <si>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</si>
  <si>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</si>
  <si>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</si>
  <si>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</si>
  <si>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</si>
  <si>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</si>
  <si>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</si>
  <si>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</si>
  <si>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</si>
  <si>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</si>
  <si>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</si>
  <si>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</si>
  <si>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</si>
  <si>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</si>
  <si>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</si>
  <si>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</si>
  <si>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</si>
  <si>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</si>
  <si>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</si>
  <si>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</si>
  <si>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</si>
  <si>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</si>
  <si>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</si>
  <si>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</si>
  <si>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</si>
  <si>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</si>
  <si>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</si>
  <si>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</si>
  <si>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</si>
  <si>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</si>
  <si>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</si>
  <si>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</si>
  <si>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</si>
  <si>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</si>
  <si>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</si>
  <si>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</si>
  <si>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</si>
  <si>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</si>
  <si>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</si>
  <si>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</si>
  <si>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</si>
  <si>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</si>
  <si>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</si>
  <si>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</si>
  <si>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</si>
  <si>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</si>
  <si>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</si>
  <si>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</si>
  <si>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</si>
  <si>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</si>
  <si>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</si>
  <si>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</si>
  <si>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</si>
  <si>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</si>
  <si>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</si>
  <si>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</si>
  <si>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</si>
  <si>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</si>
  <si>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</si>
  <si>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</si>
  <si>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</si>
  <si>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</si>
  <si>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</si>
  <si>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</si>
  <si>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</si>
  <si>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</si>
  <si>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</si>
  <si>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</si>
  <si>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</si>
  <si>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</si>
  <si>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</si>
  <si>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</si>
  <si>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</si>
  <si>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</si>
  <si>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</si>
  <si>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</si>
  <si>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</si>
  <si>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</si>
  <si>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</si>
  <si>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</si>
  <si>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</si>
  <si>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</si>
  <si>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</si>
  <si>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</si>
  <si>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</si>
  <si>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</si>
  <si>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</si>
  <si>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</si>
  <si>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</si>
  <si>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</si>
  <si>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</si>
  <si>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</si>
  <si>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</si>
  <si>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</si>
  <si>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</si>
  <si>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</si>
  <si>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</si>
  <si>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</si>
  <si>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</si>
  <si>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</si>
  <si>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</si>
  <si>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</si>
  <si>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</si>
  <si>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</si>
  <si>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</si>
  <si>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</si>
  <si>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</si>
  <si>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</si>
  <si>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</si>
  <si>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</si>
  <si>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</si>
  <si>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</si>
  <si>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</si>
  <si>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</si>
  <si>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</si>
  <si>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</si>
  <si>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</si>
  <si>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</si>
  <si>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</si>
  <si>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</si>
  <si>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</si>
  <si>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</si>
  <si>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</si>
  <si>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</si>
  <si>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</si>
  <si>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</si>
  <si>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</si>
  <si>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</si>
  <si>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</si>
  <si>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</si>
  <si>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</si>
  <si>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</si>
  <si>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</si>
  <si>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</si>
  <si>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</si>
  <si>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</si>
  <si>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</si>
  <si>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</si>
  <si>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</si>
  <si>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</si>
  <si>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</si>
  <si>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</si>
  <si>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</si>
  <si>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</si>
  <si>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</si>
  <si>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</si>
  <si>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</si>
  <si>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</si>
  <si>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</si>
  <si>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</si>
  <si>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</si>
  <si>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</si>
  <si>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</si>
  <si>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</si>
  <si>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</si>
  <si>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</si>
  <si>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</si>
  <si>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</si>
  <si>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</si>
  <si>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</si>
  <si>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</si>
  <si>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</si>
  <si>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</si>
  <si>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</si>
  <si>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</si>
  <si>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</si>
  <si>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</si>
  <si>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</si>
  <si>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</si>
  <si>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</si>
  <si>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</si>
  <si>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</si>
  <si>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</si>
  <si>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</si>
  <si>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</si>
  <si>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</si>
  <si>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</si>
  <si>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</si>
  <si>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</si>
  <si>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</si>
  <si>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</si>
  <si>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</si>
  <si>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</si>
  <si>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</si>
  <si>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</si>
  <si>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</si>
  <si>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</si>
  <si>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</si>
  <si>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</si>
  <si>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</si>
  <si>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</si>
  <si>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</si>
  <si>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</si>
  <si>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</si>
  <si>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</si>
  <si>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</si>
  <si>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</si>
  <si>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</si>
  <si>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</si>
  <si>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</si>
  <si>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</si>
  <si>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</si>
  <si>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</si>
  <si>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</si>
  <si>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</si>
  <si>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</si>
  <si>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</si>
  <si>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</si>
  <si>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</si>
  <si>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</si>
  <si>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</si>
  <si>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</si>
  <si>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</si>
  <si>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</si>
  <si>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</si>
  <si>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</si>
  <si>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</si>
  <si>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</si>
  <si>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</si>
  <si>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</si>
  <si>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</si>
  <si>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</si>
  <si>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</si>
  <si>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</si>
  <si>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</si>
  <si>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</si>
  <si>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</si>
  <si>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</si>
  <si>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</si>
  <si>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</si>
  <si>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</si>
  <si>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</si>
  <si>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</si>
  <si>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</si>
  <si>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</si>
  <si>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</si>
  <si>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</si>
  <si>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</si>
  <si>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</si>
  <si>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</si>
  <si>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</si>
  <si>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</si>
  <si>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</si>
  <si>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</si>
  <si>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</si>
  <si>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</si>
  <si>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</si>
  <si>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</si>
  <si>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</si>
  <si>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</si>
  <si>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</si>
  <si>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</si>
  <si>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</si>
  <si>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</si>
  <si>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</si>
  <si>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</si>
  <si>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</si>
  <si>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</si>
  <si>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</si>
  <si>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</si>
  <si>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</si>
  <si>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</si>
  <si>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</si>
  <si>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</si>
  <si>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</si>
  <si>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</si>
  <si>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</si>
  <si>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</si>
  <si>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</si>
  <si>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</si>
  <si>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</si>
  <si>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</si>
  <si>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</si>
  <si>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</si>
  <si>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</si>
  <si>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</si>
  <si>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</si>
  <si>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</si>
  <si>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</si>
  <si>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</si>
  <si>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</si>
  <si>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</si>
  <si>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</si>
  <si>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</si>
  <si>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</si>
  <si>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</si>
  <si>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</si>
  <si>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</si>
  <si>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</si>
  <si>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</si>
  <si>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</si>
  <si>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</si>
  <si>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</si>
  <si>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</si>
  <si>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</si>
  <si>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</si>
  <si>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</si>
  <si>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</si>
  <si>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</si>
  <si>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</si>
  <si>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</si>
  <si>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</si>
  <si>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</si>
  <si>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</si>
  <si>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</si>
  <si>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</si>
  <si>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</si>
  <si>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</si>
  <si>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</si>
  <si>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</si>
  <si>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</si>
  <si>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</si>
  <si>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</si>
  <si>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</si>
  <si>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</si>
  <si>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</si>
  <si>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</si>
  <si>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</si>
  <si>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</si>
  <si>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</si>
  <si>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</si>
  <si>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</si>
  <si>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</si>
  <si>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</si>
  <si>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</si>
  <si>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</si>
  <si>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</si>
  <si>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</si>
  <si>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</si>
  <si>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</si>
  <si>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</si>
  <si>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</si>
  <si>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</si>
  <si>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</si>
  <si>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</si>
  <si>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</si>
  <si>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</si>
  <si>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</si>
  <si>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</si>
  <si>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</si>
  <si>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</si>
  <si>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</si>
  <si>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</si>
  <si>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</si>
  <si>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</si>
  <si>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</si>
  <si>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</si>
  <si>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</si>
  <si>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</si>
  <si>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</si>
  <si>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</si>
  <si>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</si>
  <si>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</si>
  <si>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</si>
  <si>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</si>
  <si>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</si>
  <si>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</si>
  <si>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</si>
  <si>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</si>
  <si>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</si>
  <si>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</si>
  <si>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</si>
  <si>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</si>
  <si>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</si>
  <si>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</si>
  <si>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</si>
  <si>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</si>
  <si>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</si>
  <si>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</si>
  <si>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</si>
  <si>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</si>
  <si>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</si>
  <si>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</si>
  <si>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</si>
  <si>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</si>
  <si>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</si>
  <si>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</si>
  <si>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</si>
  <si>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</si>
  <si>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</si>
  <si>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</si>
  <si>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</si>
  <si>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</si>
  <si>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</si>
  <si>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</si>
  <si>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</si>
  <si>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</si>
  <si>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</si>
  <si>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</si>
  <si>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</si>
  <si>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</si>
  <si>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</si>
  <si>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</si>
  <si>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</si>
  <si>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</si>
  <si>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</si>
  <si>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</si>
  <si>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</si>
  <si>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</si>
  <si>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</si>
  <si>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</si>
  <si>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</si>
  <si>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</si>
  <si>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</si>
  <si>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</si>
  <si>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</si>
  <si>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</si>
  <si>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</si>
  <si>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</si>
  <si>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</si>
  <si>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</si>
  <si>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</si>
  <si>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</si>
  <si>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</si>
  <si>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</si>
  <si>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</si>
  <si>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</si>
  <si>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</si>
  <si>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</si>
  <si>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</si>
  <si>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</si>
  <si>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</si>
  <si>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</si>
  <si>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</si>
  <si>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</si>
  <si>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</si>
  <si>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</si>
  <si>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</si>
  <si>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</si>
  <si>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</si>
  <si>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</si>
  <si>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</si>
  <si>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</si>
  <si>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</si>
  <si>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</si>
  <si>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</si>
  <si>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</si>
  <si>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</si>
  <si>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</si>
  <si>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</si>
  <si>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</si>
  <si>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</si>
  <si>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</si>
  <si>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</si>
  <si>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</si>
  <si>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</si>
  <si>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</si>
  <si>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</si>
  <si>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</si>
  <si>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</si>
  <si>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</si>
  <si>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</si>
  <si>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</si>
  <si>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</si>
  <si>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</si>
  <si>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</si>
  <si>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</si>
  <si>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</si>
  <si>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</si>
  <si>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</si>
  <si>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</si>
  <si>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</si>
  <si>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</si>
  <si>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</si>
  <si>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</si>
  <si>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</si>
  <si>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</si>
  <si>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</si>
  <si>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</si>
  <si>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</si>
  <si>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</si>
  <si>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</si>
  <si>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</si>
  <si>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</si>
  <si>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</si>
  <si>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</si>
  <si>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</si>
  <si>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</si>
  <si>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</si>
  <si>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</si>
  <si>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</si>
  <si>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</si>
  <si>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</si>
  <si>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</si>
  <si>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</si>
  <si>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</si>
  <si>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</si>
  <si>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</si>
  <si>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</si>
  <si>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</si>
  <si>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</si>
  <si>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</si>
  <si>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</si>
  <si>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</si>
  <si>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</si>
  <si>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</si>
  <si>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</si>
  <si>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</si>
  <si>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</si>
  <si>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</si>
  <si>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</si>
  <si>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</si>
  <si>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</si>
  <si>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</si>
  <si>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</si>
  <si>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</si>
  <si>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</si>
  <si>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</si>
  <si>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</si>
  <si>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</si>
  <si>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</si>
  <si>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</si>
  <si>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</si>
  <si>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</si>
  <si>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</si>
  <si>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</si>
  <si>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</si>
  <si>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</si>
  <si>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</si>
  <si>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</si>
  <si>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</si>
  <si>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</si>
  <si>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</si>
  <si>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</si>
  <si>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</si>
  <si>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</si>
  <si>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</si>
  <si>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</si>
  <si>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</si>
  <si>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</si>
  <si>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</si>
  <si>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</si>
  <si>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</si>
  <si>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</si>
  <si>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</si>
  <si>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</si>
  <si>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</si>
  <si>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</si>
  <si>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</si>
  <si>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</si>
  <si>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</si>
  <si>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</si>
  <si>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</si>
  <si>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</si>
  <si>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</si>
  <si>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</si>
  <si>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</si>
  <si>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</si>
  <si>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</si>
  <si>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</si>
  <si>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</si>
  <si>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</si>
  <si>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</si>
  <si>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</si>
  <si>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</si>
  <si>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</si>
  <si>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</si>
  <si>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</si>
  <si>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</si>
  <si>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</si>
  <si>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</si>
  <si>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</si>
  <si>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</si>
  <si>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</si>
  <si>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</si>
  <si>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</si>
  <si>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</si>
  <si>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</si>
  <si>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</si>
  <si>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</si>
  <si>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</si>
  <si>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</si>
  <si>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</si>
  <si>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</si>
  <si>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</si>
  <si>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</si>
  <si>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</si>
  <si>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</si>
  <si>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</si>
  <si>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</si>
  <si>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</si>
  <si>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</si>
  <si>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</si>
  <si>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</si>
  <si>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</si>
  <si>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</si>
  <si>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</si>
  <si>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</si>
  <si>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</si>
  <si>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</si>
  <si>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</si>
  <si>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</si>
  <si>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</si>
  <si>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</si>
  <si>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</si>
  <si>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</si>
  <si>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</si>
  <si>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</si>
  <si>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</si>
  <si>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</si>
  <si>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</si>
  <si>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</si>
  <si>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</si>
  <si>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</si>
  <si>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</si>
  <si>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</si>
  <si>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</si>
  <si>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</si>
  <si>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</si>
  <si>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</si>
  <si>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</si>
  <si>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</si>
  <si>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</si>
  <si>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</si>
  <si>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</si>
  <si>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</si>
  <si>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</si>
  <si>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</si>
  <si>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</si>
  <si>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</si>
  <si>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</si>
  <si>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</si>
  <si>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</si>
  <si>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</si>
  <si>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</si>
  <si>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</si>
  <si>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</si>
  <si>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</si>
  <si>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</si>
  <si>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</si>
  <si>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</si>
  <si>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</si>
  <si>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</si>
  <si>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</si>
  <si>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</si>
  <si>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</si>
  <si>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</si>
  <si>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</si>
  <si>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</si>
  <si>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</si>
  <si>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</si>
  <si>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</si>
  <si>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</si>
  <si>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</si>
  <si>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</si>
  <si>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</si>
  <si>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</si>
  <si>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</si>
  <si>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</si>
  <si>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</si>
  <si>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</si>
  <si>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</si>
  <si>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</si>
  <si>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</si>
  <si>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</si>
  <si>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</si>
  <si>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</si>
  <si>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</si>
  <si>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</si>
  <si>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</si>
  <si>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</si>
  <si>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</si>
  <si>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</si>
  <si>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</si>
  <si>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</si>
  <si>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</si>
  <si>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</si>
  <si>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</si>
  <si>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</si>
  <si>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</si>
  <si>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</si>
  <si>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</si>
  <si>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</si>
  <si>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</si>
  <si>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</si>
  <si>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</si>
  <si>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</si>
  <si>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</si>
  <si>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</si>
  <si>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</si>
  <si>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</si>
  <si>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</si>
  <si>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</si>
  <si>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</si>
  <si>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</si>
  <si>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</si>
  <si>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</si>
  <si>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</si>
  <si>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</si>
  <si>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</si>
  <si>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</si>
  <si>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</si>
  <si>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</si>
  <si>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</si>
  <si>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</si>
  <si>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</si>
  <si>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</si>
  <si>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</si>
  <si>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</si>
  <si>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</si>
  <si>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</si>
  <si>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</si>
  <si>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</si>
  <si>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</si>
  <si>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</si>
  <si>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</si>
  <si>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</si>
  <si>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</si>
  <si>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</si>
  <si>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</si>
  <si>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</si>
  <si>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</si>
  <si>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</si>
  <si>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</si>
  <si>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</si>
  <si>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</si>
  <si>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</si>
  <si>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</si>
  <si>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</si>
  <si>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</si>
  <si>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</si>
  <si>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</si>
  <si>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</si>
  <si>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</si>
  <si>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</si>
  <si>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</si>
  <si>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</si>
  <si>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</si>
  <si>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</si>
  <si>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</si>
  <si>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</si>
  <si>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</si>
  <si>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</si>
  <si>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</si>
  <si>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</si>
  <si>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</si>
  <si>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</si>
  <si>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</si>
  <si>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</si>
  <si>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</si>
  <si>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</si>
  <si>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</si>
  <si>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</si>
  <si>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</si>
  <si>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</si>
  <si>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</si>
  <si>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</si>
  <si>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</si>
  <si>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</si>
  <si>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</si>
  <si>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</si>
  <si>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</si>
  <si>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</si>
  <si>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</si>
  <si>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</si>
  <si>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</si>
  <si>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</si>
  <si>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</si>
  <si>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</si>
  <si>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</si>
  <si>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</si>
  <si>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</si>
  <si>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</si>
  <si>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</si>
  <si>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</si>
  <si>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</si>
  <si>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</si>
  <si>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</si>
  <si>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</si>
  <si>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</si>
  <si>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</si>
  <si>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</si>
  <si>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</si>
  <si>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</si>
  <si>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</si>
  <si>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</si>
  <si>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</si>
  <si>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</si>
  <si>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</si>
  <si>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</si>
  <si>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</si>
  <si>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</si>
  <si>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</si>
  <si>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</si>
  <si>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</si>
  <si>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</si>
  <si>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</si>
  <si>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</si>
  <si>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</si>
  <si>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</si>
  <si>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</si>
  <si>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</si>
  <si>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</si>
  <si>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</si>
  <si>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</si>
  <si>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</si>
  <si>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</si>
  <si>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</si>
  <si>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</si>
  <si>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</si>
  <si>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</si>
  <si>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</si>
  <si>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</si>
  <si>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</si>
  <si>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</si>
  <si>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</si>
  <si>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</si>
  <si>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</si>
  <si>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</si>
  <si>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</si>
  <si>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</si>
  <si>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</si>
  <si>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</si>
  <si>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</si>
  <si>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</si>
  <si>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</si>
  <si>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</si>
  <si>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</si>
  <si>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</si>
  <si>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</si>
  <si>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</si>
  <si>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</si>
  <si>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</si>
  <si>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</si>
  <si>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</si>
  <si>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</si>
  <si>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</si>
  <si>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</si>
  <si>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</si>
  <si>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</si>
  <si>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</si>
  <si>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</si>
  <si>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</si>
  <si>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</si>
  <si>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</si>
  <si>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</si>
  <si>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</si>
  <si>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</si>
  <si>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</si>
  <si>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</si>
  <si>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</si>
  <si>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</si>
  <si>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</si>
  <si>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</si>
  <si>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</si>
  <si>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</si>
  <si>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</si>
  <si>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</si>
  <si>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</si>
  <si>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</si>
  <si>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</si>
  <si>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</si>
  <si>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</si>
  <si>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</si>
  <si>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</si>
  <si>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</si>
  <si>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</si>
  <si>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</si>
  <si>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</si>
  <si>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</si>
  <si>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</si>
  <si>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</si>
  <si>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</si>
  <si>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</si>
  <si>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</si>
  <si>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</si>
  <si>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</si>
  <si>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</si>
  <si>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</si>
  <si>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</si>
  <si>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</si>
  <si>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</si>
  <si>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</si>
  <si>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</si>
  <si>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</si>
  <si>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</si>
  <si>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</si>
  <si>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</si>
  <si>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</si>
  <si>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</si>
  <si>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</si>
  <si>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</si>
  <si>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</si>
  <si>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</si>
  <si>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</si>
  <si>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</si>
  <si>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</si>
  <si>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</si>
  <si>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</si>
  <si>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</si>
  <si>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</si>
  <si>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</si>
  <si>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</si>
  <si>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</si>
  <si>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</si>
  <si>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</si>
  <si>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</si>
  <si>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</si>
  <si>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</si>
  <si>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</si>
  <si>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</si>
  <si>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</si>
  <si>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</si>
  <si>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</si>
  <si>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</si>
  <si>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</si>
  <si>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</si>
  <si>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</si>
  <si>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</si>
  <si>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</si>
  <si>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</si>
  <si>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</si>
  <si>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</si>
  <si>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</si>
  <si>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</si>
  <si>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</si>
  <si>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</si>
  <si>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</si>
  <si>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</si>
  <si>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</si>
  <si>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</si>
  <si>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</si>
  <si>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</si>
  <si>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</si>
  <si>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</si>
  <si>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</si>
  <si>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</si>
  <si>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</si>
  <si>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</si>
  <si>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</si>
  <si>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</si>
  <si>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</si>
  <si>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</si>
  <si>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</si>
  <si>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</si>
  <si>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</si>
  <si>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</si>
  <si>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</si>
  <si>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</si>
  <si>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</si>
  <si>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</si>
  <si>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</si>
  <si>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</si>
  <si>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</si>
  <si>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</si>
  <si>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</si>
  <si>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</si>
  <si>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</si>
  <si>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</si>
  <si>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</si>
  <si>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</si>
  <si>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</si>
  <si>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</si>
  <si>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</si>
  <si>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</si>
  <si>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</si>
  <si>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</si>
  <si>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</si>
  <si>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</si>
  <si>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</si>
  <si>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</si>
  <si>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</si>
  <si>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</si>
  <si>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</si>
  <si>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</si>
  <si>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</si>
  <si>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</si>
  <si>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</si>
  <si>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</si>
  <si>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</si>
  <si>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</si>
  <si>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</si>
  <si>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</si>
  <si>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</si>
  <si>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</si>
  <si>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</si>
  <si>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</si>
  <si>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</si>
  <si>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</si>
  <si>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</si>
  <si>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</si>
  <si>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</si>
  <si>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</si>
  <si>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</si>
  <si>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</si>
  <si>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</si>
  <si>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</si>
  <si>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</si>
  <si>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</si>
  <si>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</si>
  <si>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</si>
  <si>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</si>
  <si>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</si>
  <si>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</si>
  <si>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</si>
  <si>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</si>
  <si>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</si>
  <si>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</si>
  <si>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</si>
  <si>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</si>
  <si>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</si>
  <si>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</si>
  <si>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</si>
  <si>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</si>
  <si>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</si>
  <si>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</si>
  <si>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</si>
  <si>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</si>
  <si>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</si>
  <si>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</si>
  <si>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</si>
  <si>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</si>
  <si>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</si>
  <si>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</si>
  <si>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</si>
  <si>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</si>
  <si>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</si>
  <si>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</si>
  <si>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</si>
  <si>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</si>
  <si>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</si>
  <si>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</si>
  <si>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</si>
  <si>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</si>
  <si>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</si>
  <si>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</si>
  <si>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</si>
  <si>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</si>
  <si>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</si>
  <si>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</si>
  <si>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</si>
  <si>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</si>
  <si>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</si>
  <si>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</si>
  <si>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</si>
  <si>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</si>
  <si>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</si>
  <si>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</si>
  <si>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</si>
  <si>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</si>
  <si>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</si>
  <si>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</si>
  <si>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</si>
  <si>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</si>
  <si>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</si>
  <si>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</si>
  <si>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</si>
  <si>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</si>
  <si>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</si>
  <si>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</si>
  <si>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</si>
  <si>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</si>
  <si>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</si>
  <si>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</si>
  <si>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</si>
  <si>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</si>
  <si>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</si>
  <si>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</si>
  <si>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</si>
  <si>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</si>
  <si>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</si>
  <si>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</si>
  <si>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</si>
  <si>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</si>
  <si>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</si>
  <si>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</si>
  <si>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</si>
  <si>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</si>
  <si>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</si>
  <si>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</si>
  <si>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</si>
  <si>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</si>
  <si>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</si>
  <si>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</si>
  <si>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</si>
  <si>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</si>
  <si>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</si>
  <si>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</si>
  <si>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</si>
  <si>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</si>
  <si>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</si>
  <si>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</si>
  <si>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</si>
  <si>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</si>
  <si>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</si>
  <si>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</si>
  <si>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</si>
  <si>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</si>
  <si>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</si>
  <si>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</si>
  <si>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</si>
  <si>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</si>
  <si>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</si>
  <si>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</si>
  <si>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</si>
  <si>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</si>
  <si>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</si>
  <si>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</si>
  <si>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</si>
  <si>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</si>
  <si>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</si>
  <si>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</si>
  <si>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</si>
  <si>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</si>
  <si>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</si>
  <si>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</si>
  <si>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</si>
  <si>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</si>
  <si>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</si>
  <si>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</si>
  <si>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</si>
  <si>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</si>
  <si>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</si>
  <si>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</si>
  <si>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</si>
  <si>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</si>
  <si>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7"/>
  </si>
  <si>
    <t>（変更）交付決定日等</t>
    <rPh sb="1" eb="3">
      <t>ヘンコウ</t>
    </rPh>
    <rPh sb="4" eb="6">
      <t>コウフ</t>
    </rPh>
    <rPh sb="6" eb="8">
      <t>ケッテイ</t>
    </rPh>
    <rPh sb="8" eb="9">
      <t>ビ</t>
    </rPh>
    <rPh sb="9" eb="10">
      <t>ヒト</t>
    </rPh>
    <phoneticPr fontId="5"/>
  </si>
  <si>
    <t>（変更）交付決定年月日</t>
  </si>
  <si>
    <t>（変更）交付決定書の指令番号　</t>
    <phoneticPr fontId="5"/>
  </si>
  <si>
    <t>（様式第５号）</t>
    <rPh sb="1" eb="3">
      <t>ヨウシキ</t>
    </rPh>
    <rPh sb="3" eb="4">
      <t>ダイ</t>
    </rPh>
    <rPh sb="5" eb="6">
      <t>ゴウ</t>
    </rPh>
    <phoneticPr fontId="7"/>
  </si>
  <si>
    <t>番</t>
    <rPh sb="0" eb="1">
      <t>バン</t>
    </rPh>
    <phoneticPr fontId="7"/>
  </si>
  <si>
    <t>号</t>
    <rPh sb="0" eb="1">
      <t>ゴウ</t>
    </rPh>
    <phoneticPr fontId="7"/>
  </si>
  <si>
    <t>令和 ７年</t>
    <rPh sb="0" eb="1">
      <t>レイワ</t>
    </rPh>
    <phoneticPr fontId="7"/>
  </si>
  <si>
    <t>月</t>
    <rPh sb="0" eb="1">
      <t>ツキ</t>
    </rPh>
    <phoneticPr fontId="7"/>
  </si>
  <si>
    <t>　長野県知事　　様</t>
    <rPh sb="1" eb="4">
      <t>ナガノケン</t>
    </rPh>
    <rPh sb="4" eb="6">
      <t>チジ</t>
    </rPh>
    <rPh sb="8" eb="9">
      <t>サマ</t>
    </rPh>
    <phoneticPr fontId="63"/>
  </si>
  <si>
    <t>所在地</t>
    <rPh sb="0" eb="3">
      <t>ショザイチ</t>
    </rPh>
    <phoneticPr fontId="7"/>
  </si>
  <si>
    <t>法人等名</t>
    <rPh sb="0" eb="2">
      <t>ホウジン</t>
    </rPh>
    <rPh sb="2" eb="3">
      <t>ヒト</t>
    </rPh>
    <rPh sb="3" eb="4">
      <t>メイ</t>
    </rPh>
    <phoneticPr fontId="7"/>
  </si>
  <si>
    <t>長野県介護人材確保・職場環境改善等事業補助金実績報告書</t>
    <rPh sb="0" eb="2">
      <t>ナガノ</t>
    </rPh>
    <rPh sb="2" eb="3">
      <t>ケン</t>
    </rPh>
    <rPh sb="3" eb="9">
      <t>カイゴジンザイカクホ</t>
    </rPh>
    <rPh sb="10" eb="14">
      <t>ショクバカンキョウ</t>
    </rPh>
    <rPh sb="14" eb="16">
      <t>カイゼン</t>
    </rPh>
    <rPh sb="16" eb="17">
      <t>トウ</t>
    </rPh>
    <rPh sb="17" eb="19">
      <t>ジギョウ</t>
    </rPh>
    <rPh sb="19" eb="22">
      <t>ホジョキン</t>
    </rPh>
    <rPh sb="22" eb="27">
      <t>ジッセキホウコクショ</t>
    </rPh>
    <phoneticPr fontId="63"/>
  </si>
  <si>
    <t>（添付書類）</t>
    <rPh sb="1" eb="3">
      <t>テンプ</t>
    </rPh>
    <rPh sb="3" eb="5">
      <t>ショルイ</t>
    </rPh>
    <phoneticPr fontId="7"/>
  </si>
  <si>
    <t>（１）</t>
    <phoneticPr fontId="7"/>
  </si>
  <si>
    <t>介護人材確保・職場環境改善等事業実績報告書（別紙様式３－１、３－２）</t>
  </si>
  <si>
    <t>（２）</t>
    <phoneticPr fontId="7"/>
  </si>
  <si>
    <t>その他知事が必要と認める書類</t>
    <rPh sb="1" eb="2">
      <t>ホカ</t>
    </rPh>
    <rPh sb="2" eb="4">
      <t>チジ</t>
    </rPh>
    <rPh sb="5" eb="7">
      <t>ヒツヨウ</t>
    </rPh>
    <rPh sb="8" eb="9">
      <t>ミト</t>
    </rPh>
    <rPh sb="11" eb="13">
      <t>ショルイ</t>
    </rPh>
    <phoneticPr fontId="7"/>
  </si>
  <si>
    <t>で交付決定のあった長野県介護人材確保・</t>
    <phoneticPr fontId="7"/>
  </si>
  <si>
    <t>職場環境改善等事業補助金について、事業実績を次のとおり関係書類を添えて報告します。</t>
    <phoneticPr fontId="7"/>
  </si>
  <si>
    <t>令和7</t>
    <rPh sb="0" eb="2">
      <t>レイワ</t>
    </rPh>
    <phoneticPr fontId="7"/>
  </si>
  <si>
    <t>付け</t>
    <rPh sb="0" eb="1">
      <t>ヅ</t>
    </rPh>
    <phoneticPr fontId="7"/>
  </si>
  <si>
    <t>〇月〇日</t>
    <rPh sb="1" eb="2">
      <t>ガツ</t>
    </rPh>
    <rPh sb="3" eb="4">
      <t>ニチ</t>
    </rPh>
    <phoneticPr fontId="5"/>
  </si>
  <si>
    <t>長野県指令７介第〇号</t>
    <rPh sb="0" eb="3">
      <t>ナガノケン</t>
    </rPh>
    <rPh sb="3" eb="5">
      <t>シレイ</t>
    </rPh>
    <rPh sb="6" eb="7">
      <t>スケ</t>
    </rPh>
    <rPh sb="7" eb="8">
      <t>ダイ</t>
    </rPh>
    <rPh sb="9" eb="10">
      <t>ゴウ</t>
    </rPh>
    <phoneticPr fontId="5"/>
  </si>
  <si>
    <t>※色付きセルには計算式が入力されている</t>
    <rPh sb="1" eb="3">
      <t>イロツ</t>
    </rPh>
    <rPh sb="8" eb="11">
      <t>ケイサンシキ</t>
    </rPh>
    <rPh sb="12" eb="14">
      <t>ニュウリョク</t>
    </rPh>
    <phoneticPr fontId="7"/>
  </si>
  <si>
    <t>※黄色着色セルはチェックボックスに該当するセル</t>
    <rPh sb="1" eb="3">
      <t>キイロ</t>
    </rPh>
    <rPh sb="3" eb="5">
      <t>チャクショク</t>
    </rPh>
    <rPh sb="17" eb="19">
      <t>ガイトウ</t>
    </rPh>
    <phoneticPr fontId="7"/>
  </si>
  <si>
    <t>別紙様式３－１介護人材確保・職場環境改善等事業　実績報告書</t>
    <rPh sb="7" eb="9">
      <t>カイゴ</t>
    </rPh>
    <rPh sb="9" eb="11">
      <t>ジンザイ</t>
    </rPh>
    <rPh sb="11" eb="13">
      <t>カクホ</t>
    </rPh>
    <rPh sb="14" eb="16">
      <t>ショクバ</t>
    </rPh>
    <rPh sb="16" eb="18">
      <t>カンキョウ</t>
    </rPh>
    <rPh sb="18" eb="20">
      <t>カイゼン</t>
    </rPh>
    <rPh sb="20" eb="21">
      <t>トウ</t>
    </rPh>
    <rPh sb="21" eb="23">
      <t>ジギョウ</t>
    </rPh>
    <rPh sb="24" eb="29">
      <t>ジッセキホウコクショ</t>
    </rPh>
    <phoneticPr fontId="70"/>
  </si>
  <si>
    <t>別紙様式３－２介護人材確保・職場環境改善等事業　（施設・事業所別個表）</t>
    <rPh sb="25" eb="27">
      <t>シセツ</t>
    </rPh>
    <rPh sb="28" eb="31">
      <t>ジギョウショ</t>
    </rPh>
    <rPh sb="31" eb="32">
      <t>ベツ</t>
    </rPh>
    <rPh sb="33" eb="34">
      <t>ヒョウ</t>
    </rPh>
    <phoneticPr fontId="7"/>
  </si>
  <si>
    <t>管理用
②+③</t>
    <rPh sb="0" eb="2">
      <t>カンリ</t>
    </rPh>
    <rPh sb="2" eb="3">
      <t>ヨウ</t>
    </rPh>
    <phoneticPr fontId="70"/>
  </si>
  <si>
    <t>県番号
➀</t>
    <rPh sb="0" eb="1">
      <t>ケン</t>
    </rPh>
    <rPh sb="1" eb="3">
      <t>バンゴウ</t>
    </rPh>
    <phoneticPr fontId="70"/>
  </si>
  <si>
    <t>圏域名
②</t>
    <rPh sb="0" eb="2">
      <t>ケンイキ</t>
    </rPh>
    <rPh sb="2" eb="3">
      <t>メイ</t>
    </rPh>
    <phoneticPr fontId="7"/>
  </si>
  <si>
    <t>圏域番号
③</t>
    <rPh sb="0" eb="2">
      <t>ケンイキ</t>
    </rPh>
    <rPh sb="2" eb="4">
      <t>バンゴウ</t>
    </rPh>
    <phoneticPr fontId="70"/>
  </si>
  <si>
    <t>２　実績報告について</t>
    <rPh sb="2" eb="6">
      <t>ジッセキホウコク</t>
    </rPh>
    <phoneticPr fontId="7"/>
  </si>
  <si>
    <t>３　補助金以外の部分で賃金水準を引き下げない</t>
    <rPh sb="2" eb="5">
      <t>ホジョキン</t>
    </rPh>
    <rPh sb="5" eb="7">
      <t>イガイ</t>
    </rPh>
    <rPh sb="8" eb="10">
      <t>ブブン</t>
    </rPh>
    <rPh sb="11" eb="13">
      <t>チンギン</t>
    </rPh>
    <rPh sb="13" eb="15">
      <t>スイジュン</t>
    </rPh>
    <rPh sb="16" eb="17">
      <t>ヒ</t>
    </rPh>
    <rPh sb="18" eb="19">
      <t>サ</t>
    </rPh>
    <phoneticPr fontId="7"/>
  </si>
  <si>
    <t>４　職場環境改善経費の消費税仕入控除税額について</t>
    <rPh sb="2" eb="4">
      <t>ショクバ</t>
    </rPh>
    <rPh sb="4" eb="6">
      <t>カンキョウ</t>
    </rPh>
    <rPh sb="6" eb="8">
      <t>カイゼン</t>
    </rPh>
    <rPh sb="8" eb="10">
      <t>ケイヒ</t>
    </rPh>
    <rPh sb="11" eb="16">
      <t>ショウヒゼイシイ</t>
    </rPh>
    <rPh sb="16" eb="18">
      <t>コウジョ</t>
    </rPh>
    <rPh sb="18" eb="20">
      <t>ゼイガク</t>
    </rPh>
    <phoneticPr fontId="7"/>
  </si>
  <si>
    <t>長野県における補助金額の合計</t>
    <rPh sb="0" eb="3">
      <t>ナガノケン</t>
    </rPh>
    <rPh sb="7" eb="10">
      <t>ホジョキン</t>
    </rPh>
    <rPh sb="10" eb="11">
      <t>ガク</t>
    </rPh>
    <rPh sb="12" eb="14">
      <t>ゴウケイ</t>
    </rPh>
    <phoneticPr fontId="7"/>
  </si>
  <si>
    <t>①補助金の総額</t>
    <rPh sb="1" eb="4">
      <t>ホジョキン</t>
    </rPh>
    <rPh sb="5" eb="7">
      <t>ソウガク</t>
    </rPh>
    <phoneticPr fontId="7"/>
  </si>
  <si>
    <t>②人件費改善の所要額</t>
    <rPh sb="1" eb="4">
      <t>ジンケンヒ</t>
    </rPh>
    <rPh sb="4" eb="6">
      <t>カイゼン</t>
    </rPh>
    <rPh sb="7" eb="9">
      <t>ショヨウ</t>
    </rPh>
    <rPh sb="9" eb="10">
      <t>ガク</t>
    </rPh>
    <phoneticPr fontId="7"/>
  </si>
  <si>
    <t>③職場環境改善の所要額</t>
    <rPh sb="1" eb="7">
      <t>ショクバカンキョウカイゼン</t>
    </rPh>
    <rPh sb="8" eb="10">
      <t>ショヨウ</t>
    </rPh>
    <rPh sb="10" eb="11">
      <t>ガク</t>
    </rPh>
    <phoneticPr fontId="7"/>
  </si>
  <si>
    <t>合計</t>
    <rPh sb="0" eb="2">
      <t>ゴウケイ</t>
    </rPh>
    <phoneticPr fontId="7"/>
  </si>
  <si>
    <t>（ウ）その他の金額</t>
    <rPh sb="5" eb="6">
      <t>ホカ</t>
    </rPh>
    <rPh sb="7" eb="9">
      <t>キンガク</t>
    </rPh>
    <phoneticPr fontId="7"/>
  </si>
  <si>
    <t>具体</t>
    <rPh sb="0" eb="2">
      <t>グタイ</t>
    </rPh>
    <phoneticPr fontId="7"/>
  </si>
  <si>
    <t>補助金を人件費の改善に使用した場合、補助金以外の部分で賃金水準を引き下げていません。</t>
  </si>
  <si>
    <t>備考欄</t>
  </si>
  <si>
    <t>職場環境改善経費に消費税額を含めていない、又は消費税仕入控除税額を除外しています。</t>
    <phoneticPr fontId="7"/>
  </si>
  <si>
    <t>職場環境改善経費に消費税額を含めており、かつ控除税額が報告書作成時に未確定の場合は、確定後に都道府県指定の様式で報告することを理解しました。</t>
    <phoneticPr fontId="7"/>
  </si>
  <si>
    <t>※空欄の場合は０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</si>
</sst>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_);[Red]\(#,##0\)"/>
    <numFmt numFmtId="179" formatCode="m&quot;月&quot;d&quot;日&quot;;@"/>
    <numFmt numFmtId="180" formatCode="#,##0_ ;[Red]\-#,##0\ "/>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sz val="12"/>
      <color indexed="81"/>
      <name val="MS P ゴシック"/>
      <family val="3"/>
      <charset val="128"/>
    </font>
    <font>
      <b/>
      <sz val="12"/>
      <color indexed="81"/>
      <name val="MS P ゴシック"/>
      <family val="3"/>
      <charset val="128"/>
    </font>
    <font>
      <sz val="22"/>
      <name val="ＭＳ 明朝"/>
      <family val="1"/>
      <charset val="128"/>
    </font>
    <font>
      <sz val="22"/>
      <name val="ＭＳ Ｐ明朝"/>
      <family val="1"/>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b/>
      <sz val="12"/>
      <color theme="1"/>
      <name val="ＭＳ Ｐゴシック"/>
      <family val="3"/>
      <charset val="128"/>
      <scheme val="minor"/>
    </font>
    <font>
      <sz val="18"/>
      <color theme="1"/>
      <name val="ＭＳ Ｐゴシック"/>
      <family val="3"/>
      <charset val="128"/>
      <scheme val="minor"/>
    </font>
    <font>
      <b/>
      <sz val="12"/>
      <color rgb="FFFF0000"/>
      <name val="HGP創英角ﾎﾟｯﾌﾟ体"/>
      <family val="3"/>
      <charset val="128"/>
    </font>
    <font>
      <b/>
      <sz val="11"/>
      <color rgb="FFFF0000"/>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9"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s>
  <cellStyleXfs count="58">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31" fillId="17"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4" borderId="0" applyNumberFormat="0" applyBorder="0" applyAlignment="0" applyProtection="0">
      <alignment vertical="center"/>
    </xf>
    <xf numFmtId="0" fontId="32" fillId="0" borderId="0" applyNumberFormat="0" applyFill="0" applyBorder="0" applyAlignment="0" applyProtection="0">
      <alignment vertical="center"/>
    </xf>
    <xf numFmtId="0" fontId="33" fillId="25" borderId="61" applyNumberFormat="0" applyAlignment="0" applyProtection="0">
      <alignment vertical="center"/>
    </xf>
    <xf numFmtId="0" fontId="34" fillId="26" borderId="0" applyNumberFormat="0" applyBorder="0" applyAlignment="0" applyProtection="0">
      <alignment vertical="center"/>
    </xf>
    <xf numFmtId="0" fontId="12" fillId="27" borderId="62" applyNumberFormat="0" applyFont="0" applyAlignment="0" applyProtection="0">
      <alignment vertical="center"/>
    </xf>
    <xf numFmtId="0" fontId="35" fillId="0" borderId="63" applyNumberFormat="0" applyFill="0" applyAlignment="0" applyProtection="0">
      <alignment vertical="center"/>
    </xf>
    <xf numFmtId="0" fontId="36" fillId="8" borderId="0" applyNumberFormat="0" applyBorder="0" applyAlignment="0" applyProtection="0">
      <alignment vertical="center"/>
    </xf>
    <xf numFmtId="0" fontId="37" fillId="28" borderId="64" applyNumberFormat="0" applyAlignment="0" applyProtection="0">
      <alignment vertical="center"/>
    </xf>
    <xf numFmtId="0" fontId="38" fillId="0" borderId="0" applyNumberFormat="0" applyFill="0" applyBorder="0" applyAlignment="0" applyProtection="0">
      <alignment vertical="center"/>
    </xf>
    <xf numFmtId="0" fontId="39" fillId="0" borderId="65" applyNumberFormat="0" applyFill="0" applyAlignment="0" applyProtection="0">
      <alignment vertical="center"/>
    </xf>
    <xf numFmtId="0" fontId="40" fillId="0" borderId="66" applyNumberFormat="0" applyFill="0" applyAlignment="0" applyProtection="0">
      <alignment vertical="center"/>
    </xf>
    <xf numFmtId="0" fontId="41" fillId="0" borderId="67" applyNumberFormat="0" applyFill="0" applyAlignment="0" applyProtection="0">
      <alignment vertical="center"/>
    </xf>
    <xf numFmtId="0" fontId="41" fillId="0" borderId="0" applyNumberFormat="0" applyFill="0" applyBorder="0" applyAlignment="0" applyProtection="0">
      <alignment vertical="center"/>
    </xf>
    <xf numFmtId="0" fontId="42" fillId="0" borderId="68" applyNumberFormat="0" applyFill="0" applyAlignment="0" applyProtection="0">
      <alignment vertical="center"/>
    </xf>
    <xf numFmtId="0" fontId="43" fillId="28" borderId="69" applyNumberFormat="0" applyAlignment="0" applyProtection="0">
      <alignment vertical="center"/>
    </xf>
    <xf numFmtId="0" fontId="44" fillId="0" borderId="0" applyNumberFormat="0" applyFill="0" applyBorder="0" applyAlignment="0" applyProtection="0">
      <alignment vertical="center"/>
    </xf>
    <xf numFmtId="0" fontId="45" fillId="12" borderId="64" applyNumberFormat="0" applyAlignment="0" applyProtection="0">
      <alignment vertical="center"/>
    </xf>
    <xf numFmtId="0" fontId="24" fillId="0" borderId="0"/>
    <xf numFmtId="0" fontId="46"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8" fillId="0" borderId="0" applyFont="0" applyFill="0" applyBorder="0" applyAlignment="0" applyProtection="0">
      <alignment vertical="center"/>
    </xf>
    <xf numFmtId="0" fontId="1" fillId="0" borderId="0">
      <alignment vertical="center"/>
    </xf>
    <xf numFmtId="0" fontId="68" fillId="0" borderId="0">
      <alignment vertical="center"/>
    </xf>
  </cellStyleXfs>
  <cellXfs count="498">
    <xf numFmtId="0" fontId="0" fillId="0" borderId="0" xfId="0">
      <alignment vertical="center"/>
    </xf>
    <xf numFmtId="0" fontId="11" fillId="5" borderId="43" xfId="0" applyFont="1" applyFill="1" applyBorder="1" applyAlignment="1" applyProtection="1">
      <alignment horizontal="center" vertical="center"/>
      <protection locked="0"/>
    </xf>
    <xf numFmtId="0" fontId="11" fillId="5" borderId="22" xfId="0" applyFont="1" applyFill="1" applyBorder="1" applyAlignment="1" applyProtection="1">
      <alignment horizontal="center" vertical="center"/>
      <protection locked="0"/>
    </xf>
    <xf numFmtId="0" fontId="11" fillId="5" borderId="9" xfId="0" applyFont="1" applyFill="1" applyBorder="1" applyAlignment="1" applyProtection="1">
      <alignment horizontal="center" vertical="center"/>
      <protection locked="0"/>
    </xf>
    <xf numFmtId="0" fontId="11" fillId="5" borderId="39" xfId="0" applyFont="1" applyFill="1" applyBorder="1" applyProtection="1">
      <alignment vertical="center"/>
      <protection locked="0"/>
    </xf>
    <xf numFmtId="0" fontId="11" fillId="5" borderId="49" xfId="0" applyFont="1" applyFill="1" applyBorder="1" applyAlignment="1" applyProtection="1">
      <alignment vertical="center" wrapText="1"/>
      <protection locked="0"/>
    </xf>
    <xf numFmtId="0" fontId="18" fillId="0" borderId="0" xfId="0" applyFont="1">
      <alignment vertical="center"/>
    </xf>
    <xf numFmtId="0" fontId="51" fillId="0" borderId="0" xfId="0" applyFont="1">
      <alignment vertical="center"/>
    </xf>
    <xf numFmtId="0" fontId="51" fillId="0" borderId="23" xfId="0" applyFont="1" applyBorder="1">
      <alignment vertical="center"/>
    </xf>
    <xf numFmtId="0" fontId="51" fillId="0" borderId="70" xfId="0" applyFont="1" applyBorder="1">
      <alignment vertical="center"/>
    </xf>
    <xf numFmtId="0" fontId="51" fillId="0" borderId="25" xfId="0" applyFont="1" applyBorder="1">
      <alignment vertical="center"/>
    </xf>
    <xf numFmtId="0" fontId="51" fillId="0" borderId="58" xfId="0" applyFont="1" applyBorder="1">
      <alignment vertical="center"/>
    </xf>
    <xf numFmtId="0" fontId="18" fillId="0" borderId="0" xfId="0" applyFont="1" applyAlignment="1">
      <alignment horizontal="left" vertical="center"/>
    </xf>
    <xf numFmtId="0" fontId="55" fillId="0" borderId="0" xfId="0" applyFont="1">
      <alignment vertical="center"/>
    </xf>
    <xf numFmtId="0" fontId="51" fillId="0" borderId="36" xfId="0" applyFont="1" applyBorder="1">
      <alignment vertical="center"/>
    </xf>
    <xf numFmtId="0" fontId="51" fillId="0" borderId="24" xfId="0" applyFont="1" applyBorder="1">
      <alignment vertical="center"/>
    </xf>
    <xf numFmtId="0" fontId="51" fillId="0" borderId="60" xfId="0" applyFont="1" applyBorder="1">
      <alignment vertical="center"/>
    </xf>
    <xf numFmtId="0" fontId="51" fillId="0" borderId="77" xfId="0" applyFont="1" applyBorder="1">
      <alignment vertical="center"/>
    </xf>
    <xf numFmtId="0" fontId="51" fillId="0" borderId="78" xfId="0" applyFont="1" applyBorder="1">
      <alignment vertical="center"/>
    </xf>
    <xf numFmtId="0" fontId="55" fillId="0" borderId="23" xfId="0" applyFont="1" applyBorder="1" applyAlignment="1">
      <alignment vertical="center" wrapText="1"/>
    </xf>
    <xf numFmtId="0" fontId="55" fillId="0" borderId="70" xfId="0" applyFont="1" applyBorder="1">
      <alignment vertical="center"/>
    </xf>
    <xf numFmtId="0" fontId="55" fillId="0" borderId="58" xfId="0" applyFont="1" applyBorder="1">
      <alignment vertical="center"/>
    </xf>
    <xf numFmtId="0" fontId="0" fillId="0" borderId="0" xfId="0" applyProtection="1">
      <alignment vertical="center"/>
      <protection locked="0"/>
    </xf>
    <xf numFmtId="0" fontId="9" fillId="0" borderId="0" xfId="0" applyFont="1">
      <alignment vertical="center"/>
    </xf>
    <xf numFmtId="0" fontId="13" fillId="0" borderId="0" xfId="0" applyFont="1">
      <alignment vertical="center"/>
    </xf>
    <xf numFmtId="0" fontId="14" fillId="0" borderId="0" xfId="0" applyFont="1">
      <alignment vertical="center"/>
    </xf>
    <xf numFmtId="0" fontId="11" fillId="0" borderId="0" xfId="0" applyFont="1">
      <alignment vertical="center"/>
    </xf>
    <xf numFmtId="0" fontId="15" fillId="0" borderId="0" xfId="0" applyFont="1">
      <alignment vertical="center"/>
    </xf>
    <xf numFmtId="0" fontId="16"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32" xfId="0" applyFont="1" applyBorder="1">
      <alignment vertical="center"/>
    </xf>
    <xf numFmtId="0" fontId="11" fillId="0" borderId="11"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15" xfId="0" applyFont="1" applyBorder="1" applyAlignment="1">
      <alignment horizontal="center" vertical="center"/>
    </xf>
    <xf numFmtId="176" fontId="11"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9" fillId="0" borderId="0" xfId="0" applyFont="1">
      <alignment vertical="center"/>
    </xf>
    <xf numFmtId="0" fontId="23" fillId="0" borderId="0" xfId="0" applyFont="1">
      <alignment vertical="center"/>
    </xf>
    <xf numFmtId="0" fontId="9" fillId="6" borderId="23" xfId="0" applyFont="1" applyFill="1" applyBorder="1" applyAlignment="1">
      <alignment horizontal="center" vertical="center"/>
    </xf>
    <xf numFmtId="0" fontId="28"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30" fillId="2" borderId="29" xfId="0" applyFont="1" applyFill="1" applyBorder="1" applyAlignment="1">
      <alignment vertical="center" wrapText="1"/>
    </xf>
    <xf numFmtId="0" fontId="30" fillId="2" borderId="0" xfId="0" applyFont="1" applyFill="1" applyAlignment="1">
      <alignment vertical="center" wrapText="1"/>
    </xf>
    <xf numFmtId="0" fontId="30" fillId="2" borderId="26" xfId="0" applyFont="1" applyFill="1" applyBorder="1" applyAlignment="1">
      <alignment vertical="center" wrapText="1"/>
    </xf>
    <xf numFmtId="0" fontId="25" fillId="2" borderId="0" xfId="0" applyFont="1" applyFill="1">
      <alignment vertical="center"/>
    </xf>
    <xf numFmtId="0" fontId="30" fillId="2" borderId="29" xfId="0" applyFont="1" applyFill="1" applyBorder="1">
      <alignment vertical="center"/>
    </xf>
    <xf numFmtId="0" fontId="52" fillId="2" borderId="0" xfId="0" applyFont="1" applyFill="1">
      <alignment vertical="center"/>
    </xf>
    <xf numFmtId="0" fontId="52" fillId="2" borderId="0" xfId="0" applyFont="1" applyFill="1" applyAlignment="1">
      <alignment vertical="center" wrapText="1"/>
    </xf>
    <xf numFmtId="0" fontId="48" fillId="2" borderId="26" xfId="0" applyFont="1" applyFill="1" applyBorder="1" applyAlignment="1">
      <alignment horizontal="left" vertical="center"/>
    </xf>
    <xf numFmtId="0" fontId="29" fillId="0" borderId="0" xfId="0" applyFont="1">
      <alignment vertical="center"/>
    </xf>
    <xf numFmtId="0" fontId="53" fillId="2" borderId="0" xfId="0" applyFont="1" applyFill="1">
      <alignment vertical="center"/>
    </xf>
    <xf numFmtId="0" fontId="29" fillId="2" borderId="26" xfId="0" applyFont="1" applyFill="1" applyBorder="1" applyAlignment="1">
      <alignment horizontal="center" vertical="center"/>
    </xf>
    <xf numFmtId="0" fontId="0" fillId="2" borderId="30" xfId="0" applyFill="1" applyBorder="1">
      <alignment vertical="center"/>
    </xf>
    <xf numFmtId="0" fontId="30"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6" fillId="6" borderId="1" xfId="0" applyFont="1" applyFill="1" applyBorder="1" applyAlignment="1">
      <alignment horizontal="left" vertical="center"/>
    </xf>
    <xf numFmtId="0" fontId="25" fillId="0" borderId="75" xfId="0" applyFont="1" applyBorder="1" applyAlignment="1">
      <alignment horizontal="left" vertical="center"/>
    </xf>
    <xf numFmtId="0" fontId="0" fillId="0" borderId="0" xfId="0" applyAlignment="1">
      <alignment vertical="center" wrapText="1"/>
    </xf>
    <xf numFmtId="0" fontId="27" fillId="0" borderId="38" xfId="0" applyFont="1" applyBorder="1" applyAlignment="1">
      <alignment vertical="center" wrapText="1"/>
    </xf>
    <xf numFmtId="0" fontId="27" fillId="0" borderId="51" xfId="0" applyFont="1" applyBorder="1" applyAlignment="1">
      <alignment horizontal="center" vertical="center"/>
    </xf>
    <xf numFmtId="0" fontId="27" fillId="0" borderId="51" xfId="0" applyFont="1" applyBorder="1" applyAlignment="1">
      <alignment vertical="center" wrapText="1"/>
    </xf>
    <xf numFmtId="0" fontId="27" fillId="0" borderId="39" xfId="0" applyFont="1" applyBorder="1" applyAlignment="1">
      <alignment vertical="center" wrapText="1"/>
    </xf>
    <xf numFmtId="0" fontId="27" fillId="0" borderId="41" xfId="0" applyFont="1" applyBorder="1" applyAlignment="1">
      <alignment vertical="center" wrapText="1"/>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0" borderId="11" xfId="0" applyFont="1" applyBorder="1" applyAlignment="1">
      <alignment vertical="center" wrapText="1"/>
    </xf>
    <xf numFmtId="0" fontId="27" fillId="0" borderId="48" xfId="0" applyFont="1" applyBorder="1" applyAlignment="1">
      <alignment vertical="center" wrapText="1"/>
    </xf>
    <xf numFmtId="0" fontId="27" fillId="0" borderId="71" xfId="0" applyFont="1" applyBorder="1" applyAlignment="1">
      <alignment horizontal="center" vertical="center"/>
    </xf>
    <xf numFmtId="0" fontId="27" fillId="0" borderId="71" xfId="0" applyFont="1" applyBorder="1" applyAlignment="1">
      <alignment vertical="center" wrapText="1"/>
    </xf>
    <xf numFmtId="0" fontId="27" fillId="0" borderId="49" xfId="0" applyFont="1" applyBorder="1" applyAlignment="1">
      <alignment vertical="center" wrapText="1"/>
    </xf>
    <xf numFmtId="0" fontId="49" fillId="0" borderId="2" xfId="0" applyFont="1" applyBorder="1" applyAlignment="1">
      <alignment horizontal="center" vertical="center"/>
    </xf>
    <xf numFmtId="0" fontId="20" fillId="0" borderId="0" xfId="0" applyFont="1" applyAlignment="1">
      <alignment horizontal="left" vertical="top" wrapText="1"/>
    </xf>
    <xf numFmtId="0" fontId="57" fillId="0" borderId="0" xfId="0" applyFont="1" applyAlignment="1">
      <alignment horizontal="center" vertical="center"/>
    </xf>
    <xf numFmtId="0" fontId="0" fillId="0" borderId="0" xfId="0" applyAlignment="1">
      <alignment horizontal="center" vertical="center" wrapText="1"/>
    </xf>
    <xf numFmtId="0" fontId="16" fillId="2" borderId="0" xfId="0" applyFont="1" applyFill="1">
      <alignment vertical="center"/>
    </xf>
    <xf numFmtId="0" fontId="11" fillId="2" borderId="0" xfId="0" applyFont="1" applyFill="1">
      <alignment vertical="center"/>
    </xf>
    <xf numFmtId="0" fontId="0" fillId="2" borderId="0" xfId="0" applyFill="1">
      <alignment vertical="center"/>
    </xf>
    <xf numFmtId="0" fontId="9" fillId="2" borderId="0" xfId="0" applyFont="1" applyFill="1">
      <alignment vertical="center"/>
    </xf>
    <xf numFmtId="0" fontId="17" fillId="2" borderId="2" xfId="0" applyFont="1" applyFill="1" applyBorder="1">
      <alignment vertical="center"/>
    </xf>
    <xf numFmtId="0" fontId="17" fillId="2" borderId="3" xfId="0" applyFont="1" applyFill="1" applyBorder="1">
      <alignment vertical="center"/>
    </xf>
    <xf numFmtId="0" fontId="17" fillId="2" borderId="4" xfId="0" applyFont="1" applyFill="1" applyBorder="1">
      <alignment vertical="center"/>
    </xf>
    <xf numFmtId="0" fontId="18" fillId="2" borderId="0" xfId="0" applyFont="1" applyFill="1" applyAlignment="1">
      <alignment horizontal="center" vertical="center"/>
    </xf>
    <xf numFmtId="0" fontId="18" fillId="2" borderId="0" xfId="0" applyFont="1" applyFill="1" applyAlignment="1">
      <alignment vertical="center" shrinkToFit="1"/>
    </xf>
    <xf numFmtId="0" fontId="9" fillId="2" borderId="0" xfId="0" applyFont="1" applyFill="1" applyAlignment="1">
      <alignment horizontal="left" vertical="center"/>
    </xf>
    <xf numFmtId="0" fontId="18" fillId="2" borderId="0" xfId="0" applyFont="1" applyFill="1">
      <alignment vertical="center"/>
    </xf>
    <xf numFmtId="0" fontId="20" fillId="2" borderId="0" xfId="0" applyFont="1" applyFill="1" applyAlignment="1">
      <alignment horizontal="left" vertical="center"/>
    </xf>
    <xf numFmtId="0" fontId="28" fillId="2" borderId="0" xfId="0" applyFont="1" applyFill="1" applyAlignment="1">
      <alignment vertical="center" shrinkToFit="1"/>
    </xf>
    <xf numFmtId="0" fontId="17" fillId="2" borderId="0" xfId="0" applyFont="1" applyFill="1" applyAlignment="1">
      <alignment horizontal="left" vertical="center" wrapText="1" shrinkToFit="1"/>
    </xf>
    <xf numFmtId="0" fontId="17" fillId="2" borderId="12" xfId="0" applyFont="1" applyFill="1" applyBorder="1" applyAlignment="1">
      <alignment horizontal="left" vertical="center" wrapText="1" shrinkToFit="1"/>
    </xf>
    <xf numFmtId="0" fontId="20" fillId="2" borderId="0" xfId="0" applyFont="1" applyFill="1" applyAlignment="1">
      <alignment horizontal="left" vertical="center" wrapText="1"/>
    </xf>
    <xf numFmtId="0" fontId="22" fillId="2" borderId="0" xfId="0" applyFont="1" applyFill="1" applyAlignment="1">
      <alignment horizontal="left" vertical="center" wrapText="1"/>
    </xf>
    <xf numFmtId="0" fontId="17" fillId="2" borderId="0" xfId="0" applyFont="1" applyFill="1" applyAlignment="1">
      <alignment horizontal="center" vertical="center"/>
    </xf>
    <xf numFmtId="0" fontId="20" fillId="2" borderId="0" xfId="0" applyFont="1" applyFill="1" applyAlignment="1">
      <alignment horizontal="left" vertical="top"/>
    </xf>
    <xf numFmtId="176" fontId="25" fillId="2" borderId="0" xfId="0" applyNumberFormat="1" applyFont="1" applyFill="1">
      <alignment vertical="center"/>
    </xf>
    <xf numFmtId="0" fontId="25" fillId="2" borderId="0" xfId="0" applyFont="1" applyFill="1" applyAlignment="1">
      <alignment horizontal="center" vertical="center"/>
    </xf>
    <xf numFmtId="177" fontId="24" fillId="2" borderId="0" xfId="0" applyNumberFormat="1" applyFont="1" applyFill="1" applyAlignment="1">
      <alignment horizontal="center" vertical="center"/>
    </xf>
    <xf numFmtId="0" fontId="20" fillId="2" borderId="0" xfId="0" applyFont="1" applyFill="1" applyAlignment="1">
      <alignment vertical="top" wrapText="1"/>
    </xf>
    <xf numFmtId="0" fontId="29" fillId="2" borderId="0" xfId="0" applyFont="1" applyFill="1">
      <alignment vertical="center"/>
    </xf>
    <xf numFmtId="0" fontId="20" fillId="2" borderId="0" xfId="0" applyFont="1" applyFill="1" applyAlignment="1">
      <alignment vertical="top"/>
    </xf>
    <xf numFmtId="0" fontId="0" fillId="2" borderId="0" xfId="0" applyFill="1" applyAlignment="1">
      <alignment horizontal="center" vertical="center"/>
    </xf>
    <xf numFmtId="0" fontId="54" fillId="2" borderId="0" xfId="0" applyFont="1" applyFill="1">
      <alignment vertical="center"/>
    </xf>
    <xf numFmtId="0" fontId="30" fillId="2" borderId="0" xfId="0" applyFont="1" applyFill="1">
      <alignment vertical="center"/>
    </xf>
    <xf numFmtId="0" fontId="0" fillId="2" borderId="0" xfId="0" applyFill="1" applyAlignment="1">
      <alignment horizontal="left" vertical="center"/>
    </xf>
    <xf numFmtId="0" fontId="57" fillId="2" borderId="0" xfId="0" applyFont="1" applyFill="1">
      <alignment vertical="center"/>
    </xf>
    <xf numFmtId="0" fontId="0" fillId="2" borderId="0" xfId="0" applyFill="1" applyAlignment="1">
      <alignment vertical="center" wrapText="1"/>
    </xf>
    <xf numFmtId="0" fontId="47"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7" fillId="2" borderId="0" xfId="0" applyFont="1" applyFill="1" applyAlignment="1">
      <alignment vertical="center" wrapText="1"/>
    </xf>
    <xf numFmtId="0" fontId="27" fillId="2" borderId="0" xfId="0" applyFont="1" applyFill="1" applyAlignment="1">
      <alignment vertical="top" wrapText="1"/>
    </xf>
    <xf numFmtId="0" fontId="27" fillId="2" borderId="0" xfId="0" applyFont="1" applyFill="1" applyAlignment="1">
      <alignment horizontal="center" vertical="center"/>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27" fillId="2" borderId="0" xfId="0" applyFont="1" applyFill="1" applyAlignment="1">
      <alignment horizontal="center" vertical="top" wrapText="1"/>
    </xf>
    <xf numFmtId="0" fontId="0" fillId="2" borderId="0" xfId="0" applyFill="1" applyAlignment="1">
      <alignment horizontal="right" vertical="center"/>
    </xf>
    <xf numFmtId="0" fontId="17" fillId="2" borderId="0" xfId="0" applyFont="1" applyFill="1" applyAlignment="1">
      <alignment horizontal="left" vertical="center"/>
    </xf>
    <xf numFmtId="0" fontId="14" fillId="0" borderId="0" xfId="0" applyFont="1" applyAlignment="1">
      <alignment horizontal="left" vertical="center" wrapText="1"/>
    </xf>
    <xf numFmtId="0" fontId="11" fillId="0" borderId="0" xfId="0" applyFont="1" applyAlignment="1">
      <alignment horizontal="left" vertical="top" wrapText="1"/>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27" fillId="0" borderId="0" xfId="0" applyFont="1" applyAlignment="1">
      <alignment horizontal="left" vertical="top" wrapText="1"/>
    </xf>
    <xf numFmtId="0" fontId="27"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1" fillId="0" borderId="17" xfId="0" applyFont="1" applyBorder="1" applyProtection="1">
      <alignment vertical="center"/>
      <protection locked="0"/>
    </xf>
    <xf numFmtId="0" fontId="11"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1" fillId="5" borderId="1" xfId="0" applyFont="1" applyFill="1" applyBorder="1" applyProtection="1">
      <alignment vertical="center"/>
      <protection locked="0"/>
    </xf>
    <xf numFmtId="0" fontId="11" fillId="5" borderId="39" xfId="0" applyFont="1" applyFill="1" applyBorder="1" applyAlignment="1" applyProtection="1">
      <alignment vertical="center" wrapText="1"/>
      <protection locked="0"/>
    </xf>
    <xf numFmtId="0" fontId="11" fillId="5" borderId="1" xfId="0" applyFont="1" applyFill="1" applyBorder="1" applyAlignment="1" applyProtection="1">
      <alignment vertical="center" wrapText="1"/>
      <protection locked="0"/>
    </xf>
    <xf numFmtId="0" fontId="11" fillId="5" borderId="2" xfId="0" applyFont="1" applyFill="1" applyBorder="1" applyProtection="1">
      <alignment vertical="center"/>
      <protection locked="0"/>
    </xf>
    <xf numFmtId="0" fontId="11" fillId="5" borderId="3" xfId="0" applyFont="1" applyFill="1" applyBorder="1" applyProtection="1">
      <alignment vertical="center"/>
      <protection locked="0"/>
    </xf>
    <xf numFmtId="0" fontId="11" fillId="5" borderId="4" xfId="0" applyFont="1" applyFill="1" applyBorder="1" applyProtection="1">
      <alignment vertical="center"/>
      <protection locked="0"/>
    </xf>
    <xf numFmtId="0" fontId="11" fillId="5" borderId="49" xfId="0" applyFont="1" applyFill="1" applyBorder="1" applyProtection="1">
      <alignment vertical="center"/>
      <protection locked="0"/>
    </xf>
    <xf numFmtId="0" fontId="11" fillId="2" borderId="16" xfId="0" applyFont="1" applyFill="1" applyBorder="1" applyAlignment="1">
      <alignment horizontal="center" vertical="center" wrapText="1"/>
    </xf>
    <xf numFmtId="0" fontId="11" fillId="5" borderId="85" xfId="0" applyFont="1" applyFill="1" applyBorder="1" applyAlignment="1" applyProtection="1">
      <alignment vertical="center" wrapText="1"/>
      <protection locked="0"/>
    </xf>
    <xf numFmtId="0" fontId="11" fillId="5" borderId="45" xfId="0" applyFont="1" applyFill="1" applyBorder="1" applyAlignment="1" applyProtection="1">
      <alignment vertical="center" wrapText="1"/>
      <protection locked="0"/>
    </xf>
    <xf numFmtId="0" fontId="11" fillId="5" borderId="50" xfId="0" applyFont="1" applyFill="1" applyBorder="1" applyAlignment="1" applyProtection="1">
      <alignment vertical="center" wrapText="1"/>
      <protection locked="0"/>
    </xf>
    <xf numFmtId="0" fontId="27" fillId="0" borderId="8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2" xfId="0" applyFont="1" applyBorder="1" applyAlignment="1">
      <alignment horizontal="center" vertical="center" wrapText="1"/>
    </xf>
    <xf numFmtId="0" fontId="0" fillId="30" borderId="0" xfId="0" applyFill="1">
      <alignment vertical="center"/>
    </xf>
    <xf numFmtId="0" fontId="25" fillId="30" borderId="23" xfId="0" applyFont="1" applyFill="1" applyBorder="1" applyAlignment="1" applyProtection="1">
      <alignment horizontal="center" vertical="center" wrapText="1"/>
      <protection locked="0"/>
    </xf>
    <xf numFmtId="49" fontId="17" fillId="0" borderId="37" xfId="0" applyNumberFormat="1" applyFont="1" applyBorder="1">
      <alignment vertical="center"/>
    </xf>
    <xf numFmtId="49" fontId="17" fillId="0" borderId="27" xfId="0" applyNumberFormat="1" applyFont="1" applyBorder="1">
      <alignment vertical="center"/>
    </xf>
    <xf numFmtId="49" fontId="18" fillId="0" borderId="47" xfId="0" applyNumberFormat="1" applyFont="1" applyBorder="1">
      <alignment vertical="center"/>
    </xf>
    <xf numFmtId="49" fontId="18" fillId="0" borderId="11" xfId="0" applyNumberFormat="1" applyFont="1" applyBorder="1">
      <alignment vertical="center"/>
    </xf>
    <xf numFmtId="0" fontId="18" fillId="0" borderId="41" xfId="0" applyFont="1" applyBorder="1">
      <alignment vertical="center"/>
    </xf>
    <xf numFmtId="49" fontId="18" fillId="0" borderId="1" xfId="0" applyNumberFormat="1" applyFont="1" applyBorder="1">
      <alignment vertical="center"/>
    </xf>
    <xf numFmtId="49" fontId="18" fillId="0" borderId="41" xfId="0" applyNumberFormat="1" applyFont="1" applyBorder="1">
      <alignment vertical="center"/>
    </xf>
    <xf numFmtId="0" fontId="18" fillId="0" borderId="48" xfId="0" applyFont="1" applyBorder="1">
      <alignment vertical="center"/>
    </xf>
    <xf numFmtId="49" fontId="18" fillId="0" borderId="49" xfId="0" applyNumberFormat="1" applyFont="1" applyBorder="1">
      <alignment vertical="center"/>
    </xf>
    <xf numFmtId="0" fontId="20" fillId="2" borderId="0" xfId="0" applyFont="1" applyFill="1" applyAlignment="1">
      <alignment horizontal="left" vertical="top" wrapText="1"/>
    </xf>
    <xf numFmtId="0" fontId="17" fillId="2" borderId="33" xfId="0" applyFont="1" applyFill="1" applyBorder="1">
      <alignment vertical="center"/>
    </xf>
    <xf numFmtId="0" fontId="25" fillId="2" borderId="0" xfId="0" applyFont="1" applyFill="1" applyAlignment="1">
      <alignment horizontal="left" vertical="center"/>
    </xf>
    <xf numFmtId="0" fontId="26" fillId="2" borderId="0" xfId="0" applyFont="1" applyFill="1" applyAlignment="1">
      <alignment horizontal="left" vertical="center"/>
    </xf>
    <xf numFmtId="0" fontId="26" fillId="6" borderId="11" xfId="0" applyFont="1" applyFill="1" applyBorder="1" applyAlignment="1">
      <alignment horizontal="left" vertical="center"/>
    </xf>
    <xf numFmtId="0" fontId="17" fillId="2" borderId="13" xfId="0" applyFont="1" applyFill="1" applyBorder="1" applyAlignment="1">
      <alignment horizontal="left" vertical="center" wrapText="1" shrinkToFit="1"/>
    </xf>
    <xf numFmtId="0" fontId="17" fillId="2" borderId="15" xfId="0" applyFont="1" applyFill="1" applyBorder="1" applyAlignment="1">
      <alignment horizontal="left" vertical="center" wrapText="1" shrinkToFit="1"/>
    </xf>
    <xf numFmtId="0" fontId="25" fillId="0" borderId="86" xfId="0" quotePrefix="1" applyFont="1" applyBorder="1" applyAlignment="1">
      <alignment horizontal="left" vertical="center"/>
    </xf>
    <xf numFmtId="0" fontId="9" fillId="2" borderId="0" xfId="0" applyFont="1" applyFill="1" applyAlignment="1">
      <alignment horizontal="center" vertical="center"/>
    </xf>
    <xf numFmtId="0" fontId="11" fillId="0" borderId="22" xfId="0" applyFont="1" applyBorder="1">
      <alignment vertical="center"/>
    </xf>
    <xf numFmtId="0" fontId="27" fillId="2" borderId="49" xfId="0" applyFont="1" applyFill="1" applyBorder="1" applyAlignment="1">
      <alignment horizontal="center" vertical="center" wrapText="1" shrinkToFit="1"/>
    </xf>
    <xf numFmtId="0" fontId="66" fillId="0" borderId="0" xfId="0" applyFont="1" applyAlignment="1">
      <alignment horizontal="left" vertical="center" shrinkToFit="1"/>
    </xf>
    <xf numFmtId="0" fontId="66" fillId="0" borderId="0" xfId="56" applyFont="1">
      <alignment vertical="center"/>
    </xf>
    <xf numFmtId="0" fontId="66" fillId="0" borderId="0" xfId="56" applyFont="1" applyAlignment="1" applyProtection="1">
      <alignment horizontal="center" vertical="center"/>
      <protection locked="0"/>
    </xf>
    <xf numFmtId="0" fontId="66" fillId="32" borderId="0" xfId="56" applyFont="1" applyFill="1" applyAlignment="1" applyProtection="1">
      <alignment horizontal="center" vertical="center"/>
      <protection locked="0"/>
    </xf>
    <xf numFmtId="58" fontId="66" fillId="0" borderId="0" xfId="56" quotePrefix="1" applyNumberFormat="1" applyFont="1" applyAlignment="1">
      <alignment horizontal="right" vertical="center"/>
    </xf>
    <xf numFmtId="0" fontId="66" fillId="0" borderId="0" xfId="56" quotePrefix="1" applyFont="1" applyAlignment="1">
      <alignment horizontal="center" vertical="center"/>
    </xf>
    <xf numFmtId="0" fontId="66" fillId="31" borderId="0" xfId="56" quotePrefix="1" applyFont="1" applyFill="1" applyAlignment="1">
      <alignment horizontal="right" vertical="center"/>
    </xf>
    <xf numFmtId="0" fontId="66" fillId="0" borderId="0" xfId="56" applyFont="1" applyAlignment="1">
      <alignment horizontal="center" vertical="center"/>
    </xf>
    <xf numFmtId="0" fontId="66" fillId="31" borderId="0" xfId="56" applyFont="1" applyFill="1" applyAlignment="1">
      <alignment horizontal="center" vertical="center"/>
    </xf>
    <xf numFmtId="0" fontId="66" fillId="0" borderId="0" xfId="56" applyFont="1" applyAlignment="1">
      <alignment horizontal="right" vertical="center"/>
    </xf>
    <xf numFmtId="0" fontId="66" fillId="31" borderId="0" xfId="56" applyFont="1" applyFill="1" applyAlignment="1">
      <alignment horizontal="left" vertical="center" shrinkToFit="1"/>
    </xf>
    <xf numFmtId="0" fontId="66" fillId="31" borderId="0" xfId="56" applyFont="1" applyFill="1">
      <alignment vertical="center"/>
    </xf>
    <xf numFmtId="0" fontId="66" fillId="0" borderId="0" xfId="56" applyFont="1" applyAlignment="1">
      <alignment horizontal="left" vertical="center" shrinkToFit="1"/>
    </xf>
    <xf numFmtId="0" fontId="66" fillId="0" borderId="0" xfId="56" applyFont="1" applyAlignment="1">
      <alignment horizontal="center" vertical="center" wrapText="1"/>
    </xf>
    <xf numFmtId="0" fontId="66" fillId="0" borderId="0" xfId="56" applyFont="1" applyAlignment="1">
      <alignment vertical="center" wrapText="1"/>
    </xf>
    <xf numFmtId="14" fontId="66" fillId="0" borderId="0" xfId="56" applyNumberFormat="1" applyFont="1">
      <alignment vertical="center"/>
    </xf>
    <xf numFmtId="179" fontId="66" fillId="0" borderId="0" xfId="56" applyNumberFormat="1" applyFont="1">
      <alignment vertical="center"/>
    </xf>
    <xf numFmtId="0" fontId="66" fillId="0" borderId="0" xfId="56" applyFont="1" applyAlignment="1">
      <alignment horizontal="left" vertical="center"/>
    </xf>
    <xf numFmtId="0" fontId="66" fillId="0" borderId="0" xfId="56" quotePrefix="1" applyFont="1" applyAlignment="1">
      <alignment horizontal="right" vertical="center"/>
    </xf>
    <xf numFmtId="58" fontId="66" fillId="0" borderId="0" xfId="56" applyNumberFormat="1" applyFont="1" applyAlignment="1">
      <alignment horizontal="left" vertical="center"/>
    </xf>
    <xf numFmtId="0" fontId="66" fillId="0" borderId="0" xfId="56" quotePrefix="1" applyFont="1">
      <alignment vertical="center"/>
    </xf>
    <xf numFmtId="0" fontId="66" fillId="0" borderId="0" xfId="56" quotePrefix="1" applyFont="1" applyAlignment="1">
      <alignment horizontal="left" vertical="center"/>
    </xf>
    <xf numFmtId="0" fontId="67" fillId="0" borderId="0" xfId="56" applyFont="1" applyAlignment="1">
      <alignment horizontal="center" vertical="center"/>
    </xf>
    <xf numFmtId="0" fontId="67" fillId="0" borderId="0" xfId="56" applyFont="1">
      <alignment vertical="center"/>
    </xf>
    <xf numFmtId="0" fontId="67" fillId="0" borderId="0" xfId="56" applyFont="1" applyAlignment="1">
      <alignment horizontal="right" vertical="center"/>
    </xf>
    <xf numFmtId="0" fontId="67" fillId="0" borderId="0" xfId="56" applyFont="1" applyAlignment="1">
      <alignment horizontal="center" vertical="distributed"/>
    </xf>
    <xf numFmtId="0" fontId="67" fillId="0" borderId="0" xfId="56" applyFont="1" applyAlignment="1">
      <alignment horizontal="distributed" vertical="distributed" indent="5"/>
    </xf>
    <xf numFmtId="0" fontId="14" fillId="0" borderId="0" xfId="57" applyFont="1">
      <alignment vertical="center"/>
    </xf>
    <xf numFmtId="0" fontId="69" fillId="0" borderId="0" xfId="57" applyFont="1">
      <alignment vertical="center"/>
    </xf>
    <xf numFmtId="0" fontId="69" fillId="0" borderId="0" xfId="57" applyFont="1" applyAlignment="1">
      <alignment horizontal="center" vertical="center"/>
    </xf>
    <xf numFmtId="0" fontId="68" fillId="0" borderId="0" xfId="57" applyAlignment="1">
      <alignment horizontal="center" vertical="center" shrinkToFit="1"/>
    </xf>
    <xf numFmtId="0" fontId="68" fillId="0" borderId="0" xfId="57" applyAlignment="1">
      <alignment vertical="center" shrinkToFit="1"/>
    </xf>
    <xf numFmtId="178" fontId="68" fillId="0" borderId="0" xfId="0" applyNumberFormat="1" applyFont="1" applyAlignment="1">
      <alignment shrinkToFit="1"/>
    </xf>
    <xf numFmtId="0" fontId="68" fillId="0" borderId="0" xfId="0" applyFont="1" applyAlignment="1"/>
    <xf numFmtId="0" fontId="0" fillId="0" borderId="0" xfId="0" applyAlignment="1"/>
    <xf numFmtId="0" fontId="14" fillId="0" borderId="0" xfId="57" applyFont="1" applyAlignment="1">
      <alignment horizontal="center" vertical="center"/>
    </xf>
    <xf numFmtId="0" fontId="71" fillId="31" borderId="1" xfId="57" applyFont="1" applyFill="1" applyBorder="1" applyAlignment="1">
      <alignment horizontal="center" vertical="center" wrapText="1" shrinkToFit="1"/>
    </xf>
    <xf numFmtId="178" fontId="69" fillId="0" borderId="0" xfId="57" applyNumberFormat="1" applyFont="1" applyAlignment="1">
      <alignment horizontal="centerContinuous" vertical="center" wrapText="1" shrinkToFit="1"/>
    </xf>
    <xf numFmtId="178" fontId="72" fillId="0" borderId="0" xfId="0" applyNumberFormat="1" applyFont="1" applyAlignment="1" applyProtection="1">
      <alignment horizontal="center" vertical="center" wrapText="1" shrinkToFit="1"/>
      <protection locked="0"/>
    </xf>
    <xf numFmtId="0" fontId="27" fillId="0" borderId="0" xfId="0" applyFont="1" applyAlignment="1"/>
    <xf numFmtId="0" fontId="69" fillId="31" borderId="32" xfId="57" applyFont="1" applyFill="1" applyBorder="1" applyAlignment="1">
      <alignment horizontal="center" vertical="center" wrapText="1" shrinkToFit="1"/>
    </xf>
    <xf numFmtId="178" fontId="69" fillId="33" borderId="32" xfId="57" applyNumberFormat="1" applyFont="1" applyFill="1" applyBorder="1" applyAlignment="1">
      <alignment vertical="center" wrapText="1" shrinkToFit="1"/>
    </xf>
    <xf numFmtId="178" fontId="69" fillId="33" borderId="32" xfId="57" applyNumberFormat="1" applyFont="1" applyFill="1" applyBorder="1" applyAlignment="1">
      <alignment horizontal="center" vertical="center" wrapText="1" shrinkToFit="1"/>
    </xf>
    <xf numFmtId="178" fontId="69" fillId="0" borderId="0" xfId="57" applyNumberFormat="1" applyFont="1" applyAlignment="1">
      <alignment horizontal="center" vertical="center" wrapText="1" shrinkToFit="1"/>
    </xf>
    <xf numFmtId="0" fontId="69" fillId="0" borderId="0" xfId="57" applyFont="1" applyAlignment="1">
      <alignment horizontal="center" vertical="center" wrapText="1"/>
    </xf>
    <xf numFmtId="178" fontId="69" fillId="0" borderId="0" xfId="0" applyNumberFormat="1" applyFont="1" applyAlignment="1" applyProtection="1">
      <alignment vertical="top" wrapText="1"/>
      <protection locked="0"/>
    </xf>
    <xf numFmtId="178" fontId="69" fillId="0" borderId="0" xfId="0" applyNumberFormat="1" applyFont="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178" fontId="69" fillId="0" borderId="0" xfId="0" applyNumberFormat="1" applyFont="1" applyAlignment="1" applyProtection="1">
      <alignment horizontal="center" vertical="center" wrapText="1" shrinkToFit="1"/>
      <protection locked="0"/>
    </xf>
    <xf numFmtId="178" fontId="69" fillId="0" borderId="0" xfId="57" applyNumberFormat="1" applyFont="1" applyAlignment="1">
      <alignment vertical="center" wrapText="1" shrinkToFit="1"/>
    </xf>
    <xf numFmtId="0" fontId="69" fillId="0" borderId="0" xfId="0" applyFont="1" applyAlignment="1" applyProtection="1">
      <alignment horizontal="center" vertical="center" wrapText="1" shrinkToFit="1"/>
      <protection locked="0"/>
    </xf>
    <xf numFmtId="0" fontId="69" fillId="31" borderId="32" xfId="57" applyFont="1" applyFill="1" applyBorder="1" applyAlignment="1">
      <alignment horizontal="center" vertical="center" wrapText="1"/>
    </xf>
    <xf numFmtId="178" fontId="69" fillId="33" borderId="11" xfId="57" applyNumberFormat="1" applyFont="1" applyFill="1" applyBorder="1" applyAlignment="1">
      <alignment horizontal="center" vertical="center" wrapText="1" shrinkToFit="1"/>
    </xf>
    <xf numFmtId="178" fontId="69" fillId="33" borderId="10" xfId="57" applyNumberFormat="1" applyFont="1" applyFill="1" applyBorder="1" applyAlignment="1">
      <alignment horizontal="center" vertical="center" wrapText="1" shrinkToFit="1"/>
    </xf>
    <xf numFmtId="178" fontId="69" fillId="33" borderId="1" xfId="57" applyNumberFormat="1" applyFont="1" applyFill="1" applyBorder="1" applyAlignment="1">
      <alignment vertical="top" wrapText="1" shrinkToFit="1"/>
    </xf>
    <xf numFmtId="178" fontId="69" fillId="33" borderId="11" xfId="57" applyNumberFormat="1" applyFont="1" applyFill="1" applyBorder="1" applyAlignment="1">
      <alignment horizontal="left" vertical="top" wrapText="1" shrinkToFit="1"/>
    </xf>
    <xf numFmtId="0" fontId="13" fillId="31" borderId="1" xfId="0" applyFont="1" applyFill="1" applyBorder="1">
      <alignment vertical="center"/>
    </xf>
    <xf numFmtId="0" fontId="13" fillId="0" borderId="1" xfId="0" applyFont="1" applyBorder="1">
      <alignment vertical="center"/>
    </xf>
    <xf numFmtId="0" fontId="13" fillId="31" borderId="1" xfId="0" applyFont="1" applyFill="1" applyBorder="1" applyAlignment="1">
      <alignment horizontal="center" vertical="center"/>
    </xf>
    <xf numFmtId="176" fontId="13" fillId="33" borderId="1" xfId="0" applyNumberFormat="1" applyFont="1" applyFill="1" applyBorder="1" applyAlignment="1">
      <alignment horizontal="center" vertical="center" shrinkToFit="1"/>
    </xf>
    <xf numFmtId="180" fontId="13" fillId="33" borderId="1" xfId="55" applyNumberFormat="1" applyFont="1" applyFill="1" applyBorder="1" applyAlignment="1" applyProtection="1">
      <alignment vertical="center" shrinkToFit="1"/>
    </xf>
    <xf numFmtId="180" fontId="13" fillId="33" borderId="1" xfId="55" applyNumberFormat="1" applyFont="1" applyFill="1" applyBorder="1" applyAlignment="1" applyProtection="1">
      <alignment horizontal="center" vertical="center" shrinkToFit="1"/>
    </xf>
    <xf numFmtId="180" fontId="13" fillId="33" borderId="2" xfId="55" applyNumberFormat="1" applyFont="1" applyFill="1" applyBorder="1" applyAlignment="1" applyProtection="1">
      <alignment horizontal="center" vertical="center" shrinkToFit="1"/>
    </xf>
    <xf numFmtId="176" fontId="13" fillId="30" borderId="1" xfId="0" applyNumberFormat="1" applyFont="1" applyFill="1" applyBorder="1" applyAlignment="1">
      <alignment horizontal="center" vertical="center" shrinkToFit="1"/>
    </xf>
    <xf numFmtId="0" fontId="13" fillId="0" borderId="0" xfId="0" applyFont="1" applyAlignment="1">
      <alignment horizontal="center" vertical="center"/>
    </xf>
    <xf numFmtId="10" fontId="13" fillId="0" borderId="0" xfId="0" applyNumberFormat="1" applyFont="1" applyAlignment="1">
      <alignment horizontal="center" vertical="center"/>
    </xf>
    <xf numFmtId="0" fontId="13" fillId="0" borderId="0" xfId="0" applyFont="1" applyAlignment="1">
      <alignment horizontal="center" vertical="center" wrapText="1"/>
    </xf>
    <xf numFmtId="176" fontId="13" fillId="0" borderId="0" xfId="0" applyNumberFormat="1" applyFont="1" applyAlignment="1">
      <alignment horizontal="center" vertical="center" shrinkToFit="1"/>
    </xf>
    <xf numFmtId="38" fontId="13" fillId="0" borderId="0" xfId="55" applyFont="1" applyFill="1" applyBorder="1" applyAlignment="1">
      <alignment horizontal="center" vertical="center"/>
    </xf>
    <xf numFmtId="38" fontId="13" fillId="0" borderId="0" xfId="55" applyFont="1" applyFill="1" applyBorder="1" applyAlignment="1">
      <alignment horizontal="left" vertical="center" wrapText="1"/>
    </xf>
    <xf numFmtId="0" fontId="73" fillId="0" borderId="0" xfId="0" applyFont="1" applyAlignment="1">
      <alignment horizontal="center" vertical="center"/>
    </xf>
    <xf numFmtId="0" fontId="74" fillId="0" borderId="0" xfId="0" applyFont="1">
      <alignment vertical="center"/>
    </xf>
    <xf numFmtId="0" fontId="14" fillId="0" borderId="0" xfId="0" applyFont="1" applyAlignment="1">
      <alignment horizontal="left" vertical="center" wrapText="1"/>
    </xf>
    <xf numFmtId="0" fontId="27" fillId="0" borderId="0" xfId="0" applyFont="1" applyAlignment="1">
      <alignment horizontal="left" vertical="top" wrapText="1"/>
    </xf>
    <xf numFmtId="0" fontId="9" fillId="2" borderId="0" xfId="0" applyFont="1" applyFill="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6" xfId="4"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0" fontId="8" fillId="5" borderId="5" xfId="0" applyFont="1" applyFill="1" applyBorder="1" applyAlignment="1" applyProtection="1">
      <alignment horizontal="left" vertical="center"/>
      <protection locked="0"/>
    </xf>
    <xf numFmtId="0" fontId="8" fillId="5" borderId="42"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1" fillId="0" borderId="10" xfId="0" applyFont="1" applyBorder="1" applyAlignment="1">
      <alignment vertical="center" wrapText="1" shrinkToFit="1"/>
    </xf>
    <xf numFmtId="0" fontId="11"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1" fillId="0" borderId="1" xfId="0" applyFont="1" applyBorder="1" applyAlignment="1">
      <alignmen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5" borderId="41" xfId="0" applyFont="1" applyFill="1" applyBorder="1" applyAlignment="1" applyProtection="1">
      <alignment horizontal="left" vertical="center" wrapText="1"/>
      <protection locked="0"/>
    </xf>
    <xf numFmtId="0" fontId="11" fillId="5" borderId="1" xfId="0" applyFont="1" applyFill="1" applyBorder="1" applyAlignment="1" applyProtection="1">
      <alignment horizontal="left" vertical="center" wrapText="1"/>
      <protection locked="0"/>
    </xf>
    <xf numFmtId="0" fontId="11" fillId="5" borderId="11" xfId="0" applyFont="1" applyFill="1" applyBorder="1" applyAlignment="1" applyProtection="1">
      <alignment horizontal="left" vertical="center" wrapText="1"/>
      <protection locked="0"/>
    </xf>
    <xf numFmtId="0" fontId="11" fillId="5" borderId="15" xfId="0" applyFont="1" applyFill="1" applyBorder="1" applyAlignment="1" applyProtection="1">
      <alignment horizontal="left" vertical="center" wrapText="1"/>
      <protection locked="0"/>
    </xf>
    <xf numFmtId="0" fontId="11" fillId="5" borderId="44" xfId="0" applyFont="1" applyFill="1" applyBorder="1" applyAlignment="1" applyProtection="1">
      <alignment horizontal="left" vertical="center" wrapText="1"/>
      <protection locked="0"/>
    </xf>
    <xf numFmtId="0" fontId="11" fillId="5" borderId="41" xfId="0" applyFont="1" applyFill="1" applyBorder="1" applyAlignment="1" applyProtection="1">
      <alignment horizontal="left" vertical="center"/>
      <protection locked="0"/>
    </xf>
    <xf numFmtId="0" fontId="11" fillId="5" borderId="1"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11" fillId="5" borderId="38" xfId="0" applyFont="1" applyFill="1" applyBorder="1" applyAlignment="1" applyProtection="1">
      <alignment horizontal="left" vertical="center" wrapText="1"/>
      <protection locked="0"/>
    </xf>
    <xf numFmtId="0" fontId="11" fillId="5" borderId="39" xfId="0" applyFont="1" applyFill="1" applyBorder="1" applyAlignment="1" applyProtection="1">
      <alignment horizontal="left" vertical="center" wrapText="1"/>
      <protection locked="0"/>
    </xf>
    <xf numFmtId="0" fontId="11" fillId="5" borderId="51" xfId="0" applyFont="1" applyFill="1" applyBorder="1" applyAlignment="1" applyProtection="1">
      <alignment horizontal="left" vertical="center" wrapText="1"/>
      <protection locked="0"/>
    </xf>
    <xf numFmtId="0" fontId="11" fillId="5" borderId="40" xfId="0" applyFont="1" applyFill="1" applyBorder="1" applyAlignment="1" applyProtection="1">
      <alignment horizontal="left" vertical="center" wrapText="1"/>
      <protection locked="0"/>
    </xf>
    <xf numFmtId="0" fontId="11" fillId="5" borderId="80"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3" xfId="0" applyFont="1" applyFill="1" applyBorder="1" applyAlignment="1" applyProtection="1">
      <alignment horizontal="left" vertical="center" wrapText="1"/>
      <protection locked="0"/>
    </xf>
    <xf numFmtId="0" fontId="11" fillId="5" borderId="1" xfId="0" applyFont="1" applyFill="1" applyBorder="1" applyAlignment="1" applyProtection="1">
      <alignmen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5" borderId="39" xfId="0" applyFont="1" applyFill="1" applyBorder="1" applyAlignment="1" applyProtection="1">
      <alignment vertical="center" wrapText="1"/>
      <protection locked="0"/>
    </xf>
    <xf numFmtId="0" fontId="11" fillId="5" borderId="82"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49" fillId="5" borderId="38" xfId="0" applyNumberFormat="1" applyFont="1" applyFill="1" applyBorder="1" applyAlignment="1" applyProtection="1">
      <alignment horizontal="center" vertical="center"/>
      <protection locked="0"/>
    </xf>
    <xf numFmtId="49" fontId="49" fillId="5" borderId="39" xfId="0" applyNumberFormat="1" applyFont="1" applyFill="1" applyBorder="1" applyAlignment="1" applyProtection="1">
      <alignment horizontal="center" vertical="center"/>
      <protection locked="0"/>
    </xf>
    <xf numFmtId="49" fontId="49" fillId="5" borderId="41" xfId="0" applyNumberFormat="1" applyFont="1" applyFill="1" applyBorder="1" applyAlignment="1" applyProtection="1">
      <alignment horizontal="center" vertical="center"/>
      <protection locked="0"/>
    </xf>
    <xf numFmtId="49" fontId="49" fillId="5" borderId="1" xfId="0" applyNumberFormat="1" applyFont="1" applyFill="1" applyBorder="1" applyAlignment="1" applyProtection="1">
      <alignment horizontal="center" vertical="center"/>
      <protection locked="0"/>
    </xf>
    <xf numFmtId="49" fontId="49" fillId="5" borderId="54" xfId="0" applyNumberFormat="1" applyFont="1" applyFill="1" applyBorder="1" applyAlignment="1" applyProtection="1">
      <alignment horizontal="center" vertical="center"/>
      <protection locked="0"/>
    </xf>
    <xf numFmtId="49" fontId="49" fillId="5" borderId="3" xfId="0" applyNumberFormat="1" applyFont="1" applyFill="1" applyBorder="1" applyAlignment="1" applyProtection="1">
      <alignment horizontal="center" vertical="center"/>
      <protection locked="0"/>
    </xf>
    <xf numFmtId="49" fontId="49" fillId="5" borderId="4" xfId="0" applyNumberFormat="1" applyFont="1" applyFill="1" applyBorder="1" applyAlignment="1" applyProtection="1">
      <alignment horizontal="center" vertical="center"/>
      <protection locked="0"/>
    </xf>
    <xf numFmtId="0" fontId="11" fillId="0" borderId="3" xfId="0" applyFont="1" applyBorder="1" applyAlignment="1">
      <alignment horizontal="left" vertical="center"/>
    </xf>
    <xf numFmtId="0" fontId="11"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1" fillId="0" borderId="1"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3" xfId="0" applyFont="1" applyBorder="1" applyAlignment="1">
      <alignment horizontal="left" vertical="center" wrapText="1"/>
    </xf>
    <xf numFmtId="0" fontId="11" fillId="0" borderId="77" xfId="0" applyFont="1" applyBorder="1" applyAlignment="1">
      <alignment horizontal="left" vertical="center" wrapText="1"/>
    </xf>
    <xf numFmtId="0" fontId="11" fillId="5" borderId="1" xfId="0" applyFont="1" applyFill="1" applyBorder="1" applyAlignment="1" applyProtection="1">
      <alignment vertical="center" wrapText="1"/>
      <protection locked="0"/>
    </xf>
    <xf numFmtId="0" fontId="11" fillId="5" borderId="2" xfId="0" applyFont="1" applyFill="1" applyBorder="1" applyAlignment="1" applyProtection="1">
      <alignment vertical="center"/>
      <protection locked="0"/>
    </xf>
    <xf numFmtId="0" fontId="11" fillId="5" borderId="3" xfId="0" applyFont="1" applyFill="1" applyBorder="1" applyAlignment="1" applyProtection="1">
      <alignment vertical="center"/>
      <protection locked="0"/>
    </xf>
    <xf numFmtId="0" fontId="11" fillId="5" borderId="4" xfId="0" applyFont="1" applyFill="1" applyBorder="1" applyAlignment="1" applyProtection="1">
      <alignment vertical="center"/>
      <protection locked="0"/>
    </xf>
    <xf numFmtId="0" fontId="11" fillId="5" borderId="49" xfId="0" applyFont="1" applyFill="1" applyBorder="1" applyAlignment="1" applyProtection="1">
      <alignment vertical="center"/>
      <protection locked="0"/>
    </xf>
    <xf numFmtId="49" fontId="49" fillId="5" borderId="59" xfId="0" applyNumberFormat="1" applyFont="1" applyFill="1" applyBorder="1" applyAlignment="1" applyProtection="1">
      <alignment horizontal="center" vertical="center"/>
      <protection locked="0"/>
    </xf>
    <xf numFmtId="49" fontId="49" fillId="5" borderId="55" xfId="0" applyNumberFormat="1" applyFont="1" applyFill="1" applyBorder="1" applyAlignment="1" applyProtection="1">
      <alignment horizontal="center" vertical="center"/>
      <protection locked="0"/>
    </xf>
    <xf numFmtId="49" fontId="49" fillId="5" borderId="56" xfId="0" applyNumberFormat="1" applyFont="1" applyFill="1" applyBorder="1" applyAlignment="1" applyProtection="1">
      <alignment horizontal="center" vertical="center"/>
      <protection locked="0"/>
    </xf>
    <xf numFmtId="56" fontId="62" fillId="5" borderId="90" xfId="4" applyNumberFormat="1" applyFont="1" applyFill="1" applyBorder="1" applyAlignment="1" applyProtection="1">
      <alignment horizontal="left" vertical="center"/>
      <protection locked="0"/>
    </xf>
    <xf numFmtId="0" fontId="62" fillId="5" borderId="91" xfId="4" applyFont="1" applyFill="1" applyBorder="1" applyAlignment="1" applyProtection="1">
      <alignment horizontal="left" vertical="center"/>
      <protection locked="0"/>
    </xf>
    <xf numFmtId="0" fontId="62" fillId="5" borderId="60" xfId="4" applyFont="1" applyFill="1" applyBorder="1" applyAlignment="1" applyProtection="1">
      <alignment horizontal="left" vertical="center"/>
      <protection locked="0"/>
    </xf>
    <xf numFmtId="0" fontId="62" fillId="5" borderId="59" xfId="4" applyFont="1" applyFill="1" applyBorder="1" applyAlignment="1" applyProtection="1">
      <alignment horizontal="left" vertical="center"/>
      <protection locked="0"/>
    </xf>
    <xf numFmtId="0" fontId="62" fillId="5" borderId="55" xfId="4" applyFont="1" applyFill="1" applyBorder="1" applyAlignment="1" applyProtection="1">
      <alignment horizontal="left" vertical="center"/>
      <protection locked="0"/>
    </xf>
    <xf numFmtId="0" fontId="62" fillId="5" borderId="78" xfId="4" applyFont="1" applyFill="1" applyBorder="1" applyAlignment="1" applyProtection="1">
      <alignment horizontal="left" vertical="center"/>
      <protection locked="0"/>
    </xf>
    <xf numFmtId="0" fontId="25" fillId="0" borderId="15" xfId="0" quotePrefix="1" applyFont="1" applyBorder="1" applyAlignment="1">
      <alignment horizontal="left" vertical="center"/>
    </xf>
    <xf numFmtId="0" fontId="21" fillId="0" borderId="72" xfId="0" applyFont="1" applyBorder="1" applyAlignment="1">
      <alignment horizontal="left" vertical="center"/>
    </xf>
    <xf numFmtId="0" fontId="17" fillId="2" borderId="35" xfId="0" applyFont="1" applyFill="1" applyBorder="1" applyAlignment="1">
      <alignment horizontal="center" vertical="center"/>
    </xf>
    <xf numFmtId="0" fontId="17" fillId="2" borderId="35" xfId="0" applyFont="1" applyFill="1" applyBorder="1" applyAlignment="1">
      <alignment vertical="center" wrapText="1"/>
    </xf>
    <xf numFmtId="0" fontId="17" fillId="2" borderId="89" xfId="0" applyFont="1" applyFill="1" applyBorder="1" applyAlignment="1">
      <alignment vertical="center" wrapText="1"/>
    </xf>
    <xf numFmtId="0" fontId="17" fillId="2" borderId="5" xfId="0" applyFont="1" applyFill="1" applyBorder="1" applyAlignment="1">
      <alignment horizontal="center" vertical="center" wrapText="1"/>
    </xf>
    <xf numFmtId="0" fontId="17" fillId="2" borderId="34" xfId="0" applyFont="1" applyFill="1" applyBorder="1" applyAlignment="1">
      <alignment vertical="center"/>
    </xf>
    <xf numFmtId="0" fontId="17" fillId="2" borderId="13" xfId="0" applyFont="1" applyFill="1" applyBorder="1" applyAlignment="1">
      <alignment vertical="center"/>
    </xf>
    <xf numFmtId="0" fontId="17" fillId="2" borderId="32" xfId="0" applyFont="1" applyFill="1" applyBorder="1" applyAlignment="1">
      <alignment vertical="center"/>
    </xf>
    <xf numFmtId="0" fontId="17" fillId="2" borderId="15" xfId="0" applyFont="1" applyFill="1" applyBorder="1" applyAlignment="1">
      <alignment vertical="center"/>
    </xf>
    <xf numFmtId="0" fontId="17" fillId="2" borderId="11" xfId="0" applyFont="1" applyFill="1" applyBorder="1" applyAlignment="1">
      <alignment vertical="center"/>
    </xf>
    <xf numFmtId="0" fontId="50" fillId="2" borderId="0" xfId="0" applyFont="1" applyFill="1" applyAlignment="1">
      <alignment horizontal="center" vertical="center"/>
    </xf>
    <xf numFmtId="0" fontId="52" fillId="2" borderId="0" xfId="0" applyFont="1" applyFill="1" applyAlignment="1">
      <alignment vertical="center" shrinkToFit="1"/>
    </xf>
    <xf numFmtId="0" fontId="52" fillId="2" borderId="0" xfId="0" applyFont="1" applyFill="1" applyAlignment="1">
      <alignment horizontal="left" vertical="center" shrinkToFit="1"/>
    </xf>
    <xf numFmtId="0" fontId="17" fillId="2" borderId="5" xfId="0" applyFont="1" applyFill="1" applyBorder="1" applyAlignment="1">
      <alignment horizontal="left" vertical="center" wrapText="1" shrinkToFit="1"/>
    </xf>
    <xf numFmtId="0" fontId="18" fillId="29" borderId="2" xfId="0" applyFont="1" applyFill="1" applyBorder="1" applyAlignment="1">
      <alignment horizontal="left" vertical="center"/>
    </xf>
    <xf numFmtId="0" fontId="18" fillId="29" borderId="1" xfId="0" applyFont="1" applyFill="1" applyBorder="1" applyAlignment="1">
      <alignment horizontal="left" vertical="center"/>
    </xf>
    <xf numFmtId="0" fontId="20" fillId="2" borderId="0" xfId="0" applyFont="1" applyFill="1" applyAlignment="1">
      <alignment horizontal="left" vertical="top" wrapText="1"/>
    </xf>
    <xf numFmtId="0" fontId="21" fillId="2" borderId="0" xfId="0" applyFont="1" applyFill="1" applyAlignment="1">
      <alignment horizontal="left" vertical="center"/>
    </xf>
    <xf numFmtId="0" fontId="17" fillId="2" borderId="33" xfId="0" applyFont="1" applyFill="1" applyBorder="1" applyAlignment="1">
      <alignment horizontal="center"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176" fontId="17" fillId="0" borderId="1" xfId="0" applyNumberFormat="1" applyFont="1" applyBorder="1" applyAlignment="1" applyProtection="1">
      <alignment vertical="center"/>
      <protection locked="0"/>
    </xf>
    <xf numFmtId="0" fontId="17" fillId="0" borderId="4" xfId="0" applyFont="1" applyBorder="1" applyAlignment="1">
      <alignment horizontal="center" vertical="center"/>
    </xf>
    <xf numFmtId="0" fontId="25" fillId="2" borderId="84" xfId="0" applyFont="1" applyFill="1" applyBorder="1" applyAlignment="1">
      <alignment horizontal="left" vertical="center"/>
    </xf>
    <xf numFmtId="0" fontId="25" fillId="2" borderId="8" xfId="0" applyFont="1" applyFill="1" applyBorder="1" applyAlignment="1">
      <alignment horizontal="left" vertical="center"/>
    </xf>
    <xf numFmtId="176" fontId="17" fillId="0" borderId="10" xfId="0" quotePrefix="1" applyNumberFormat="1" applyFont="1" applyBorder="1" applyAlignment="1">
      <alignment horizontal="right" vertical="center"/>
    </xf>
    <xf numFmtId="0" fontId="18" fillId="0" borderId="4" xfId="0" applyFont="1" applyBorder="1" applyAlignment="1">
      <alignment horizontal="center" vertical="center"/>
    </xf>
    <xf numFmtId="0" fontId="17" fillId="0" borderId="5" xfId="0" applyFont="1" applyBorder="1" applyAlignment="1">
      <alignment horizontal="left" vertical="center"/>
    </xf>
    <xf numFmtId="176" fontId="17" fillId="30" borderId="1" xfId="0" applyNumberFormat="1" applyFont="1" applyFill="1" applyBorder="1" applyAlignment="1" applyProtection="1">
      <alignment vertical="center"/>
      <protection locked="0"/>
    </xf>
    <xf numFmtId="176" fontId="17" fillId="30" borderId="4" xfId="0" applyNumberFormat="1" applyFont="1" applyFill="1" applyBorder="1" applyAlignment="1" applyProtection="1">
      <alignment vertical="center"/>
      <protection locked="0"/>
    </xf>
    <xf numFmtId="0" fontId="17" fillId="2" borderId="33" xfId="0" applyFont="1" applyFill="1" applyBorder="1" applyAlignment="1">
      <alignment vertical="center"/>
    </xf>
    <xf numFmtId="0" fontId="17" fillId="2" borderId="88" xfId="0" applyFont="1" applyFill="1" applyBorder="1" applyAlignment="1">
      <alignment vertical="center"/>
    </xf>
    <xf numFmtId="0" fontId="17" fillId="2" borderId="15"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 xfId="0" applyFont="1" applyFill="1" applyBorder="1" applyAlignment="1">
      <alignment horizontal="center" vertical="center" shrinkToFit="1"/>
    </xf>
    <xf numFmtId="0" fontId="16" fillId="2" borderId="17" xfId="0" applyFont="1" applyFill="1" applyBorder="1" applyAlignment="1">
      <alignment horizontal="center" vertical="center"/>
    </xf>
    <xf numFmtId="0" fontId="47" fillId="2" borderId="0" xfId="0" applyFont="1" applyFill="1" applyAlignment="1">
      <alignment horizontal="center" vertical="center" wrapText="1" shrinkToFit="1"/>
    </xf>
    <xf numFmtId="0" fontId="17" fillId="2" borderId="7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36" xfId="0" applyFont="1" applyFill="1" applyBorder="1" applyAlignment="1">
      <alignment horizontal="center" vertical="center"/>
    </xf>
    <xf numFmtId="0" fontId="25" fillId="2" borderId="76" xfId="0" applyFont="1" applyFill="1" applyBorder="1" applyAlignment="1">
      <alignment horizontal="left" vertical="center"/>
    </xf>
    <xf numFmtId="0" fontId="20" fillId="0" borderId="2"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30" fillId="2" borderId="0" xfId="0" applyFont="1" applyFill="1" applyAlignment="1">
      <alignment horizontal="left" vertical="center" wrapText="1"/>
    </xf>
    <xf numFmtId="0" fontId="52" fillId="2" borderId="0" xfId="0" applyFont="1" applyFill="1" applyAlignment="1">
      <alignment horizontal="center" vertical="center"/>
    </xf>
    <xf numFmtId="0" fontId="52" fillId="30" borderId="17" xfId="0" applyFont="1" applyFill="1" applyBorder="1" applyAlignment="1" applyProtection="1">
      <alignment horizontal="center" vertical="center"/>
      <protection locked="0"/>
    </xf>
    <xf numFmtId="0" fontId="52" fillId="30" borderId="23" xfId="0" applyFont="1" applyFill="1" applyBorder="1" applyAlignment="1" applyProtection="1">
      <alignment horizontal="center" vertical="center"/>
      <protection locked="0"/>
    </xf>
    <xf numFmtId="0" fontId="17" fillId="2" borderId="2" xfId="0" applyFont="1" applyFill="1" applyBorder="1" applyAlignment="1">
      <alignment horizontal="center" vertical="center"/>
    </xf>
    <xf numFmtId="0" fontId="20" fillId="30" borderId="2" xfId="0" applyFont="1" applyFill="1" applyBorder="1" applyAlignment="1" applyProtection="1">
      <alignment horizontal="center" vertical="center" shrinkToFit="1"/>
      <protection locked="0"/>
    </xf>
    <xf numFmtId="0" fontId="22" fillId="0" borderId="54"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9" fillId="6" borderId="57" xfId="0" applyFont="1" applyFill="1" applyBorder="1" applyAlignment="1">
      <alignment horizontal="center" vertical="center"/>
    </xf>
    <xf numFmtId="0" fontId="9" fillId="6" borderId="53" xfId="0" applyFont="1" applyFill="1" applyBorder="1" applyAlignment="1">
      <alignment horizontal="center" vertical="center"/>
    </xf>
    <xf numFmtId="0" fontId="52" fillId="2" borderId="0" xfId="0" applyFont="1" applyFill="1" applyAlignment="1">
      <alignment horizontal="center" vertical="center" wrapText="1"/>
    </xf>
    <xf numFmtId="0" fontId="9" fillId="0" borderId="17"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36" xfId="0" applyFont="1" applyBorder="1" applyAlignment="1">
      <alignment horizontal="left" vertical="center" shrinkToFit="1"/>
    </xf>
    <xf numFmtId="0" fontId="9" fillId="2" borderId="17" xfId="0" applyFont="1" applyFill="1" applyBorder="1" applyAlignment="1">
      <alignment horizontal="left" vertical="center" wrapText="1"/>
    </xf>
    <xf numFmtId="0" fontId="25" fillId="0" borderId="15" xfId="0" applyFont="1" applyBorder="1" applyAlignment="1">
      <alignment horizontal="left" vertical="center"/>
    </xf>
    <xf numFmtId="0" fontId="25" fillId="0" borderId="87" xfId="0" applyFont="1" applyBorder="1" applyAlignment="1">
      <alignment horizontal="left" vertical="center"/>
    </xf>
    <xf numFmtId="0" fontId="25" fillId="0" borderId="76" xfId="0" applyFont="1" applyBorder="1" applyAlignment="1">
      <alignment horizontal="left" vertical="center"/>
    </xf>
    <xf numFmtId="0" fontId="20" fillId="2" borderId="20" xfId="0" applyFont="1" applyFill="1" applyBorder="1" applyAlignment="1">
      <alignment horizontal="left" vertical="top" wrapText="1"/>
    </xf>
    <xf numFmtId="0" fontId="20" fillId="30" borderId="2" xfId="0" applyFont="1" applyFill="1" applyBorder="1" applyAlignment="1" applyProtection="1">
      <alignment horizontal="left" vertical="center" wrapText="1"/>
      <protection locked="0"/>
    </xf>
    <xf numFmtId="0" fontId="50" fillId="2" borderId="0" xfId="0" applyFont="1" applyFill="1" applyAlignment="1">
      <alignment horizontal="center" vertical="center" shrinkToFi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27" fillId="2" borderId="0" xfId="0" applyFont="1" applyFill="1" applyAlignment="1">
      <alignment horizontal="left" vertical="top" wrapText="1"/>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17" xfId="0" applyFont="1" applyFill="1" applyBorder="1" applyAlignment="1">
      <alignment vertical="center"/>
    </xf>
    <xf numFmtId="0" fontId="27" fillId="2" borderId="18" xfId="0" applyFont="1" applyFill="1" applyBorder="1" applyAlignment="1">
      <alignment vertical="center"/>
    </xf>
    <xf numFmtId="0" fontId="27"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7" fillId="2" borderId="39"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49" xfId="0" applyFont="1" applyFill="1" applyBorder="1" applyAlignment="1">
      <alignment horizontal="center" vertical="center" wrapText="1" shrinkToFit="1"/>
    </xf>
    <xf numFmtId="0" fontId="27" fillId="2" borderId="39" xfId="0" applyFont="1" applyFill="1" applyBorder="1" applyAlignment="1">
      <alignment horizontal="center" vertical="center"/>
    </xf>
    <xf numFmtId="0" fontId="27" fillId="2" borderId="39"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49" xfId="0" applyFont="1" applyFill="1" applyBorder="1" applyAlignment="1">
      <alignment horizontal="center" vertical="center" shrinkToFi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79" xfId="0" applyFont="1" applyFill="1" applyBorder="1" applyAlignment="1">
      <alignment horizontal="center" vertical="center"/>
    </xf>
    <xf numFmtId="178" fontId="27" fillId="2" borderId="57" xfId="0" applyNumberFormat="1" applyFont="1" applyFill="1" applyBorder="1" applyAlignment="1">
      <alignment horizontal="right" vertical="center"/>
    </xf>
    <xf numFmtId="178" fontId="27" fillId="2" borderId="53" xfId="0" applyNumberFormat="1" applyFont="1" applyFill="1" applyBorder="1" applyAlignment="1">
      <alignment horizontal="right" vertical="center"/>
    </xf>
    <xf numFmtId="0" fontId="27" fillId="2" borderId="82" xfId="0" applyFont="1" applyFill="1" applyBorder="1" applyAlignment="1">
      <alignment horizontal="center" vertical="center" textRotation="255" shrinkToFit="1"/>
    </xf>
    <xf numFmtId="0" fontId="27" fillId="2" borderId="32" xfId="0" applyFont="1" applyFill="1" applyBorder="1" applyAlignment="1">
      <alignment horizontal="center" vertical="center" textRotation="255" shrinkToFit="1"/>
    </xf>
    <xf numFmtId="0" fontId="27" fillId="2" borderId="83" xfId="0" applyFont="1" applyFill="1" applyBorder="1" applyAlignment="1">
      <alignment horizontal="center" vertical="center" textRotation="255" shrinkToFit="1"/>
    </xf>
    <xf numFmtId="178" fontId="27" fillId="30" borderId="41" xfId="0" applyNumberFormat="1" applyFont="1" applyFill="1" applyBorder="1" applyAlignment="1" applyProtection="1">
      <alignment horizontal="center" vertical="center"/>
      <protection locked="0"/>
    </xf>
    <xf numFmtId="178" fontId="27" fillId="30" borderId="45" xfId="0" applyNumberFormat="1" applyFont="1" applyFill="1" applyBorder="1" applyAlignment="1" applyProtection="1">
      <alignment horizontal="center" vertical="center"/>
      <protection locked="0"/>
    </xf>
    <xf numFmtId="178" fontId="27" fillId="30" borderId="38" xfId="0" applyNumberFormat="1" applyFont="1" applyFill="1" applyBorder="1" applyAlignment="1" applyProtection="1">
      <alignment horizontal="center" vertical="center"/>
      <protection locked="0"/>
    </xf>
    <xf numFmtId="178" fontId="27" fillId="30" borderId="40" xfId="0" applyNumberFormat="1" applyFont="1" applyFill="1" applyBorder="1" applyAlignment="1" applyProtection="1">
      <alignment horizontal="center" vertical="center"/>
      <protection locked="0"/>
    </xf>
    <xf numFmtId="178" fontId="27" fillId="30" borderId="54" xfId="0" applyNumberFormat="1" applyFont="1" applyFill="1" applyBorder="1" applyAlignment="1" applyProtection="1">
      <alignment horizontal="center" vertical="center"/>
      <protection locked="0"/>
    </xf>
    <xf numFmtId="178" fontId="27" fillId="30" borderId="77" xfId="0" applyNumberFormat="1" applyFont="1" applyFill="1" applyBorder="1" applyAlignment="1" applyProtection="1">
      <alignment horizontal="center" vertical="center"/>
      <protection locked="0"/>
    </xf>
    <xf numFmtId="178" fontId="27" fillId="30" borderId="48" xfId="0" applyNumberFormat="1" applyFont="1" applyFill="1" applyBorder="1" applyAlignment="1" applyProtection="1">
      <alignment horizontal="center" vertical="center"/>
      <protection locked="0"/>
    </xf>
    <xf numFmtId="178" fontId="27" fillId="30" borderId="50" xfId="0" applyNumberFormat="1" applyFont="1" applyFill="1" applyBorder="1" applyAlignment="1" applyProtection="1">
      <alignment horizontal="center" vertical="center"/>
      <protection locked="0"/>
    </xf>
    <xf numFmtId="0" fontId="67" fillId="0" borderId="0" xfId="56" applyFont="1" applyAlignment="1">
      <alignment horizontal="center" vertical="center"/>
    </xf>
    <xf numFmtId="0" fontId="66" fillId="0" borderId="0" xfId="56" applyFont="1" applyAlignment="1">
      <alignment horizontal="center" vertical="center"/>
    </xf>
    <xf numFmtId="0" fontId="66" fillId="0" borderId="0" xfId="56" applyFont="1" applyAlignment="1">
      <alignment horizontal="left" vertical="center"/>
    </xf>
    <xf numFmtId="0" fontId="67" fillId="0" borderId="0" xfId="56" applyFont="1" applyAlignment="1">
      <alignment horizontal="center" vertical="distributed"/>
    </xf>
    <xf numFmtId="0" fontId="67" fillId="0" borderId="0" xfId="56" applyFont="1" applyAlignment="1">
      <alignment horizontal="distributed" vertical="distributed" indent="5"/>
    </xf>
    <xf numFmtId="0" fontId="66" fillId="0" borderId="0" xfId="56" applyFont="1" applyAlignment="1" applyProtection="1">
      <alignment horizontal="center" vertical="center"/>
      <protection locked="0"/>
    </xf>
    <xf numFmtId="0" fontId="66" fillId="0" borderId="0" xfId="56" applyFont="1" applyAlignment="1">
      <alignment horizontal="left" vertical="center" shrinkToFit="1"/>
    </xf>
    <xf numFmtId="0" fontId="66" fillId="0" borderId="0" xfId="0" applyFont="1" applyAlignment="1">
      <alignment horizontal="left" vertical="center" shrinkToFit="1"/>
    </xf>
    <xf numFmtId="0" fontId="66" fillId="0" borderId="0" xfId="56" applyFont="1" applyAlignment="1">
      <alignment horizontal="center" vertical="center" wrapText="1"/>
    </xf>
    <xf numFmtId="0" fontId="66" fillId="0" borderId="0" xfId="56" applyFont="1" applyAlignment="1">
      <alignment horizontal="left" vertical="top"/>
    </xf>
    <xf numFmtId="0" fontId="66" fillId="0" borderId="0" xfId="56" applyFont="1" applyAlignment="1">
      <alignment horizontal="left" vertical="center" wrapText="1"/>
    </xf>
    <xf numFmtId="180" fontId="13" fillId="33" borderId="2" xfId="55" applyNumberFormat="1" applyFont="1" applyFill="1" applyBorder="1" applyAlignment="1" applyProtection="1">
      <alignment horizontal="center" vertical="center" shrinkToFit="1"/>
    </xf>
    <xf numFmtId="180" fontId="13" fillId="33" borderId="4" xfId="55" applyNumberFormat="1" applyFont="1" applyFill="1" applyBorder="1" applyAlignment="1" applyProtection="1">
      <alignment horizontal="center" vertical="center" shrinkToFit="1"/>
    </xf>
    <xf numFmtId="0" fontId="0" fillId="0" borderId="6" xfId="0" applyBorder="1" applyAlignment="1">
      <alignment horizontal="center" vertical="center"/>
    </xf>
    <xf numFmtId="178" fontId="69" fillId="0" borderId="0" xfId="0" applyNumberFormat="1" applyFont="1" applyAlignment="1" applyProtection="1">
      <alignment horizontal="center" vertical="center" wrapText="1" shrinkToFit="1"/>
      <protection locked="0"/>
    </xf>
    <xf numFmtId="178" fontId="72" fillId="0" borderId="0" xfId="0" applyNumberFormat="1" applyFont="1" applyAlignment="1" applyProtection="1">
      <alignment horizontal="center" vertical="center" wrapText="1" shrinkToFit="1"/>
      <protection locked="0"/>
    </xf>
    <xf numFmtId="0" fontId="0" fillId="0" borderId="0" xfId="0" applyAlignment="1">
      <alignment horizontal="center" vertical="center" wrapText="1"/>
    </xf>
    <xf numFmtId="178" fontId="69" fillId="33" borderId="5" xfId="57" applyNumberFormat="1" applyFont="1" applyFill="1" applyBorder="1" applyAlignment="1">
      <alignment horizontal="center" vertical="center" wrapText="1" shrinkToFit="1"/>
    </xf>
    <xf numFmtId="178" fontId="69" fillId="33" borderId="6" xfId="57" applyNumberFormat="1" applyFont="1" applyFill="1" applyBorder="1" applyAlignment="1">
      <alignment horizontal="center" vertical="center" wrapText="1" shrinkToFit="1"/>
    </xf>
    <xf numFmtId="178" fontId="69" fillId="33" borderId="7" xfId="57" applyNumberFormat="1" applyFont="1" applyFill="1" applyBorder="1" applyAlignment="1">
      <alignment horizontal="center" vertical="center" wrapText="1" shrinkToFit="1"/>
    </xf>
    <xf numFmtId="0" fontId="69" fillId="0" borderId="0" xfId="0" applyFont="1" applyAlignment="1" applyProtection="1">
      <alignment horizontal="center" vertical="center" wrapText="1" shrinkToFit="1"/>
      <protection locked="0"/>
    </xf>
    <xf numFmtId="178" fontId="69" fillId="0" borderId="0" xfId="57" applyNumberFormat="1" applyFont="1" applyAlignment="1">
      <alignment horizontal="center" vertical="center" wrapText="1" shrinkToFit="1"/>
    </xf>
    <xf numFmtId="178" fontId="69" fillId="0" borderId="0" xfId="57" applyNumberFormat="1" applyFont="1" applyAlignment="1">
      <alignment horizontal="left" vertical="center" wrapText="1" shrinkToFit="1"/>
    </xf>
    <xf numFmtId="178" fontId="71" fillId="33" borderId="5" xfId="57" applyNumberFormat="1" applyFont="1" applyFill="1" applyBorder="1" applyAlignment="1">
      <alignment horizontal="center" vertical="top" wrapText="1" shrinkToFit="1"/>
    </xf>
    <xf numFmtId="178" fontId="71" fillId="33" borderId="7" xfId="57" applyNumberFormat="1" applyFont="1" applyFill="1" applyBorder="1" applyAlignment="1">
      <alignment horizontal="center" vertical="top" wrapText="1" shrinkToFit="1"/>
    </xf>
    <xf numFmtId="178" fontId="71" fillId="33" borderId="13" xfId="57" applyNumberFormat="1" applyFont="1" applyFill="1" applyBorder="1" applyAlignment="1">
      <alignment horizontal="center" vertical="top" wrapText="1" shrinkToFit="1"/>
    </xf>
    <xf numFmtId="178" fontId="71" fillId="33" borderId="14" xfId="57" applyNumberFormat="1" applyFont="1" applyFill="1" applyBorder="1" applyAlignment="1">
      <alignment horizontal="center" vertical="top" wrapText="1" shrinkToFit="1"/>
    </xf>
    <xf numFmtId="178" fontId="71" fillId="33" borderId="10" xfId="57" applyNumberFormat="1" applyFont="1" applyFill="1" applyBorder="1" applyAlignment="1">
      <alignment horizontal="center" vertical="top" wrapText="1" shrinkToFit="1"/>
    </xf>
    <xf numFmtId="178" fontId="71" fillId="33" borderId="32" xfId="57" applyNumberFormat="1" applyFont="1" applyFill="1" applyBorder="1" applyAlignment="1">
      <alignment horizontal="center" vertical="top" wrapText="1" shrinkToFit="1"/>
    </xf>
    <xf numFmtId="178" fontId="71" fillId="33" borderId="11" xfId="57" applyNumberFormat="1" applyFont="1" applyFill="1" applyBorder="1" applyAlignment="1">
      <alignment horizontal="center" vertical="top" wrapText="1" shrinkToFit="1"/>
    </xf>
    <xf numFmtId="178" fontId="69" fillId="30" borderId="10" xfId="57" applyNumberFormat="1" applyFont="1" applyFill="1" applyBorder="1" applyAlignment="1">
      <alignment horizontal="center" vertical="center" wrapText="1" shrinkToFit="1"/>
    </xf>
    <xf numFmtId="178" fontId="69" fillId="30" borderId="32" xfId="57" applyNumberFormat="1" applyFont="1" applyFill="1" applyBorder="1" applyAlignment="1">
      <alignment horizontal="center" vertical="center" wrapText="1" shrinkToFit="1"/>
    </xf>
    <xf numFmtId="178" fontId="69" fillId="30" borderId="11" xfId="57" applyNumberFormat="1" applyFont="1" applyFill="1" applyBorder="1" applyAlignment="1">
      <alignment horizontal="center" vertical="center" wrapText="1" shrinkToFit="1"/>
    </xf>
    <xf numFmtId="178" fontId="69" fillId="0" borderId="0" xfId="0" applyNumberFormat="1" applyFont="1" applyAlignment="1" applyProtection="1">
      <alignment horizontal="center" vertical="center" wrapText="1"/>
      <protection locked="0"/>
    </xf>
    <xf numFmtId="0" fontId="69" fillId="31" borderId="10" xfId="57" applyFont="1" applyFill="1" applyBorder="1" applyAlignment="1">
      <alignment horizontal="center" vertical="center" wrapText="1"/>
    </xf>
    <xf numFmtId="0" fontId="69" fillId="31" borderId="32" xfId="57" applyFont="1" applyFill="1" applyBorder="1" applyAlignment="1">
      <alignment horizontal="center" vertical="center" wrapText="1"/>
    </xf>
    <xf numFmtId="0" fontId="69" fillId="31" borderId="10" xfId="57" applyFont="1" applyFill="1" applyBorder="1" applyAlignment="1">
      <alignment horizontal="center" vertical="center" wrapText="1" shrinkToFit="1"/>
    </xf>
    <xf numFmtId="0" fontId="69" fillId="31" borderId="32" xfId="57" applyFont="1" applyFill="1" applyBorder="1" applyAlignment="1">
      <alignment horizontal="center" vertical="center" wrapText="1" shrinkToFit="1"/>
    </xf>
    <xf numFmtId="178" fontId="71" fillId="33" borderId="2" xfId="57" applyNumberFormat="1" applyFont="1" applyFill="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178" fontId="71" fillId="33" borderId="15" xfId="57" applyNumberFormat="1" applyFont="1" applyFill="1" applyBorder="1" applyAlignment="1">
      <alignment horizontal="center" vertical="top" wrapText="1" shrinkToFit="1"/>
    </xf>
    <xf numFmtId="178" fontId="71" fillId="33" borderId="16" xfId="57" applyNumberFormat="1" applyFont="1" applyFill="1" applyBorder="1" applyAlignment="1">
      <alignment horizontal="center" vertical="top" wrapText="1" shrinkToFit="1"/>
    </xf>
    <xf numFmtId="178" fontId="69" fillId="33" borderId="92" xfId="57" applyNumberFormat="1" applyFont="1" applyFill="1" applyBorder="1" applyAlignment="1">
      <alignment horizontal="center" vertical="center" wrapText="1" shrinkToFit="1"/>
    </xf>
    <xf numFmtId="178" fontId="69" fillId="33" borderId="93" xfId="57" applyNumberFormat="1" applyFont="1" applyFill="1" applyBorder="1" applyAlignment="1">
      <alignment horizontal="center" vertical="center" wrapText="1" shrinkToFit="1"/>
    </xf>
    <xf numFmtId="0" fontId="0" fillId="0" borderId="16" xfId="0" applyBorder="1" applyAlignment="1">
      <alignment horizontal="center" vertical="center" wrapText="1" shrinkToFit="1"/>
    </xf>
    <xf numFmtId="178" fontId="69" fillId="33" borderId="10" xfId="57" applyNumberFormat="1" applyFont="1" applyFill="1" applyBorder="1" applyAlignment="1">
      <alignment horizontal="center" vertical="center" wrapText="1" shrinkToFit="1"/>
    </xf>
    <xf numFmtId="0" fontId="0" fillId="0" borderId="11" xfId="0" applyBorder="1" applyAlignment="1">
      <alignment horizontal="center" vertical="center" wrapText="1" shrinkToFit="1"/>
    </xf>
    <xf numFmtId="178" fontId="69" fillId="33" borderId="5" xfId="57" applyNumberFormat="1" applyFont="1" applyFill="1" applyBorder="1" applyAlignment="1">
      <alignment horizontal="left" vertical="center" wrapText="1" shrinkToFit="1"/>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cellXfs>
  <cellStyles count="58">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5"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2 2" xfId="54" xr:uid="{987D9C50-3D04-472E-A4A6-DF9A833A2B62}"/>
    <cellStyle name="標準 2 2 2 2" xfId="56" xr:uid="{2E8059D2-6276-4ECF-AC1E-60D447B7937A}"/>
    <cellStyle name="標準 2 3" xfId="45" xr:uid="{C96A687C-4EBF-4EA0-90EF-DBD38ACC07BF}"/>
    <cellStyle name="標準 2 4" xfId="57" xr:uid="{3F8A6E59-3E23-4ECA-8E68-85FB870798E7}"/>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313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725930"/>
          <a:ext cx="794789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oneCellAnchor>
    <xdr:from>
      <xdr:col>24</xdr:col>
      <xdr:colOff>853440</xdr:colOff>
      <xdr:row>33</xdr:row>
      <xdr:rowOff>1</xdr:rowOff>
    </xdr:from>
    <xdr:ext cx="2918460" cy="998094"/>
    <xdr:sp macro="" textlink="">
      <xdr:nvSpPr>
        <xdr:cNvPr id="4" name="テキスト ボックス 3">
          <a:extLst>
            <a:ext uri="{FF2B5EF4-FFF2-40B4-BE49-F238E27FC236}">
              <a16:creationId xmlns:a16="http://schemas.microsoft.com/office/drawing/2014/main" id="{461D829D-2751-F69A-0FC9-27F021AEA475}"/>
            </a:ext>
          </a:extLst>
        </xdr:cNvPr>
        <xdr:cNvSpPr txBox="1"/>
      </xdr:nvSpPr>
      <xdr:spPr>
        <a:xfrm>
          <a:off x="7581900" y="9083041"/>
          <a:ext cx="2918460" cy="998094"/>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交付決定のみの法人→令和７年６月</a:t>
          </a:r>
          <a:r>
            <a:rPr kumimoji="1" lang="en-US" altLang="ja-JP" sz="1100"/>
            <a:t>11</a:t>
          </a:r>
          <a:r>
            <a:rPr kumimoji="1" lang="ja-JP" altLang="en-US" sz="1100"/>
            <a:t>日付け長野県指令７介第</a:t>
          </a:r>
          <a:r>
            <a:rPr kumimoji="1" lang="en-US" altLang="ja-JP" sz="1100"/>
            <a:t>253</a:t>
          </a:r>
          <a:r>
            <a:rPr kumimoji="1" lang="ja-JP" altLang="en-US" sz="1100"/>
            <a:t>号</a:t>
          </a:r>
        </a:p>
        <a:p>
          <a:endParaRPr kumimoji="1" lang="ja-JP" altLang="en-US" sz="1100"/>
        </a:p>
        <a:p>
          <a:r>
            <a:rPr kumimoji="1" lang="ja-JP" altLang="en-US" sz="1100"/>
            <a:t>交付決定後、変更交付決定があった法人→</a:t>
          </a:r>
        </a:p>
        <a:p>
          <a:r>
            <a:rPr kumimoji="1" lang="ja-JP" altLang="en-US" sz="1100"/>
            <a:t>令和７年８月</a:t>
          </a:r>
          <a:r>
            <a:rPr kumimoji="1" lang="en-US" altLang="ja-JP" sz="1100"/>
            <a:t>22</a:t>
          </a:r>
          <a:r>
            <a:rPr kumimoji="1" lang="ja-JP" altLang="en-US" sz="1100"/>
            <a:t>日付け長野県指令７介第</a:t>
          </a:r>
          <a:r>
            <a:rPr kumimoji="1" lang="en-US" altLang="ja-JP" sz="1100"/>
            <a:t>520</a:t>
          </a:r>
          <a:r>
            <a:rPr kumimoji="1" lang="ja-JP" altLang="en-US" sz="1100"/>
            <a:t>号</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efnaganolgjp-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efnaganolgjp-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refnaganolgjp-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int-fs-001.vdi.pref.nagano.lg.jp\shares\&#35506;&#20849;&#26377;\&#20171;&#35703;&#25903;&#25588;&#35506;\&#12469;&#12540;&#12499;&#12473;&#20418;\&#20966;&#36935;&#25913;&#21892;&#21152;&#31639;&#23455;&#32318;&#22577;&#21578;\R7\&#35036;&#21161;&#37329;\&#12304;&#21476;&#24029;&#12373;&#12435;&#12305;R7&#35036;&#21161;&#37329;&#23455;&#32318;&#22577;&#21578;&#26360;&#65288;&#38598;&#35336;&#12471;&#12540;&#12488;&#20837;&#12426;&#65289;.xlsx" TargetMode="External"/><Relationship Id="rId1" Type="http://schemas.openxmlformats.org/officeDocument/2006/relationships/externalLinkPath" Target="&#12304;&#21476;&#24029;&#12373;&#12435;&#12305;R7&#35036;&#21161;&#37329;&#23455;&#32318;&#22577;&#21578;&#26360;&#65288;&#38598;&#35336;&#12471;&#12540;&#12488;&#20837;&#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別紙様式3-1（補助金）"/>
      <sheetName val="別紙様式3-2（補助金）"/>
      <sheetName val="様式第５号 "/>
      <sheetName val="【集計用】長野県"/>
      <sheetName val="【参考】数式用"/>
    </sheetNames>
    <sheetDataSet>
      <sheetData sheetId="0"/>
      <sheetData sheetId="1"/>
      <sheetData sheetId="2">
        <row r="5">
          <cell r="F5">
            <v>0</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8"/>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246" t="s">
        <v>1</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row>
    <row r="4" spans="1:27" s="25" customFormat="1" ht="30.75" customHeight="1">
      <c r="A4" s="247" t="s">
        <v>2</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246" t="s">
        <v>3</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246" t="s">
        <v>4</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246" t="s">
        <v>6</v>
      </c>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123"/>
      <c r="AA17" s="26"/>
    </row>
    <row r="18" spans="1:28" ht="27.75" customHeight="1" thickBot="1">
      <c r="A18" s="26"/>
      <c r="B18" s="77" t="s">
        <v>7</v>
      </c>
      <c r="C18" s="281" t="s">
        <v>206</v>
      </c>
      <c r="D18" s="282"/>
      <c r="E18" s="282"/>
      <c r="F18" s="282"/>
      <c r="G18" s="282"/>
      <c r="H18" s="282"/>
      <c r="I18" s="282"/>
      <c r="J18" s="282"/>
      <c r="K18" s="282"/>
      <c r="L18" s="283"/>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249" t="s">
        <v>12</v>
      </c>
      <c r="D22" s="249"/>
      <c r="E22" s="249"/>
      <c r="F22" s="249"/>
      <c r="G22" s="249"/>
      <c r="H22" s="249"/>
      <c r="I22" s="249"/>
      <c r="J22" s="249"/>
      <c r="K22" s="249"/>
      <c r="L22" s="250"/>
      <c r="M22" s="284"/>
      <c r="N22" s="285"/>
      <c r="O22" s="285"/>
      <c r="P22" s="285"/>
      <c r="Q22" s="285"/>
      <c r="R22" s="285"/>
      <c r="S22" s="285"/>
      <c r="T22" s="285"/>
      <c r="U22" s="285"/>
      <c r="V22" s="285"/>
      <c r="W22" s="286"/>
      <c r="X22" s="287"/>
      <c r="Y22" s="26"/>
      <c r="Z22" s="26"/>
      <c r="AA22" s="26"/>
    </row>
    <row r="23" spans="1:28" ht="20.100000000000001" customHeight="1" thickBot="1">
      <c r="A23" s="26"/>
      <c r="B23" s="30"/>
      <c r="C23" s="249" t="s">
        <v>13</v>
      </c>
      <c r="D23" s="249"/>
      <c r="E23" s="249"/>
      <c r="F23" s="249"/>
      <c r="G23" s="249"/>
      <c r="H23" s="249"/>
      <c r="I23" s="249"/>
      <c r="J23" s="249"/>
      <c r="K23" s="249"/>
      <c r="L23" s="250"/>
      <c r="M23" s="288"/>
      <c r="N23" s="289"/>
      <c r="O23" s="289"/>
      <c r="P23" s="289"/>
      <c r="Q23" s="289"/>
      <c r="R23" s="289"/>
      <c r="S23" s="289"/>
      <c r="T23" s="289"/>
      <c r="U23" s="289"/>
      <c r="V23" s="289"/>
      <c r="W23" s="289"/>
      <c r="X23" s="290"/>
      <c r="Y23" s="26"/>
      <c r="Z23" s="26"/>
      <c r="AA23" s="26"/>
      <c r="AB23" t="s">
        <v>14</v>
      </c>
    </row>
    <row r="24" spans="1:28" ht="20.100000000000001" customHeight="1" thickBot="1">
      <c r="A24" s="26"/>
      <c r="B24" s="29" t="s">
        <v>15</v>
      </c>
      <c r="C24" s="249" t="s">
        <v>16</v>
      </c>
      <c r="D24" s="249"/>
      <c r="E24" s="249"/>
      <c r="F24" s="249"/>
      <c r="G24" s="249"/>
      <c r="H24" s="249"/>
      <c r="I24" s="249"/>
      <c r="J24" s="249"/>
      <c r="K24" s="249"/>
      <c r="L24" s="250"/>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270" t="s">
        <v>18</v>
      </c>
      <c r="D25" s="270"/>
      <c r="E25" s="270"/>
      <c r="F25" s="270"/>
      <c r="G25" s="270"/>
      <c r="H25" s="270"/>
      <c r="I25" s="270"/>
      <c r="J25" s="270"/>
      <c r="K25" s="270"/>
      <c r="L25" s="271"/>
      <c r="M25" s="272"/>
      <c r="N25" s="273"/>
      <c r="O25" s="273"/>
      <c r="P25" s="273"/>
      <c r="Q25" s="273"/>
      <c r="R25" s="273"/>
      <c r="S25" s="273"/>
      <c r="T25" s="273"/>
      <c r="U25" s="274"/>
      <c r="V25" s="274"/>
      <c r="W25" s="275"/>
      <c r="X25" s="276"/>
      <c r="Y25" s="26"/>
      <c r="Z25" s="26"/>
      <c r="AA25" s="26"/>
    </row>
    <row r="26" spans="1:28" ht="20.100000000000001" customHeight="1">
      <c r="A26" s="26"/>
      <c r="B26" s="30"/>
      <c r="C26" s="249" t="s">
        <v>19</v>
      </c>
      <c r="D26" s="249"/>
      <c r="E26" s="249"/>
      <c r="F26" s="249"/>
      <c r="G26" s="249"/>
      <c r="H26" s="249"/>
      <c r="I26" s="249"/>
      <c r="J26" s="249"/>
      <c r="K26" s="249"/>
      <c r="L26" s="250"/>
      <c r="M26" s="277"/>
      <c r="N26" s="278"/>
      <c r="O26" s="278"/>
      <c r="P26" s="278"/>
      <c r="Q26" s="278"/>
      <c r="R26" s="278"/>
      <c r="S26" s="278"/>
      <c r="T26" s="278"/>
      <c r="U26" s="278"/>
      <c r="V26" s="278"/>
      <c r="W26" s="279"/>
      <c r="X26" s="280"/>
      <c r="Y26" s="26"/>
      <c r="Z26" s="26"/>
      <c r="AA26" s="26"/>
    </row>
    <row r="27" spans="1:28" ht="20.100000000000001" customHeight="1">
      <c r="A27" s="26"/>
      <c r="B27" s="29" t="s">
        <v>20</v>
      </c>
      <c r="C27" s="249" t="s">
        <v>21</v>
      </c>
      <c r="D27" s="249"/>
      <c r="E27" s="249"/>
      <c r="F27" s="249"/>
      <c r="G27" s="249"/>
      <c r="H27" s="249"/>
      <c r="I27" s="249"/>
      <c r="J27" s="249"/>
      <c r="K27" s="249"/>
      <c r="L27" s="250"/>
      <c r="M27" s="265"/>
      <c r="N27" s="266"/>
      <c r="O27" s="266"/>
      <c r="P27" s="266"/>
      <c r="Q27" s="266"/>
      <c r="R27" s="266"/>
      <c r="S27" s="266"/>
      <c r="T27" s="266"/>
      <c r="U27" s="266"/>
      <c r="V27" s="266"/>
      <c r="W27" s="267"/>
      <c r="X27" s="268"/>
      <c r="Y27" s="26"/>
      <c r="Z27" s="26"/>
      <c r="AA27" s="26"/>
    </row>
    <row r="28" spans="1:28" ht="20.100000000000001" customHeight="1" thickBot="1">
      <c r="A28" s="26"/>
      <c r="B28" s="30"/>
      <c r="C28" s="249" t="s">
        <v>22</v>
      </c>
      <c r="D28" s="249"/>
      <c r="E28" s="249"/>
      <c r="F28" s="249"/>
      <c r="G28" s="249"/>
      <c r="H28" s="249"/>
      <c r="I28" s="249"/>
      <c r="J28" s="249"/>
      <c r="K28" s="249"/>
      <c r="L28" s="250"/>
      <c r="M28" s="259"/>
      <c r="N28" s="260"/>
      <c r="O28" s="260"/>
      <c r="P28" s="260"/>
      <c r="Q28" s="260"/>
      <c r="R28" s="260"/>
      <c r="S28" s="260"/>
      <c r="T28" s="260"/>
      <c r="U28" s="260"/>
      <c r="V28" s="260"/>
      <c r="W28" s="261"/>
      <c r="X28" s="262"/>
      <c r="Y28" s="26"/>
      <c r="Z28" s="26"/>
      <c r="AA28" s="26"/>
    </row>
    <row r="29" spans="1:28" ht="20.100000000000001" customHeight="1" thickBot="1">
      <c r="A29" s="26"/>
      <c r="B29" s="250" t="s">
        <v>23</v>
      </c>
      <c r="C29" s="307"/>
      <c r="D29" s="307"/>
      <c r="E29" s="307"/>
      <c r="F29" s="307"/>
      <c r="G29" s="307"/>
      <c r="H29" s="307"/>
      <c r="I29" s="307"/>
      <c r="J29" s="307"/>
      <c r="K29" s="307"/>
      <c r="L29" s="308"/>
      <c r="M29" s="309"/>
      <c r="N29" s="310"/>
      <c r="O29" s="310"/>
      <c r="P29" s="310"/>
      <c r="Q29" s="310"/>
      <c r="R29" s="310"/>
      <c r="S29" s="310"/>
      <c r="T29" s="311"/>
      <c r="U29" s="132"/>
      <c r="V29" s="133"/>
      <c r="W29" s="133"/>
      <c r="X29" s="133"/>
      <c r="Y29" s="26"/>
      <c r="Z29" s="26"/>
      <c r="AA29" s="26"/>
    </row>
    <row r="30" spans="1:28" ht="20.100000000000001" customHeight="1">
      <c r="A30" s="26"/>
      <c r="B30" s="263" t="s">
        <v>24</v>
      </c>
      <c r="C30" s="249" t="s">
        <v>12</v>
      </c>
      <c r="D30" s="249"/>
      <c r="E30" s="249"/>
      <c r="F30" s="249"/>
      <c r="G30" s="249"/>
      <c r="H30" s="249"/>
      <c r="I30" s="249"/>
      <c r="J30" s="249"/>
      <c r="K30" s="249"/>
      <c r="L30" s="250"/>
      <c r="M30" s="265"/>
      <c r="N30" s="266"/>
      <c r="O30" s="266"/>
      <c r="P30" s="266"/>
      <c r="Q30" s="266"/>
      <c r="R30" s="266"/>
      <c r="S30" s="266"/>
      <c r="T30" s="266"/>
      <c r="U30" s="266"/>
      <c r="V30" s="266"/>
      <c r="W30" s="267"/>
      <c r="X30" s="268"/>
      <c r="Y30" s="26"/>
      <c r="Z30" s="26"/>
      <c r="AA30" s="26"/>
    </row>
    <row r="31" spans="1:28" ht="20.100000000000001" customHeight="1">
      <c r="A31" s="26"/>
      <c r="B31" s="264"/>
      <c r="C31" s="269" t="s">
        <v>22</v>
      </c>
      <c r="D31" s="269"/>
      <c r="E31" s="269"/>
      <c r="F31" s="269"/>
      <c r="G31" s="269"/>
      <c r="H31" s="269"/>
      <c r="I31" s="269"/>
      <c r="J31" s="269"/>
      <c r="K31" s="269"/>
      <c r="L31" s="269"/>
      <c r="M31" s="265"/>
      <c r="N31" s="266"/>
      <c r="O31" s="266"/>
      <c r="P31" s="266"/>
      <c r="Q31" s="266"/>
      <c r="R31" s="266"/>
      <c r="S31" s="266"/>
      <c r="T31" s="266"/>
      <c r="U31" s="266"/>
      <c r="V31" s="266"/>
      <c r="W31" s="267"/>
      <c r="X31" s="268"/>
      <c r="Y31" s="26"/>
      <c r="Z31" s="26"/>
      <c r="AA31" s="26"/>
    </row>
    <row r="32" spans="1:28" ht="20.100000000000001" customHeight="1">
      <c r="A32" s="26"/>
      <c r="B32" s="29" t="s">
        <v>25</v>
      </c>
      <c r="C32" s="249" t="s">
        <v>26</v>
      </c>
      <c r="D32" s="249"/>
      <c r="E32" s="249"/>
      <c r="F32" s="249"/>
      <c r="G32" s="249"/>
      <c r="H32" s="249"/>
      <c r="I32" s="249"/>
      <c r="J32" s="249"/>
      <c r="K32" s="249"/>
      <c r="L32" s="250"/>
      <c r="M32" s="251"/>
      <c r="N32" s="252"/>
      <c r="O32" s="252"/>
      <c r="P32" s="252"/>
      <c r="Q32" s="252"/>
      <c r="R32" s="252"/>
      <c r="S32" s="252"/>
      <c r="T32" s="252"/>
      <c r="U32" s="252"/>
      <c r="V32" s="252"/>
      <c r="W32" s="253"/>
      <c r="X32" s="254"/>
      <c r="Y32" s="26"/>
      <c r="Z32" s="26"/>
      <c r="AA32" s="26"/>
    </row>
    <row r="33" spans="1:41" ht="20.100000000000001" customHeight="1" thickBot="1">
      <c r="A33" s="26"/>
      <c r="B33" s="32"/>
      <c r="C33" s="249" t="s">
        <v>27</v>
      </c>
      <c r="D33" s="249"/>
      <c r="E33" s="249"/>
      <c r="F33" s="249"/>
      <c r="G33" s="249"/>
      <c r="H33" s="249"/>
      <c r="I33" s="249"/>
      <c r="J33" s="249"/>
      <c r="K33" s="249"/>
      <c r="L33" s="250"/>
      <c r="M33" s="255"/>
      <c r="N33" s="256"/>
      <c r="O33" s="256"/>
      <c r="P33" s="256"/>
      <c r="Q33" s="256"/>
      <c r="R33" s="256"/>
      <c r="S33" s="256"/>
      <c r="T33" s="256"/>
      <c r="U33" s="256"/>
      <c r="V33" s="256"/>
      <c r="W33" s="257"/>
      <c r="X33" s="258"/>
      <c r="Y33" s="26"/>
      <c r="Z33" s="26"/>
      <c r="AA33" s="26"/>
    </row>
    <row r="34" spans="1:41" ht="28.8" customHeight="1">
      <c r="A34" s="26"/>
      <c r="B34" s="321" t="s">
        <v>1958</v>
      </c>
      <c r="C34" s="271" t="s">
        <v>1959</v>
      </c>
      <c r="D34" s="323"/>
      <c r="E34" s="323"/>
      <c r="F34" s="323"/>
      <c r="G34" s="323"/>
      <c r="H34" s="323"/>
      <c r="I34" s="323"/>
      <c r="J34" s="323"/>
      <c r="K34" s="323"/>
      <c r="L34" s="324"/>
      <c r="M34" s="333" t="s">
        <v>1979</v>
      </c>
      <c r="N34" s="334"/>
      <c r="O34" s="334"/>
      <c r="P34" s="334"/>
      <c r="Q34" s="334"/>
      <c r="R34" s="334"/>
      <c r="S34" s="334"/>
      <c r="T34" s="334"/>
      <c r="U34" s="334"/>
      <c r="V34" s="334"/>
      <c r="W34" s="334"/>
      <c r="X34" s="335"/>
      <c r="Y34" s="26"/>
      <c r="Z34" s="26"/>
      <c r="AA34" s="26"/>
    </row>
    <row r="35" spans="1:41" ht="30.6" customHeight="1" thickBot="1">
      <c r="A35" s="26"/>
      <c r="B35" s="322"/>
      <c r="C35" s="271" t="s">
        <v>1960</v>
      </c>
      <c r="D35" s="323"/>
      <c r="E35" s="323"/>
      <c r="F35" s="323"/>
      <c r="G35" s="323"/>
      <c r="H35" s="323"/>
      <c r="I35" s="323"/>
      <c r="J35" s="323"/>
      <c r="K35" s="323"/>
      <c r="L35" s="324"/>
      <c r="M35" s="336" t="s">
        <v>1980</v>
      </c>
      <c r="N35" s="337"/>
      <c r="O35" s="337"/>
      <c r="P35" s="337"/>
      <c r="Q35" s="337"/>
      <c r="R35" s="337"/>
      <c r="S35" s="337"/>
      <c r="T35" s="337"/>
      <c r="U35" s="337"/>
      <c r="V35" s="337"/>
      <c r="W35" s="337"/>
      <c r="X35" s="338"/>
      <c r="Y35" s="26"/>
      <c r="Z35" s="26"/>
      <c r="AA35" s="26"/>
    </row>
    <row r="36" spans="1:41" ht="24"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41" ht="20.100000000000001" customHeight="1">
      <c r="A37" s="28" t="s">
        <v>28</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spans="1:41" ht="14.4">
      <c r="A38" s="26"/>
      <c r="B38" s="25" t="s">
        <v>29</v>
      </c>
      <c r="C38" s="26"/>
      <c r="D38" s="26"/>
      <c r="E38" s="26"/>
      <c r="F38" s="26"/>
      <c r="G38" s="26"/>
      <c r="H38" s="26"/>
      <c r="I38" s="26"/>
      <c r="J38" s="26"/>
      <c r="K38" s="26"/>
      <c r="L38" s="26"/>
      <c r="M38" s="26"/>
      <c r="N38" s="26"/>
      <c r="O38" s="26"/>
      <c r="P38" s="26"/>
      <c r="Q38" s="26"/>
      <c r="R38" s="26"/>
      <c r="S38" s="26"/>
      <c r="T38" s="26"/>
      <c r="U38" s="26"/>
      <c r="V38" s="26"/>
      <c r="W38" s="26"/>
      <c r="X38" s="33"/>
      <c r="Y38" s="26"/>
      <c r="Z38" s="26"/>
      <c r="AA38" s="26"/>
    </row>
    <row r="39" spans="1:41" ht="13.2">
      <c r="A39" s="26"/>
      <c r="B39" s="34"/>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row>
    <row r="40" spans="1:41" ht="28.5" customHeight="1">
      <c r="A40" s="26"/>
      <c r="B40" s="312" t="s">
        <v>30</v>
      </c>
      <c r="C40" s="313" t="s">
        <v>31</v>
      </c>
      <c r="D40" s="313"/>
      <c r="E40" s="313"/>
      <c r="F40" s="313"/>
      <c r="G40" s="313"/>
      <c r="H40" s="313"/>
      <c r="I40" s="313"/>
      <c r="J40" s="313"/>
      <c r="K40" s="313"/>
      <c r="L40" s="314"/>
      <c r="M40" s="312" t="s">
        <v>32</v>
      </c>
      <c r="N40" s="312"/>
      <c r="O40" s="312"/>
      <c r="P40" s="312"/>
      <c r="Q40" s="312"/>
      <c r="R40" s="297" t="s">
        <v>33</v>
      </c>
      <c r="S40" s="298"/>
      <c r="T40" s="298"/>
      <c r="U40" s="298"/>
      <c r="V40" s="298"/>
      <c r="W40" s="299"/>
      <c r="X40" s="312" t="s">
        <v>34</v>
      </c>
      <c r="Y40" s="317" t="s">
        <v>35</v>
      </c>
      <c r="Z40" s="319" t="s">
        <v>36</v>
      </c>
      <c r="AA40" s="124"/>
    </row>
    <row r="41" spans="1:41" ht="28.2" customHeight="1" thickBot="1">
      <c r="A41" s="26"/>
      <c r="B41" s="312"/>
      <c r="C41" s="315"/>
      <c r="D41" s="315"/>
      <c r="E41" s="315"/>
      <c r="F41" s="315"/>
      <c r="G41" s="315"/>
      <c r="H41" s="315"/>
      <c r="I41" s="315"/>
      <c r="J41" s="315"/>
      <c r="K41" s="315"/>
      <c r="L41" s="316"/>
      <c r="M41" s="294"/>
      <c r="N41" s="294"/>
      <c r="O41" s="294"/>
      <c r="P41" s="294"/>
      <c r="Q41" s="294"/>
      <c r="R41" s="293" t="s">
        <v>37</v>
      </c>
      <c r="S41" s="294"/>
      <c r="T41" s="294"/>
      <c r="U41" s="294"/>
      <c r="V41" s="294"/>
      <c r="W41" s="125" t="s">
        <v>38</v>
      </c>
      <c r="X41" s="294"/>
      <c r="Y41" s="318"/>
      <c r="Z41" s="320"/>
      <c r="AA41" s="33"/>
    </row>
    <row r="42" spans="1:41" ht="38.25" customHeight="1">
      <c r="A42" s="26"/>
      <c r="B42" s="35">
        <v>1</v>
      </c>
      <c r="C42" s="300"/>
      <c r="D42" s="301"/>
      <c r="E42" s="301"/>
      <c r="F42" s="301"/>
      <c r="G42" s="301"/>
      <c r="H42" s="301"/>
      <c r="I42" s="301"/>
      <c r="J42" s="301"/>
      <c r="K42" s="301"/>
      <c r="L42" s="301"/>
      <c r="M42" s="295"/>
      <c r="N42" s="295"/>
      <c r="O42" s="295"/>
      <c r="P42" s="295"/>
      <c r="Q42" s="295"/>
      <c r="R42" s="296"/>
      <c r="S42" s="296"/>
      <c r="T42" s="296"/>
      <c r="U42" s="296"/>
      <c r="V42" s="296"/>
      <c r="W42" s="4"/>
      <c r="X42" s="139"/>
      <c r="Y42" s="146"/>
      <c r="Z42" s="145" t="str">
        <f>IFERROR(VLOOKUP(Y42, 【参考】数式用!$A$3:$B$46, 2, FALSE), "")</f>
        <v/>
      </c>
      <c r="AA42" s="79"/>
      <c r="AC42" s="248"/>
      <c r="AD42" s="248"/>
      <c r="AE42" s="248"/>
      <c r="AF42" s="248"/>
      <c r="AG42" s="248"/>
      <c r="AH42" s="248"/>
      <c r="AI42" s="248"/>
      <c r="AJ42" s="248"/>
      <c r="AK42" s="248"/>
      <c r="AL42" s="248"/>
      <c r="AM42" s="248"/>
      <c r="AN42" s="248"/>
      <c r="AO42" s="248"/>
    </row>
    <row r="43" spans="1:41" ht="38.25" customHeight="1">
      <c r="A43" s="26"/>
      <c r="B43" s="126">
        <f>B42+1</f>
        <v>2</v>
      </c>
      <c r="C43" s="302"/>
      <c r="D43" s="303"/>
      <c r="E43" s="303"/>
      <c r="F43" s="303"/>
      <c r="G43" s="303"/>
      <c r="H43" s="303"/>
      <c r="I43" s="303"/>
      <c r="J43" s="303"/>
      <c r="K43" s="303"/>
      <c r="L43" s="303"/>
      <c r="M43" s="325"/>
      <c r="N43" s="325"/>
      <c r="O43" s="325"/>
      <c r="P43" s="325"/>
      <c r="Q43" s="325"/>
      <c r="R43" s="291"/>
      <c r="S43" s="291"/>
      <c r="T43" s="291"/>
      <c r="U43" s="291"/>
      <c r="V43" s="291"/>
      <c r="W43" s="138"/>
      <c r="X43" s="140"/>
      <c r="Y43" s="147"/>
      <c r="Z43" s="145" t="str">
        <f>IFERROR(VLOOKUP(Y43, 【参考】数式用!$A$3:$B$46, 2, FALSE), "")</f>
        <v/>
      </c>
      <c r="AA43" s="36"/>
    </row>
    <row r="44" spans="1:41" ht="38.25" customHeight="1">
      <c r="A44" s="26"/>
      <c r="B44" s="126">
        <f t="shared" ref="B44:B107" si="0">B43+1</f>
        <v>3</v>
      </c>
      <c r="C44" s="304"/>
      <c r="D44" s="305"/>
      <c r="E44" s="305"/>
      <c r="F44" s="305"/>
      <c r="G44" s="305"/>
      <c r="H44" s="305"/>
      <c r="I44" s="305"/>
      <c r="J44" s="305"/>
      <c r="K44" s="305"/>
      <c r="L44" s="306"/>
      <c r="M44" s="326"/>
      <c r="N44" s="327"/>
      <c r="O44" s="327"/>
      <c r="P44" s="327"/>
      <c r="Q44" s="328"/>
      <c r="R44" s="291"/>
      <c r="S44" s="291"/>
      <c r="T44" s="291"/>
      <c r="U44" s="291"/>
      <c r="V44" s="291"/>
      <c r="W44" s="138"/>
      <c r="X44" s="140"/>
      <c r="Y44" s="147"/>
      <c r="Z44" s="145" t="str">
        <f>IFERROR(VLOOKUP(Y44, 【参考】数式用!$A$3:$B$46, 2, FALSE), "")</f>
        <v/>
      </c>
      <c r="AA44" s="36"/>
    </row>
    <row r="45" spans="1:41" ht="38.25" customHeight="1">
      <c r="A45" s="26"/>
      <c r="B45" s="126">
        <f t="shared" si="0"/>
        <v>4</v>
      </c>
      <c r="C45" s="304"/>
      <c r="D45" s="305"/>
      <c r="E45" s="305"/>
      <c r="F45" s="305"/>
      <c r="G45" s="305"/>
      <c r="H45" s="305"/>
      <c r="I45" s="305"/>
      <c r="J45" s="305"/>
      <c r="K45" s="305"/>
      <c r="L45" s="306"/>
      <c r="M45" s="326"/>
      <c r="N45" s="327"/>
      <c r="O45" s="327"/>
      <c r="P45" s="327"/>
      <c r="Q45" s="328"/>
      <c r="R45" s="291"/>
      <c r="S45" s="291"/>
      <c r="T45" s="291"/>
      <c r="U45" s="291"/>
      <c r="V45" s="291"/>
      <c r="W45" s="138"/>
      <c r="X45" s="140"/>
      <c r="Y45" s="147"/>
      <c r="Z45" s="145" t="str">
        <f>IFERROR(VLOOKUP(Y45, 【参考】数式用!$A$3:$B$46, 2, FALSE), "")</f>
        <v/>
      </c>
      <c r="AA45" s="36"/>
    </row>
    <row r="46" spans="1:41" ht="38.25" customHeight="1">
      <c r="A46" s="26"/>
      <c r="B46" s="126">
        <f t="shared" si="0"/>
        <v>5</v>
      </c>
      <c r="C46" s="304"/>
      <c r="D46" s="305"/>
      <c r="E46" s="305"/>
      <c r="F46" s="305"/>
      <c r="G46" s="305"/>
      <c r="H46" s="305"/>
      <c r="I46" s="305"/>
      <c r="J46" s="305"/>
      <c r="K46" s="305"/>
      <c r="L46" s="306"/>
      <c r="M46" s="326"/>
      <c r="N46" s="327"/>
      <c r="O46" s="327"/>
      <c r="P46" s="327"/>
      <c r="Q46" s="328"/>
      <c r="R46" s="291"/>
      <c r="S46" s="291"/>
      <c r="T46" s="291"/>
      <c r="U46" s="291"/>
      <c r="V46" s="291"/>
      <c r="W46" s="138"/>
      <c r="X46" s="140"/>
      <c r="Y46" s="147"/>
      <c r="Z46" s="145" t="str">
        <f>IFERROR(VLOOKUP(Y46, 【参考】数式用!$A$3:$B$46, 2, FALSE), "")</f>
        <v/>
      </c>
      <c r="AA46" s="36"/>
    </row>
    <row r="47" spans="1:41" ht="38.25" customHeight="1">
      <c r="A47" s="26"/>
      <c r="B47" s="126">
        <f t="shared" si="0"/>
        <v>6</v>
      </c>
      <c r="C47" s="304"/>
      <c r="D47" s="305"/>
      <c r="E47" s="305"/>
      <c r="F47" s="305"/>
      <c r="G47" s="305"/>
      <c r="H47" s="305"/>
      <c r="I47" s="305"/>
      <c r="J47" s="305"/>
      <c r="K47" s="305"/>
      <c r="L47" s="306"/>
      <c r="M47" s="326"/>
      <c r="N47" s="327"/>
      <c r="O47" s="327"/>
      <c r="P47" s="327"/>
      <c r="Q47" s="328"/>
      <c r="R47" s="291"/>
      <c r="S47" s="291"/>
      <c r="T47" s="291"/>
      <c r="U47" s="291"/>
      <c r="V47" s="291"/>
      <c r="W47" s="138"/>
      <c r="X47" s="140"/>
      <c r="Y47" s="147"/>
      <c r="Z47" s="145" t="str">
        <f>IFERROR(VLOOKUP(Y47, 【参考】数式用!$A$3:$B$46, 2, FALSE), "")</f>
        <v/>
      </c>
      <c r="AA47" s="36"/>
    </row>
    <row r="48" spans="1:41" ht="38.25" customHeight="1">
      <c r="A48" s="26"/>
      <c r="B48" s="126">
        <f t="shared" si="0"/>
        <v>7</v>
      </c>
      <c r="C48" s="304"/>
      <c r="D48" s="305"/>
      <c r="E48" s="305"/>
      <c r="F48" s="305"/>
      <c r="G48" s="305"/>
      <c r="H48" s="305"/>
      <c r="I48" s="305"/>
      <c r="J48" s="305"/>
      <c r="K48" s="305"/>
      <c r="L48" s="306"/>
      <c r="M48" s="141"/>
      <c r="N48" s="142"/>
      <c r="O48" s="142"/>
      <c r="P48" s="142"/>
      <c r="Q48" s="143"/>
      <c r="R48" s="291"/>
      <c r="S48" s="291"/>
      <c r="T48" s="291"/>
      <c r="U48" s="291"/>
      <c r="V48" s="291"/>
      <c r="W48" s="138"/>
      <c r="X48" s="140"/>
      <c r="Y48" s="147"/>
      <c r="Z48" s="145" t="str">
        <f>IFERROR(VLOOKUP(Y48, 【参考】数式用!$A$3:$B$46, 2, FALSE), "")</f>
        <v/>
      </c>
      <c r="AA48" s="36"/>
    </row>
    <row r="49" spans="1:27" ht="38.25" customHeight="1">
      <c r="A49" s="26"/>
      <c r="B49" s="126">
        <f t="shared" si="0"/>
        <v>8</v>
      </c>
      <c r="C49" s="304"/>
      <c r="D49" s="305"/>
      <c r="E49" s="305"/>
      <c r="F49" s="305"/>
      <c r="G49" s="305"/>
      <c r="H49" s="305"/>
      <c r="I49" s="305"/>
      <c r="J49" s="305"/>
      <c r="K49" s="305"/>
      <c r="L49" s="306"/>
      <c r="M49" s="326"/>
      <c r="N49" s="327"/>
      <c r="O49" s="327"/>
      <c r="P49" s="327"/>
      <c r="Q49" s="328"/>
      <c r="R49" s="291"/>
      <c r="S49" s="291"/>
      <c r="T49" s="291"/>
      <c r="U49" s="291"/>
      <c r="V49" s="291"/>
      <c r="W49" s="138"/>
      <c r="X49" s="140"/>
      <c r="Y49" s="147"/>
      <c r="Z49" s="145" t="str">
        <f>IFERROR(VLOOKUP(Y49, 【参考】数式用!$A$3:$B$46, 2, FALSE), "")</f>
        <v/>
      </c>
      <c r="AA49" s="36"/>
    </row>
    <row r="50" spans="1:27" ht="38.25" customHeight="1">
      <c r="A50" s="26"/>
      <c r="B50" s="126">
        <f t="shared" si="0"/>
        <v>9</v>
      </c>
      <c r="C50" s="304"/>
      <c r="D50" s="305"/>
      <c r="E50" s="305"/>
      <c r="F50" s="305"/>
      <c r="G50" s="305"/>
      <c r="H50" s="305"/>
      <c r="I50" s="305"/>
      <c r="J50" s="305"/>
      <c r="K50" s="305"/>
      <c r="L50" s="306"/>
      <c r="M50" s="326"/>
      <c r="N50" s="327"/>
      <c r="O50" s="327"/>
      <c r="P50" s="327"/>
      <c r="Q50" s="328"/>
      <c r="R50" s="291"/>
      <c r="S50" s="291"/>
      <c r="T50" s="291"/>
      <c r="U50" s="291"/>
      <c r="V50" s="291"/>
      <c r="W50" s="138"/>
      <c r="X50" s="140"/>
      <c r="Y50" s="147"/>
      <c r="Z50" s="145" t="str">
        <f>IFERROR(VLOOKUP(Y50, 【参考】数式用!$A$3:$B$46, 2, FALSE), "")</f>
        <v/>
      </c>
      <c r="AA50" s="36"/>
    </row>
    <row r="51" spans="1:27" ht="38.25" customHeight="1">
      <c r="A51" s="26"/>
      <c r="B51" s="126">
        <f t="shared" si="0"/>
        <v>10</v>
      </c>
      <c r="C51" s="304"/>
      <c r="D51" s="305"/>
      <c r="E51" s="305"/>
      <c r="F51" s="305"/>
      <c r="G51" s="305"/>
      <c r="H51" s="305"/>
      <c r="I51" s="305"/>
      <c r="J51" s="305"/>
      <c r="K51" s="305"/>
      <c r="L51" s="306"/>
      <c r="M51" s="326"/>
      <c r="N51" s="327"/>
      <c r="O51" s="327"/>
      <c r="P51" s="327"/>
      <c r="Q51" s="328"/>
      <c r="R51" s="291"/>
      <c r="S51" s="291"/>
      <c r="T51" s="291"/>
      <c r="U51" s="291"/>
      <c r="V51" s="291"/>
      <c r="W51" s="138"/>
      <c r="X51" s="140"/>
      <c r="Y51" s="147"/>
      <c r="Z51" s="145" t="str">
        <f>IFERROR(VLOOKUP(Y51, 【参考】数式用!$A$3:$B$46, 2, FALSE), "")</f>
        <v/>
      </c>
      <c r="AA51" s="36"/>
    </row>
    <row r="52" spans="1:27" ht="38.25" customHeight="1">
      <c r="A52" s="26"/>
      <c r="B52" s="126">
        <f t="shared" si="0"/>
        <v>11</v>
      </c>
      <c r="C52" s="304"/>
      <c r="D52" s="305"/>
      <c r="E52" s="305"/>
      <c r="F52" s="305"/>
      <c r="G52" s="305"/>
      <c r="H52" s="305"/>
      <c r="I52" s="305"/>
      <c r="J52" s="305"/>
      <c r="K52" s="305"/>
      <c r="L52" s="306"/>
      <c r="M52" s="326"/>
      <c r="N52" s="327"/>
      <c r="O52" s="327"/>
      <c r="P52" s="327"/>
      <c r="Q52" s="328"/>
      <c r="R52" s="291"/>
      <c r="S52" s="291"/>
      <c r="T52" s="291"/>
      <c r="U52" s="291"/>
      <c r="V52" s="291"/>
      <c r="W52" s="138"/>
      <c r="X52" s="140"/>
      <c r="Y52" s="147"/>
      <c r="Z52" s="145" t="str">
        <f>IFERROR(VLOOKUP(Y52, 【参考】数式用!$A$3:$B$46, 2, FALSE), "")</f>
        <v/>
      </c>
      <c r="AA52" s="36"/>
    </row>
    <row r="53" spans="1:27" ht="38.25" customHeight="1">
      <c r="A53" s="26"/>
      <c r="B53" s="126">
        <f t="shared" si="0"/>
        <v>12</v>
      </c>
      <c r="C53" s="304"/>
      <c r="D53" s="305"/>
      <c r="E53" s="305"/>
      <c r="F53" s="305"/>
      <c r="G53" s="305"/>
      <c r="H53" s="305"/>
      <c r="I53" s="305"/>
      <c r="J53" s="305"/>
      <c r="K53" s="305"/>
      <c r="L53" s="306"/>
      <c r="M53" s="326"/>
      <c r="N53" s="327"/>
      <c r="O53" s="327"/>
      <c r="P53" s="327"/>
      <c r="Q53" s="328"/>
      <c r="R53" s="291"/>
      <c r="S53" s="291"/>
      <c r="T53" s="291"/>
      <c r="U53" s="291"/>
      <c r="V53" s="291"/>
      <c r="W53" s="138"/>
      <c r="X53" s="140"/>
      <c r="Y53" s="147"/>
      <c r="Z53" s="145" t="str">
        <f>IFERROR(VLOOKUP(Y53, 【参考】数式用!$A$3:$B$46, 2, FALSE), "")</f>
        <v/>
      </c>
      <c r="AA53" s="36"/>
    </row>
    <row r="54" spans="1:27" ht="38.25" customHeight="1">
      <c r="A54" s="26"/>
      <c r="B54" s="126">
        <f t="shared" si="0"/>
        <v>13</v>
      </c>
      <c r="C54" s="304"/>
      <c r="D54" s="305"/>
      <c r="E54" s="305"/>
      <c r="F54" s="305"/>
      <c r="G54" s="305"/>
      <c r="H54" s="305"/>
      <c r="I54" s="305"/>
      <c r="J54" s="305"/>
      <c r="K54" s="305"/>
      <c r="L54" s="306"/>
      <c r="M54" s="291"/>
      <c r="N54" s="291"/>
      <c r="O54" s="291"/>
      <c r="P54" s="291"/>
      <c r="Q54" s="291"/>
      <c r="R54" s="291"/>
      <c r="S54" s="291"/>
      <c r="T54" s="291"/>
      <c r="U54" s="291"/>
      <c r="V54" s="291"/>
      <c r="W54" s="138"/>
      <c r="X54" s="140"/>
      <c r="Y54" s="147"/>
      <c r="Z54" s="145" t="str">
        <f>IFERROR(VLOOKUP(Y54, 【参考】数式用!$A$3:$B$46, 2, FALSE), "")</f>
        <v/>
      </c>
      <c r="AA54" s="36"/>
    </row>
    <row r="55" spans="1:27" ht="38.25" customHeight="1">
      <c r="A55" s="26"/>
      <c r="B55" s="126">
        <f t="shared" si="0"/>
        <v>14</v>
      </c>
      <c r="C55" s="304"/>
      <c r="D55" s="305"/>
      <c r="E55" s="305"/>
      <c r="F55" s="305"/>
      <c r="G55" s="305"/>
      <c r="H55" s="305"/>
      <c r="I55" s="305"/>
      <c r="J55" s="305"/>
      <c r="K55" s="305"/>
      <c r="L55" s="306"/>
      <c r="M55" s="291"/>
      <c r="N55" s="291"/>
      <c r="O55" s="291"/>
      <c r="P55" s="291"/>
      <c r="Q55" s="291"/>
      <c r="R55" s="291"/>
      <c r="S55" s="291"/>
      <c r="T55" s="291"/>
      <c r="U55" s="291"/>
      <c r="V55" s="291"/>
      <c r="W55" s="138"/>
      <c r="X55" s="140"/>
      <c r="Y55" s="147"/>
      <c r="Z55" s="145" t="str">
        <f>IFERROR(VLOOKUP(Y55, 【参考】数式用!$A$3:$B$46, 2, FALSE), "")</f>
        <v/>
      </c>
      <c r="AA55" s="36"/>
    </row>
    <row r="56" spans="1:27" ht="38.25" customHeight="1">
      <c r="A56" s="26"/>
      <c r="B56" s="126">
        <f t="shared" si="0"/>
        <v>15</v>
      </c>
      <c r="C56" s="304"/>
      <c r="D56" s="305"/>
      <c r="E56" s="305"/>
      <c r="F56" s="305"/>
      <c r="G56" s="305"/>
      <c r="H56" s="305"/>
      <c r="I56" s="305"/>
      <c r="J56" s="305"/>
      <c r="K56" s="305"/>
      <c r="L56" s="306"/>
      <c r="M56" s="291"/>
      <c r="N56" s="291"/>
      <c r="O56" s="291"/>
      <c r="P56" s="291"/>
      <c r="Q56" s="291"/>
      <c r="R56" s="291"/>
      <c r="S56" s="291"/>
      <c r="T56" s="291"/>
      <c r="U56" s="291"/>
      <c r="V56" s="291"/>
      <c r="W56" s="138"/>
      <c r="X56" s="140"/>
      <c r="Y56" s="147"/>
      <c r="Z56" s="145" t="str">
        <f>IFERROR(VLOOKUP(Y56, 【参考】数式用!$A$3:$B$46, 2, FALSE), "")</f>
        <v/>
      </c>
      <c r="AA56" s="36"/>
    </row>
    <row r="57" spans="1:27" ht="38.25" customHeight="1">
      <c r="A57" s="26"/>
      <c r="B57" s="126">
        <f t="shared" si="0"/>
        <v>16</v>
      </c>
      <c r="C57" s="304"/>
      <c r="D57" s="305"/>
      <c r="E57" s="305"/>
      <c r="F57" s="305"/>
      <c r="G57" s="305"/>
      <c r="H57" s="305"/>
      <c r="I57" s="305"/>
      <c r="J57" s="305"/>
      <c r="K57" s="305"/>
      <c r="L57" s="306"/>
      <c r="M57" s="291"/>
      <c r="N57" s="291"/>
      <c r="O57" s="291"/>
      <c r="P57" s="291"/>
      <c r="Q57" s="291"/>
      <c r="R57" s="291"/>
      <c r="S57" s="291"/>
      <c r="T57" s="291"/>
      <c r="U57" s="291"/>
      <c r="V57" s="291"/>
      <c r="W57" s="138"/>
      <c r="X57" s="140"/>
      <c r="Y57" s="147"/>
      <c r="Z57" s="145" t="str">
        <f>IFERROR(VLOOKUP(Y57, 【参考】数式用!$A$3:$B$46, 2, FALSE), "")</f>
        <v/>
      </c>
      <c r="AA57" s="36"/>
    </row>
    <row r="58" spans="1:27" ht="38.25" customHeight="1">
      <c r="A58" s="26"/>
      <c r="B58" s="126">
        <f t="shared" si="0"/>
        <v>17</v>
      </c>
      <c r="C58" s="304"/>
      <c r="D58" s="305"/>
      <c r="E58" s="305"/>
      <c r="F58" s="305"/>
      <c r="G58" s="305"/>
      <c r="H58" s="305"/>
      <c r="I58" s="305"/>
      <c r="J58" s="305"/>
      <c r="K58" s="305"/>
      <c r="L58" s="306"/>
      <c r="M58" s="291"/>
      <c r="N58" s="291"/>
      <c r="O58" s="291"/>
      <c r="P58" s="291"/>
      <c r="Q58" s="291"/>
      <c r="R58" s="291"/>
      <c r="S58" s="291"/>
      <c r="T58" s="291"/>
      <c r="U58" s="291"/>
      <c r="V58" s="291"/>
      <c r="W58" s="138"/>
      <c r="X58" s="140"/>
      <c r="Y58" s="147"/>
      <c r="Z58" s="145" t="str">
        <f>IFERROR(VLOOKUP(Y58, 【参考】数式用!$A$3:$B$46, 2, FALSE), "")</f>
        <v/>
      </c>
      <c r="AA58" s="36"/>
    </row>
    <row r="59" spans="1:27" ht="38.25" customHeight="1">
      <c r="A59" s="26"/>
      <c r="B59" s="126">
        <f t="shared" si="0"/>
        <v>18</v>
      </c>
      <c r="C59" s="304"/>
      <c r="D59" s="305"/>
      <c r="E59" s="305"/>
      <c r="F59" s="305"/>
      <c r="G59" s="305"/>
      <c r="H59" s="305"/>
      <c r="I59" s="305"/>
      <c r="J59" s="305"/>
      <c r="K59" s="305"/>
      <c r="L59" s="306"/>
      <c r="M59" s="291"/>
      <c r="N59" s="291"/>
      <c r="O59" s="291"/>
      <c r="P59" s="291"/>
      <c r="Q59" s="291"/>
      <c r="R59" s="291"/>
      <c r="S59" s="291"/>
      <c r="T59" s="291"/>
      <c r="U59" s="291"/>
      <c r="V59" s="291"/>
      <c r="W59" s="138"/>
      <c r="X59" s="140"/>
      <c r="Y59" s="147"/>
      <c r="Z59" s="145" t="str">
        <f>IFERROR(VLOOKUP(Y59, 【参考】数式用!$A$3:$B$46, 2, FALSE), "")</f>
        <v/>
      </c>
      <c r="AA59" s="36"/>
    </row>
    <row r="60" spans="1:27" ht="38.25" customHeight="1">
      <c r="A60" s="26"/>
      <c r="B60" s="126">
        <f t="shared" si="0"/>
        <v>19</v>
      </c>
      <c r="C60" s="304"/>
      <c r="D60" s="305"/>
      <c r="E60" s="305"/>
      <c r="F60" s="305"/>
      <c r="G60" s="305"/>
      <c r="H60" s="305"/>
      <c r="I60" s="305"/>
      <c r="J60" s="305"/>
      <c r="K60" s="305"/>
      <c r="L60" s="306"/>
      <c r="M60" s="291"/>
      <c r="N60" s="291"/>
      <c r="O60" s="291"/>
      <c r="P60" s="291"/>
      <c r="Q60" s="291"/>
      <c r="R60" s="291"/>
      <c r="S60" s="291"/>
      <c r="T60" s="291"/>
      <c r="U60" s="291"/>
      <c r="V60" s="291"/>
      <c r="W60" s="138"/>
      <c r="X60" s="140"/>
      <c r="Y60" s="147"/>
      <c r="Z60" s="145" t="str">
        <f>IFERROR(VLOOKUP(Y60, 【参考】数式用!$A$3:$B$46, 2, FALSE), "")</f>
        <v/>
      </c>
      <c r="AA60" s="36"/>
    </row>
    <row r="61" spans="1:27" ht="38.25" customHeight="1">
      <c r="A61" s="26"/>
      <c r="B61" s="126">
        <f t="shared" si="0"/>
        <v>20</v>
      </c>
      <c r="C61" s="304"/>
      <c r="D61" s="305"/>
      <c r="E61" s="305"/>
      <c r="F61" s="305"/>
      <c r="G61" s="305"/>
      <c r="H61" s="305"/>
      <c r="I61" s="305"/>
      <c r="J61" s="305"/>
      <c r="K61" s="305"/>
      <c r="L61" s="306"/>
      <c r="M61" s="291"/>
      <c r="N61" s="291"/>
      <c r="O61" s="291"/>
      <c r="P61" s="291"/>
      <c r="Q61" s="291"/>
      <c r="R61" s="291"/>
      <c r="S61" s="291"/>
      <c r="T61" s="291"/>
      <c r="U61" s="291"/>
      <c r="V61" s="291"/>
      <c r="W61" s="138"/>
      <c r="X61" s="140"/>
      <c r="Y61" s="147"/>
      <c r="Z61" s="145" t="str">
        <f>IFERROR(VLOOKUP(Y61, 【参考】数式用!$A$3:$B$46, 2, FALSE), "")</f>
        <v/>
      </c>
      <c r="AA61" s="36"/>
    </row>
    <row r="62" spans="1:27" ht="38.25" customHeight="1">
      <c r="A62" s="26"/>
      <c r="B62" s="126">
        <f t="shared" si="0"/>
        <v>21</v>
      </c>
      <c r="C62" s="304"/>
      <c r="D62" s="305"/>
      <c r="E62" s="305"/>
      <c r="F62" s="305"/>
      <c r="G62" s="305"/>
      <c r="H62" s="305"/>
      <c r="I62" s="305"/>
      <c r="J62" s="305"/>
      <c r="K62" s="305"/>
      <c r="L62" s="306"/>
      <c r="M62" s="291"/>
      <c r="N62" s="291"/>
      <c r="O62" s="291"/>
      <c r="P62" s="291"/>
      <c r="Q62" s="291"/>
      <c r="R62" s="291"/>
      <c r="S62" s="291"/>
      <c r="T62" s="291"/>
      <c r="U62" s="291"/>
      <c r="V62" s="291"/>
      <c r="W62" s="138"/>
      <c r="X62" s="140"/>
      <c r="Y62" s="147"/>
      <c r="Z62" s="145" t="str">
        <f>IFERROR(VLOOKUP(Y62, 【参考】数式用!$A$3:$B$46, 2, FALSE), "")</f>
        <v/>
      </c>
      <c r="AA62" s="36"/>
    </row>
    <row r="63" spans="1:27" ht="38.25" customHeight="1">
      <c r="A63" s="26"/>
      <c r="B63" s="126">
        <f t="shared" si="0"/>
        <v>22</v>
      </c>
      <c r="C63" s="304"/>
      <c r="D63" s="305"/>
      <c r="E63" s="305"/>
      <c r="F63" s="305"/>
      <c r="G63" s="305"/>
      <c r="H63" s="305"/>
      <c r="I63" s="305"/>
      <c r="J63" s="305"/>
      <c r="K63" s="305"/>
      <c r="L63" s="306"/>
      <c r="M63" s="291"/>
      <c r="N63" s="291"/>
      <c r="O63" s="291"/>
      <c r="P63" s="291"/>
      <c r="Q63" s="291"/>
      <c r="R63" s="291"/>
      <c r="S63" s="291"/>
      <c r="T63" s="291"/>
      <c r="U63" s="291"/>
      <c r="V63" s="291"/>
      <c r="W63" s="138"/>
      <c r="X63" s="140"/>
      <c r="Y63" s="147"/>
      <c r="Z63" s="145" t="str">
        <f>IFERROR(VLOOKUP(Y63, 【参考】数式用!$A$3:$B$46, 2, FALSE), "")</f>
        <v/>
      </c>
      <c r="AA63" s="36"/>
    </row>
    <row r="64" spans="1:27" ht="38.25" customHeight="1">
      <c r="A64" s="26"/>
      <c r="B64" s="126">
        <f t="shared" si="0"/>
        <v>23</v>
      </c>
      <c r="C64" s="304"/>
      <c r="D64" s="305"/>
      <c r="E64" s="305"/>
      <c r="F64" s="305"/>
      <c r="G64" s="305"/>
      <c r="H64" s="305"/>
      <c r="I64" s="305"/>
      <c r="J64" s="305"/>
      <c r="K64" s="305"/>
      <c r="L64" s="306"/>
      <c r="M64" s="291"/>
      <c r="N64" s="291"/>
      <c r="O64" s="291"/>
      <c r="P64" s="291"/>
      <c r="Q64" s="291"/>
      <c r="R64" s="291"/>
      <c r="S64" s="291"/>
      <c r="T64" s="291"/>
      <c r="U64" s="291"/>
      <c r="V64" s="291"/>
      <c r="W64" s="138"/>
      <c r="X64" s="140"/>
      <c r="Y64" s="147"/>
      <c r="Z64" s="145" t="str">
        <f>IFERROR(VLOOKUP(Y64, 【参考】数式用!$A$3:$B$46, 2, FALSE), "")</f>
        <v/>
      </c>
      <c r="AA64" s="36"/>
    </row>
    <row r="65" spans="1:27" ht="38.25" customHeight="1">
      <c r="A65" s="26"/>
      <c r="B65" s="126">
        <f t="shared" si="0"/>
        <v>24</v>
      </c>
      <c r="C65" s="304"/>
      <c r="D65" s="305"/>
      <c r="E65" s="305"/>
      <c r="F65" s="305"/>
      <c r="G65" s="305"/>
      <c r="H65" s="305"/>
      <c r="I65" s="305"/>
      <c r="J65" s="305"/>
      <c r="K65" s="305"/>
      <c r="L65" s="306"/>
      <c r="M65" s="291"/>
      <c r="N65" s="291"/>
      <c r="O65" s="291"/>
      <c r="P65" s="291"/>
      <c r="Q65" s="291"/>
      <c r="R65" s="291"/>
      <c r="S65" s="291"/>
      <c r="T65" s="291"/>
      <c r="U65" s="291"/>
      <c r="V65" s="291"/>
      <c r="W65" s="138"/>
      <c r="X65" s="140"/>
      <c r="Y65" s="147"/>
      <c r="Z65" s="145" t="str">
        <f>IFERROR(VLOOKUP(Y65, 【参考】数式用!$A$3:$B$46, 2, FALSE), "")</f>
        <v/>
      </c>
      <c r="AA65" s="36"/>
    </row>
    <row r="66" spans="1:27" ht="38.25" customHeight="1">
      <c r="A66" s="26"/>
      <c r="B66" s="126">
        <f t="shared" si="0"/>
        <v>25</v>
      </c>
      <c r="C66" s="304"/>
      <c r="D66" s="305"/>
      <c r="E66" s="305"/>
      <c r="F66" s="305"/>
      <c r="G66" s="305"/>
      <c r="H66" s="305"/>
      <c r="I66" s="305"/>
      <c r="J66" s="305"/>
      <c r="K66" s="305"/>
      <c r="L66" s="306"/>
      <c r="M66" s="291"/>
      <c r="N66" s="291"/>
      <c r="O66" s="291"/>
      <c r="P66" s="291"/>
      <c r="Q66" s="291"/>
      <c r="R66" s="291"/>
      <c r="S66" s="291"/>
      <c r="T66" s="291"/>
      <c r="U66" s="291"/>
      <c r="V66" s="291"/>
      <c r="W66" s="138"/>
      <c r="X66" s="140"/>
      <c r="Y66" s="147"/>
      <c r="Z66" s="145" t="str">
        <f>IFERROR(VLOOKUP(Y66, 【参考】数式用!$A$3:$B$46, 2, FALSE), "")</f>
        <v/>
      </c>
      <c r="AA66" s="36"/>
    </row>
    <row r="67" spans="1:27" ht="38.25" customHeight="1">
      <c r="A67" s="26"/>
      <c r="B67" s="126">
        <f t="shared" si="0"/>
        <v>26</v>
      </c>
      <c r="C67" s="304"/>
      <c r="D67" s="305"/>
      <c r="E67" s="305"/>
      <c r="F67" s="305"/>
      <c r="G67" s="305"/>
      <c r="H67" s="305"/>
      <c r="I67" s="305"/>
      <c r="J67" s="305"/>
      <c r="K67" s="305"/>
      <c r="L67" s="306"/>
      <c r="M67" s="291"/>
      <c r="N67" s="291"/>
      <c r="O67" s="291"/>
      <c r="P67" s="291"/>
      <c r="Q67" s="291"/>
      <c r="R67" s="291"/>
      <c r="S67" s="291"/>
      <c r="T67" s="291"/>
      <c r="U67" s="291"/>
      <c r="V67" s="291"/>
      <c r="W67" s="138"/>
      <c r="X67" s="140"/>
      <c r="Y67" s="147"/>
      <c r="Z67" s="145" t="str">
        <f>IFERROR(VLOOKUP(Y67, 【参考】数式用!$A$3:$B$46, 2, FALSE), "")</f>
        <v/>
      </c>
      <c r="AA67" s="36"/>
    </row>
    <row r="68" spans="1:27" ht="38.25" customHeight="1">
      <c r="A68" s="26"/>
      <c r="B68" s="126">
        <f t="shared" si="0"/>
        <v>27</v>
      </c>
      <c r="C68" s="304"/>
      <c r="D68" s="305"/>
      <c r="E68" s="305"/>
      <c r="F68" s="305"/>
      <c r="G68" s="305"/>
      <c r="H68" s="305"/>
      <c r="I68" s="305"/>
      <c r="J68" s="305"/>
      <c r="K68" s="305"/>
      <c r="L68" s="306"/>
      <c r="M68" s="291"/>
      <c r="N68" s="291"/>
      <c r="O68" s="291"/>
      <c r="P68" s="291"/>
      <c r="Q68" s="291"/>
      <c r="R68" s="291"/>
      <c r="S68" s="291"/>
      <c r="T68" s="291"/>
      <c r="U68" s="291"/>
      <c r="V68" s="291"/>
      <c r="W68" s="138"/>
      <c r="X68" s="140"/>
      <c r="Y68" s="147"/>
      <c r="Z68" s="145" t="str">
        <f>IFERROR(VLOOKUP(Y68, 【参考】数式用!$A$3:$B$46, 2, FALSE), "")</f>
        <v/>
      </c>
      <c r="AA68" s="36"/>
    </row>
    <row r="69" spans="1:27" ht="38.25" customHeight="1">
      <c r="A69" s="26"/>
      <c r="B69" s="126">
        <f t="shared" si="0"/>
        <v>28</v>
      </c>
      <c r="C69" s="304"/>
      <c r="D69" s="305"/>
      <c r="E69" s="305"/>
      <c r="F69" s="305"/>
      <c r="G69" s="305"/>
      <c r="H69" s="305"/>
      <c r="I69" s="305"/>
      <c r="J69" s="305"/>
      <c r="K69" s="305"/>
      <c r="L69" s="306"/>
      <c r="M69" s="291"/>
      <c r="N69" s="291"/>
      <c r="O69" s="291"/>
      <c r="P69" s="291"/>
      <c r="Q69" s="291"/>
      <c r="R69" s="291"/>
      <c r="S69" s="291"/>
      <c r="T69" s="291"/>
      <c r="U69" s="291"/>
      <c r="V69" s="291"/>
      <c r="W69" s="138"/>
      <c r="X69" s="140"/>
      <c r="Y69" s="147"/>
      <c r="Z69" s="145" t="str">
        <f>IFERROR(VLOOKUP(Y69, 【参考】数式用!$A$3:$B$46, 2, FALSE), "")</f>
        <v/>
      </c>
      <c r="AA69" s="36"/>
    </row>
    <row r="70" spans="1:27" ht="38.25" customHeight="1">
      <c r="A70" s="26"/>
      <c r="B70" s="126">
        <f t="shared" si="0"/>
        <v>29</v>
      </c>
      <c r="C70" s="304"/>
      <c r="D70" s="305"/>
      <c r="E70" s="305"/>
      <c r="F70" s="305"/>
      <c r="G70" s="305"/>
      <c r="H70" s="305"/>
      <c r="I70" s="305"/>
      <c r="J70" s="305"/>
      <c r="K70" s="305"/>
      <c r="L70" s="306"/>
      <c r="M70" s="291"/>
      <c r="N70" s="291"/>
      <c r="O70" s="291"/>
      <c r="P70" s="291"/>
      <c r="Q70" s="291"/>
      <c r="R70" s="291"/>
      <c r="S70" s="291"/>
      <c r="T70" s="291"/>
      <c r="U70" s="291"/>
      <c r="V70" s="291"/>
      <c r="W70" s="138"/>
      <c r="X70" s="140"/>
      <c r="Y70" s="147"/>
      <c r="Z70" s="145" t="str">
        <f>IFERROR(VLOOKUP(Y70, 【参考】数式用!$A$3:$B$46, 2, FALSE), "")</f>
        <v/>
      </c>
      <c r="AA70" s="36"/>
    </row>
    <row r="71" spans="1:27" ht="38.25" customHeight="1">
      <c r="A71" s="26"/>
      <c r="B71" s="126">
        <f t="shared" si="0"/>
        <v>30</v>
      </c>
      <c r="C71" s="304"/>
      <c r="D71" s="305"/>
      <c r="E71" s="305"/>
      <c r="F71" s="305"/>
      <c r="G71" s="305"/>
      <c r="H71" s="305"/>
      <c r="I71" s="305"/>
      <c r="J71" s="305"/>
      <c r="K71" s="305"/>
      <c r="L71" s="306"/>
      <c r="M71" s="291"/>
      <c r="N71" s="291"/>
      <c r="O71" s="291"/>
      <c r="P71" s="291"/>
      <c r="Q71" s="291"/>
      <c r="R71" s="291"/>
      <c r="S71" s="291"/>
      <c r="T71" s="291"/>
      <c r="U71" s="291"/>
      <c r="V71" s="291"/>
      <c r="W71" s="138"/>
      <c r="X71" s="140"/>
      <c r="Y71" s="147"/>
      <c r="Z71" s="145" t="str">
        <f>IFERROR(VLOOKUP(Y71, 【参考】数式用!$A$3:$B$46, 2, FALSE), "")</f>
        <v/>
      </c>
      <c r="AA71" s="36"/>
    </row>
    <row r="72" spans="1:27" ht="38.25" customHeight="1">
      <c r="A72" s="26"/>
      <c r="B72" s="126">
        <f t="shared" si="0"/>
        <v>31</v>
      </c>
      <c r="C72" s="304"/>
      <c r="D72" s="305"/>
      <c r="E72" s="305"/>
      <c r="F72" s="305"/>
      <c r="G72" s="305"/>
      <c r="H72" s="305"/>
      <c r="I72" s="305"/>
      <c r="J72" s="305"/>
      <c r="K72" s="305"/>
      <c r="L72" s="306"/>
      <c r="M72" s="291"/>
      <c r="N72" s="291"/>
      <c r="O72" s="291"/>
      <c r="P72" s="291"/>
      <c r="Q72" s="291"/>
      <c r="R72" s="291"/>
      <c r="S72" s="291"/>
      <c r="T72" s="291"/>
      <c r="U72" s="291"/>
      <c r="V72" s="291"/>
      <c r="W72" s="138"/>
      <c r="X72" s="140"/>
      <c r="Y72" s="147"/>
      <c r="Z72" s="145" t="str">
        <f>IFERROR(VLOOKUP(Y72, 【参考】数式用!$A$3:$B$46, 2, FALSE), "")</f>
        <v/>
      </c>
      <c r="AA72" s="36"/>
    </row>
    <row r="73" spans="1:27" ht="38.25" customHeight="1">
      <c r="A73" s="26"/>
      <c r="B73" s="126">
        <f t="shared" si="0"/>
        <v>32</v>
      </c>
      <c r="C73" s="304"/>
      <c r="D73" s="305"/>
      <c r="E73" s="305"/>
      <c r="F73" s="305"/>
      <c r="G73" s="305"/>
      <c r="H73" s="305"/>
      <c r="I73" s="305"/>
      <c r="J73" s="305"/>
      <c r="K73" s="305"/>
      <c r="L73" s="306"/>
      <c r="M73" s="291"/>
      <c r="N73" s="291"/>
      <c r="O73" s="291"/>
      <c r="P73" s="291"/>
      <c r="Q73" s="291"/>
      <c r="R73" s="291"/>
      <c r="S73" s="291"/>
      <c r="T73" s="291"/>
      <c r="U73" s="291"/>
      <c r="V73" s="291"/>
      <c r="W73" s="138"/>
      <c r="X73" s="140"/>
      <c r="Y73" s="147"/>
      <c r="Z73" s="145" t="str">
        <f>IFERROR(VLOOKUP(Y73, 【参考】数式用!$A$3:$B$46, 2, FALSE), "")</f>
        <v/>
      </c>
      <c r="AA73" s="36"/>
    </row>
    <row r="74" spans="1:27" ht="38.25" customHeight="1">
      <c r="A74" s="26"/>
      <c r="B74" s="126">
        <f t="shared" si="0"/>
        <v>33</v>
      </c>
      <c r="C74" s="304"/>
      <c r="D74" s="305"/>
      <c r="E74" s="305"/>
      <c r="F74" s="305"/>
      <c r="G74" s="305"/>
      <c r="H74" s="305"/>
      <c r="I74" s="305"/>
      <c r="J74" s="305"/>
      <c r="K74" s="305"/>
      <c r="L74" s="306"/>
      <c r="M74" s="291"/>
      <c r="N74" s="291"/>
      <c r="O74" s="291"/>
      <c r="P74" s="291"/>
      <c r="Q74" s="291"/>
      <c r="R74" s="291"/>
      <c r="S74" s="291"/>
      <c r="T74" s="291"/>
      <c r="U74" s="291"/>
      <c r="V74" s="291"/>
      <c r="W74" s="138"/>
      <c r="X74" s="140"/>
      <c r="Y74" s="147"/>
      <c r="Z74" s="145" t="str">
        <f>IFERROR(VLOOKUP(Y74, 【参考】数式用!$A$3:$B$46, 2, FALSE), "")</f>
        <v/>
      </c>
      <c r="AA74" s="36"/>
    </row>
    <row r="75" spans="1:27" ht="38.25" customHeight="1">
      <c r="A75" s="26"/>
      <c r="B75" s="126">
        <f t="shared" si="0"/>
        <v>34</v>
      </c>
      <c r="C75" s="304"/>
      <c r="D75" s="305"/>
      <c r="E75" s="305"/>
      <c r="F75" s="305"/>
      <c r="G75" s="305"/>
      <c r="H75" s="305"/>
      <c r="I75" s="305"/>
      <c r="J75" s="305"/>
      <c r="K75" s="305"/>
      <c r="L75" s="306"/>
      <c r="M75" s="291"/>
      <c r="N75" s="291"/>
      <c r="O75" s="291"/>
      <c r="P75" s="291"/>
      <c r="Q75" s="291"/>
      <c r="R75" s="291"/>
      <c r="S75" s="291"/>
      <c r="T75" s="291"/>
      <c r="U75" s="291"/>
      <c r="V75" s="291"/>
      <c r="W75" s="138"/>
      <c r="X75" s="140"/>
      <c r="Y75" s="147"/>
      <c r="Z75" s="145" t="str">
        <f>IFERROR(VLOOKUP(Y75, 【参考】数式用!$A$3:$B$46, 2, FALSE), "")</f>
        <v/>
      </c>
      <c r="AA75" s="36"/>
    </row>
    <row r="76" spans="1:27" ht="38.25" customHeight="1">
      <c r="A76" s="26"/>
      <c r="B76" s="126">
        <f t="shared" si="0"/>
        <v>35</v>
      </c>
      <c r="C76" s="304"/>
      <c r="D76" s="305"/>
      <c r="E76" s="305"/>
      <c r="F76" s="305"/>
      <c r="G76" s="305"/>
      <c r="H76" s="305"/>
      <c r="I76" s="305"/>
      <c r="J76" s="305"/>
      <c r="K76" s="305"/>
      <c r="L76" s="306"/>
      <c r="M76" s="291"/>
      <c r="N76" s="291"/>
      <c r="O76" s="291"/>
      <c r="P76" s="291"/>
      <c r="Q76" s="291"/>
      <c r="R76" s="291"/>
      <c r="S76" s="291"/>
      <c r="T76" s="291"/>
      <c r="U76" s="291"/>
      <c r="V76" s="291"/>
      <c r="W76" s="138"/>
      <c r="X76" s="140"/>
      <c r="Y76" s="147"/>
      <c r="Z76" s="145" t="str">
        <f>IFERROR(VLOOKUP(Y76, 【参考】数式用!$A$3:$B$46, 2, FALSE), "")</f>
        <v/>
      </c>
      <c r="AA76" s="36"/>
    </row>
    <row r="77" spans="1:27" ht="38.25" customHeight="1">
      <c r="A77" s="26"/>
      <c r="B77" s="126">
        <f t="shared" si="0"/>
        <v>36</v>
      </c>
      <c r="C77" s="304"/>
      <c r="D77" s="305"/>
      <c r="E77" s="305"/>
      <c r="F77" s="305"/>
      <c r="G77" s="305"/>
      <c r="H77" s="305"/>
      <c r="I77" s="305"/>
      <c r="J77" s="305"/>
      <c r="K77" s="305"/>
      <c r="L77" s="306"/>
      <c r="M77" s="291"/>
      <c r="N77" s="291"/>
      <c r="O77" s="291"/>
      <c r="P77" s="291"/>
      <c r="Q77" s="291"/>
      <c r="R77" s="291"/>
      <c r="S77" s="291"/>
      <c r="T77" s="291"/>
      <c r="U77" s="291"/>
      <c r="V77" s="291"/>
      <c r="W77" s="138"/>
      <c r="X77" s="140"/>
      <c r="Y77" s="147"/>
      <c r="Z77" s="145" t="str">
        <f>IFERROR(VLOOKUP(Y77, 【参考】数式用!$A$3:$B$46, 2, FALSE), "")</f>
        <v/>
      </c>
      <c r="AA77" s="36"/>
    </row>
    <row r="78" spans="1:27" ht="38.25" customHeight="1">
      <c r="A78" s="26"/>
      <c r="B78" s="126">
        <f t="shared" si="0"/>
        <v>37</v>
      </c>
      <c r="C78" s="304"/>
      <c r="D78" s="305"/>
      <c r="E78" s="305"/>
      <c r="F78" s="305"/>
      <c r="G78" s="305"/>
      <c r="H78" s="305"/>
      <c r="I78" s="305"/>
      <c r="J78" s="305"/>
      <c r="K78" s="305"/>
      <c r="L78" s="306"/>
      <c r="M78" s="291"/>
      <c r="N78" s="291"/>
      <c r="O78" s="291"/>
      <c r="P78" s="291"/>
      <c r="Q78" s="291"/>
      <c r="R78" s="291"/>
      <c r="S78" s="291"/>
      <c r="T78" s="291"/>
      <c r="U78" s="291"/>
      <c r="V78" s="291"/>
      <c r="W78" s="138"/>
      <c r="X78" s="140"/>
      <c r="Y78" s="147"/>
      <c r="Z78" s="145" t="str">
        <f>IFERROR(VLOOKUP(Y78, 【参考】数式用!$A$3:$B$46, 2, FALSE), "")</f>
        <v/>
      </c>
      <c r="AA78" s="36"/>
    </row>
    <row r="79" spans="1:27" ht="38.25" customHeight="1">
      <c r="A79" s="26"/>
      <c r="B79" s="126">
        <f t="shared" si="0"/>
        <v>38</v>
      </c>
      <c r="C79" s="304"/>
      <c r="D79" s="305"/>
      <c r="E79" s="305"/>
      <c r="F79" s="305"/>
      <c r="G79" s="305"/>
      <c r="H79" s="305"/>
      <c r="I79" s="305"/>
      <c r="J79" s="305"/>
      <c r="K79" s="305"/>
      <c r="L79" s="306"/>
      <c r="M79" s="291"/>
      <c r="N79" s="291"/>
      <c r="O79" s="291"/>
      <c r="P79" s="291"/>
      <c r="Q79" s="291"/>
      <c r="R79" s="291"/>
      <c r="S79" s="291"/>
      <c r="T79" s="291"/>
      <c r="U79" s="291"/>
      <c r="V79" s="291"/>
      <c r="W79" s="138"/>
      <c r="X79" s="140"/>
      <c r="Y79" s="147"/>
      <c r="Z79" s="145" t="str">
        <f>IFERROR(VLOOKUP(Y79, 【参考】数式用!$A$3:$B$46, 2, FALSE), "")</f>
        <v/>
      </c>
      <c r="AA79" s="36"/>
    </row>
    <row r="80" spans="1:27" ht="38.25" customHeight="1">
      <c r="A80" s="26"/>
      <c r="B80" s="126">
        <f t="shared" si="0"/>
        <v>39</v>
      </c>
      <c r="C80" s="304"/>
      <c r="D80" s="305"/>
      <c r="E80" s="305"/>
      <c r="F80" s="305"/>
      <c r="G80" s="305"/>
      <c r="H80" s="305"/>
      <c r="I80" s="305"/>
      <c r="J80" s="305"/>
      <c r="K80" s="305"/>
      <c r="L80" s="306"/>
      <c r="M80" s="291"/>
      <c r="N80" s="291"/>
      <c r="O80" s="291"/>
      <c r="P80" s="291"/>
      <c r="Q80" s="291"/>
      <c r="R80" s="291"/>
      <c r="S80" s="291"/>
      <c r="T80" s="291"/>
      <c r="U80" s="291"/>
      <c r="V80" s="291"/>
      <c r="W80" s="138"/>
      <c r="X80" s="140"/>
      <c r="Y80" s="147"/>
      <c r="Z80" s="145" t="str">
        <f>IFERROR(VLOOKUP(Y80, 【参考】数式用!$A$3:$B$46, 2, FALSE), "")</f>
        <v/>
      </c>
      <c r="AA80" s="36"/>
    </row>
    <row r="81" spans="1:27" ht="38.25" customHeight="1">
      <c r="A81" s="26"/>
      <c r="B81" s="126">
        <f t="shared" si="0"/>
        <v>40</v>
      </c>
      <c r="C81" s="304"/>
      <c r="D81" s="305"/>
      <c r="E81" s="305"/>
      <c r="F81" s="305"/>
      <c r="G81" s="305"/>
      <c r="H81" s="305"/>
      <c r="I81" s="305"/>
      <c r="J81" s="305"/>
      <c r="K81" s="305"/>
      <c r="L81" s="306"/>
      <c r="M81" s="291"/>
      <c r="N81" s="291"/>
      <c r="O81" s="291"/>
      <c r="P81" s="291"/>
      <c r="Q81" s="291"/>
      <c r="R81" s="291"/>
      <c r="S81" s="291"/>
      <c r="T81" s="291"/>
      <c r="U81" s="291"/>
      <c r="V81" s="291"/>
      <c r="W81" s="138"/>
      <c r="X81" s="140"/>
      <c r="Y81" s="147"/>
      <c r="Z81" s="145" t="str">
        <f>IFERROR(VLOOKUP(Y81, 【参考】数式用!$A$3:$B$46, 2, FALSE), "")</f>
        <v/>
      </c>
      <c r="AA81" s="36"/>
    </row>
    <row r="82" spans="1:27" ht="38.25" customHeight="1">
      <c r="A82" s="26"/>
      <c r="B82" s="126">
        <f t="shared" si="0"/>
        <v>41</v>
      </c>
      <c r="C82" s="304"/>
      <c r="D82" s="305"/>
      <c r="E82" s="305"/>
      <c r="F82" s="305"/>
      <c r="G82" s="305"/>
      <c r="H82" s="305"/>
      <c r="I82" s="305"/>
      <c r="J82" s="305"/>
      <c r="K82" s="305"/>
      <c r="L82" s="306"/>
      <c r="M82" s="291"/>
      <c r="N82" s="291"/>
      <c r="O82" s="291"/>
      <c r="P82" s="291"/>
      <c r="Q82" s="291"/>
      <c r="R82" s="291"/>
      <c r="S82" s="291"/>
      <c r="T82" s="291"/>
      <c r="U82" s="291"/>
      <c r="V82" s="291"/>
      <c r="W82" s="138"/>
      <c r="X82" s="140"/>
      <c r="Y82" s="147"/>
      <c r="Z82" s="145" t="str">
        <f>IFERROR(VLOOKUP(Y82, 【参考】数式用!$A$3:$B$46, 2, FALSE), "")</f>
        <v/>
      </c>
      <c r="AA82" s="36"/>
    </row>
    <row r="83" spans="1:27" ht="38.25" customHeight="1">
      <c r="A83" s="26"/>
      <c r="B83" s="126">
        <f t="shared" si="0"/>
        <v>42</v>
      </c>
      <c r="C83" s="304"/>
      <c r="D83" s="305"/>
      <c r="E83" s="305"/>
      <c r="F83" s="305"/>
      <c r="G83" s="305"/>
      <c r="H83" s="305"/>
      <c r="I83" s="305"/>
      <c r="J83" s="305"/>
      <c r="K83" s="305"/>
      <c r="L83" s="306"/>
      <c r="M83" s="291"/>
      <c r="N83" s="291"/>
      <c r="O83" s="291"/>
      <c r="P83" s="291"/>
      <c r="Q83" s="291"/>
      <c r="R83" s="291"/>
      <c r="S83" s="291"/>
      <c r="T83" s="291"/>
      <c r="U83" s="291"/>
      <c r="V83" s="291"/>
      <c r="W83" s="138"/>
      <c r="X83" s="140"/>
      <c r="Y83" s="147"/>
      <c r="Z83" s="145" t="str">
        <f>IFERROR(VLOOKUP(Y83, 【参考】数式用!$A$3:$B$46, 2, FALSE), "")</f>
        <v/>
      </c>
      <c r="AA83" s="36"/>
    </row>
    <row r="84" spans="1:27" ht="38.25" customHeight="1">
      <c r="A84" s="26"/>
      <c r="B84" s="126">
        <f t="shared" si="0"/>
        <v>43</v>
      </c>
      <c r="C84" s="304"/>
      <c r="D84" s="305"/>
      <c r="E84" s="305"/>
      <c r="F84" s="305"/>
      <c r="G84" s="305"/>
      <c r="H84" s="305"/>
      <c r="I84" s="305"/>
      <c r="J84" s="305"/>
      <c r="K84" s="305"/>
      <c r="L84" s="306"/>
      <c r="M84" s="291"/>
      <c r="N84" s="291"/>
      <c r="O84" s="291"/>
      <c r="P84" s="291"/>
      <c r="Q84" s="291"/>
      <c r="R84" s="291"/>
      <c r="S84" s="291"/>
      <c r="T84" s="291"/>
      <c r="U84" s="291"/>
      <c r="V84" s="291"/>
      <c r="W84" s="138"/>
      <c r="X84" s="140"/>
      <c r="Y84" s="147"/>
      <c r="Z84" s="145" t="str">
        <f>IFERROR(VLOOKUP(Y84, 【参考】数式用!$A$3:$B$46, 2, FALSE), "")</f>
        <v/>
      </c>
      <c r="AA84" s="36"/>
    </row>
    <row r="85" spans="1:27" ht="38.25" customHeight="1">
      <c r="A85" s="26"/>
      <c r="B85" s="126">
        <f t="shared" si="0"/>
        <v>44</v>
      </c>
      <c r="C85" s="304"/>
      <c r="D85" s="305"/>
      <c r="E85" s="305"/>
      <c r="F85" s="305"/>
      <c r="G85" s="305"/>
      <c r="H85" s="305"/>
      <c r="I85" s="305"/>
      <c r="J85" s="305"/>
      <c r="K85" s="305"/>
      <c r="L85" s="306"/>
      <c r="M85" s="291"/>
      <c r="N85" s="291"/>
      <c r="O85" s="291"/>
      <c r="P85" s="291"/>
      <c r="Q85" s="291"/>
      <c r="R85" s="291"/>
      <c r="S85" s="291"/>
      <c r="T85" s="291"/>
      <c r="U85" s="291"/>
      <c r="V85" s="291"/>
      <c r="W85" s="138"/>
      <c r="X85" s="140"/>
      <c r="Y85" s="147"/>
      <c r="Z85" s="145" t="str">
        <f>IFERROR(VLOOKUP(Y85, 【参考】数式用!$A$3:$B$46, 2, FALSE), "")</f>
        <v/>
      </c>
      <c r="AA85" s="36"/>
    </row>
    <row r="86" spans="1:27" ht="38.25" customHeight="1">
      <c r="A86" s="26"/>
      <c r="B86" s="126">
        <f t="shared" si="0"/>
        <v>45</v>
      </c>
      <c r="C86" s="304"/>
      <c r="D86" s="305"/>
      <c r="E86" s="305"/>
      <c r="F86" s="305"/>
      <c r="G86" s="305"/>
      <c r="H86" s="305"/>
      <c r="I86" s="305"/>
      <c r="J86" s="305"/>
      <c r="K86" s="305"/>
      <c r="L86" s="306"/>
      <c r="M86" s="291"/>
      <c r="N86" s="291"/>
      <c r="O86" s="291"/>
      <c r="P86" s="291"/>
      <c r="Q86" s="291"/>
      <c r="R86" s="291"/>
      <c r="S86" s="291"/>
      <c r="T86" s="291"/>
      <c r="U86" s="291"/>
      <c r="V86" s="291"/>
      <c r="W86" s="138"/>
      <c r="X86" s="140"/>
      <c r="Y86" s="147"/>
      <c r="Z86" s="145" t="str">
        <f>IFERROR(VLOOKUP(Y86, 【参考】数式用!$A$3:$B$46, 2, FALSE), "")</f>
        <v/>
      </c>
      <c r="AA86" s="36"/>
    </row>
    <row r="87" spans="1:27" ht="38.25" customHeight="1">
      <c r="A87" s="26"/>
      <c r="B87" s="126">
        <f t="shared" si="0"/>
        <v>46</v>
      </c>
      <c r="C87" s="304"/>
      <c r="D87" s="305"/>
      <c r="E87" s="305"/>
      <c r="F87" s="305"/>
      <c r="G87" s="305"/>
      <c r="H87" s="305"/>
      <c r="I87" s="305"/>
      <c r="J87" s="305"/>
      <c r="K87" s="305"/>
      <c r="L87" s="306"/>
      <c r="M87" s="291"/>
      <c r="N87" s="291"/>
      <c r="O87" s="291"/>
      <c r="P87" s="291"/>
      <c r="Q87" s="291"/>
      <c r="R87" s="291"/>
      <c r="S87" s="291"/>
      <c r="T87" s="291"/>
      <c r="U87" s="291"/>
      <c r="V87" s="291"/>
      <c r="W87" s="138"/>
      <c r="X87" s="140"/>
      <c r="Y87" s="147"/>
      <c r="Z87" s="145" t="str">
        <f>IFERROR(VLOOKUP(Y87, 【参考】数式用!$A$3:$B$46, 2, FALSE), "")</f>
        <v/>
      </c>
      <c r="AA87" s="36"/>
    </row>
    <row r="88" spans="1:27" ht="38.25" customHeight="1">
      <c r="A88" s="26"/>
      <c r="B88" s="126">
        <f t="shared" si="0"/>
        <v>47</v>
      </c>
      <c r="C88" s="304"/>
      <c r="D88" s="305"/>
      <c r="E88" s="305"/>
      <c r="F88" s="305"/>
      <c r="G88" s="305"/>
      <c r="H88" s="305"/>
      <c r="I88" s="305"/>
      <c r="J88" s="305"/>
      <c r="K88" s="305"/>
      <c r="L88" s="306"/>
      <c r="M88" s="291"/>
      <c r="N88" s="291"/>
      <c r="O88" s="291"/>
      <c r="P88" s="291"/>
      <c r="Q88" s="291"/>
      <c r="R88" s="291"/>
      <c r="S88" s="291"/>
      <c r="T88" s="291"/>
      <c r="U88" s="291"/>
      <c r="V88" s="291"/>
      <c r="W88" s="138"/>
      <c r="X88" s="140"/>
      <c r="Y88" s="147"/>
      <c r="Z88" s="145" t="str">
        <f>IFERROR(VLOOKUP(Y88, 【参考】数式用!$A$3:$B$46, 2, FALSE), "")</f>
        <v/>
      </c>
      <c r="AA88" s="36"/>
    </row>
    <row r="89" spans="1:27" ht="38.25" customHeight="1">
      <c r="A89" s="26"/>
      <c r="B89" s="126">
        <f t="shared" si="0"/>
        <v>48</v>
      </c>
      <c r="C89" s="304"/>
      <c r="D89" s="305"/>
      <c r="E89" s="305"/>
      <c r="F89" s="305"/>
      <c r="G89" s="305"/>
      <c r="H89" s="305"/>
      <c r="I89" s="305"/>
      <c r="J89" s="305"/>
      <c r="K89" s="305"/>
      <c r="L89" s="306"/>
      <c r="M89" s="291"/>
      <c r="N89" s="291"/>
      <c r="O89" s="291"/>
      <c r="P89" s="291"/>
      <c r="Q89" s="291"/>
      <c r="R89" s="291"/>
      <c r="S89" s="291"/>
      <c r="T89" s="291"/>
      <c r="U89" s="291"/>
      <c r="V89" s="291"/>
      <c r="W89" s="138"/>
      <c r="X89" s="140"/>
      <c r="Y89" s="147"/>
      <c r="Z89" s="145" t="str">
        <f>IFERROR(VLOOKUP(Y89, 【参考】数式用!$A$3:$B$46, 2, FALSE), "")</f>
        <v/>
      </c>
      <c r="AA89" s="36"/>
    </row>
    <row r="90" spans="1:27" ht="38.25" customHeight="1">
      <c r="A90" s="26"/>
      <c r="B90" s="126">
        <f t="shared" si="0"/>
        <v>49</v>
      </c>
      <c r="C90" s="304"/>
      <c r="D90" s="305"/>
      <c r="E90" s="305"/>
      <c r="F90" s="305"/>
      <c r="G90" s="305"/>
      <c r="H90" s="305"/>
      <c r="I90" s="305"/>
      <c r="J90" s="305"/>
      <c r="K90" s="305"/>
      <c r="L90" s="306"/>
      <c r="M90" s="291"/>
      <c r="N90" s="291"/>
      <c r="O90" s="291"/>
      <c r="P90" s="291"/>
      <c r="Q90" s="291"/>
      <c r="R90" s="291"/>
      <c r="S90" s="291"/>
      <c r="T90" s="291"/>
      <c r="U90" s="291"/>
      <c r="V90" s="291"/>
      <c r="W90" s="138"/>
      <c r="X90" s="140"/>
      <c r="Y90" s="147"/>
      <c r="Z90" s="145" t="str">
        <f>IFERROR(VLOOKUP(Y90, 【参考】数式用!$A$3:$B$46, 2, FALSE), "")</f>
        <v/>
      </c>
      <c r="AA90" s="36"/>
    </row>
    <row r="91" spans="1:27" ht="38.25" customHeight="1">
      <c r="A91" s="26"/>
      <c r="B91" s="126">
        <f t="shared" si="0"/>
        <v>50</v>
      </c>
      <c r="C91" s="304"/>
      <c r="D91" s="305"/>
      <c r="E91" s="305"/>
      <c r="F91" s="305"/>
      <c r="G91" s="305"/>
      <c r="H91" s="305"/>
      <c r="I91" s="305"/>
      <c r="J91" s="305"/>
      <c r="K91" s="305"/>
      <c r="L91" s="306"/>
      <c r="M91" s="291"/>
      <c r="N91" s="291"/>
      <c r="O91" s="291"/>
      <c r="P91" s="291"/>
      <c r="Q91" s="291"/>
      <c r="R91" s="291"/>
      <c r="S91" s="291"/>
      <c r="T91" s="291"/>
      <c r="U91" s="291"/>
      <c r="V91" s="291"/>
      <c r="W91" s="138"/>
      <c r="X91" s="140"/>
      <c r="Y91" s="147"/>
      <c r="Z91" s="145" t="str">
        <f>IFERROR(VLOOKUP(Y91, 【参考】数式用!$A$3:$B$46, 2, FALSE), "")</f>
        <v/>
      </c>
      <c r="AA91" s="36"/>
    </row>
    <row r="92" spans="1:27" ht="38.25" customHeight="1">
      <c r="A92" s="26"/>
      <c r="B92" s="126">
        <f t="shared" si="0"/>
        <v>51</v>
      </c>
      <c r="C92" s="304"/>
      <c r="D92" s="305"/>
      <c r="E92" s="305"/>
      <c r="F92" s="305"/>
      <c r="G92" s="305"/>
      <c r="H92" s="305"/>
      <c r="I92" s="305"/>
      <c r="J92" s="305"/>
      <c r="K92" s="305"/>
      <c r="L92" s="306"/>
      <c r="M92" s="291"/>
      <c r="N92" s="291"/>
      <c r="O92" s="291"/>
      <c r="P92" s="291"/>
      <c r="Q92" s="291"/>
      <c r="R92" s="291"/>
      <c r="S92" s="291"/>
      <c r="T92" s="291"/>
      <c r="U92" s="291"/>
      <c r="V92" s="291"/>
      <c r="W92" s="138"/>
      <c r="X92" s="140"/>
      <c r="Y92" s="147"/>
      <c r="Z92" s="145" t="str">
        <f>IFERROR(VLOOKUP(Y92, 【参考】数式用!$A$3:$B$46, 2, FALSE), "")</f>
        <v/>
      </c>
      <c r="AA92" s="36"/>
    </row>
    <row r="93" spans="1:27" ht="38.25" customHeight="1">
      <c r="A93" s="26"/>
      <c r="B93" s="126">
        <f t="shared" si="0"/>
        <v>52</v>
      </c>
      <c r="C93" s="304"/>
      <c r="D93" s="305"/>
      <c r="E93" s="305"/>
      <c r="F93" s="305"/>
      <c r="G93" s="305"/>
      <c r="H93" s="305"/>
      <c r="I93" s="305"/>
      <c r="J93" s="305"/>
      <c r="K93" s="305"/>
      <c r="L93" s="306"/>
      <c r="M93" s="291"/>
      <c r="N93" s="291"/>
      <c r="O93" s="291"/>
      <c r="P93" s="291"/>
      <c r="Q93" s="291"/>
      <c r="R93" s="291"/>
      <c r="S93" s="291"/>
      <c r="T93" s="291"/>
      <c r="U93" s="291"/>
      <c r="V93" s="291"/>
      <c r="W93" s="138"/>
      <c r="X93" s="140"/>
      <c r="Y93" s="147"/>
      <c r="Z93" s="145" t="str">
        <f>IFERROR(VLOOKUP(Y93, 【参考】数式用!$A$3:$B$46, 2, FALSE), "")</f>
        <v/>
      </c>
      <c r="AA93" s="36"/>
    </row>
    <row r="94" spans="1:27" ht="38.25" customHeight="1">
      <c r="A94" s="26"/>
      <c r="B94" s="126">
        <f t="shared" si="0"/>
        <v>53</v>
      </c>
      <c r="C94" s="304"/>
      <c r="D94" s="305"/>
      <c r="E94" s="305"/>
      <c r="F94" s="305"/>
      <c r="G94" s="305"/>
      <c r="H94" s="305"/>
      <c r="I94" s="305"/>
      <c r="J94" s="305"/>
      <c r="K94" s="305"/>
      <c r="L94" s="306"/>
      <c r="M94" s="291"/>
      <c r="N94" s="291"/>
      <c r="O94" s="291"/>
      <c r="P94" s="291"/>
      <c r="Q94" s="291"/>
      <c r="R94" s="291"/>
      <c r="S94" s="291"/>
      <c r="T94" s="291"/>
      <c r="U94" s="291"/>
      <c r="V94" s="291"/>
      <c r="W94" s="138"/>
      <c r="X94" s="140"/>
      <c r="Y94" s="147"/>
      <c r="Z94" s="145" t="str">
        <f>IFERROR(VLOOKUP(Y94, 【参考】数式用!$A$3:$B$46, 2, FALSE), "")</f>
        <v/>
      </c>
      <c r="AA94" s="36"/>
    </row>
    <row r="95" spans="1:27" ht="38.25" customHeight="1">
      <c r="A95" s="26"/>
      <c r="B95" s="126">
        <f t="shared" si="0"/>
        <v>54</v>
      </c>
      <c r="C95" s="304"/>
      <c r="D95" s="305"/>
      <c r="E95" s="305"/>
      <c r="F95" s="305"/>
      <c r="G95" s="305"/>
      <c r="H95" s="305"/>
      <c r="I95" s="305"/>
      <c r="J95" s="305"/>
      <c r="K95" s="305"/>
      <c r="L95" s="306"/>
      <c r="M95" s="291"/>
      <c r="N95" s="291"/>
      <c r="O95" s="291"/>
      <c r="P95" s="291"/>
      <c r="Q95" s="291"/>
      <c r="R95" s="291"/>
      <c r="S95" s="291"/>
      <c r="T95" s="291"/>
      <c r="U95" s="291"/>
      <c r="V95" s="291"/>
      <c r="W95" s="138"/>
      <c r="X95" s="140"/>
      <c r="Y95" s="147"/>
      <c r="Z95" s="145" t="str">
        <f>IFERROR(VLOOKUP(Y95, 【参考】数式用!$A$3:$B$46, 2, FALSE), "")</f>
        <v/>
      </c>
      <c r="AA95" s="36"/>
    </row>
    <row r="96" spans="1:27" ht="38.25" customHeight="1">
      <c r="A96" s="26"/>
      <c r="B96" s="126">
        <f t="shared" si="0"/>
        <v>55</v>
      </c>
      <c r="C96" s="304"/>
      <c r="D96" s="305"/>
      <c r="E96" s="305"/>
      <c r="F96" s="305"/>
      <c r="G96" s="305"/>
      <c r="H96" s="305"/>
      <c r="I96" s="305"/>
      <c r="J96" s="305"/>
      <c r="K96" s="305"/>
      <c r="L96" s="306"/>
      <c r="M96" s="291"/>
      <c r="N96" s="291"/>
      <c r="O96" s="291"/>
      <c r="P96" s="291"/>
      <c r="Q96" s="291"/>
      <c r="R96" s="291"/>
      <c r="S96" s="291"/>
      <c r="T96" s="291"/>
      <c r="U96" s="291"/>
      <c r="V96" s="291"/>
      <c r="W96" s="138"/>
      <c r="X96" s="140"/>
      <c r="Y96" s="147"/>
      <c r="Z96" s="145" t="str">
        <f>IFERROR(VLOOKUP(Y96, 【参考】数式用!$A$3:$B$46, 2, FALSE), "")</f>
        <v/>
      </c>
      <c r="AA96" s="36"/>
    </row>
    <row r="97" spans="1:27" ht="38.25" customHeight="1">
      <c r="A97" s="26"/>
      <c r="B97" s="126">
        <f t="shared" si="0"/>
        <v>56</v>
      </c>
      <c r="C97" s="304"/>
      <c r="D97" s="305"/>
      <c r="E97" s="305"/>
      <c r="F97" s="305"/>
      <c r="G97" s="305"/>
      <c r="H97" s="305"/>
      <c r="I97" s="305"/>
      <c r="J97" s="305"/>
      <c r="K97" s="305"/>
      <c r="L97" s="306"/>
      <c r="M97" s="291"/>
      <c r="N97" s="291"/>
      <c r="O97" s="291"/>
      <c r="P97" s="291"/>
      <c r="Q97" s="291"/>
      <c r="R97" s="291"/>
      <c r="S97" s="291"/>
      <c r="T97" s="291"/>
      <c r="U97" s="291"/>
      <c r="V97" s="291"/>
      <c r="W97" s="138"/>
      <c r="X97" s="140"/>
      <c r="Y97" s="147"/>
      <c r="Z97" s="145" t="str">
        <f>IFERROR(VLOOKUP(Y97, 【参考】数式用!$A$3:$B$46, 2, FALSE), "")</f>
        <v/>
      </c>
      <c r="AA97" s="36"/>
    </row>
    <row r="98" spans="1:27" ht="38.25" customHeight="1">
      <c r="A98" s="26"/>
      <c r="B98" s="126">
        <f t="shared" si="0"/>
        <v>57</v>
      </c>
      <c r="C98" s="304"/>
      <c r="D98" s="305"/>
      <c r="E98" s="305"/>
      <c r="F98" s="305"/>
      <c r="G98" s="305"/>
      <c r="H98" s="305"/>
      <c r="I98" s="305"/>
      <c r="J98" s="305"/>
      <c r="K98" s="305"/>
      <c r="L98" s="306"/>
      <c r="M98" s="291"/>
      <c r="N98" s="291"/>
      <c r="O98" s="291"/>
      <c r="P98" s="291"/>
      <c r="Q98" s="291"/>
      <c r="R98" s="291"/>
      <c r="S98" s="291"/>
      <c r="T98" s="291"/>
      <c r="U98" s="291"/>
      <c r="V98" s="291"/>
      <c r="W98" s="138"/>
      <c r="X98" s="140"/>
      <c r="Y98" s="147"/>
      <c r="Z98" s="145" t="str">
        <f>IFERROR(VLOOKUP(Y98, 【参考】数式用!$A$3:$B$46, 2, FALSE), "")</f>
        <v/>
      </c>
      <c r="AA98" s="36"/>
    </row>
    <row r="99" spans="1:27" ht="38.25" customHeight="1">
      <c r="A99" s="26"/>
      <c r="B99" s="126">
        <f t="shared" si="0"/>
        <v>58</v>
      </c>
      <c r="C99" s="304"/>
      <c r="D99" s="305"/>
      <c r="E99" s="305"/>
      <c r="F99" s="305"/>
      <c r="G99" s="305"/>
      <c r="H99" s="305"/>
      <c r="I99" s="305"/>
      <c r="J99" s="305"/>
      <c r="K99" s="305"/>
      <c r="L99" s="306"/>
      <c r="M99" s="291"/>
      <c r="N99" s="291"/>
      <c r="O99" s="291"/>
      <c r="P99" s="291"/>
      <c r="Q99" s="291"/>
      <c r="R99" s="291"/>
      <c r="S99" s="291"/>
      <c r="T99" s="291"/>
      <c r="U99" s="291"/>
      <c r="V99" s="291"/>
      <c r="W99" s="138"/>
      <c r="X99" s="140"/>
      <c r="Y99" s="147"/>
      <c r="Z99" s="145" t="str">
        <f>IFERROR(VLOOKUP(Y99, 【参考】数式用!$A$3:$B$46, 2, FALSE), "")</f>
        <v/>
      </c>
      <c r="AA99" s="36"/>
    </row>
    <row r="100" spans="1:27" ht="38.25" customHeight="1">
      <c r="A100" s="26"/>
      <c r="B100" s="126">
        <f t="shared" si="0"/>
        <v>59</v>
      </c>
      <c r="C100" s="304"/>
      <c r="D100" s="305"/>
      <c r="E100" s="305"/>
      <c r="F100" s="305"/>
      <c r="G100" s="305"/>
      <c r="H100" s="305"/>
      <c r="I100" s="305"/>
      <c r="J100" s="305"/>
      <c r="K100" s="305"/>
      <c r="L100" s="306"/>
      <c r="M100" s="291"/>
      <c r="N100" s="291"/>
      <c r="O100" s="291"/>
      <c r="P100" s="291"/>
      <c r="Q100" s="291"/>
      <c r="R100" s="291"/>
      <c r="S100" s="291"/>
      <c r="T100" s="291"/>
      <c r="U100" s="291"/>
      <c r="V100" s="291"/>
      <c r="W100" s="138"/>
      <c r="X100" s="140"/>
      <c r="Y100" s="147"/>
      <c r="Z100" s="145" t="str">
        <f>IFERROR(VLOOKUP(Y100, 【参考】数式用!$A$3:$B$46, 2, FALSE), "")</f>
        <v/>
      </c>
      <c r="AA100" s="36"/>
    </row>
    <row r="101" spans="1:27" ht="38.25" customHeight="1">
      <c r="A101" s="26"/>
      <c r="B101" s="126">
        <f t="shared" si="0"/>
        <v>60</v>
      </c>
      <c r="C101" s="304"/>
      <c r="D101" s="305"/>
      <c r="E101" s="305"/>
      <c r="F101" s="305"/>
      <c r="G101" s="305"/>
      <c r="H101" s="305"/>
      <c r="I101" s="305"/>
      <c r="J101" s="305"/>
      <c r="K101" s="305"/>
      <c r="L101" s="306"/>
      <c r="M101" s="291"/>
      <c r="N101" s="291"/>
      <c r="O101" s="291"/>
      <c r="P101" s="291"/>
      <c r="Q101" s="291"/>
      <c r="R101" s="291"/>
      <c r="S101" s="291"/>
      <c r="T101" s="291"/>
      <c r="U101" s="291"/>
      <c r="V101" s="291"/>
      <c r="W101" s="138"/>
      <c r="X101" s="140"/>
      <c r="Y101" s="147"/>
      <c r="Z101" s="145" t="str">
        <f>IFERROR(VLOOKUP(Y101, 【参考】数式用!$A$3:$B$46, 2, FALSE), "")</f>
        <v/>
      </c>
      <c r="AA101" s="36"/>
    </row>
    <row r="102" spans="1:27" ht="38.25" customHeight="1">
      <c r="A102" s="26"/>
      <c r="B102" s="126">
        <f t="shared" si="0"/>
        <v>61</v>
      </c>
      <c r="C102" s="304"/>
      <c r="D102" s="305"/>
      <c r="E102" s="305"/>
      <c r="F102" s="305"/>
      <c r="G102" s="305"/>
      <c r="H102" s="305"/>
      <c r="I102" s="305"/>
      <c r="J102" s="305"/>
      <c r="K102" s="305"/>
      <c r="L102" s="306"/>
      <c r="M102" s="291"/>
      <c r="N102" s="291"/>
      <c r="O102" s="291"/>
      <c r="P102" s="291"/>
      <c r="Q102" s="291"/>
      <c r="R102" s="291"/>
      <c r="S102" s="291"/>
      <c r="T102" s="291"/>
      <c r="U102" s="291"/>
      <c r="V102" s="291"/>
      <c r="W102" s="138"/>
      <c r="X102" s="140"/>
      <c r="Y102" s="147"/>
      <c r="Z102" s="145" t="str">
        <f>IFERROR(VLOOKUP(Y102, 【参考】数式用!$A$3:$B$46, 2, FALSE), "")</f>
        <v/>
      </c>
      <c r="AA102" s="36"/>
    </row>
    <row r="103" spans="1:27" ht="38.25" customHeight="1">
      <c r="A103" s="26"/>
      <c r="B103" s="126">
        <f t="shared" si="0"/>
        <v>62</v>
      </c>
      <c r="C103" s="304"/>
      <c r="D103" s="305"/>
      <c r="E103" s="305"/>
      <c r="F103" s="305"/>
      <c r="G103" s="305"/>
      <c r="H103" s="305"/>
      <c r="I103" s="305"/>
      <c r="J103" s="305"/>
      <c r="K103" s="305"/>
      <c r="L103" s="306"/>
      <c r="M103" s="291"/>
      <c r="N103" s="291"/>
      <c r="O103" s="291"/>
      <c r="P103" s="291"/>
      <c r="Q103" s="291"/>
      <c r="R103" s="291"/>
      <c r="S103" s="291"/>
      <c r="T103" s="291"/>
      <c r="U103" s="291"/>
      <c r="V103" s="291"/>
      <c r="W103" s="138"/>
      <c r="X103" s="140"/>
      <c r="Y103" s="147"/>
      <c r="Z103" s="145" t="str">
        <f>IFERROR(VLOOKUP(Y103, 【参考】数式用!$A$3:$B$46, 2, FALSE), "")</f>
        <v/>
      </c>
      <c r="AA103" s="36"/>
    </row>
    <row r="104" spans="1:27" ht="38.25" customHeight="1">
      <c r="A104" s="26"/>
      <c r="B104" s="126">
        <f t="shared" si="0"/>
        <v>63</v>
      </c>
      <c r="C104" s="304"/>
      <c r="D104" s="305"/>
      <c r="E104" s="305"/>
      <c r="F104" s="305"/>
      <c r="G104" s="305"/>
      <c r="H104" s="305"/>
      <c r="I104" s="305"/>
      <c r="J104" s="305"/>
      <c r="K104" s="305"/>
      <c r="L104" s="306"/>
      <c r="M104" s="291"/>
      <c r="N104" s="291"/>
      <c r="O104" s="291"/>
      <c r="P104" s="291"/>
      <c r="Q104" s="291"/>
      <c r="R104" s="291"/>
      <c r="S104" s="291"/>
      <c r="T104" s="291"/>
      <c r="U104" s="291"/>
      <c r="V104" s="291"/>
      <c r="W104" s="138"/>
      <c r="X104" s="140"/>
      <c r="Y104" s="147"/>
      <c r="Z104" s="145" t="str">
        <f>IFERROR(VLOOKUP(Y104, 【参考】数式用!$A$3:$B$46, 2, FALSE), "")</f>
        <v/>
      </c>
      <c r="AA104" s="36"/>
    </row>
    <row r="105" spans="1:27" ht="38.25" customHeight="1">
      <c r="A105" s="26"/>
      <c r="B105" s="126">
        <f t="shared" si="0"/>
        <v>64</v>
      </c>
      <c r="C105" s="304"/>
      <c r="D105" s="305"/>
      <c r="E105" s="305"/>
      <c r="F105" s="305"/>
      <c r="G105" s="305"/>
      <c r="H105" s="305"/>
      <c r="I105" s="305"/>
      <c r="J105" s="305"/>
      <c r="K105" s="305"/>
      <c r="L105" s="306"/>
      <c r="M105" s="291"/>
      <c r="N105" s="291"/>
      <c r="O105" s="291"/>
      <c r="P105" s="291"/>
      <c r="Q105" s="291"/>
      <c r="R105" s="291"/>
      <c r="S105" s="291"/>
      <c r="T105" s="291"/>
      <c r="U105" s="291"/>
      <c r="V105" s="291"/>
      <c r="W105" s="138"/>
      <c r="X105" s="140"/>
      <c r="Y105" s="147"/>
      <c r="Z105" s="145" t="str">
        <f>IFERROR(VLOOKUP(Y105, 【参考】数式用!$A$3:$B$46, 2, FALSE), "")</f>
        <v/>
      </c>
      <c r="AA105" s="36"/>
    </row>
    <row r="106" spans="1:27" ht="38.25" customHeight="1">
      <c r="A106" s="26"/>
      <c r="B106" s="126">
        <f t="shared" si="0"/>
        <v>65</v>
      </c>
      <c r="C106" s="304"/>
      <c r="D106" s="305"/>
      <c r="E106" s="305"/>
      <c r="F106" s="305"/>
      <c r="G106" s="305"/>
      <c r="H106" s="305"/>
      <c r="I106" s="305"/>
      <c r="J106" s="305"/>
      <c r="K106" s="305"/>
      <c r="L106" s="306"/>
      <c r="M106" s="291"/>
      <c r="N106" s="291"/>
      <c r="O106" s="291"/>
      <c r="P106" s="291"/>
      <c r="Q106" s="291"/>
      <c r="R106" s="291"/>
      <c r="S106" s="291"/>
      <c r="T106" s="291"/>
      <c r="U106" s="291"/>
      <c r="V106" s="291"/>
      <c r="W106" s="138"/>
      <c r="X106" s="140"/>
      <c r="Y106" s="147"/>
      <c r="Z106" s="145" t="str">
        <f>IFERROR(VLOOKUP(Y106, 【参考】数式用!$A$3:$B$46, 2, FALSE), "")</f>
        <v/>
      </c>
      <c r="AA106" s="36"/>
    </row>
    <row r="107" spans="1:27" ht="38.25" customHeight="1">
      <c r="A107" s="26"/>
      <c r="B107" s="126">
        <f t="shared" si="0"/>
        <v>66</v>
      </c>
      <c r="C107" s="304"/>
      <c r="D107" s="305"/>
      <c r="E107" s="305"/>
      <c r="F107" s="305"/>
      <c r="G107" s="305"/>
      <c r="H107" s="305"/>
      <c r="I107" s="305"/>
      <c r="J107" s="305"/>
      <c r="K107" s="305"/>
      <c r="L107" s="306"/>
      <c r="M107" s="291"/>
      <c r="N107" s="291"/>
      <c r="O107" s="291"/>
      <c r="P107" s="291"/>
      <c r="Q107" s="291"/>
      <c r="R107" s="291"/>
      <c r="S107" s="291"/>
      <c r="T107" s="291"/>
      <c r="U107" s="291"/>
      <c r="V107" s="291"/>
      <c r="W107" s="138"/>
      <c r="X107" s="140"/>
      <c r="Y107" s="147"/>
      <c r="Z107" s="145" t="str">
        <f>IFERROR(VLOOKUP(Y107, 【参考】数式用!$A$3:$B$46, 2, FALSE), "")</f>
        <v/>
      </c>
      <c r="AA107" s="36"/>
    </row>
    <row r="108" spans="1:27" ht="38.25" customHeight="1">
      <c r="A108" s="26"/>
      <c r="B108" s="126">
        <f t="shared" ref="B108:B141" si="1">B107+1</f>
        <v>67</v>
      </c>
      <c r="C108" s="304"/>
      <c r="D108" s="305"/>
      <c r="E108" s="305"/>
      <c r="F108" s="305"/>
      <c r="G108" s="305"/>
      <c r="H108" s="305"/>
      <c r="I108" s="305"/>
      <c r="J108" s="305"/>
      <c r="K108" s="305"/>
      <c r="L108" s="306"/>
      <c r="M108" s="291"/>
      <c r="N108" s="291"/>
      <c r="O108" s="291"/>
      <c r="P108" s="291"/>
      <c r="Q108" s="291"/>
      <c r="R108" s="291"/>
      <c r="S108" s="291"/>
      <c r="T108" s="291"/>
      <c r="U108" s="291"/>
      <c r="V108" s="291"/>
      <c r="W108" s="138"/>
      <c r="X108" s="140"/>
      <c r="Y108" s="147"/>
      <c r="Z108" s="145" t="str">
        <f>IFERROR(VLOOKUP(Y108, 【参考】数式用!$A$3:$B$46, 2, FALSE), "")</f>
        <v/>
      </c>
      <c r="AA108" s="36"/>
    </row>
    <row r="109" spans="1:27" ht="38.25" customHeight="1">
      <c r="A109" s="26"/>
      <c r="B109" s="126">
        <f t="shared" si="1"/>
        <v>68</v>
      </c>
      <c r="C109" s="304"/>
      <c r="D109" s="305"/>
      <c r="E109" s="305"/>
      <c r="F109" s="305"/>
      <c r="G109" s="305"/>
      <c r="H109" s="305"/>
      <c r="I109" s="305"/>
      <c r="J109" s="305"/>
      <c r="K109" s="305"/>
      <c r="L109" s="306"/>
      <c r="M109" s="291"/>
      <c r="N109" s="291"/>
      <c r="O109" s="291"/>
      <c r="P109" s="291"/>
      <c r="Q109" s="291"/>
      <c r="R109" s="291"/>
      <c r="S109" s="291"/>
      <c r="T109" s="291"/>
      <c r="U109" s="291"/>
      <c r="V109" s="291"/>
      <c r="W109" s="138"/>
      <c r="X109" s="140"/>
      <c r="Y109" s="147"/>
      <c r="Z109" s="145" t="str">
        <f>IFERROR(VLOOKUP(Y109, 【参考】数式用!$A$3:$B$46, 2, FALSE), "")</f>
        <v/>
      </c>
      <c r="AA109" s="36"/>
    </row>
    <row r="110" spans="1:27" ht="38.25" customHeight="1">
      <c r="A110" s="26"/>
      <c r="B110" s="126">
        <f t="shared" si="1"/>
        <v>69</v>
      </c>
      <c r="C110" s="304"/>
      <c r="D110" s="305"/>
      <c r="E110" s="305"/>
      <c r="F110" s="305"/>
      <c r="G110" s="305"/>
      <c r="H110" s="305"/>
      <c r="I110" s="305"/>
      <c r="J110" s="305"/>
      <c r="K110" s="305"/>
      <c r="L110" s="306"/>
      <c r="M110" s="291"/>
      <c r="N110" s="291"/>
      <c r="O110" s="291"/>
      <c r="P110" s="291"/>
      <c r="Q110" s="291"/>
      <c r="R110" s="291"/>
      <c r="S110" s="291"/>
      <c r="T110" s="291"/>
      <c r="U110" s="291"/>
      <c r="V110" s="291"/>
      <c r="W110" s="138"/>
      <c r="X110" s="140"/>
      <c r="Y110" s="147"/>
      <c r="Z110" s="145" t="str">
        <f>IFERROR(VLOOKUP(Y110, 【参考】数式用!$A$3:$B$46, 2, FALSE), "")</f>
        <v/>
      </c>
      <c r="AA110" s="36"/>
    </row>
    <row r="111" spans="1:27" ht="38.25" customHeight="1">
      <c r="A111" s="26"/>
      <c r="B111" s="126">
        <f t="shared" si="1"/>
        <v>70</v>
      </c>
      <c r="C111" s="304"/>
      <c r="D111" s="305"/>
      <c r="E111" s="305"/>
      <c r="F111" s="305"/>
      <c r="G111" s="305"/>
      <c r="H111" s="305"/>
      <c r="I111" s="305"/>
      <c r="J111" s="305"/>
      <c r="K111" s="305"/>
      <c r="L111" s="306"/>
      <c r="M111" s="291"/>
      <c r="N111" s="291"/>
      <c r="O111" s="291"/>
      <c r="P111" s="291"/>
      <c r="Q111" s="291"/>
      <c r="R111" s="291"/>
      <c r="S111" s="291"/>
      <c r="T111" s="291"/>
      <c r="U111" s="291"/>
      <c r="V111" s="291"/>
      <c r="W111" s="138"/>
      <c r="X111" s="140"/>
      <c r="Y111" s="147"/>
      <c r="Z111" s="145" t="str">
        <f>IFERROR(VLOOKUP(Y111, 【参考】数式用!$A$3:$B$46, 2, FALSE), "")</f>
        <v/>
      </c>
      <c r="AA111" s="36"/>
    </row>
    <row r="112" spans="1:27" ht="38.25" customHeight="1">
      <c r="A112" s="26"/>
      <c r="B112" s="126">
        <f t="shared" si="1"/>
        <v>71</v>
      </c>
      <c r="C112" s="304"/>
      <c r="D112" s="305"/>
      <c r="E112" s="305"/>
      <c r="F112" s="305"/>
      <c r="G112" s="305"/>
      <c r="H112" s="305"/>
      <c r="I112" s="305"/>
      <c r="J112" s="305"/>
      <c r="K112" s="305"/>
      <c r="L112" s="306"/>
      <c r="M112" s="291"/>
      <c r="N112" s="291"/>
      <c r="O112" s="291"/>
      <c r="P112" s="291"/>
      <c r="Q112" s="291"/>
      <c r="R112" s="291"/>
      <c r="S112" s="291"/>
      <c r="T112" s="291"/>
      <c r="U112" s="291"/>
      <c r="V112" s="291"/>
      <c r="W112" s="138"/>
      <c r="X112" s="140"/>
      <c r="Y112" s="147"/>
      <c r="Z112" s="145" t="str">
        <f>IFERROR(VLOOKUP(Y112, 【参考】数式用!$A$3:$B$46, 2, FALSE), "")</f>
        <v/>
      </c>
      <c r="AA112" s="36"/>
    </row>
    <row r="113" spans="1:27" ht="38.25" customHeight="1">
      <c r="A113" s="26"/>
      <c r="B113" s="126">
        <f t="shared" si="1"/>
        <v>72</v>
      </c>
      <c r="C113" s="304"/>
      <c r="D113" s="305"/>
      <c r="E113" s="305"/>
      <c r="F113" s="305"/>
      <c r="G113" s="305"/>
      <c r="H113" s="305"/>
      <c r="I113" s="305"/>
      <c r="J113" s="305"/>
      <c r="K113" s="305"/>
      <c r="L113" s="306"/>
      <c r="M113" s="291"/>
      <c r="N113" s="291"/>
      <c r="O113" s="291"/>
      <c r="P113" s="291"/>
      <c r="Q113" s="291"/>
      <c r="R113" s="291"/>
      <c r="S113" s="291"/>
      <c r="T113" s="291"/>
      <c r="U113" s="291"/>
      <c r="V113" s="291"/>
      <c r="W113" s="138"/>
      <c r="X113" s="140"/>
      <c r="Y113" s="147"/>
      <c r="Z113" s="145" t="str">
        <f>IFERROR(VLOOKUP(Y113, 【参考】数式用!$A$3:$B$46, 2, FALSE), "")</f>
        <v/>
      </c>
      <c r="AA113" s="36"/>
    </row>
    <row r="114" spans="1:27" ht="38.25" customHeight="1">
      <c r="A114" s="26"/>
      <c r="B114" s="126">
        <f t="shared" si="1"/>
        <v>73</v>
      </c>
      <c r="C114" s="304"/>
      <c r="D114" s="305"/>
      <c r="E114" s="305"/>
      <c r="F114" s="305"/>
      <c r="G114" s="305"/>
      <c r="H114" s="305"/>
      <c r="I114" s="305"/>
      <c r="J114" s="305"/>
      <c r="K114" s="305"/>
      <c r="L114" s="306"/>
      <c r="M114" s="291"/>
      <c r="N114" s="291"/>
      <c r="O114" s="291"/>
      <c r="P114" s="291"/>
      <c r="Q114" s="291"/>
      <c r="R114" s="291"/>
      <c r="S114" s="291"/>
      <c r="T114" s="291"/>
      <c r="U114" s="291"/>
      <c r="V114" s="291"/>
      <c r="W114" s="138"/>
      <c r="X114" s="140"/>
      <c r="Y114" s="147"/>
      <c r="Z114" s="145" t="str">
        <f>IFERROR(VLOOKUP(Y114, 【参考】数式用!$A$3:$B$46, 2, FALSE), "")</f>
        <v/>
      </c>
      <c r="AA114" s="36"/>
    </row>
    <row r="115" spans="1:27" ht="38.25" customHeight="1">
      <c r="A115" s="26"/>
      <c r="B115" s="126">
        <f t="shared" si="1"/>
        <v>74</v>
      </c>
      <c r="C115" s="304"/>
      <c r="D115" s="305"/>
      <c r="E115" s="305"/>
      <c r="F115" s="305"/>
      <c r="G115" s="305"/>
      <c r="H115" s="305"/>
      <c r="I115" s="305"/>
      <c r="J115" s="305"/>
      <c r="K115" s="305"/>
      <c r="L115" s="306"/>
      <c r="M115" s="291"/>
      <c r="N115" s="291"/>
      <c r="O115" s="291"/>
      <c r="P115" s="291"/>
      <c r="Q115" s="291"/>
      <c r="R115" s="291"/>
      <c r="S115" s="291"/>
      <c r="T115" s="291"/>
      <c r="U115" s="291"/>
      <c r="V115" s="291"/>
      <c r="W115" s="138"/>
      <c r="X115" s="140"/>
      <c r="Y115" s="147"/>
      <c r="Z115" s="145" t="str">
        <f>IFERROR(VLOOKUP(Y115, 【参考】数式用!$A$3:$B$46, 2, FALSE), "")</f>
        <v/>
      </c>
      <c r="AA115" s="36"/>
    </row>
    <row r="116" spans="1:27" ht="38.25" customHeight="1">
      <c r="A116" s="26"/>
      <c r="B116" s="126">
        <f t="shared" si="1"/>
        <v>75</v>
      </c>
      <c r="C116" s="304"/>
      <c r="D116" s="305"/>
      <c r="E116" s="305"/>
      <c r="F116" s="305"/>
      <c r="G116" s="305"/>
      <c r="H116" s="305"/>
      <c r="I116" s="305"/>
      <c r="J116" s="305"/>
      <c r="K116" s="305"/>
      <c r="L116" s="306"/>
      <c r="M116" s="291"/>
      <c r="N116" s="291"/>
      <c r="O116" s="291"/>
      <c r="P116" s="291"/>
      <c r="Q116" s="291"/>
      <c r="R116" s="291"/>
      <c r="S116" s="291"/>
      <c r="T116" s="291"/>
      <c r="U116" s="291"/>
      <c r="V116" s="291"/>
      <c r="W116" s="138"/>
      <c r="X116" s="140"/>
      <c r="Y116" s="147"/>
      <c r="Z116" s="145" t="str">
        <f>IFERROR(VLOOKUP(Y116, 【参考】数式用!$A$3:$B$46, 2, FALSE), "")</f>
        <v/>
      </c>
      <c r="AA116" s="36"/>
    </row>
    <row r="117" spans="1:27" ht="38.25" customHeight="1">
      <c r="A117" s="26"/>
      <c r="B117" s="126">
        <f t="shared" si="1"/>
        <v>76</v>
      </c>
      <c r="C117" s="304"/>
      <c r="D117" s="305"/>
      <c r="E117" s="305"/>
      <c r="F117" s="305"/>
      <c r="G117" s="305"/>
      <c r="H117" s="305"/>
      <c r="I117" s="305"/>
      <c r="J117" s="305"/>
      <c r="K117" s="305"/>
      <c r="L117" s="306"/>
      <c r="M117" s="291"/>
      <c r="N117" s="291"/>
      <c r="O117" s="291"/>
      <c r="P117" s="291"/>
      <c r="Q117" s="291"/>
      <c r="R117" s="291"/>
      <c r="S117" s="291"/>
      <c r="T117" s="291"/>
      <c r="U117" s="291"/>
      <c r="V117" s="291"/>
      <c r="W117" s="138"/>
      <c r="X117" s="140"/>
      <c r="Y117" s="147"/>
      <c r="Z117" s="145" t="str">
        <f>IFERROR(VLOOKUP(Y117, 【参考】数式用!$A$3:$B$46, 2, FALSE), "")</f>
        <v/>
      </c>
      <c r="AA117" s="36"/>
    </row>
    <row r="118" spans="1:27" ht="38.25" customHeight="1">
      <c r="A118" s="26"/>
      <c r="B118" s="126">
        <f t="shared" si="1"/>
        <v>77</v>
      </c>
      <c r="C118" s="304"/>
      <c r="D118" s="305"/>
      <c r="E118" s="305"/>
      <c r="F118" s="305"/>
      <c r="G118" s="305"/>
      <c r="H118" s="305"/>
      <c r="I118" s="305"/>
      <c r="J118" s="305"/>
      <c r="K118" s="305"/>
      <c r="L118" s="306"/>
      <c r="M118" s="291"/>
      <c r="N118" s="291"/>
      <c r="O118" s="291"/>
      <c r="P118" s="291"/>
      <c r="Q118" s="291"/>
      <c r="R118" s="291"/>
      <c r="S118" s="291"/>
      <c r="T118" s="291"/>
      <c r="U118" s="291"/>
      <c r="V118" s="291"/>
      <c r="W118" s="138"/>
      <c r="X118" s="140"/>
      <c r="Y118" s="147"/>
      <c r="Z118" s="145" t="str">
        <f>IFERROR(VLOOKUP(Y118, 【参考】数式用!$A$3:$B$46, 2, FALSE), "")</f>
        <v/>
      </c>
      <c r="AA118" s="36"/>
    </row>
    <row r="119" spans="1:27" ht="38.25" customHeight="1">
      <c r="A119" s="26"/>
      <c r="B119" s="126">
        <f t="shared" si="1"/>
        <v>78</v>
      </c>
      <c r="C119" s="304"/>
      <c r="D119" s="305"/>
      <c r="E119" s="305"/>
      <c r="F119" s="305"/>
      <c r="G119" s="305"/>
      <c r="H119" s="305"/>
      <c r="I119" s="305"/>
      <c r="J119" s="305"/>
      <c r="K119" s="305"/>
      <c r="L119" s="306"/>
      <c r="M119" s="291"/>
      <c r="N119" s="291"/>
      <c r="O119" s="291"/>
      <c r="P119" s="291"/>
      <c r="Q119" s="291"/>
      <c r="R119" s="291"/>
      <c r="S119" s="291"/>
      <c r="T119" s="291"/>
      <c r="U119" s="291"/>
      <c r="V119" s="291"/>
      <c r="W119" s="138"/>
      <c r="X119" s="140"/>
      <c r="Y119" s="147"/>
      <c r="Z119" s="145" t="str">
        <f>IFERROR(VLOOKUP(Y119, 【参考】数式用!$A$3:$B$46, 2, FALSE), "")</f>
        <v/>
      </c>
      <c r="AA119" s="36"/>
    </row>
    <row r="120" spans="1:27" ht="38.25" customHeight="1">
      <c r="A120" s="26"/>
      <c r="B120" s="126">
        <f t="shared" si="1"/>
        <v>79</v>
      </c>
      <c r="C120" s="304"/>
      <c r="D120" s="305"/>
      <c r="E120" s="305"/>
      <c r="F120" s="305"/>
      <c r="G120" s="305"/>
      <c r="H120" s="305"/>
      <c r="I120" s="305"/>
      <c r="J120" s="305"/>
      <c r="K120" s="305"/>
      <c r="L120" s="306"/>
      <c r="M120" s="291"/>
      <c r="N120" s="291"/>
      <c r="O120" s="291"/>
      <c r="P120" s="291"/>
      <c r="Q120" s="291"/>
      <c r="R120" s="291"/>
      <c r="S120" s="291"/>
      <c r="T120" s="291"/>
      <c r="U120" s="291"/>
      <c r="V120" s="291"/>
      <c r="W120" s="138"/>
      <c r="X120" s="140"/>
      <c r="Y120" s="147"/>
      <c r="Z120" s="145" t="str">
        <f>IFERROR(VLOOKUP(Y120, 【参考】数式用!$A$3:$B$46, 2, FALSE), "")</f>
        <v/>
      </c>
      <c r="AA120" s="36"/>
    </row>
    <row r="121" spans="1:27" ht="38.25" customHeight="1">
      <c r="A121" s="26"/>
      <c r="B121" s="126">
        <f t="shared" si="1"/>
        <v>80</v>
      </c>
      <c r="C121" s="304"/>
      <c r="D121" s="305"/>
      <c r="E121" s="305"/>
      <c r="F121" s="305"/>
      <c r="G121" s="305"/>
      <c r="H121" s="305"/>
      <c r="I121" s="305"/>
      <c r="J121" s="305"/>
      <c r="K121" s="305"/>
      <c r="L121" s="306"/>
      <c r="M121" s="291"/>
      <c r="N121" s="291"/>
      <c r="O121" s="291"/>
      <c r="P121" s="291"/>
      <c r="Q121" s="291"/>
      <c r="R121" s="291"/>
      <c r="S121" s="291"/>
      <c r="T121" s="291"/>
      <c r="U121" s="291"/>
      <c r="V121" s="291"/>
      <c r="W121" s="138"/>
      <c r="X121" s="140"/>
      <c r="Y121" s="147"/>
      <c r="Z121" s="145" t="str">
        <f>IFERROR(VLOOKUP(Y121, 【参考】数式用!$A$3:$B$46, 2, FALSE), "")</f>
        <v/>
      </c>
      <c r="AA121" s="36"/>
    </row>
    <row r="122" spans="1:27" ht="38.25" customHeight="1">
      <c r="A122" s="26"/>
      <c r="B122" s="126">
        <f t="shared" si="1"/>
        <v>81</v>
      </c>
      <c r="C122" s="304"/>
      <c r="D122" s="305"/>
      <c r="E122" s="305"/>
      <c r="F122" s="305"/>
      <c r="G122" s="305"/>
      <c r="H122" s="305"/>
      <c r="I122" s="305"/>
      <c r="J122" s="305"/>
      <c r="K122" s="305"/>
      <c r="L122" s="306"/>
      <c r="M122" s="291"/>
      <c r="N122" s="291"/>
      <c r="O122" s="291"/>
      <c r="P122" s="291"/>
      <c r="Q122" s="291"/>
      <c r="R122" s="291"/>
      <c r="S122" s="291"/>
      <c r="T122" s="291"/>
      <c r="U122" s="291"/>
      <c r="V122" s="291"/>
      <c r="W122" s="138"/>
      <c r="X122" s="140"/>
      <c r="Y122" s="147"/>
      <c r="Z122" s="145" t="str">
        <f>IFERROR(VLOOKUP(Y122, 【参考】数式用!$A$3:$B$46, 2, FALSE), "")</f>
        <v/>
      </c>
      <c r="AA122" s="36"/>
    </row>
    <row r="123" spans="1:27" ht="38.25" customHeight="1">
      <c r="A123" s="26"/>
      <c r="B123" s="126">
        <f t="shared" si="1"/>
        <v>82</v>
      </c>
      <c r="C123" s="304"/>
      <c r="D123" s="305"/>
      <c r="E123" s="305"/>
      <c r="F123" s="305"/>
      <c r="G123" s="305"/>
      <c r="H123" s="305"/>
      <c r="I123" s="305"/>
      <c r="J123" s="305"/>
      <c r="K123" s="305"/>
      <c r="L123" s="306"/>
      <c r="M123" s="291"/>
      <c r="N123" s="291"/>
      <c r="O123" s="291"/>
      <c r="P123" s="291"/>
      <c r="Q123" s="291"/>
      <c r="R123" s="291"/>
      <c r="S123" s="291"/>
      <c r="T123" s="291"/>
      <c r="U123" s="291"/>
      <c r="V123" s="291"/>
      <c r="W123" s="138"/>
      <c r="X123" s="140"/>
      <c r="Y123" s="147"/>
      <c r="Z123" s="145" t="str">
        <f>IFERROR(VLOOKUP(Y123, 【参考】数式用!$A$3:$B$46, 2, FALSE), "")</f>
        <v/>
      </c>
      <c r="AA123" s="36"/>
    </row>
    <row r="124" spans="1:27" ht="38.25" customHeight="1">
      <c r="A124" s="26"/>
      <c r="B124" s="126">
        <f t="shared" si="1"/>
        <v>83</v>
      </c>
      <c r="C124" s="304"/>
      <c r="D124" s="305"/>
      <c r="E124" s="305"/>
      <c r="F124" s="305"/>
      <c r="G124" s="305"/>
      <c r="H124" s="305"/>
      <c r="I124" s="305"/>
      <c r="J124" s="305"/>
      <c r="K124" s="305"/>
      <c r="L124" s="306"/>
      <c r="M124" s="291"/>
      <c r="N124" s="291"/>
      <c r="O124" s="291"/>
      <c r="P124" s="291"/>
      <c r="Q124" s="291"/>
      <c r="R124" s="291"/>
      <c r="S124" s="291"/>
      <c r="T124" s="291"/>
      <c r="U124" s="291"/>
      <c r="V124" s="291"/>
      <c r="W124" s="138"/>
      <c r="X124" s="140"/>
      <c r="Y124" s="147"/>
      <c r="Z124" s="145" t="str">
        <f>IFERROR(VLOOKUP(Y124, 【参考】数式用!$A$3:$B$46, 2, FALSE), "")</f>
        <v/>
      </c>
      <c r="AA124" s="36"/>
    </row>
    <row r="125" spans="1:27" ht="38.25" customHeight="1">
      <c r="A125" s="26"/>
      <c r="B125" s="126">
        <f t="shared" si="1"/>
        <v>84</v>
      </c>
      <c r="C125" s="304"/>
      <c r="D125" s="305"/>
      <c r="E125" s="305"/>
      <c r="F125" s="305"/>
      <c r="G125" s="305"/>
      <c r="H125" s="305"/>
      <c r="I125" s="305"/>
      <c r="J125" s="305"/>
      <c r="K125" s="305"/>
      <c r="L125" s="306"/>
      <c r="M125" s="291"/>
      <c r="N125" s="291"/>
      <c r="O125" s="291"/>
      <c r="P125" s="291"/>
      <c r="Q125" s="291"/>
      <c r="R125" s="291"/>
      <c r="S125" s="291"/>
      <c r="T125" s="291"/>
      <c r="U125" s="291"/>
      <c r="V125" s="291"/>
      <c r="W125" s="138"/>
      <c r="X125" s="140"/>
      <c r="Y125" s="147"/>
      <c r="Z125" s="145" t="str">
        <f>IFERROR(VLOOKUP(Y125, 【参考】数式用!$A$3:$B$46, 2, FALSE), "")</f>
        <v/>
      </c>
      <c r="AA125" s="36"/>
    </row>
    <row r="126" spans="1:27" ht="38.25" customHeight="1">
      <c r="A126" s="26"/>
      <c r="B126" s="126">
        <f t="shared" si="1"/>
        <v>85</v>
      </c>
      <c r="C126" s="304"/>
      <c r="D126" s="305"/>
      <c r="E126" s="305"/>
      <c r="F126" s="305"/>
      <c r="G126" s="305"/>
      <c r="H126" s="305"/>
      <c r="I126" s="305"/>
      <c r="J126" s="305"/>
      <c r="K126" s="305"/>
      <c r="L126" s="306"/>
      <c r="M126" s="291"/>
      <c r="N126" s="291"/>
      <c r="O126" s="291"/>
      <c r="P126" s="291"/>
      <c r="Q126" s="291"/>
      <c r="R126" s="291"/>
      <c r="S126" s="291"/>
      <c r="T126" s="291"/>
      <c r="U126" s="291"/>
      <c r="V126" s="291"/>
      <c r="W126" s="138"/>
      <c r="X126" s="140"/>
      <c r="Y126" s="147"/>
      <c r="Z126" s="145" t="str">
        <f>IFERROR(VLOOKUP(Y126, 【参考】数式用!$A$3:$B$46, 2, FALSE), "")</f>
        <v/>
      </c>
      <c r="AA126" s="36"/>
    </row>
    <row r="127" spans="1:27" ht="38.25" customHeight="1">
      <c r="A127" s="26"/>
      <c r="B127" s="126">
        <f t="shared" si="1"/>
        <v>86</v>
      </c>
      <c r="C127" s="304"/>
      <c r="D127" s="305"/>
      <c r="E127" s="305"/>
      <c r="F127" s="305"/>
      <c r="G127" s="305"/>
      <c r="H127" s="305"/>
      <c r="I127" s="305"/>
      <c r="J127" s="305"/>
      <c r="K127" s="305"/>
      <c r="L127" s="306"/>
      <c r="M127" s="291"/>
      <c r="N127" s="291"/>
      <c r="O127" s="291"/>
      <c r="P127" s="291"/>
      <c r="Q127" s="291"/>
      <c r="R127" s="291"/>
      <c r="S127" s="291"/>
      <c r="T127" s="291"/>
      <c r="U127" s="291"/>
      <c r="V127" s="291"/>
      <c r="W127" s="138"/>
      <c r="X127" s="140"/>
      <c r="Y127" s="147"/>
      <c r="Z127" s="145" t="str">
        <f>IFERROR(VLOOKUP(Y127, 【参考】数式用!$A$3:$B$46, 2, FALSE), "")</f>
        <v/>
      </c>
      <c r="AA127" s="36"/>
    </row>
    <row r="128" spans="1:27" ht="38.25" customHeight="1">
      <c r="A128" s="26"/>
      <c r="B128" s="126">
        <f t="shared" si="1"/>
        <v>87</v>
      </c>
      <c r="C128" s="304"/>
      <c r="D128" s="305"/>
      <c r="E128" s="305"/>
      <c r="F128" s="305"/>
      <c r="G128" s="305"/>
      <c r="H128" s="305"/>
      <c r="I128" s="305"/>
      <c r="J128" s="305"/>
      <c r="K128" s="305"/>
      <c r="L128" s="306"/>
      <c r="M128" s="291"/>
      <c r="N128" s="291"/>
      <c r="O128" s="291"/>
      <c r="P128" s="291"/>
      <c r="Q128" s="291"/>
      <c r="R128" s="291"/>
      <c r="S128" s="291"/>
      <c r="T128" s="291"/>
      <c r="U128" s="291"/>
      <c r="V128" s="291"/>
      <c r="W128" s="138"/>
      <c r="X128" s="140"/>
      <c r="Y128" s="147"/>
      <c r="Z128" s="145" t="str">
        <f>IFERROR(VLOOKUP(Y128, 【参考】数式用!$A$3:$B$46, 2, FALSE), "")</f>
        <v/>
      </c>
      <c r="AA128" s="36"/>
    </row>
    <row r="129" spans="1:27" ht="38.25" customHeight="1">
      <c r="A129" s="26"/>
      <c r="B129" s="126">
        <f t="shared" si="1"/>
        <v>88</v>
      </c>
      <c r="C129" s="304"/>
      <c r="D129" s="305"/>
      <c r="E129" s="305"/>
      <c r="F129" s="305"/>
      <c r="G129" s="305"/>
      <c r="H129" s="305"/>
      <c r="I129" s="305"/>
      <c r="J129" s="305"/>
      <c r="K129" s="305"/>
      <c r="L129" s="306"/>
      <c r="M129" s="291"/>
      <c r="N129" s="291"/>
      <c r="O129" s="291"/>
      <c r="P129" s="291"/>
      <c r="Q129" s="291"/>
      <c r="R129" s="291"/>
      <c r="S129" s="291"/>
      <c r="T129" s="291"/>
      <c r="U129" s="291"/>
      <c r="V129" s="291"/>
      <c r="W129" s="138"/>
      <c r="X129" s="140"/>
      <c r="Y129" s="147"/>
      <c r="Z129" s="145" t="str">
        <f>IFERROR(VLOOKUP(Y129, 【参考】数式用!$A$3:$B$46, 2, FALSE), "")</f>
        <v/>
      </c>
      <c r="AA129" s="36"/>
    </row>
    <row r="130" spans="1:27" ht="38.25" customHeight="1">
      <c r="A130" s="26"/>
      <c r="B130" s="126">
        <f t="shared" si="1"/>
        <v>89</v>
      </c>
      <c r="C130" s="304"/>
      <c r="D130" s="305"/>
      <c r="E130" s="305"/>
      <c r="F130" s="305"/>
      <c r="G130" s="305"/>
      <c r="H130" s="305"/>
      <c r="I130" s="305"/>
      <c r="J130" s="305"/>
      <c r="K130" s="305"/>
      <c r="L130" s="306"/>
      <c r="M130" s="291"/>
      <c r="N130" s="291"/>
      <c r="O130" s="291"/>
      <c r="P130" s="291"/>
      <c r="Q130" s="291"/>
      <c r="R130" s="291"/>
      <c r="S130" s="291"/>
      <c r="T130" s="291"/>
      <c r="U130" s="291"/>
      <c r="V130" s="291"/>
      <c r="W130" s="138"/>
      <c r="X130" s="140"/>
      <c r="Y130" s="147"/>
      <c r="Z130" s="145" t="str">
        <f>IFERROR(VLOOKUP(Y130, 【参考】数式用!$A$3:$B$46, 2, FALSE), "")</f>
        <v/>
      </c>
      <c r="AA130" s="36"/>
    </row>
    <row r="131" spans="1:27" ht="38.25" customHeight="1">
      <c r="A131" s="26"/>
      <c r="B131" s="126">
        <f t="shared" si="1"/>
        <v>90</v>
      </c>
      <c r="C131" s="304"/>
      <c r="D131" s="305"/>
      <c r="E131" s="305"/>
      <c r="F131" s="305"/>
      <c r="G131" s="305"/>
      <c r="H131" s="305"/>
      <c r="I131" s="305"/>
      <c r="J131" s="305"/>
      <c r="K131" s="305"/>
      <c r="L131" s="306"/>
      <c r="M131" s="291"/>
      <c r="N131" s="291"/>
      <c r="O131" s="291"/>
      <c r="P131" s="291"/>
      <c r="Q131" s="291"/>
      <c r="R131" s="291"/>
      <c r="S131" s="291"/>
      <c r="T131" s="291"/>
      <c r="U131" s="291"/>
      <c r="V131" s="291"/>
      <c r="W131" s="138"/>
      <c r="X131" s="140"/>
      <c r="Y131" s="147"/>
      <c r="Z131" s="145" t="str">
        <f>IFERROR(VLOOKUP(Y131, 【参考】数式用!$A$3:$B$46, 2, FALSE), "")</f>
        <v/>
      </c>
      <c r="AA131" s="36"/>
    </row>
    <row r="132" spans="1:27" ht="38.25" customHeight="1">
      <c r="A132" s="26"/>
      <c r="B132" s="126">
        <f t="shared" si="1"/>
        <v>91</v>
      </c>
      <c r="C132" s="304"/>
      <c r="D132" s="305"/>
      <c r="E132" s="305"/>
      <c r="F132" s="305"/>
      <c r="G132" s="305"/>
      <c r="H132" s="305"/>
      <c r="I132" s="305"/>
      <c r="J132" s="305"/>
      <c r="K132" s="305"/>
      <c r="L132" s="306"/>
      <c r="M132" s="291"/>
      <c r="N132" s="291"/>
      <c r="O132" s="291"/>
      <c r="P132" s="291"/>
      <c r="Q132" s="291"/>
      <c r="R132" s="291"/>
      <c r="S132" s="291"/>
      <c r="T132" s="291"/>
      <c r="U132" s="291"/>
      <c r="V132" s="291"/>
      <c r="W132" s="138"/>
      <c r="X132" s="140"/>
      <c r="Y132" s="147"/>
      <c r="Z132" s="145" t="str">
        <f>IFERROR(VLOOKUP(Y132, 【参考】数式用!$A$3:$B$46, 2, FALSE), "")</f>
        <v/>
      </c>
      <c r="AA132" s="36"/>
    </row>
    <row r="133" spans="1:27" ht="38.25" customHeight="1">
      <c r="A133" s="26"/>
      <c r="B133" s="126">
        <f t="shared" si="1"/>
        <v>92</v>
      </c>
      <c r="C133" s="304"/>
      <c r="D133" s="305"/>
      <c r="E133" s="305"/>
      <c r="F133" s="305"/>
      <c r="G133" s="305"/>
      <c r="H133" s="305"/>
      <c r="I133" s="305"/>
      <c r="J133" s="305"/>
      <c r="K133" s="305"/>
      <c r="L133" s="306"/>
      <c r="M133" s="291"/>
      <c r="N133" s="291"/>
      <c r="O133" s="291"/>
      <c r="P133" s="291"/>
      <c r="Q133" s="291"/>
      <c r="R133" s="291"/>
      <c r="S133" s="291"/>
      <c r="T133" s="291"/>
      <c r="U133" s="291"/>
      <c r="V133" s="291"/>
      <c r="W133" s="138"/>
      <c r="X133" s="140"/>
      <c r="Y133" s="147"/>
      <c r="Z133" s="145" t="str">
        <f>IFERROR(VLOOKUP(Y133, 【参考】数式用!$A$3:$B$46, 2, FALSE), "")</f>
        <v/>
      </c>
      <c r="AA133" s="36"/>
    </row>
    <row r="134" spans="1:27" ht="38.25" customHeight="1">
      <c r="A134" s="26"/>
      <c r="B134" s="126">
        <f t="shared" si="1"/>
        <v>93</v>
      </c>
      <c r="C134" s="304"/>
      <c r="D134" s="305"/>
      <c r="E134" s="305"/>
      <c r="F134" s="305"/>
      <c r="G134" s="305"/>
      <c r="H134" s="305"/>
      <c r="I134" s="305"/>
      <c r="J134" s="305"/>
      <c r="K134" s="305"/>
      <c r="L134" s="306"/>
      <c r="M134" s="291"/>
      <c r="N134" s="291"/>
      <c r="O134" s="291"/>
      <c r="P134" s="291"/>
      <c r="Q134" s="291"/>
      <c r="R134" s="291"/>
      <c r="S134" s="291"/>
      <c r="T134" s="291"/>
      <c r="U134" s="291"/>
      <c r="V134" s="291"/>
      <c r="W134" s="138"/>
      <c r="X134" s="140"/>
      <c r="Y134" s="147"/>
      <c r="Z134" s="145" t="str">
        <f>IFERROR(VLOOKUP(Y134, 【参考】数式用!$A$3:$B$46, 2, FALSE), "")</f>
        <v/>
      </c>
      <c r="AA134" s="36"/>
    </row>
    <row r="135" spans="1:27" ht="38.25" customHeight="1">
      <c r="A135" s="26"/>
      <c r="B135" s="126">
        <f t="shared" si="1"/>
        <v>94</v>
      </c>
      <c r="C135" s="304"/>
      <c r="D135" s="305"/>
      <c r="E135" s="305"/>
      <c r="F135" s="305"/>
      <c r="G135" s="305"/>
      <c r="H135" s="305"/>
      <c r="I135" s="305"/>
      <c r="J135" s="305"/>
      <c r="K135" s="305"/>
      <c r="L135" s="306"/>
      <c r="M135" s="291"/>
      <c r="N135" s="291"/>
      <c r="O135" s="291"/>
      <c r="P135" s="291"/>
      <c r="Q135" s="291"/>
      <c r="R135" s="291"/>
      <c r="S135" s="291"/>
      <c r="T135" s="291"/>
      <c r="U135" s="291"/>
      <c r="V135" s="291"/>
      <c r="W135" s="138"/>
      <c r="X135" s="140"/>
      <c r="Y135" s="147"/>
      <c r="Z135" s="145" t="str">
        <f>IFERROR(VLOOKUP(Y135, 【参考】数式用!$A$3:$B$46, 2, FALSE), "")</f>
        <v/>
      </c>
      <c r="AA135" s="36"/>
    </row>
    <row r="136" spans="1:27" ht="38.25" customHeight="1">
      <c r="A136" s="26"/>
      <c r="B136" s="126">
        <f t="shared" si="1"/>
        <v>95</v>
      </c>
      <c r="C136" s="304"/>
      <c r="D136" s="305"/>
      <c r="E136" s="305"/>
      <c r="F136" s="305"/>
      <c r="G136" s="305"/>
      <c r="H136" s="305"/>
      <c r="I136" s="305"/>
      <c r="J136" s="305"/>
      <c r="K136" s="305"/>
      <c r="L136" s="306"/>
      <c r="M136" s="291"/>
      <c r="N136" s="291"/>
      <c r="O136" s="291"/>
      <c r="P136" s="291"/>
      <c r="Q136" s="291"/>
      <c r="R136" s="291"/>
      <c r="S136" s="291"/>
      <c r="T136" s="291"/>
      <c r="U136" s="291"/>
      <c r="V136" s="291"/>
      <c r="W136" s="138"/>
      <c r="X136" s="140"/>
      <c r="Y136" s="147"/>
      <c r="Z136" s="145" t="str">
        <f>IFERROR(VLOOKUP(Y136, 【参考】数式用!$A$3:$B$46, 2, FALSE), "")</f>
        <v/>
      </c>
      <c r="AA136" s="36"/>
    </row>
    <row r="137" spans="1:27" ht="38.25" customHeight="1">
      <c r="A137" s="26"/>
      <c r="B137" s="126">
        <f t="shared" si="1"/>
        <v>96</v>
      </c>
      <c r="C137" s="304"/>
      <c r="D137" s="305"/>
      <c r="E137" s="305"/>
      <c r="F137" s="305"/>
      <c r="G137" s="305"/>
      <c r="H137" s="305"/>
      <c r="I137" s="305"/>
      <c r="J137" s="305"/>
      <c r="K137" s="305"/>
      <c r="L137" s="306"/>
      <c r="M137" s="291"/>
      <c r="N137" s="291"/>
      <c r="O137" s="291"/>
      <c r="P137" s="291"/>
      <c r="Q137" s="291"/>
      <c r="R137" s="291"/>
      <c r="S137" s="291"/>
      <c r="T137" s="291"/>
      <c r="U137" s="291"/>
      <c r="V137" s="291"/>
      <c r="W137" s="138"/>
      <c r="X137" s="140"/>
      <c r="Y137" s="147"/>
      <c r="Z137" s="145" t="str">
        <f>IFERROR(VLOOKUP(Y137, 【参考】数式用!$A$3:$B$46, 2, FALSE), "")</f>
        <v/>
      </c>
      <c r="AA137" s="36"/>
    </row>
    <row r="138" spans="1:27" ht="38.25" customHeight="1">
      <c r="A138" s="26"/>
      <c r="B138" s="126">
        <f t="shared" si="1"/>
        <v>97</v>
      </c>
      <c r="C138" s="304"/>
      <c r="D138" s="305"/>
      <c r="E138" s="305"/>
      <c r="F138" s="305"/>
      <c r="G138" s="305"/>
      <c r="H138" s="305"/>
      <c r="I138" s="305"/>
      <c r="J138" s="305"/>
      <c r="K138" s="305"/>
      <c r="L138" s="306"/>
      <c r="M138" s="291"/>
      <c r="N138" s="291"/>
      <c r="O138" s="291"/>
      <c r="P138" s="291"/>
      <c r="Q138" s="291"/>
      <c r="R138" s="291"/>
      <c r="S138" s="291"/>
      <c r="T138" s="291"/>
      <c r="U138" s="291"/>
      <c r="V138" s="291"/>
      <c r="W138" s="138"/>
      <c r="X138" s="140"/>
      <c r="Y138" s="147"/>
      <c r="Z138" s="145" t="str">
        <f>IFERROR(VLOOKUP(Y138, 【参考】数式用!$A$3:$B$46, 2, FALSE), "")</f>
        <v/>
      </c>
      <c r="AA138" s="36"/>
    </row>
    <row r="139" spans="1:27" ht="38.25" customHeight="1">
      <c r="A139" s="26"/>
      <c r="B139" s="126">
        <f t="shared" si="1"/>
        <v>98</v>
      </c>
      <c r="C139" s="304"/>
      <c r="D139" s="305"/>
      <c r="E139" s="305"/>
      <c r="F139" s="305"/>
      <c r="G139" s="305"/>
      <c r="H139" s="305"/>
      <c r="I139" s="305"/>
      <c r="J139" s="305"/>
      <c r="K139" s="305"/>
      <c r="L139" s="306"/>
      <c r="M139" s="291"/>
      <c r="N139" s="291"/>
      <c r="O139" s="291"/>
      <c r="P139" s="291"/>
      <c r="Q139" s="291"/>
      <c r="R139" s="291"/>
      <c r="S139" s="291"/>
      <c r="T139" s="291"/>
      <c r="U139" s="291"/>
      <c r="V139" s="291"/>
      <c r="W139" s="138"/>
      <c r="X139" s="140"/>
      <c r="Y139" s="147"/>
      <c r="Z139" s="145" t="str">
        <f>IFERROR(VLOOKUP(Y139, 【参考】数式用!$A$3:$B$46, 2, FALSE), "")</f>
        <v/>
      </c>
      <c r="AA139" s="36"/>
    </row>
    <row r="140" spans="1:27" ht="38.25" customHeight="1">
      <c r="A140" s="26"/>
      <c r="B140" s="126">
        <f t="shared" si="1"/>
        <v>99</v>
      </c>
      <c r="C140" s="304"/>
      <c r="D140" s="305"/>
      <c r="E140" s="305"/>
      <c r="F140" s="305"/>
      <c r="G140" s="305"/>
      <c r="H140" s="305"/>
      <c r="I140" s="305"/>
      <c r="J140" s="305"/>
      <c r="K140" s="305"/>
      <c r="L140" s="306"/>
      <c r="M140" s="291"/>
      <c r="N140" s="291"/>
      <c r="O140" s="291"/>
      <c r="P140" s="291"/>
      <c r="Q140" s="291"/>
      <c r="R140" s="291"/>
      <c r="S140" s="291"/>
      <c r="T140" s="291"/>
      <c r="U140" s="291"/>
      <c r="V140" s="291"/>
      <c r="W140" s="138"/>
      <c r="X140" s="140"/>
      <c r="Y140" s="147"/>
      <c r="Z140" s="145" t="str">
        <f>IFERROR(VLOOKUP(Y140, 【参考】数式用!$A$3:$B$46, 2, FALSE), "")</f>
        <v/>
      </c>
      <c r="AA140" s="36"/>
    </row>
    <row r="141" spans="1:27" ht="38.25" customHeight="1" thickBot="1">
      <c r="A141" s="26"/>
      <c r="B141" s="126">
        <f t="shared" si="1"/>
        <v>100</v>
      </c>
      <c r="C141" s="330"/>
      <c r="D141" s="331"/>
      <c r="E141" s="331"/>
      <c r="F141" s="331"/>
      <c r="G141" s="331"/>
      <c r="H141" s="331"/>
      <c r="I141" s="331"/>
      <c r="J141" s="331"/>
      <c r="K141" s="331"/>
      <c r="L141" s="332"/>
      <c r="M141" s="329"/>
      <c r="N141" s="329"/>
      <c r="O141" s="329"/>
      <c r="P141" s="329"/>
      <c r="Q141" s="329"/>
      <c r="R141" s="329"/>
      <c r="S141" s="329"/>
      <c r="T141" s="329"/>
      <c r="U141" s="329"/>
      <c r="V141" s="329"/>
      <c r="W141" s="144"/>
      <c r="X141" s="5"/>
      <c r="Y141" s="148"/>
      <c r="Z141" s="145" t="str">
        <f>IFERROR(VLOOKUP(Y141, 【参考】数式用!$A$3:$B$46, 2, FALSE), "")</f>
        <v/>
      </c>
      <c r="AA141" s="36"/>
    </row>
    <row r="142" spans="1:27" ht="18" customHeight="1">
      <c r="B142" s="37"/>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6" spans="22:23" ht="20.100000000000001" customHeight="1">
      <c r="V146" s="129"/>
      <c r="W146" s="129"/>
    </row>
    <row r="147" spans="22:23" ht="20.100000000000001" customHeight="1">
      <c r="V147" s="130"/>
      <c r="W147" s="130"/>
    </row>
    <row r="148" spans="22:23" ht="20.100000000000001" customHeight="1">
      <c r="V148" s="131"/>
      <c r="W148" s="131"/>
    </row>
  </sheetData>
  <sheetProtection insertRows="0" deleteRows="0" sort="0" autoFilter="0"/>
  <mergeCells count="344">
    <mergeCell ref="M34:X34"/>
    <mergeCell ref="M35:X35"/>
    <mergeCell ref="A14:AA14"/>
    <mergeCell ref="B17:Y17"/>
    <mergeCell ref="C124:L124"/>
    <mergeCell ref="C125:L125"/>
    <mergeCell ref="C126:L126"/>
    <mergeCell ref="C97:L97"/>
    <mergeCell ref="C98:L98"/>
    <mergeCell ref="C99:L99"/>
    <mergeCell ref="C100:L100"/>
    <mergeCell ref="C101:L101"/>
    <mergeCell ref="C102:L102"/>
    <mergeCell ref="C103:L103"/>
    <mergeCell ref="C104:L104"/>
    <mergeCell ref="C105:L105"/>
    <mergeCell ref="C88:L88"/>
    <mergeCell ref="C89:L89"/>
    <mergeCell ref="C90:L90"/>
    <mergeCell ref="C91:L91"/>
    <mergeCell ref="C92:L92"/>
    <mergeCell ref="C93:L93"/>
    <mergeCell ref="C115:L115"/>
    <mergeCell ref="C116:L116"/>
    <mergeCell ref="C117:L117"/>
    <mergeCell ref="C118:L118"/>
    <mergeCell ref="C119:L119"/>
    <mergeCell ref="C120:L120"/>
    <mergeCell ref="C121:L121"/>
    <mergeCell ref="C122:L122"/>
    <mergeCell ref="C123:L123"/>
    <mergeCell ref="C106:L106"/>
    <mergeCell ref="C107:L107"/>
    <mergeCell ref="C108:L108"/>
    <mergeCell ref="C109:L109"/>
    <mergeCell ref="C110:L110"/>
    <mergeCell ref="C111:L111"/>
    <mergeCell ref="C112:L112"/>
    <mergeCell ref="C113:L113"/>
    <mergeCell ref="C114:L114"/>
    <mergeCell ref="C140:L140"/>
    <mergeCell ref="C141:L141"/>
    <mergeCell ref="C127:L127"/>
    <mergeCell ref="C128:L128"/>
    <mergeCell ref="C129:L129"/>
    <mergeCell ref="C130:L130"/>
    <mergeCell ref="C131:L131"/>
    <mergeCell ref="C132:L132"/>
    <mergeCell ref="C133:L133"/>
    <mergeCell ref="C134:L134"/>
    <mergeCell ref="C135:L135"/>
    <mergeCell ref="C139:L139"/>
    <mergeCell ref="C136:L136"/>
    <mergeCell ref="C137:L137"/>
    <mergeCell ref="C138:L138"/>
    <mergeCell ref="C94:L94"/>
    <mergeCell ref="C95:L95"/>
    <mergeCell ref="C96:L96"/>
    <mergeCell ref="C79:L79"/>
    <mergeCell ref="C80:L80"/>
    <mergeCell ref="C81:L81"/>
    <mergeCell ref="C82:L82"/>
    <mergeCell ref="C83:L83"/>
    <mergeCell ref="C84:L84"/>
    <mergeCell ref="C85:L85"/>
    <mergeCell ref="C86:L86"/>
    <mergeCell ref="C87:L87"/>
    <mergeCell ref="C70:L70"/>
    <mergeCell ref="C71:L71"/>
    <mergeCell ref="C72:L72"/>
    <mergeCell ref="C73:L73"/>
    <mergeCell ref="C74:L74"/>
    <mergeCell ref="C75:L75"/>
    <mergeCell ref="C76:L76"/>
    <mergeCell ref="C77:L77"/>
    <mergeCell ref="C78:L78"/>
    <mergeCell ref="C61:L61"/>
    <mergeCell ref="C62:L62"/>
    <mergeCell ref="C63:L63"/>
    <mergeCell ref="C64:L64"/>
    <mergeCell ref="C65:L65"/>
    <mergeCell ref="C66:L66"/>
    <mergeCell ref="C67:L67"/>
    <mergeCell ref="C68:L68"/>
    <mergeCell ref="C69:L69"/>
    <mergeCell ref="C52:L52"/>
    <mergeCell ref="C53:L53"/>
    <mergeCell ref="C54:L54"/>
    <mergeCell ref="C55:L55"/>
    <mergeCell ref="C56:L56"/>
    <mergeCell ref="C57:L57"/>
    <mergeCell ref="C58:L58"/>
    <mergeCell ref="C59:L59"/>
    <mergeCell ref="C60:L60"/>
    <mergeCell ref="M126:Q126"/>
    <mergeCell ref="R126:V126"/>
    <mergeCell ref="M127:Q127"/>
    <mergeCell ref="R127:V127"/>
    <mergeCell ref="M128:Q128"/>
    <mergeCell ref="R128:V128"/>
    <mergeCell ref="M129:Q129"/>
    <mergeCell ref="R129:V129"/>
    <mergeCell ref="M130:Q130"/>
    <mergeCell ref="R130:V130"/>
    <mergeCell ref="M138:Q138"/>
    <mergeCell ref="R138:V138"/>
    <mergeCell ref="M139:Q139"/>
    <mergeCell ref="R139:V139"/>
    <mergeCell ref="M140:Q140"/>
    <mergeCell ref="R140:V140"/>
    <mergeCell ref="M131:Q131"/>
    <mergeCell ref="R131:V131"/>
    <mergeCell ref="M132:Q132"/>
    <mergeCell ref="R132:V132"/>
    <mergeCell ref="M133:Q133"/>
    <mergeCell ref="R133:V133"/>
    <mergeCell ref="M134:Q134"/>
    <mergeCell ref="R134:V134"/>
    <mergeCell ref="M135:Q135"/>
    <mergeCell ref="R135:V135"/>
    <mergeCell ref="M136:Q136"/>
    <mergeCell ref="R136:V136"/>
    <mergeCell ref="M137:Q137"/>
    <mergeCell ref="R137:V137"/>
    <mergeCell ref="M124:Q124"/>
    <mergeCell ref="R124:V124"/>
    <mergeCell ref="M125:Q125"/>
    <mergeCell ref="R125:V12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M112:Q112"/>
    <mergeCell ref="R112:V112"/>
    <mergeCell ref="M113:Q113"/>
    <mergeCell ref="R113:V113"/>
    <mergeCell ref="M114:Q114"/>
    <mergeCell ref="R114:V114"/>
    <mergeCell ref="M115:Q115"/>
    <mergeCell ref="R115:V115"/>
    <mergeCell ref="R123:V123"/>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79:Q79"/>
    <mergeCell ref="R79:V79"/>
    <mergeCell ref="M80:Q80"/>
    <mergeCell ref="R80:V80"/>
    <mergeCell ref="M141:Q141"/>
    <mergeCell ref="R141:V141"/>
    <mergeCell ref="M76:Q76"/>
    <mergeCell ref="R76:V76"/>
    <mergeCell ref="M77:Q77"/>
    <mergeCell ref="R77:V77"/>
    <mergeCell ref="M78:Q78"/>
    <mergeCell ref="R78:V78"/>
    <mergeCell ref="M81:Q81"/>
    <mergeCell ref="R81:V81"/>
    <mergeCell ref="M82:Q82"/>
    <mergeCell ref="R82:V82"/>
    <mergeCell ref="M83:Q83"/>
    <mergeCell ref="R83:V83"/>
    <mergeCell ref="M84:Q84"/>
    <mergeCell ref="R84:V84"/>
    <mergeCell ref="M85:Q85"/>
    <mergeCell ref="R85:V85"/>
    <mergeCell ref="M86:Q86"/>
    <mergeCell ref="R86:V86"/>
    <mergeCell ref="M73:Q73"/>
    <mergeCell ref="R73:V73"/>
    <mergeCell ref="M74:Q74"/>
    <mergeCell ref="R74:V74"/>
    <mergeCell ref="M75:Q75"/>
    <mergeCell ref="R75:V75"/>
    <mergeCell ref="M70:Q70"/>
    <mergeCell ref="R70:V70"/>
    <mergeCell ref="M71:Q71"/>
    <mergeCell ref="R71:V71"/>
    <mergeCell ref="M72:Q72"/>
    <mergeCell ref="R72:V72"/>
    <mergeCell ref="M67:Q67"/>
    <mergeCell ref="R67:V67"/>
    <mergeCell ref="M68:Q68"/>
    <mergeCell ref="R68:V68"/>
    <mergeCell ref="M69:Q69"/>
    <mergeCell ref="R69:V69"/>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C49:L49"/>
    <mergeCell ref="C51:L51"/>
    <mergeCell ref="M43:Q43"/>
    <mergeCell ref="R43:V43"/>
    <mergeCell ref="M44:Q44"/>
    <mergeCell ref="R44:V44"/>
    <mergeCell ref="M45:Q45"/>
    <mergeCell ref="M49:Q49"/>
    <mergeCell ref="R49:V49"/>
    <mergeCell ref="M50:Q50"/>
    <mergeCell ref="R50:V50"/>
    <mergeCell ref="M51:Q51"/>
    <mergeCell ref="R51:V51"/>
    <mergeCell ref="R46:V46"/>
    <mergeCell ref="M47:Q47"/>
    <mergeCell ref="R47:V47"/>
    <mergeCell ref="M46:Q46"/>
    <mergeCell ref="C47:L47"/>
    <mergeCell ref="C46:L46"/>
    <mergeCell ref="R48:V48"/>
    <mergeCell ref="C48:L48"/>
    <mergeCell ref="C50:L50"/>
    <mergeCell ref="C23:L23"/>
    <mergeCell ref="M23:X23"/>
    <mergeCell ref="R45:V45"/>
    <mergeCell ref="C39:AA39"/>
    <mergeCell ref="R41:V41"/>
    <mergeCell ref="M42:Q42"/>
    <mergeCell ref="R42:V42"/>
    <mergeCell ref="R40:W40"/>
    <mergeCell ref="C42:L42"/>
    <mergeCell ref="C43:L43"/>
    <mergeCell ref="C44:L44"/>
    <mergeCell ref="C45:L45"/>
    <mergeCell ref="C24:L24"/>
    <mergeCell ref="B29:L29"/>
    <mergeCell ref="M29:T29"/>
    <mergeCell ref="B40:B41"/>
    <mergeCell ref="C40:L41"/>
    <mergeCell ref="M40:Q41"/>
    <mergeCell ref="X40:X41"/>
    <mergeCell ref="Y40:Y41"/>
    <mergeCell ref="Z40:Z41"/>
    <mergeCell ref="B34:B35"/>
    <mergeCell ref="C35:L35"/>
    <mergeCell ref="C34:L34"/>
    <mergeCell ref="A6:AA6"/>
    <mergeCell ref="A4:AA4"/>
    <mergeCell ref="AC42:AO42"/>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5"/>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2:L43" xr:uid="{64CB5DAE-65A5-4152-BED5-DC138790116F}">
      <formula1>10</formula1>
    </dataValidation>
    <dataValidation type="list" allowBlank="1" showInputMessage="1" showErrorMessage="1" sqref="W42:W141" xr:uid="{1D106DCD-C627-41D2-AFF0-5BA04D83EA61}">
      <formula1>INDIRECT(R42)</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4:C141 D44:L47 D49:L49 D51:L14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Y42:Y141</xm:sqref>
        </x14:dataValidation>
        <x14:dataValidation type="list" allowBlank="1" showInputMessage="1" showErrorMessage="1" xr:uid="{50630F8C-2C53-4879-B867-41EE3993D3C6}">
          <x14:formula1>
            <xm:f>【参考】数式用!$D$3:$D$50</xm:f>
          </x14:formula1>
          <xm:sqref>R42:V141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topLeftCell="A43" zoomScale="130" zoomScaleNormal="120" zoomScaleSheetLayoutView="130" workbookViewId="0">
      <selection activeCell="J40" sqref="J40:K40"/>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376" t="s">
        <v>7</v>
      </c>
      <c r="AA1" s="376"/>
      <c r="AB1" s="376"/>
      <c r="AC1" s="376" t="str">
        <f>IF(基本情報入力シート!C18="", "", 基本情報入力シート!C18)</f>
        <v>長野県</v>
      </c>
      <c r="AD1" s="379"/>
      <c r="AE1" s="379"/>
      <c r="AF1" s="379"/>
      <c r="AG1" s="379"/>
      <c r="AH1" s="379"/>
      <c r="AI1" s="380"/>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377" t="s">
        <v>80</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78" t="s">
        <v>12</v>
      </c>
      <c r="B6" s="378"/>
      <c r="C6" s="378"/>
      <c r="D6" s="378"/>
      <c r="E6" s="378"/>
      <c r="F6" s="378"/>
      <c r="G6" s="370" t="str">
        <f>IF(基本情報入力シート!M22="","",基本情報入力シート!M22)</f>
        <v/>
      </c>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1"/>
    </row>
    <row r="7" spans="1:47" s="6" customFormat="1" ht="22.5" customHeight="1">
      <c r="A7" s="341" t="s">
        <v>11</v>
      </c>
      <c r="B7" s="341"/>
      <c r="C7" s="341"/>
      <c r="D7" s="341"/>
      <c r="E7" s="341"/>
      <c r="F7" s="341"/>
      <c r="G7" s="342" t="str">
        <f>IF(基本情報入力シート!M23="","",基本情報入力シート!M23)</f>
        <v/>
      </c>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3"/>
    </row>
    <row r="8" spans="1:47" s="6" customFormat="1" ht="12.75" customHeight="1">
      <c r="A8" s="344" t="s">
        <v>82</v>
      </c>
      <c r="B8" s="344"/>
      <c r="C8" s="344"/>
      <c r="D8" s="344"/>
      <c r="E8" s="344"/>
      <c r="F8" s="344"/>
      <c r="G8" s="164" t="s">
        <v>16</v>
      </c>
      <c r="H8" s="345" t="str">
        <f>IF(基本情報入力シート!AB24="－","",基本情報入力シート!AB24)</f>
        <v/>
      </c>
      <c r="I8" s="345"/>
      <c r="J8" s="345"/>
      <c r="K8" s="345"/>
      <c r="L8" s="345"/>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44"/>
      <c r="B9" s="344"/>
      <c r="C9" s="344"/>
      <c r="D9" s="344"/>
      <c r="E9" s="344"/>
      <c r="F9" s="344"/>
      <c r="G9" s="346" t="str">
        <f>IF(基本情報入力シート!M25="","",基本情報入力シート!M25)</f>
        <v/>
      </c>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7"/>
    </row>
    <row r="10" spans="1:47" s="6" customFormat="1" ht="12" customHeight="1">
      <c r="A10" s="344"/>
      <c r="B10" s="344"/>
      <c r="C10" s="344"/>
      <c r="D10" s="344"/>
      <c r="E10" s="344"/>
      <c r="F10" s="344"/>
      <c r="G10" s="348" t="str">
        <f>IF(基本情報入力シート!M26="","",基本情報入力シート!M26)</f>
        <v/>
      </c>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9"/>
    </row>
    <row r="11" spans="1:47" s="6" customFormat="1" ht="15" customHeight="1">
      <c r="A11" s="358" t="s">
        <v>12</v>
      </c>
      <c r="B11" s="358"/>
      <c r="C11" s="358"/>
      <c r="D11" s="358"/>
      <c r="E11" s="358"/>
      <c r="F11" s="358"/>
      <c r="G11" s="370" t="str">
        <f>IF(基本情報入力シート!M30="","",基本情報入力シート!M30)</f>
        <v/>
      </c>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1"/>
      <c r="AS11" s="39"/>
    </row>
    <row r="12" spans="1:47" s="6" customFormat="1" ht="22.5" customHeight="1">
      <c r="A12" s="372" t="s">
        <v>83</v>
      </c>
      <c r="B12" s="372"/>
      <c r="C12" s="372"/>
      <c r="D12" s="372"/>
      <c r="E12" s="372"/>
      <c r="F12" s="372"/>
      <c r="G12" s="348" t="str">
        <f>IF(基本情報入力シート!M31="","",基本情報入力シート!M31)</f>
        <v/>
      </c>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9"/>
      <c r="AS12" s="39"/>
    </row>
    <row r="13" spans="1:47" s="6" customFormat="1" ht="17.25" customHeight="1">
      <c r="A13" s="373" t="s">
        <v>25</v>
      </c>
      <c r="B13" s="373"/>
      <c r="C13" s="373"/>
      <c r="D13" s="373"/>
      <c r="E13" s="373"/>
      <c r="F13" s="373"/>
      <c r="G13" s="374" t="s">
        <v>26</v>
      </c>
      <c r="H13" s="374"/>
      <c r="I13" s="374"/>
      <c r="J13" s="374"/>
      <c r="K13" s="375" t="str">
        <f>IF(基本情報入力シート!M32="","",基本情報入力シート!M32)</f>
        <v/>
      </c>
      <c r="L13" s="375"/>
      <c r="M13" s="375"/>
      <c r="N13" s="375"/>
      <c r="O13" s="375"/>
      <c r="P13" s="375"/>
      <c r="Q13" s="375"/>
      <c r="R13" s="375"/>
      <c r="S13" s="375"/>
      <c r="T13" s="375"/>
      <c r="U13" s="373" t="s">
        <v>27</v>
      </c>
      <c r="V13" s="373"/>
      <c r="W13" s="373"/>
      <c r="X13" s="373"/>
      <c r="Y13" s="375" t="str">
        <f>IF(基本情報入力シート!M33="","",基本情報入力シート!M33)</f>
        <v/>
      </c>
      <c r="Z13" s="375"/>
      <c r="AA13" s="375"/>
      <c r="AB13" s="375"/>
      <c r="AC13" s="375"/>
      <c r="AD13" s="375"/>
      <c r="AE13" s="375"/>
      <c r="AF13" s="375"/>
      <c r="AG13" s="375"/>
      <c r="AH13" s="375"/>
      <c r="AI13" s="375"/>
      <c r="AJ13" s="375"/>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67" t="s">
        <v>85</v>
      </c>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5">
        <f>'別紙様式3-2（補助金）'!F5</f>
        <v>0</v>
      </c>
      <c r="AA16" s="365"/>
      <c r="AB16" s="365"/>
      <c r="AC16" s="365"/>
      <c r="AD16" s="365"/>
      <c r="AE16" s="365"/>
      <c r="AF16" s="365"/>
      <c r="AG16" s="366" t="s">
        <v>86</v>
      </c>
      <c r="AH16" s="366"/>
      <c r="AI16" s="41" t="str">
        <f>IF(G7="", "", IF(SUM(Z17:AF18)&gt;=Z16, "○", "×"))</f>
        <v/>
      </c>
      <c r="AJ16" s="171"/>
      <c r="AK16" s="359" t="s">
        <v>87</v>
      </c>
      <c r="AL16" s="359"/>
      <c r="AM16" s="359"/>
      <c r="AN16" s="359"/>
      <c r="AO16" s="359"/>
      <c r="AP16" s="359"/>
      <c r="AQ16" s="359"/>
      <c r="AR16" s="359"/>
      <c r="AS16" s="359"/>
      <c r="AT16" s="359"/>
      <c r="AU16" s="360"/>
    </row>
    <row r="17" spans="1:47" ht="19.5" customHeight="1">
      <c r="A17" s="367" t="s">
        <v>88</v>
      </c>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8"/>
      <c r="AA17" s="368"/>
      <c r="AB17" s="368"/>
      <c r="AC17" s="368"/>
      <c r="AD17" s="368"/>
      <c r="AE17" s="368"/>
      <c r="AF17" s="368"/>
      <c r="AG17" s="362" t="s">
        <v>86</v>
      </c>
      <c r="AH17" s="362"/>
      <c r="AI17" s="83"/>
      <c r="AJ17" s="83"/>
    </row>
    <row r="18" spans="1:47" ht="19.5" customHeight="1">
      <c r="A18" s="353" t="s">
        <v>89</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61">
        <f>SUM(Z19:AF21)</f>
        <v>0</v>
      </c>
      <c r="AA18" s="361"/>
      <c r="AB18" s="361"/>
      <c r="AC18" s="361"/>
      <c r="AD18" s="361"/>
      <c r="AE18" s="361"/>
      <c r="AF18" s="361"/>
      <c r="AG18" s="362" t="s">
        <v>86</v>
      </c>
      <c r="AH18" s="362"/>
      <c r="AI18" s="93"/>
      <c r="AJ18" s="93"/>
      <c r="AK18" s="42"/>
      <c r="AL18" s="42"/>
      <c r="AT18" s="40"/>
    </row>
    <row r="19" spans="1:47" ht="19.5" customHeight="1">
      <c r="A19" s="168"/>
      <c r="B19" s="94"/>
      <c r="C19" s="94"/>
      <c r="D19" s="94"/>
      <c r="E19" s="94"/>
      <c r="F19" s="94"/>
      <c r="G19" s="94"/>
      <c r="H19" s="94"/>
      <c r="I19" s="94"/>
      <c r="J19" s="94"/>
      <c r="K19" s="94"/>
      <c r="L19" s="363" t="s">
        <v>90</v>
      </c>
      <c r="M19" s="363"/>
      <c r="N19" s="363"/>
      <c r="O19" s="363"/>
      <c r="P19" s="363"/>
      <c r="Q19" s="363"/>
      <c r="R19" s="363"/>
      <c r="S19" s="363"/>
      <c r="T19" s="363"/>
      <c r="U19" s="363"/>
      <c r="V19" s="363"/>
      <c r="W19" s="363"/>
      <c r="X19" s="363"/>
      <c r="Y19" s="364"/>
      <c r="Z19" s="368"/>
      <c r="AA19" s="369"/>
      <c r="AB19" s="369"/>
      <c r="AC19" s="369"/>
      <c r="AD19" s="369"/>
      <c r="AE19" s="369"/>
      <c r="AF19" s="369"/>
      <c r="AG19" s="362" t="s">
        <v>86</v>
      </c>
      <c r="AH19" s="362"/>
      <c r="AI19" s="93"/>
      <c r="AJ19" s="93"/>
      <c r="AK19" s="42"/>
      <c r="AL19" s="42"/>
      <c r="AO19" s="22"/>
      <c r="AP19" s="152"/>
      <c r="AT19" s="40"/>
    </row>
    <row r="20" spans="1:47" ht="19.5" customHeight="1">
      <c r="A20" s="168"/>
      <c r="B20" s="94"/>
      <c r="C20" s="94"/>
      <c r="D20" s="94"/>
      <c r="E20" s="94"/>
      <c r="F20" s="94"/>
      <c r="G20" s="94"/>
      <c r="H20" s="94"/>
      <c r="I20" s="94"/>
      <c r="J20" s="94"/>
      <c r="K20" s="94"/>
      <c r="L20" s="364" t="s">
        <v>91</v>
      </c>
      <c r="M20" s="364"/>
      <c r="N20" s="364"/>
      <c r="O20" s="364"/>
      <c r="P20" s="364"/>
      <c r="Q20" s="364"/>
      <c r="R20" s="364"/>
      <c r="S20" s="364"/>
      <c r="T20" s="364"/>
      <c r="U20" s="364"/>
      <c r="V20" s="364"/>
      <c r="W20" s="364"/>
      <c r="X20" s="364"/>
      <c r="Y20" s="364"/>
      <c r="Z20" s="368"/>
      <c r="AA20" s="368"/>
      <c r="AB20" s="368"/>
      <c r="AC20" s="368"/>
      <c r="AD20" s="368"/>
      <c r="AE20" s="368"/>
      <c r="AF20" s="368"/>
      <c r="AG20" s="362" t="s">
        <v>86</v>
      </c>
      <c r="AH20" s="362"/>
      <c r="AI20" s="93"/>
      <c r="AJ20" s="93"/>
      <c r="AK20" s="42"/>
      <c r="AL20" s="42"/>
      <c r="AT20" s="40"/>
    </row>
    <row r="21" spans="1:47" ht="19.5" customHeight="1">
      <c r="A21" s="169"/>
      <c r="B21" s="95"/>
      <c r="C21" s="95"/>
      <c r="D21" s="95"/>
      <c r="E21" s="95"/>
      <c r="F21" s="95"/>
      <c r="G21" s="95"/>
      <c r="H21" s="95"/>
      <c r="I21" s="95"/>
      <c r="J21" s="95"/>
      <c r="K21" s="95"/>
      <c r="L21" s="381" t="s">
        <v>92</v>
      </c>
      <c r="M21" s="381"/>
      <c r="N21" s="381"/>
      <c r="O21" s="381"/>
      <c r="P21" s="381"/>
      <c r="Q21" s="381"/>
      <c r="R21" s="381"/>
      <c r="S21" s="381"/>
      <c r="T21" s="381"/>
      <c r="U21" s="381"/>
      <c r="V21" s="381"/>
      <c r="W21" s="381"/>
      <c r="X21" s="381"/>
      <c r="Y21" s="381"/>
      <c r="Z21" s="368"/>
      <c r="AA21" s="368"/>
      <c r="AB21" s="368"/>
      <c r="AC21" s="368"/>
      <c r="AD21" s="368"/>
      <c r="AE21" s="368"/>
      <c r="AF21" s="368"/>
      <c r="AG21" s="362" t="s">
        <v>86</v>
      </c>
      <c r="AH21" s="362"/>
      <c r="AI21" s="93"/>
      <c r="AJ21" s="93"/>
      <c r="AK21" s="42"/>
      <c r="AL21" s="42"/>
      <c r="AT21" s="40"/>
    </row>
    <row r="22" spans="1:47" ht="16.95"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88" t="s">
        <v>94</v>
      </c>
      <c r="B23" s="388"/>
      <c r="C23" s="388"/>
      <c r="D23" s="388"/>
      <c r="E23" s="388"/>
      <c r="F23" s="388"/>
      <c r="G23" s="388"/>
      <c r="H23" s="388"/>
      <c r="I23" s="388"/>
      <c r="J23" s="388"/>
      <c r="K23" s="388"/>
      <c r="L23" s="388"/>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93" t="str">
        <f>IF(G7="", "", IF(AND(Z21&gt;0, A24=""), "×", "○"))</f>
        <v/>
      </c>
      <c r="AJ23" s="93"/>
      <c r="AK23" s="42"/>
      <c r="AL23" s="42"/>
      <c r="AT23" s="40"/>
    </row>
    <row r="24" spans="1:47" ht="31.2" customHeight="1" thickBot="1">
      <c r="A24" s="404"/>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394"/>
      <c r="AJ24" s="171"/>
      <c r="AK24" s="396" t="s">
        <v>95</v>
      </c>
      <c r="AL24" s="397"/>
      <c r="AM24" s="397"/>
      <c r="AN24" s="397"/>
      <c r="AO24" s="397"/>
      <c r="AP24" s="397"/>
      <c r="AQ24" s="397"/>
      <c r="AR24" s="397"/>
      <c r="AS24" s="397"/>
      <c r="AT24" s="397"/>
      <c r="AU24" s="398"/>
    </row>
    <row r="25" spans="1:47" s="6" customFormat="1" ht="114.6" customHeight="1">
      <c r="A25" s="356" t="s">
        <v>1957</v>
      </c>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357" t="s">
        <v>96</v>
      </c>
      <c r="B27" s="357"/>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row>
    <row r="28" spans="1:47" ht="18.75" customHeight="1" thickBot="1">
      <c r="A28" s="153"/>
      <c r="B28" s="390" t="s">
        <v>97</v>
      </c>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2"/>
      <c r="AI28" s="41" t="str">
        <f>IF(Z17=0,"",IF(A28="","×","○"))</f>
        <v/>
      </c>
    </row>
    <row r="29" spans="1:47" ht="36.6" customHeight="1">
      <c r="A29" s="356" t="s">
        <v>98</v>
      </c>
      <c r="B29" s="356"/>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38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3"/>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357" t="s">
        <v>100</v>
      </c>
      <c r="B33" s="357"/>
      <c r="C33" s="357"/>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row>
    <row r="34" spans="1:47" ht="40.950000000000003" customHeight="1" thickBot="1">
      <c r="A34" s="153"/>
      <c r="B34" s="390" t="s">
        <v>101</v>
      </c>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2"/>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40" t="s">
        <v>102</v>
      </c>
      <c r="B36" s="340"/>
      <c r="C36" s="340"/>
      <c r="D36" s="340"/>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41" t="str">
        <f>IF(G7="", "", IF(AND(B38="✓",AND(G40&lt;&gt;"",J40&lt;&gt;"",Q40&lt;&gt;"",S41&lt;&gt;"",Z41&lt;&gt;"")),"○","×"))</f>
        <v/>
      </c>
      <c r="AJ36" s="103"/>
      <c r="AK36" s="399" t="s">
        <v>103</v>
      </c>
      <c r="AL36" s="399"/>
      <c r="AM36" s="399"/>
      <c r="AN36" s="399"/>
      <c r="AO36" s="399"/>
      <c r="AP36" s="399"/>
      <c r="AQ36" s="399"/>
      <c r="AR36" s="399"/>
      <c r="AS36" s="399"/>
      <c r="AT36" s="399"/>
      <c r="AU36" s="399"/>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384" t="s">
        <v>105</v>
      </c>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385">
        <v>7</v>
      </c>
      <c r="E40" s="385"/>
      <c r="F40" s="51" t="s">
        <v>107</v>
      </c>
      <c r="G40" s="386"/>
      <c r="H40" s="387"/>
      <c r="I40" s="51" t="s">
        <v>108</v>
      </c>
      <c r="J40" s="386"/>
      <c r="K40" s="387"/>
      <c r="L40" s="51" t="s">
        <v>109</v>
      </c>
      <c r="M40" s="52"/>
      <c r="N40" s="385" t="s">
        <v>11</v>
      </c>
      <c r="O40" s="385"/>
      <c r="P40" s="385"/>
      <c r="Q40" s="352" t="str">
        <f>IF(基本情報入力シート!M23="","", 基本情報入力シート!M23)</f>
        <v/>
      </c>
      <c r="R40" s="352"/>
      <c r="S40" s="352"/>
      <c r="T40" s="352"/>
      <c r="U40" s="352"/>
      <c r="V40" s="352"/>
      <c r="W40" s="352"/>
      <c r="X40" s="352"/>
      <c r="Y40" s="352"/>
      <c r="Z40" s="352"/>
      <c r="AA40" s="352"/>
      <c r="AB40" s="352"/>
      <c r="AC40" s="352"/>
      <c r="AD40" s="352"/>
      <c r="AE40" s="352"/>
      <c r="AF40" s="352"/>
      <c r="AG40" s="352"/>
      <c r="AH40" s="352"/>
      <c r="AI40" s="53"/>
      <c r="AJ40" s="104"/>
    </row>
    <row r="41" spans="1:47" s="54" customFormat="1" ht="15.6" customHeight="1">
      <c r="A41" s="50"/>
      <c r="B41" s="55"/>
      <c r="C41" s="51"/>
      <c r="D41" s="51"/>
      <c r="E41" s="51"/>
      <c r="F41" s="51"/>
      <c r="G41" s="51"/>
      <c r="H41" s="51"/>
      <c r="I41" s="51"/>
      <c r="J41" s="51"/>
      <c r="K41" s="51"/>
      <c r="L41" s="51"/>
      <c r="M41" s="51"/>
      <c r="N41" s="395" t="s">
        <v>110</v>
      </c>
      <c r="O41" s="395"/>
      <c r="P41" s="395"/>
      <c r="Q41" s="350" t="s">
        <v>21</v>
      </c>
      <c r="R41" s="350"/>
      <c r="S41" s="351" t="str">
        <f>IF(基本情報入力シート!M27="", "", 基本情報入力シート!M27)</f>
        <v/>
      </c>
      <c r="T41" s="351"/>
      <c r="U41" s="351"/>
      <c r="V41" s="351"/>
      <c r="W41" s="351"/>
      <c r="X41" s="405" t="s">
        <v>22</v>
      </c>
      <c r="Y41" s="405"/>
      <c r="Z41" s="351" t="str">
        <f>IF(基本情報入力シート!M28="", "", 基本情報入力シート!M28)</f>
        <v/>
      </c>
      <c r="AA41" s="351"/>
      <c r="AB41" s="351"/>
      <c r="AC41" s="351"/>
      <c r="AD41" s="351"/>
      <c r="AE41" s="351"/>
      <c r="AF41" s="351"/>
      <c r="AG41" s="351"/>
      <c r="AH41" s="351"/>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403" t="s">
        <v>111</v>
      </c>
      <c r="B43" s="403"/>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354" t="s">
        <v>84</v>
      </c>
      <c r="B48" s="354"/>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5"/>
    </row>
    <row r="49" spans="1:36">
      <c r="A49" s="170" t="s">
        <v>114</v>
      </c>
      <c r="B49" s="401" t="s">
        <v>115</v>
      </c>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167" t="str">
        <f>AI16</f>
        <v/>
      </c>
    </row>
    <row r="50" spans="1:36">
      <c r="A50" s="63" t="s">
        <v>116</v>
      </c>
      <c r="B50" s="402" t="s">
        <v>117</v>
      </c>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354" t="s">
        <v>118</v>
      </c>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5"/>
    </row>
    <row r="53" spans="1:36">
      <c r="A53" s="400" t="s">
        <v>119</v>
      </c>
      <c r="B53" s="400"/>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167"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354" t="s">
        <v>120</v>
      </c>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5"/>
    </row>
    <row r="56" spans="1:36">
      <c r="A56" s="400" t="s">
        <v>121</v>
      </c>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167" t="str">
        <f>IF(G7="", "", AI34)</f>
        <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354" t="s">
        <v>122</v>
      </c>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5"/>
    </row>
    <row r="59" spans="1:36">
      <c r="A59" s="339" t="s">
        <v>123</v>
      </c>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7"/>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G11" sqref="G11"/>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長野県</v>
      </c>
    </row>
    <row r="2" spans="1:22" ht="21" customHeight="1" thickBot="1">
      <c r="A2" s="83"/>
      <c r="B2" s="112"/>
      <c r="C2" s="115"/>
      <c r="D2" s="112"/>
      <c r="E2" s="112"/>
      <c r="F2" s="112"/>
      <c r="G2" s="83"/>
      <c r="H2" s="106"/>
      <c r="I2" s="116"/>
      <c r="J2" s="116"/>
    </row>
    <row r="3" spans="1:22" ht="27" customHeight="1" thickBot="1">
      <c r="A3" s="413" t="s">
        <v>11</v>
      </c>
      <c r="B3" s="414"/>
      <c r="C3" s="415" t="str">
        <f>IF(基本情報入力シート!M23="","",基本情報入力シート!M23)</f>
        <v/>
      </c>
      <c r="D3" s="416"/>
      <c r="E3" s="416"/>
      <c r="F3" s="417"/>
      <c r="G3" s="83"/>
      <c r="H3" s="106"/>
      <c r="I3" s="412" t="s">
        <v>126</v>
      </c>
      <c r="J3" s="412"/>
      <c r="K3" s="128"/>
      <c r="L3" s="127"/>
      <c r="M3" s="127"/>
      <c r="N3" s="127"/>
      <c r="O3" s="127"/>
      <c r="P3" s="127"/>
      <c r="Q3" s="127"/>
      <c r="R3" s="127"/>
      <c r="S3" s="127"/>
      <c r="T3" s="127"/>
      <c r="U3" s="127"/>
      <c r="V3" s="127"/>
    </row>
    <row r="4" spans="1:22" ht="21" customHeight="1" thickBot="1">
      <c r="A4" s="117"/>
      <c r="B4" s="117"/>
      <c r="C4" s="118"/>
      <c r="D4" s="119"/>
      <c r="E4" s="119"/>
      <c r="F4" s="119"/>
      <c r="G4" s="116"/>
      <c r="H4" s="120"/>
      <c r="I4" s="412"/>
      <c r="J4" s="412"/>
      <c r="K4" s="128"/>
      <c r="L4" s="127"/>
      <c r="M4" s="127"/>
      <c r="N4" s="127"/>
      <c r="O4" s="127"/>
      <c r="P4" s="127"/>
      <c r="Q4" s="127"/>
      <c r="R4" s="127"/>
      <c r="S4" s="127"/>
      <c r="T4" s="127"/>
      <c r="U4" s="127"/>
      <c r="V4" s="127"/>
    </row>
    <row r="5" spans="1:22" ht="27.75" customHeight="1">
      <c r="A5" s="428" t="s">
        <v>127</v>
      </c>
      <c r="B5" s="429"/>
      <c r="C5" s="429"/>
      <c r="D5" s="429"/>
      <c r="E5" s="430"/>
      <c r="F5" s="434">
        <f>IFERROR(SUM(I:J),"")</f>
        <v>0</v>
      </c>
      <c r="G5" s="116"/>
      <c r="H5" s="120"/>
      <c r="I5" s="412"/>
      <c r="J5" s="412"/>
      <c r="K5" s="128"/>
      <c r="L5" s="127"/>
      <c r="M5" s="127"/>
      <c r="N5" s="127"/>
      <c r="O5" s="127"/>
      <c r="P5" s="127"/>
      <c r="Q5" s="127"/>
      <c r="R5" s="127"/>
      <c r="S5" s="127"/>
      <c r="T5" s="127"/>
      <c r="U5" s="127"/>
      <c r="V5" s="127"/>
    </row>
    <row r="6" spans="1:22" ht="27.75" customHeight="1" thickBot="1">
      <c r="A6" s="431"/>
      <c r="B6" s="432"/>
      <c r="C6" s="432"/>
      <c r="D6" s="432"/>
      <c r="E6" s="433"/>
      <c r="F6" s="435"/>
      <c r="G6" s="116"/>
      <c r="H6" s="120"/>
      <c r="I6" s="412"/>
      <c r="J6" s="412"/>
    </row>
    <row r="7" spans="1:22" ht="21" customHeight="1" thickBot="1">
      <c r="A7" s="83"/>
      <c r="B7" s="83"/>
      <c r="C7" s="111"/>
      <c r="D7" s="83"/>
      <c r="E7" s="83"/>
      <c r="F7" s="83"/>
      <c r="G7" s="83"/>
      <c r="H7" s="106"/>
      <c r="I7" s="121"/>
      <c r="J7" s="83"/>
    </row>
    <row r="8" spans="1:22" ht="42.75" customHeight="1">
      <c r="A8" s="418"/>
      <c r="B8" s="421" t="s">
        <v>128</v>
      </c>
      <c r="C8" s="421" t="s">
        <v>32</v>
      </c>
      <c r="D8" s="424" t="s">
        <v>33</v>
      </c>
      <c r="E8" s="424"/>
      <c r="F8" s="425" t="s">
        <v>129</v>
      </c>
      <c r="G8" s="425" t="s">
        <v>35</v>
      </c>
      <c r="H8" s="436" t="s">
        <v>130</v>
      </c>
      <c r="I8" s="406" t="s">
        <v>131</v>
      </c>
      <c r="J8" s="407"/>
    </row>
    <row r="9" spans="1:22" ht="39" customHeight="1">
      <c r="A9" s="419"/>
      <c r="B9" s="422"/>
      <c r="C9" s="422"/>
      <c r="D9" s="413"/>
      <c r="E9" s="413"/>
      <c r="F9" s="426"/>
      <c r="G9" s="426"/>
      <c r="H9" s="437"/>
      <c r="I9" s="408"/>
      <c r="J9" s="409"/>
    </row>
    <row r="10" spans="1:22" ht="57.75" customHeight="1" thickBot="1">
      <c r="A10" s="420"/>
      <c r="B10" s="423"/>
      <c r="C10" s="423"/>
      <c r="D10" s="173" t="s">
        <v>37</v>
      </c>
      <c r="E10" s="173" t="s">
        <v>38</v>
      </c>
      <c r="F10" s="427"/>
      <c r="G10" s="427"/>
      <c r="H10" s="438"/>
      <c r="I10" s="410"/>
      <c r="J10" s="411"/>
    </row>
    <row r="11" spans="1:22" ht="36.75" customHeight="1">
      <c r="A11" s="65">
        <v>1</v>
      </c>
      <c r="B11" s="66" t="str">
        <f>IF(基本情報入力シート!C42="","",基本情報入力シート!C42)</f>
        <v/>
      </c>
      <c r="C11" s="67" t="str">
        <f>IF(基本情報入力シート!M42="","",基本情報入力シート!M42)</f>
        <v/>
      </c>
      <c r="D11" s="67" t="str">
        <f>IF(基本情報入力シート!R42="","",基本情報入力シート!R42)</f>
        <v/>
      </c>
      <c r="E11" s="67" t="str">
        <f>IF(基本情報入力シート!W42="","",基本情報入力シート!W42)</f>
        <v/>
      </c>
      <c r="F11" s="67" t="str">
        <f>IF(基本情報入力シート!X42="","",基本情報入力シート!X42)</f>
        <v/>
      </c>
      <c r="G11" s="68" t="str">
        <f>IF(基本情報入力シート!Y42="","",基本情報入力シート!Y42)</f>
        <v/>
      </c>
      <c r="H11" s="149" t="str">
        <f>IF(基本情報入力シート!Z42="","",基本情報入力シート!Z42)</f>
        <v/>
      </c>
      <c r="I11" s="441"/>
      <c r="J11" s="442"/>
    </row>
    <row r="12" spans="1:22" ht="36.75" customHeight="1">
      <c r="A12" s="69">
        <f>A11+1</f>
        <v>2</v>
      </c>
      <c r="B12" s="70" t="str">
        <f>IF(基本情報入力シート!C43="","",基本情報入力シート!C43)</f>
        <v/>
      </c>
      <c r="C12" s="71" t="str">
        <f>IF(基本情報入力シート!M43="","",基本情報入力シート!M43)</f>
        <v/>
      </c>
      <c r="D12" s="71" t="str">
        <f>IF(基本情報入力シート!R43="","",基本情報入力シート!R43)</f>
        <v/>
      </c>
      <c r="E12" s="71" t="str">
        <f>IF(基本情報入力シート!W43="","",基本情報入力シート!W43)</f>
        <v/>
      </c>
      <c r="F12" s="71" t="str">
        <f>IF(基本情報入力シート!X43="","",基本情報入力シート!X43)</f>
        <v/>
      </c>
      <c r="G12" s="72" t="str">
        <f>IF(基本情報入力シート!Y43="","",基本情報入力シート!Y43)</f>
        <v/>
      </c>
      <c r="H12" s="150" t="str">
        <f>IF(基本情報入力シート!Z43="","",基本情報入力シート!Z43)</f>
        <v/>
      </c>
      <c r="I12" s="439"/>
      <c r="J12" s="440"/>
    </row>
    <row r="13" spans="1:22" ht="36.75" customHeight="1">
      <c r="A13" s="69">
        <f t="shared" ref="A13:A76" si="0">A12+1</f>
        <v>3</v>
      </c>
      <c r="B13" s="70" t="str">
        <f>IF(基本情報入力シート!C44="","",基本情報入力シート!C44)</f>
        <v/>
      </c>
      <c r="C13" s="71" t="str">
        <f>IF(基本情報入力シート!M44="","",基本情報入力シート!M44)</f>
        <v/>
      </c>
      <c r="D13" s="71" t="str">
        <f>IF(基本情報入力シート!R44="","",基本情報入力シート!R44)</f>
        <v/>
      </c>
      <c r="E13" s="71" t="str">
        <f>IF(基本情報入力シート!W44="","",基本情報入力シート!W44)</f>
        <v/>
      </c>
      <c r="F13" s="71" t="str">
        <f>IF(基本情報入力シート!X44="","",基本情報入力シート!X44)</f>
        <v/>
      </c>
      <c r="G13" s="71" t="str">
        <f>IF(基本情報入力シート!Y44="","",基本情報入力シート!Y44)</f>
        <v/>
      </c>
      <c r="H13" s="150" t="str">
        <f>IF(基本情報入力シート!Z44="","",基本情報入力シート!Z44)</f>
        <v/>
      </c>
      <c r="I13" s="439"/>
      <c r="J13" s="440"/>
    </row>
    <row r="14" spans="1:22" ht="36.75" customHeight="1">
      <c r="A14" s="69">
        <f t="shared" si="0"/>
        <v>4</v>
      </c>
      <c r="B14" s="70" t="str">
        <f>IF(基本情報入力シート!C45="","",基本情報入力シート!C45)</f>
        <v/>
      </c>
      <c r="C14" s="71" t="str">
        <f>IF(基本情報入力シート!M45="","",基本情報入力シート!M45)</f>
        <v/>
      </c>
      <c r="D14" s="71" t="str">
        <f>IF(基本情報入力シート!R45="","",基本情報入力シート!R45)</f>
        <v/>
      </c>
      <c r="E14" s="71" t="str">
        <f>IF(基本情報入力シート!W45="","",基本情報入力シート!W45)</f>
        <v/>
      </c>
      <c r="F14" s="71" t="str">
        <f>IF(基本情報入力シート!X45="","",基本情報入力シート!X45)</f>
        <v/>
      </c>
      <c r="G14" s="72" t="str">
        <f>IF(基本情報入力シート!Y45="","",基本情報入力シート!Y45)</f>
        <v/>
      </c>
      <c r="H14" s="150" t="str">
        <f>IF(基本情報入力シート!Z45="","",基本情報入力シート!Z45)</f>
        <v/>
      </c>
      <c r="I14" s="439"/>
      <c r="J14" s="440"/>
    </row>
    <row r="15" spans="1:22" ht="36.75" customHeight="1">
      <c r="A15" s="69">
        <f t="shared" si="0"/>
        <v>5</v>
      </c>
      <c r="B15" s="70" t="str">
        <f>IF(基本情報入力シート!C46="","",基本情報入力シート!C46)</f>
        <v/>
      </c>
      <c r="C15" s="71" t="str">
        <f>IF(基本情報入力シート!M46="","",基本情報入力シート!M46)</f>
        <v/>
      </c>
      <c r="D15" s="71" t="str">
        <f>IF(基本情報入力シート!R46="","",基本情報入力シート!R46)</f>
        <v/>
      </c>
      <c r="E15" s="71" t="str">
        <f>IF(基本情報入力シート!W46="","",基本情報入力シート!W46)</f>
        <v/>
      </c>
      <c r="F15" s="71" t="str">
        <f>IF(基本情報入力シート!X46="","",基本情報入力シート!X46)</f>
        <v/>
      </c>
      <c r="G15" s="71" t="str">
        <f>IF(基本情報入力シート!Y46="","",基本情報入力シート!Y46)</f>
        <v/>
      </c>
      <c r="H15" s="150" t="str">
        <f>IF(基本情報入力シート!Z46="","",基本情報入力シート!Z46)</f>
        <v/>
      </c>
      <c r="I15" s="439"/>
      <c r="J15" s="440"/>
    </row>
    <row r="16" spans="1:22" ht="36.75" customHeight="1">
      <c r="A16" s="69">
        <f t="shared" si="0"/>
        <v>6</v>
      </c>
      <c r="B16" s="70" t="str">
        <f>IF(基本情報入力シート!C47="","",基本情報入力シート!C47)</f>
        <v/>
      </c>
      <c r="C16" s="71" t="str">
        <f>IF(基本情報入力シート!M47="","",基本情報入力シート!M47)</f>
        <v/>
      </c>
      <c r="D16" s="71" t="str">
        <f>IF(基本情報入力シート!R47="","",基本情報入力シート!R47)</f>
        <v/>
      </c>
      <c r="E16" s="71" t="str">
        <f>IF(基本情報入力シート!W47="","",基本情報入力シート!W47)</f>
        <v/>
      </c>
      <c r="F16" s="71" t="str">
        <f>IF(基本情報入力シート!X47="","",基本情報入力シート!X47)</f>
        <v/>
      </c>
      <c r="G16" s="72" t="str">
        <f>IF(基本情報入力シート!Y47="","",基本情報入力シート!Y47)</f>
        <v/>
      </c>
      <c r="H16" s="150" t="str">
        <f>IF(基本情報入力シート!Z47="","",基本情報入力シート!Z47)</f>
        <v/>
      </c>
      <c r="I16" s="439"/>
      <c r="J16" s="440"/>
    </row>
    <row r="17" spans="1:10" ht="36.75" customHeight="1">
      <c r="A17" s="69">
        <f t="shared" si="0"/>
        <v>7</v>
      </c>
      <c r="B17" s="70" t="str">
        <f>IF(基本情報入力シート!C48="","",基本情報入力シート!C48)</f>
        <v/>
      </c>
      <c r="C17" s="71" t="str">
        <f>IF(基本情報入力シート!M48="","",基本情報入力シート!M48)</f>
        <v/>
      </c>
      <c r="D17" s="71" t="str">
        <f>IF(基本情報入力シート!R48="","",基本情報入力シート!R48)</f>
        <v/>
      </c>
      <c r="E17" s="71" t="str">
        <f>IF(基本情報入力シート!W48="","",基本情報入力シート!W48)</f>
        <v/>
      </c>
      <c r="F17" s="71" t="str">
        <f>IF(基本情報入力シート!X48="","",基本情報入力シート!X48)</f>
        <v/>
      </c>
      <c r="G17" s="71" t="str">
        <f>IF(基本情報入力シート!Y48="","",基本情報入力シート!Y48)</f>
        <v/>
      </c>
      <c r="H17" s="150" t="str">
        <f>IF(基本情報入力シート!Z48="","",基本情報入力シート!Z48)</f>
        <v/>
      </c>
      <c r="I17" s="439"/>
      <c r="J17" s="440"/>
    </row>
    <row r="18" spans="1:10" ht="36.75" customHeight="1">
      <c r="A18" s="69">
        <f t="shared" si="0"/>
        <v>8</v>
      </c>
      <c r="B18" s="70" t="str">
        <f>IF(基本情報入力シート!C49="","",基本情報入力シート!C49)</f>
        <v/>
      </c>
      <c r="C18" s="71" t="str">
        <f>IF(基本情報入力シート!M49="","",基本情報入力シート!M49)</f>
        <v/>
      </c>
      <c r="D18" s="71" t="str">
        <f>IF(基本情報入力シート!R49="","",基本情報入力シート!R49)</f>
        <v/>
      </c>
      <c r="E18" s="71" t="str">
        <f>IF(基本情報入力シート!W49="","",基本情報入力シート!W49)</f>
        <v/>
      </c>
      <c r="F18" s="71" t="str">
        <f>IF(基本情報入力シート!X49="","",基本情報入力シート!X49)</f>
        <v/>
      </c>
      <c r="G18" s="72" t="str">
        <f>IF(基本情報入力シート!Y49="","",基本情報入力シート!Y49)</f>
        <v/>
      </c>
      <c r="H18" s="150" t="str">
        <f>IF(基本情報入力シート!Z49="","",基本情報入力シート!Z49)</f>
        <v/>
      </c>
      <c r="I18" s="439"/>
      <c r="J18" s="440"/>
    </row>
    <row r="19" spans="1:10" ht="36.75" customHeight="1">
      <c r="A19" s="69">
        <f t="shared" si="0"/>
        <v>9</v>
      </c>
      <c r="B19" s="70" t="str">
        <f>IF(基本情報入力シート!C50="","",基本情報入力シート!C50)</f>
        <v/>
      </c>
      <c r="C19" s="71" t="str">
        <f>IF(基本情報入力シート!M50="","",基本情報入力シート!M50)</f>
        <v/>
      </c>
      <c r="D19" s="71" t="str">
        <f>IF(基本情報入力シート!R50="","",基本情報入力シート!R50)</f>
        <v/>
      </c>
      <c r="E19" s="71" t="str">
        <f>IF(基本情報入力シート!W50="","",基本情報入力シート!W50)</f>
        <v/>
      </c>
      <c r="F19" s="71" t="str">
        <f>IF(基本情報入力シート!X50="","",基本情報入力シート!X50)</f>
        <v/>
      </c>
      <c r="G19" s="71" t="str">
        <f>IF(基本情報入力シート!Y50="","",基本情報入力シート!Y50)</f>
        <v/>
      </c>
      <c r="H19" s="150" t="str">
        <f>IF(基本情報入力シート!Z50="","",基本情報入力シート!Z50)</f>
        <v/>
      </c>
      <c r="I19" s="439"/>
      <c r="J19" s="440"/>
    </row>
    <row r="20" spans="1:10" ht="36.75" customHeight="1">
      <c r="A20" s="69">
        <f t="shared" si="0"/>
        <v>10</v>
      </c>
      <c r="B20" s="70" t="str">
        <f>IF(基本情報入力シート!C51="","",基本情報入力シート!C51)</f>
        <v/>
      </c>
      <c r="C20" s="71" t="str">
        <f>IF(基本情報入力シート!M51="","",基本情報入力シート!M51)</f>
        <v/>
      </c>
      <c r="D20" s="71" t="str">
        <f>IF(基本情報入力シート!R51="","",基本情報入力シート!R51)</f>
        <v/>
      </c>
      <c r="E20" s="71" t="str">
        <f>IF(基本情報入力シート!W51="","",基本情報入力シート!W51)</f>
        <v/>
      </c>
      <c r="F20" s="71" t="str">
        <f>IF(基本情報入力シート!X51="","",基本情報入力シート!X51)</f>
        <v/>
      </c>
      <c r="G20" s="72" t="str">
        <f>IF(基本情報入力シート!Y51="","",基本情報入力シート!Y51)</f>
        <v/>
      </c>
      <c r="H20" s="150" t="str">
        <f>IF(基本情報入力シート!Z51="","",基本情報入力シート!Z51)</f>
        <v/>
      </c>
      <c r="I20" s="439"/>
      <c r="J20" s="440"/>
    </row>
    <row r="21" spans="1:10" ht="36.75" customHeight="1">
      <c r="A21" s="69">
        <f t="shared" si="0"/>
        <v>11</v>
      </c>
      <c r="B21" s="70" t="str">
        <f>IF(基本情報入力シート!C52="","",基本情報入力シート!C52)</f>
        <v/>
      </c>
      <c r="C21" s="71" t="str">
        <f>IF(基本情報入力シート!M52="","",基本情報入力シート!M52)</f>
        <v/>
      </c>
      <c r="D21" s="71" t="str">
        <f>IF(基本情報入力シート!R52="","",基本情報入力シート!R52)</f>
        <v/>
      </c>
      <c r="E21" s="71" t="str">
        <f>IF(基本情報入力シート!W52="","",基本情報入力シート!W52)</f>
        <v/>
      </c>
      <c r="F21" s="71" t="str">
        <f>IF(基本情報入力シート!X52="","",基本情報入力シート!X52)</f>
        <v/>
      </c>
      <c r="G21" s="71" t="str">
        <f>IF(基本情報入力シート!Y52="","",基本情報入力シート!Y52)</f>
        <v/>
      </c>
      <c r="H21" s="150" t="str">
        <f>IF(基本情報入力シート!Z52="","",基本情報入力シート!Z52)</f>
        <v/>
      </c>
      <c r="I21" s="439"/>
      <c r="J21" s="440"/>
    </row>
    <row r="22" spans="1:10" ht="36.75" customHeight="1">
      <c r="A22" s="69">
        <f t="shared" si="0"/>
        <v>12</v>
      </c>
      <c r="B22" s="70" t="str">
        <f>IF(基本情報入力シート!C53="","",基本情報入力シート!C53)</f>
        <v/>
      </c>
      <c r="C22" s="71" t="str">
        <f>IF(基本情報入力シート!M53="","",基本情報入力シート!M53)</f>
        <v/>
      </c>
      <c r="D22" s="71" t="str">
        <f>IF(基本情報入力シート!R53="","",基本情報入力シート!R53)</f>
        <v/>
      </c>
      <c r="E22" s="71" t="str">
        <f>IF(基本情報入力シート!W53="","",基本情報入力シート!W53)</f>
        <v/>
      </c>
      <c r="F22" s="71" t="str">
        <f>IF(基本情報入力シート!X53="","",基本情報入力シート!X53)</f>
        <v/>
      </c>
      <c r="G22" s="72" t="str">
        <f>IF(基本情報入力シート!Y53="","",基本情報入力シート!Y53)</f>
        <v/>
      </c>
      <c r="H22" s="150" t="str">
        <f>IF(基本情報入力シート!Z53="","",基本情報入力シート!Z53)</f>
        <v/>
      </c>
      <c r="I22" s="439"/>
      <c r="J22" s="440"/>
    </row>
    <row r="23" spans="1:10" ht="36.75" customHeight="1">
      <c r="A23" s="69">
        <f t="shared" si="0"/>
        <v>13</v>
      </c>
      <c r="B23" s="70" t="str">
        <f>IF(基本情報入力シート!C54="","",基本情報入力シート!C54)</f>
        <v/>
      </c>
      <c r="C23" s="71" t="str">
        <f>IF(基本情報入力シート!M54="","",基本情報入力シート!M54)</f>
        <v/>
      </c>
      <c r="D23" s="71" t="str">
        <f>IF(基本情報入力シート!R54="","",基本情報入力シート!R54)</f>
        <v/>
      </c>
      <c r="E23" s="71" t="str">
        <f>IF(基本情報入力シート!W54="","",基本情報入力シート!W54)</f>
        <v/>
      </c>
      <c r="F23" s="71" t="str">
        <f>IF(基本情報入力シート!X54="","",基本情報入力シート!X54)</f>
        <v/>
      </c>
      <c r="G23" s="71" t="str">
        <f>IF(基本情報入力シート!Y54="","",基本情報入力シート!Y54)</f>
        <v/>
      </c>
      <c r="H23" s="150" t="str">
        <f>IF(基本情報入力シート!Z54="","",基本情報入力シート!Z54)</f>
        <v/>
      </c>
      <c r="I23" s="439"/>
      <c r="J23" s="440"/>
    </row>
    <row r="24" spans="1:10" ht="36.75" customHeight="1">
      <c r="A24" s="69">
        <f t="shared" si="0"/>
        <v>14</v>
      </c>
      <c r="B24" s="70" t="str">
        <f>IF(基本情報入力シート!C55="","",基本情報入力シート!C55)</f>
        <v/>
      </c>
      <c r="C24" s="71" t="str">
        <f>IF(基本情報入力シート!M55="","",基本情報入力シート!M55)</f>
        <v/>
      </c>
      <c r="D24" s="71" t="str">
        <f>IF(基本情報入力シート!R55="","",基本情報入力シート!R55)</f>
        <v/>
      </c>
      <c r="E24" s="71" t="str">
        <f>IF(基本情報入力シート!W55="","",基本情報入力シート!W55)</f>
        <v/>
      </c>
      <c r="F24" s="71" t="str">
        <f>IF(基本情報入力シート!X55="","",基本情報入力シート!X55)</f>
        <v/>
      </c>
      <c r="G24" s="72" t="str">
        <f>IF(基本情報入力シート!Y55="","",基本情報入力シート!Y55)</f>
        <v/>
      </c>
      <c r="H24" s="150" t="str">
        <f>IF(基本情報入力シート!Z55="","",基本情報入力シート!Z55)</f>
        <v/>
      </c>
      <c r="I24" s="439"/>
      <c r="J24" s="440"/>
    </row>
    <row r="25" spans="1:10" ht="36.75" customHeight="1">
      <c r="A25" s="69">
        <f t="shared" si="0"/>
        <v>15</v>
      </c>
      <c r="B25" s="70" t="str">
        <f>IF(基本情報入力シート!C56="","",基本情報入力シート!C56)</f>
        <v/>
      </c>
      <c r="C25" s="71" t="str">
        <f>IF(基本情報入力シート!M56="","",基本情報入力シート!M56)</f>
        <v/>
      </c>
      <c r="D25" s="71" t="str">
        <f>IF(基本情報入力シート!R56="","",基本情報入力シート!R56)</f>
        <v/>
      </c>
      <c r="E25" s="71" t="str">
        <f>IF(基本情報入力シート!W56="","",基本情報入力シート!W56)</f>
        <v/>
      </c>
      <c r="F25" s="71" t="str">
        <f>IF(基本情報入力シート!X56="","",基本情報入力シート!X56)</f>
        <v/>
      </c>
      <c r="G25" s="71" t="str">
        <f>IF(基本情報入力シート!Y56="","",基本情報入力シート!Y56)</f>
        <v/>
      </c>
      <c r="H25" s="150" t="str">
        <f>IF(基本情報入力シート!Z56="","",基本情報入力シート!Z56)</f>
        <v/>
      </c>
      <c r="I25" s="439"/>
      <c r="J25" s="440"/>
    </row>
    <row r="26" spans="1:10" ht="36.75" customHeight="1">
      <c r="A26" s="69">
        <f t="shared" si="0"/>
        <v>16</v>
      </c>
      <c r="B26" s="70" t="str">
        <f>IF(基本情報入力シート!C57="","",基本情報入力シート!C57)</f>
        <v/>
      </c>
      <c r="C26" s="71" t="str">
        <f>IF(基本情報入力シート!M57="","",基本情報入力シート!M57)</f>
        <v/>
      </c>
      <c r="D26" s="71" t="str">
        <f>IF(基本情報入力シート!R57="","",基本情報入力シート!R57)</f>
        <v/>
      </c>
      <c r="E26" s="71" t="str">
        <f>IF(基本情報入力シート!W57="","",基本情報入力シート!W57)</f>
        <v/>
      </c>
      <c r="F26" s="71" t="str">
        <f>IF(基本情報入力シート!X57="","",基本情報入力シート!X57)</f>
        <v/>
      </c>
      <c r="G26" s="72" t="str">
        <f>IF(基本情報入力シート!Y57="","",基本情報入力シート!Y57)</f>
        <v/>
      </c>
      <c r="H26" s="150" t="str">
        <f>IF(基本情報入力シート!Z57="","",基本情報入力シート!Z57)</f>
        <v/>
      </c>
      <c r="I26" s="439"/>
      <c r="J26" s="440"/>
    </row>
    <row r="27" spans="1:10" ht="36.75" customHeight="1">
      <c r="A27" s="69">
        <f t="shared" si="0"/>
        <v>17</v>
      </c>
      <c r="B27" s="70" t="str">
        <f>IF(基本情報入力シート!C58="","",基本情報入力シート!C58)</f>
        <v/>
      </c>
      <c r="C27" s="71" t="str">
        <f>IF(基本情報入力シート!M58="","",基本情報入力シート!M58)</f>
        <v/>
      </c>
      <c r="D27" s="71" t="str">
        <f>IF(基本情報入力シート!R58="","",基本情報入力シート!R58)</f>
        <v/>
      </c>
      <c r="E27" s="71" t="str">
        <f>IF(基本情報入力シート!W58="","",基本情報入力シート!W58)</f>
        <v/>
      </c>
      <c r="F27" s="71" t="str">
        <f>IF(基本情報入力シート!X58="","",基本情報入力シート!X58)</f>
        <v/>
      </c>
      <c r="G27" s="71" t="str">
        <f>IF(基本情報入力シート!Y58="","",基本情報入力シート!Y58)</f>
        <v/>
      </c>
      <c r="H27" s="150" t="str">
        <f>IF(基本情報入力シート!Z58="","",基本情報入力シート!Z58)</f>
        <v/>
      </c>
      <c r="I27" s="443"/>
      <c r="J27" s="444"/>
    </row>
    <row r="28" spans="1:10" ht="36.75" customHeight="1">
      <c r="A28" s="69">
        <f t="shared" si="0"/>
        <v>18</v>
      </c>
      <c r="B28" s="70" t="str">
        <f>IF(基本情報入力シート!C59="","",基本情報入力シート!C59)</f>
        <v/>
      </c>
      <c r="C28" s="71" t="str">
        <f>IF(基本情報入力シート!M59="","",基本情報入力シート!M59)</f>
        <v/>
      </c>
      <c r="D28" s="71" t="str">
        <f>IF(基本情報入力シート!R59="","",基本情報入力シート!R59)</f>
        <v/>
      </c>
      <c r="E28" s="71" t="str">
        <f>IF(基本情報入力シート!W59="","",基本情報入力シート!W59)</f>
        <v/>
      </c>
      <c r="F28" s="71" t="str">
        <f>IF(基本情報入力シート!X59="","",基本情報入力シート!X59)</f>
        <v/>
      </c>
      <c r="G28" s="72" t="str">
        <f>IF(基本情報入力シート!Y59="","",基本情報入力シート!Y59)</f>
        <v/>
      </c>
      <c r="H28" s="150" t="str">
        <f>IF(基本情報入力シート!Z59="","",基本情報入力シート!Z59)</f>
        <v/>
      </c>
      <c r="I28" s="439"/>
      <c r="J28" s="440"/>
    </row>
    <row r="29" spans="1:10" ht="36.75" customHeight="1">
      <c r="A29" s="69">
        <f t="shared" si="0"/>
        <v>19</v>
      </c>
      <c r="B29" s="70" t="str">
        <f>IF(基本情報入力シート!C60="","",基本情報入力シート!C60)</f>
        <v/>
      </c>
      <c r="C29" s="71" t="str">
        <f>IF(基本情報入力シート!M60="","",基本情報入力シート!M60)</f>
        <v/>
      </c>
      <c r="D29" s="71" t="str">
        <f>IF(基本情報入力シート!R60="","",基本情報入力シート!R60)</f>
        <v/>
      </c>
      <c r="E29" s="71" t="str">
        <f>IF(基本情報入力シート!W60="","",基本情報入力シート!W60)</f>
        <v/>
      </c>
      <c r="F29" s="71" t="str">
        <f>IF(基本情報入力シート!X60="","",基本情報入力シート!X60)</f>
        <v/>
      </c>
      <c r="G29" s="71" t="str">
        <f>IF(基本情報入力シート!Y60="","",基本情報入力シート!Y60)</f>
        <v/>
      </c>
      <c r="H29" s="150" t="str">
        <f>IF(基本情報入力シート!Z60="","",基本情報入力シート!Z60)</f>
        <v/>
      </c>
      <c r="I29" s="439"/>
      <c r="J29" s="440"/>
    </row>
    <row r="30" spans="1:10" ht="36.75" customHeight="1">
      <c r="A30" s="69">
        <f t="shared" si="0"/>
        <v>20</v>
      </c>
      <c r="B30" s="70" t="str">
        <f>IF(基本情報入力シート!C61="","",基本情報入力シート!C61)</f>
        <v/>
      </c>
      <c r="C30" s="71" t="str">
        <f>IF(基本情報入力シート!M61="","",基本情報入力シート!M61)</f>
        <v/>
      </c>
      <c r="D30" s="71" t="str">
        <f>IF(基本情報入力シート!R61="","",基本情報入力シート!R61)</f>
        <v/>
      </c>
      <c r="E30" s="71" t="str">
        <f>IF(基本情報入力シート!W61="","",基本情報入力シート!W61)</f>
        <v/>
      </c>
      <c r="F30" s="71" t="str">
        <f>IF(基本情報入力シート!X61="","",基本情報入力シート!X61)</f>
        <v/>
      </c>
      <c r="G30" s="72" t="str">
        <f>IF(基本情報入力シート!Y61="","",基本情報入力シート!Y61)</f>
        <v/>
      </c>
      <c r="H30" s="150" t="str">
        <f>IF(基本情報入力シート!Z61="","",基本情報入力シート!Z61)</f>
        <v/>
      </c>
      <c r="I30" s="439"/>
      <c r="J30" s="440"/>
    </row>
    <row r="31" spans="1:10" ht="36.75" customHeight="1">
      <c r="A31" s="69">
        <f t="shared" si="0"/>
        <v>21</v>
      </c>
      <c r="B31" s="70" t="str">
        <f>IF(基本情報入力シート!C62="","",基本情報入力シート!C62)</f>
        <v/>
      </c>
      <c r="C31" s="71" t="str">
        <f>IF(基本情報入力シート!M62="","",基本情報入力シート!M62)</f>
        <v/>
      </c>
      <c r="D31" s="71" t="str">
        <f>IF(基本情報入力シート!R62="","",基本情報入力シート!R62)</f>
        <v/>
      </c>
      <c r="E31" s="71" t="str">
        <f>IF(基本情報入力シート!W62="","",基本情報入力シート!W62)</f>
        <v/>
      </c>
      <c r="F31" s="71" t="str">
        <f>IF(基本情報入力シート!X62="","",基本情報入力シート!X62)</f>
        <v/>
      </c>
      <c r="G31" s="71" t="str">
        <f>IF(基本情報入力シート!Y62="","",基本情報入力シート!Y62)</f>
        <v/>
      </c>
      <c r="H31" s="150" t="str">
        <f>IF(基本情報入力シート!Z62="","",基本情報入力シート!Z62)</f>
        <v/>
      </c>
      <c r="I31" s="439"/>
      <c r="J31" s="440"/>
    </row>
    <row r="32" spans="1:10" ht="36.75" customHeight="1">
      <c r="A32" s="69">
        <f t="shared" si="0"/>
        <v>22</v>
      </c>
      <c r="B32" s="70" t="str">
        <f>IF(基本情報入力シート!C63="","",基本情報入力シート!C63)</f>
        <v/>
      </c>
      <c r="C32" s="71" t="str">
        <f>IF(基本情報入力シート!M63="","",基本情報入力シート!M63)</f>
        <v/>
      </c>
      <c r="D32" s="71" t="str">
        <f>IF(基本情報入力シート!R63="","",基本情報入力シート!R63)</f>
        <v/>
      </c>
      <c r="E32" s="71" t="str">
        <f>IF(基本情報入力シート!W63="","",基本情報入力シート!W63)</f>
        <v/>
      </c>
      <c r="F32" s="71" t="str">
        <f>IF(基本情報入力シート!X63="","",基本情報入力シート!X63)</f>
        <v/>
      </c>
      <c r="G32" s="72" t="str">
        <f>IF(基本情報入力シート!Y63="","",基本情報入力シート!Y63)</f>
        <v/>
      </c>
      <c r="H32" s="150" t="str">
        <f>IF(基本情報入力シート!Z63="","",基本情報入力シート!Z63)</f>
        <v/>
      </c>
      <c r="I32" s="439"/>
      <c r="J32" s="440"/>
    </row>
    <row r="33" spans="1:10" ht="36.75" customHeight="1">
      <c r="A33" s="69">
        <f t="shared" si="0"/>
        <v>23</v>
      </c>
      <c r="B33" s="70" t="str">
        <f>IF(基本情報入力シート!C64="","",基本情報入力シート!C64)</f>
        <v/>
      </c>
      <c r="C33" s="71" t="str">
        <f>IF(基本情報入力シート!M64="","",基本情報入力シート!M64)</f>
        <v/>
      </c>
      <c r="D33" s="71" t="str">
        <f>IF(基本情報入力シート!R64="","",基本情報入力シート!R64)</f>
        <v/>
      </c>
      <c r="E33" s="71" t="str">
        <f>IF(基本情報入力シート!W64="","",基本情報入力シート!W64)</f>
        <v/>
      </c>
      <c r="F33" s="71" t="str">
        <f>IF(基本情報入力シート!X64="","",基本情報入力シート!X64)</f>
        <v/>
      </c>
      <c r="G33" s="71" t="str">
        <f>IF(基本情報入力シート!Y64="","",基本情報入力シート!Y64)</f>
        <v/>
      </c>
      <c r="H33" s="150" t="str">
        <f>IF(基本情報入力シート!Z64="","",基本情報入力シート!Z64)</f>
        <v/>
      </c>
      <c r="I33" s="439"/>
      <c r="J33" s="440"/>
    </row>
    <row r="34" spans="1:10" ht="36.75" customHeight="1">
      <c r="A34" s="69">
        <f t="shared" si="0"/>
        <v>24</v>
      </c>
      <c r="B34" s="70" t="str">
        <f>IF(基本情報入力シート!C65="","",基本情報入力シート!C65)</f>
        <v/>
      </c>
      <c r="C34" s="71" t="str">
        <f>IF(基本情報入力シート!M65="","",基本情報入力シート!M65)</f>
        <v/>
      </c>
      <c r="D34" s="71" t="str">
        <f>IF(基本情報入力シート!R65="","",基本情報入力シート!R65)</f>
        <v/>
      </c>
      <c r="E34" s="71" t="str">
        <f>IF(基本情報入力シート!W65="","",基本情報入力シート!W65)</f>
        <v/>
      </c>
      <c r="F34" s="71" t="str">
        <f>IF(基本情報入力シート!X65="","",基本情報入力シート!X65)</f>
        <v/>
      </c>
      <c r="G34" s="72" t="str">
        <f>IF(基本情報入力シート!Y65="","",基本情報入力シート!Y65)</f>
        <v/>
      </c>
      <c r="H34" s="150" t="str">
        <f>IF(基本情報入力シート!Z65="","",基本情報入力シート!Z65)</f>
        <v/>
      </c>
      <c r="I34" s="439"/>
      <c r="J34" s="440"/>
    </row>
    <row r="35" spans="1:10" ht="36.75" customHeight="1">
      <c r="A35" s="69">
        <f t="shared" si="0"/>
        <v>25</v>
      </c>
      <c r="B35" s="70" t="str">
        <f>IF(基本情報入力シート!C66="","",基本情報入力シート!C66)</f>
        <v/>
      </c>
      <c r="C35" s="71" t="str">
        <f>IF(基本情報入力シート!M66="","",基本情報入力シート!M66)</f>
        <v/>
      </c>
      <c r="D35" s="71" t="str">
        <f>IF(基本情報入力シート!R66="","",基本情報入力シート!R66)</f>
        <v/>
      </c>
      <c r="E35" s="71" t="str">
        <f>IF(基本情報入力シート!W66="","",基本情報入力シート!W66)</f>
        <v/>
      </c>
      <c r="F35" s="71" t="str">
        <f>IF(基本情報入力シート!X66="","",基本情報入力シート!X66)</f>
        <v/>
      </c>
      <c r="G35" s="71" t="str">
        <f>IF(基本情報入力シート!Y66="","",基本情報入力シート!Y66)</f>
        <v/>
      </c>
      <c r="H35" s="150" t="str">
        <f>IF(基本情報入力シート!Z66="","",基本情報入力シート!Z66)</f>
        <v/>
      </c>
      <c r="I35" s="439"/>
      <c r="J35" s="440"/>
    </row>
    <row r="36" spans="1:10" ht="36.75" customHeight="1">
      <c r="A36" s="69">
        <f t="shared" si="0"/>
        <v>26</v>
      </c>
      <c r="B36" s="70" t="str">
        <f>IF(基本情報入力シート!C67="","",基本情報入力シート!C67)</f>
        <v/>
      </c>
      <c r="C36" s="71" t="str">
        <f>IF(基本情報入力シート!M67="","",基本情報入力シート!M67)</f>
        <v/>
      </c>
      <c r="D36" s="71" t="str">
        <f>IF(基本情報入力シート!R67="","",基本情報入力シート!R67)</f>
        <v/>
      </c>
      <c r="E36" s="71" t="str">
        <f>IF(基本情報入力シート!W67="","",基本情報入力シート!W67)</f>
        <v/>
      </c>
      <c r="F36" s="71" t="str">
        <f>IF(基本情報入力シート!X67="","",基本情報入力シート!X67)</f>
        <v/>
      </c>
      <c r="G36" s="72" t="str">
        <f>IF(基本情報入力シート!Y67="","",基本情報入力シート!Y67)</f>
        <v/>
      </c>
      <c r="H36" s="150" t="str">
        <f>IF(基本情報入力シート!Z67="","",基本情報入力シート!Z67)</f>
        <v/>
      </c>
      <c r="I36" s="439"/>
      <c r="J36" s="440"/>
    </row>
    <row r="37" spans="1:10" ht="36.75" customHeight="1">
      <c r="A37" s="69">
        <f t="shared" si="0"/>
        <v>27</v>
      </c>
      <c r="B37" s="70" t="str">
        <f>IF(基本情報入力シート!C68="","",基本情報入力シート!C68)</f>
        <v/>
      </c>
      <c r="C37" s="71" t="str">
        <f>IF(基本情報入力シート!M68="","",基本情報入力シート!M68)</f>
        <v/>
      </c>
      <c r="D37" s="71" t="str">
        <f>IF(基本情報入力シート!R68="","",基本情報入力シート!R68)</f>
        <v/>
      </c>
      <c r="E37" s="71" t="str">
        <f>IF(基本情報入力シート!W68="","",基本情報入力シート!W68)</f>
        <v/>
      </c>
      <c r="F37" s="71" t="str">
        <f>IF(基本情報入力シート!X68="","",基本情報入力シート!X68)</f>
        <v/>
      </c>
      <c r="G37" s="71" t="str">
        <f>IF(基本情報入力シート!Y68="","",基本情報入力シート!Y68)</f>
        <v/>
      </c>
      <c r="H37" s="150" t="str">
        <f>IF(基本情報入力シート!Z68="","",基本情報入力シート!Z68)</f>
        <v/>
      </c>
      <c r="I37" s="439"/>
      <c r="J37" s="440"/>
    </row>
    <row r="38" spans="1:10" ht="36.75" customHeight="1">
      <c r="A38" s="69">
        <f t="shared" si="0"/>
        <v>28</v>
      </c>
      <c r="B38" s="70" t="str">
        <f>IF(基本情報入力シート!C69="","",基本情報入力シート!C69)</f>
        <v/>
      </c>
      <c r="C38" s="71" t="str">
        <f>IF(基本情報入力シート!M69="","",基本情報入力シート!M69)</f>
        <v/>
      </c>
      <c r="D38" s="71" t="str">
        <f>IF(基本情報入力シート!R69="","",基本情報入力シート!R69)</f>
        <v/>
      </c>
      <c r="E38" s="71" t="str">
        <f>IF(基本情報入力シート!W69="","",基本情報入力シート!W69)</f>
        <v/>
      </c>
      <c r="F38" s="71" t="str">
        <f>IF(基本情報入力シート!X69="","",基本情報入力シート!X69)</f>
        <v/>
      </c>
      <c r="G38" s="72" t="str">
        <f>IF(基本情報入力シート!Y69="","",基本情報入力シート!Y69)</f>
        <v/>
      </c>
      <c r="H38" s="150" t="str">
        <f>IF(基本情報入力シート!Z69="","",基本情報入力シート!Z69)</f>
        <v/>
      </c>
      <c r="I38" s="439"/>
      <c r="J38" s="440"/>
    </row>
    <row r="39" spans="1:10" ht="36.75" customHeight="1">
      <c r="A39" s="69">
        <f t="shared" si="0"/>
        <v>29</v>
      </c>
      <c r="B39" s="70" t="str">
        <f>IF(基本情報入力シート!C70="","",基本情報入力シート!C70)</f>
        <v/>
      </c>
      <c r="C39" s="71" t="str">
        <f>IF(基本情報入力シート!M70="","",基本情報入力シート!M70)</f>
        <v/>
      </c>
      <c r="D39" s="71" t="str">
        <f>IF(基本情報入力シート!R70="","",基本情報入力シート!R70)</f>
        <v/>
      </c>
      <c r="E39" s="71" t="str">
        <f>IF(基本情報入力シート!W70="","",基本情報入力シート!W70)</f>
        <v/>
      </c>
      <c r="F39" s="71" t="str">
        <f>IF(基本情報入力シート!X70="","",基本情報入力シート!X70)</f>
        <v/>
      </c>
      <c r="G39" s="71" t="str">
        <f>IF(基本情報入力シート!Y70="","",基本情報入力シート!Y70)</f>
        <v/>
      </c>
      <c r="H39" s="150" t="str">
        <f>IF(基本情報入力シート!Z70="","",基本情報入力シート!Z70)</f>
        <v/>
      </c>
      <c r="I39" s="439"/>
      <c r="J39" s="440"/>
    </row>
    <row r="40" spans="1:10" ht="36.75" customHeight="1">
      <c r="A40" s="69">
        <f t="shared" si="0"/>
        <v>30</v>
      </c>
      <c r="B40" s="70" t="str">
        <f>IF(基本情報入力シート!C71="","",基本情報入力シート!C71)</f>
        <v/>
      </c>
      <c r="C40" s="71" t="str">
        <f>IF(基本情報入力シート!M71="","",基本情報入力シート!M71)</f>
        <v/>
      </c>
      <c r="D40" s="71" t="str">
        <f>IF(基本情報入力シート!R71="","",基本情報入力シート!R71)</f>
        <v/>
      </c>
      <c r="E40" s="71" t="str">
        <f>IF(基本情報入力シート!W71="","",基本情報入力シート!W71)</f>
        <v/>
      </c>
      <c r="F40" s="71" t="str">
        <f>IF(基本情報入力シート!X71="","",基本情報入力シート!X71)</f>
        <v/>
      </c>
      <c r="G40" s="72" t="str">
        <f>IF(基本情報入力シート!Y71="","",基本情報入力シート!Y71)</f>
        <v/>
      </c>
      <c r="H40" s="150" t="str">
        <f>IF(基本情報入力シート!Z71="","",基本情報入力シート!Z71)</f>
        <v/>
      </c>
      <c r="I40" s="439"/>
      <c r="J40" s="440"/>
    </row>
    <row r="41" spans="1:10" ht="36.75" customHeight="1">
      <c r="A41" s="69">
        <f t="shared" si="0"/>
        <v>31</v>
      </c>
      <c r="B41" s="70" t="str">
        <f>IF(基本情報入力シート!C72="","",基本情報入力シート!C72)</f>
        <v/>
      </c>
      <c r="C41" s="71" t="str">
        <f>IF(基本情報入力シート!M72="","",基本情報入力シート!M72)</f>
        <v/>
      </c>
      <c r="D41" s="71" t="str">
        <f>IF(基本情報入力シート!R72="","",基本情報入力シート!R72)</f>
        <v/>
      </c>
      <c r="E41" s="71" t="str">
        <f>IF(基本情報入力シート!W72="","",基本情報入力シート!W72)</f>
        <v/>
      </c>
      <c r="F41" s="71" t="str">
        <f>IF(基本情報入力シート!X72="","",基本情報入力シート!X72)</f>
        <v/>
      </c>
      <c r="G41" s="71" t="str">
        <f>IF(基本情報入力シート!Y72="","",基本情報入力シート!Y72)</f>
        <v/>
      </c>
      <c r="H41" s="150" t="str">
        <f>IF(基本情報入力シート!Z72="","",基本情報入力シート!Z72)</f>
        <v/>
      </c>
      <c r="I41" s="439"/>
      <c r="J41" s="440"/>
    </row>
    <row r="42" spans="1:10" ht="36.75" customHeight="1">
      <c r="A42" s="69">
        <f t="shared" si="0"/>
        <v>32</v>
      </c>
      <c r="B42" s="70" t="str">
        <f>IF(基本情報入力シート!C73="","",基本情報入力シート!C73)</f>
        <v/>
      </c>
      <c r="C42" s="71" t="str">
        <f>IF(基本情報入力シート!M73="","",基本情報入力シート!M73)</f>
        <v/>
      </c>
      <c r="D42" s="71" t="str">
        <f>IF(基本情報入力シート!R73="","",基本情報入力シート!R73)</f>
        <v/>
      </c>
      <c r="E42" s="71" t="str">
        <f>IF(基本情報入力シート!W73="","",基本情報入力シート!W73)</f>
        <v/>
      </c>
      <c r="F42" s="71" t="str">
        <f>IF(基本情報入力シート!X73="","",基本情報入力シート!X73)</f>
        <v/>
      </c>
      <c r="G42" s="72" t="str">
        <f>IF(基本情報入力シート!Y73="","",基本情報入力シート!Y73)</f>
        <v/>
      </c>
      <c r="H42" s="150" t="str">
        <f>IF(基本情報入力シート!Z73="","",基本情報入力シート!Z73)</f>
        <v/>
      </c>
      <c r="I42" s="439"/>
      <c r="J42" s="440"/>
    </row>
    <row r="43" spans="1:10" ht="36.75" customHeight="1">
      <c r="A43" s="69">
        <f t="shared" si="0"/>
        <v>33</v>
      </c>
      <c r="B43" s="70" t="str">
        <f>IF(基本情報入力シート!C74="","",基本情報入力シート!C74)</f>
        <v/>
      </c>
      <c r="C43" s="71" t="str">
        <f>IF(基本情報入力シート!M74="","",基本情報入力シート!M74)</f>
        <v/>
      </c>
      <c r="D43" s="71" t="str">
        <f>IF(基本情報入力シート!R74="","",基本情報入力シート!R74)</f>
        <v/>
      </c>
      <c r="E43" s="71" t="str">
        <f>IF(基本情報入力シート!W74="","",基本情報入力シート!W74)</f>
        <v/>
      </c>
      <c r="F43" s="71" t="str">
        <f>IF(基本情報入力シート!X74="","",基本情報入力シート!X74)</f>
        <v/>
      </c>
      <c r="G43" s="71" t="str">
        <f>IF(基本情報入力シート!Y74="","",基本情報入力シート!Y74)</f>
        <v/>
      </c>
      <c r="H43" s="150" t="str">
        <f>IF(基本情報入力シート!Z74="","",基本情報入力シート!Z74)</f>
        <v/>
      </c>
      <c r="I43" s="439"/>
      <c r="J43" s="440"/>
    </row>
    <row r="44" spans="1:10" ht="36.75" customHeight="1">
      <c r="A44" s="69">
        <f t="shared" si="0"/>
        <v>34</v>
      </c>
      <c r="B44" s="70" t="str">
        <f>IF(基本情報入力シート!C75="","",基本情報入力シート!C75)</f>
        <v/>
      </c>
      <c r="C44" s="71" t="str">
        <f>IF(基本情報入力シート!M75="","",基本情報入力シート!M75)</f>
        <v/>
      </c>
      <c r="D44" s="71" t="str">
        <f>IF(基本情報入力シート!R75="","",基本情報入力シート!R75)</f>
        <v/>
      </c>
      <c r="E44" s="71" t="str">
        <f>IF(基本情報入力シート!W75="","",基本情報入力シート!W75)</f>
        <v/>
      </c>
      <c r="F44" s="71" t="str">
        <f>IF(基本情報入力シート!X75="","",基本情報入力シート!X75)</f>
        <v/>
      </c>
      <c r="G44" s="72" t="str">
        <f>IF(基本情報入力シート!Y75="","",基本情報入力シート!Y75)</f>
        <v/>
      </c>
      <c r="H44" s="150" t="str">
        <f>IF(基本情報入力シート!Z75="","",基本情報入力シート!Z75)</f>
        <v/>
      </c>
      <c r="I44" s="439"/>
      <c r="J44" s="440"/>
    </row>
    <row r="45" spans="1:10" ht="36.75" customHeight="1">
      <c r="A45" s="69">
        <f t="shared" si="0"/>
        <v>35</v>
      </c>
      <c r="B45" s="70" t="str">
        <f>IF(基本情報入力シート!C76="","",基本情報入力シート!C76)</f>
        <v/>
      </c>
      <c r="C45" s="71" t="str">
        <f>IF(基本情報入力シート!M76="","",基本情報入力シート!M76)</f>
        <v/>
      </c>
      <c r="D45" s="71" t="str">
        <f>IF(基本情報入力シート!R76="","",基本情報入力シート!R76)</f>
        <v/>
      </c>
      <c r="E45" s="71" t="str">
        <f>IF(基本情報入力シート!W76="","",基本情報入力シート!W76)</f>
        <v/>
      </c>
      <c r="F45" s="71" t="str">
        <f>IF(基本情報入力シート!X76="","",基本情報入力シート!X76)</f>
        <v/>
      </c>
      <c r="G45" s="71" t="str">
        <f>IF(基本情報入力シート!Y76="","",基本情報入力シート!Y76)</f>
        <v/>
      </c>
      <c r="H45" s="150" t="str">
        <f>IF(基本情報入力シート!Z76="","",基本情報入力シート!Z76)</f>
        <v/>
      </c>
      <c r="I45" s="439"/>
      <c r="J45" s="440"/>
    </row>
    <row r="46" spans="1:10" ht="36.75" customHeight="1">
      <c r="A46" s="69">
        <f t="shared" si="0"/>
        <v>36</v>
      </c>
      <c r="B46" s="70" t="str">
        <f>IF(基本情報入力シート!C77="","",基本情報入力シート!C77)</f>
        <v/>
      </c>
      <c r="C46" s="71" t="str">
        <f>IF(基本情報入力シート!M77="","",基本情報入力シート!M77)</f>
        <v/>
      </c>
      <c r="D46" s="71" t="str">
        <f>IF(基本情報入力シート!R77="","",基本情報入力シート!R77)</f>
        <v/>
      </c>
      <c r="E46" s="71" t="str">
        <f>IF(基本情報入力シート!W77="","",基本情報入力シート!W77)</f>
        <v/>
      </c>
      <c r="F46" s="71" t="str">
        <f>IF(基本情報入力シート!X77="","",基本情報入力シート!X77)</f>
        <v/>
      </c>
      <c r="G46" s="72" t="str">
        <f>IF(基本情報入力シート!Y77="","",基本情報入力シート!Y77)</f>
        <v/>
      </c>
      <c r="H46" s="150" t="str">
        <f>IF(基本情報入力シート!Z77="","",基本情報入力シート!Z77)</f>
        <v/>
      </c>
      <c r="I46" s="439"/>
      <c r="J46" s="440"/>
    </row>
    <row r="47" spans="1:10" ht="36.75" customHeight="1">
      <c r="A47" s="69">
        <f t="shared" si="0"/>
        <v>37</v>
      </c>
      <c r="B47" s="70" t="str">
        <f>IF(基本情報入力シート!C78="","",基本情報入力シート!C78)</f>
        <v/>
      </c>
      <c r="C47" s="71" t="str">
        <f>IF(基本情報入力シート!M78="","",基本情報入力シート!M78)</f>
        <v/>
      </c>
      <c r="D47" s="71" t="str">
        <f>IF(基本情報入力シート!R78="","",基本情報入力シート!R78)</f>
        <v/>
      </c>
      <c r="E47" s="71" t="str">
        <f>IF(基本情報入力シート!W78="","",基本情報入力シート!W78)</f>
        <v/>
      </c>
      <c r="F47" s="71" t="str">
        <f>IF(基本情報入力シート!X78="","",基本情報入力シート!X78)</f>
        <v/>
      </c>
      <c r="G47" s="71" t="str">
        <f>IF(基本情報入力シート!Y78="","",基本情報入力シート!Y78)</f>
        <v/>
      </c>
      <c r="H47" s="150" t="str">
        <f>IF(基本情報入力シート!Z78="","",基本情報入力シート!Z78)</f>
        <v/>
      </c>
      <c r="I47" s="439"/>
      <c r="J47" s="440"/>
    </row>
    <row r="48" spans="1:10" ht="36.75" customHeight="1">
      <c r="A48" s="69">
        <f t="shared" si="0"/>
        <v>38</v>
      </c>
      <c r="B48" s="70" t="str">
        <f>IF(基本情報入力シート!C79="","",基本情報入力シート!C79)</f>
        <v/>
      </c>
      <c r="C48" s="71" t="str">
        <f>IF(基本情報入力シート!M79="","",基本情報入力シート!M79)</f>
        <v/>
      </c>
      <c r="D48" s="71" t="str">
        <f>IF(基本情報入力シート!R79="","",基本情報入力シート!R79)</f>
        <v/>
      </c>
      <c r="E48" s="71" t="str">
        <f>IF(基本情報入力シート!W79="","",基本情報入力シート!W79)</f>
        <v/>
      </c>
      <c r="F48" s="71" t="str">
        <f>IF(基本情報入力シート!X79="","",基本情報入力シート!X79)</f>
        <v/>
      </c>
      <c r="G48" s="72" t="str">
        <f>IF(基本情報入力シート!Y79="","",基本情報入力シート!Y79)</f>
        <v/>
      </c>
      <c r="H48" s="150" t="str">
        <f>IF(基本情報入力シート!Z79="","",基本情報入力シート!Z79)</f>
        <v/>
      </c>
      <c r="I48" s="439"/>
      <c r="J48" s="440"/>
    </row>
    <row r="49" spans="1:10" ht="36.75" customHeight="1">
      <c r="A49" s="69">
        <f t="shared" si="0"/>
        <v>39</v>
      </c>
      <c r="B49" s="70" t="str">
        <f>IF(基本情報入力シート!C80="","",基本情報入力シート!C80)</f>
        <v/>
      </c>
      <c r="C49" s="71" t="str">
        <f>IF(基本情報入力シート!M80="","",基本情報入力シート!M80)</f>
        <v/>
      </c>
      <c r="D49" s="71" t="str">
        <f>IF(基本情報入力シート!R80="","",基本情報入力シート!R80)</f>
        <v/>
      </c>
      <c r="E49" s="71" t="str">
        <f>IF(基本情報入力シート!W80="","",基本情報入力シート!W80)</f>
        <v/>
      </c>
      <c r="F49" s="71" t="str">
        <f>IF(基本情報入力シート!X80="","",基本情報入力シート!X80)</f>
        <v/>
      </c>
      <c r="G49" s="71" t="str">
        <f>IF(基本情報入力シート!Y80="","",基本情報入力シート!Y80)</f>
        <v/>
      </c>
      <c r="H49" s="150" t="str">
        <f>IF(基本情報入力シート!Z80="","",基本情報入力シート!Z80)</f>
        <v/>
      </c>
      <c r="I49" s="439"/>
      <c r="J49" s="440"/>
    </row>
    <row r="50" spans="1:10" ht="36.75" customHeight="1">
      <c r="A50" s="69">
        <f t="shared" si="0"/>
        <v>40</v>
      </c>
      <c r="B50" s="70" t="str">
        <f>IF(基本情報入力シート!C81="","",基本情報入力シート!C81)</f>
        <v/>
      </c>
      <c r="C50" s="71" t="str">
        <f>IF(基本情報入力シート!M81="","",基本情報入力シート!M81)</f>
        <v/>
      </c>
      <c r="D50" s="71" t="str">
        <f>IF(基本情報入力シート!R81="","",基本情報入力シート!R81)</f>
        <v/>
      </c>
      <c r="E50" s="71" t="str">
        <f>IF(基本情報入力シート!W81="","",基本情報入力シート!W81)</f>
        <v/>
      </c>
      <c r="F50" s="71" t="str">
        <f>IF(基本情報入力シート!X81="","",基本情報入力シート!X81)</f>
        <v/>
      </c>
      <c r="G50" s="72" t="str">
        <f>IF(基本情報入力シート!Y81="","",基本情報入力シート!Y81)</f>
        <v/>
      </c>
      <c r="H50" s="150" t="str">
        <f>IF(基本情報入力シート!Z81="","",基本情報入力シート!Z81)</f>
        <v/>
      </c>
      <c r="I50" s="439"/>
      <c r="J50" s="440"/>
    </row>
    <row r="51" spans="1:10" ht="36.75" customHeight="1">
      <c r="A51" s="69">
        <f t="shared" si="0"/>
        <v>41</v>
      </c>
      <c r="B51" s="70" t="str">
        <f>IF(基本情報入力シート!C82="","",基本情報入力シート!C82)</f>
        <v/>
      </c>
      <c r="C51" s="71" t="str">
        <f>IF(基本情報入力シート!M82="","",基本情報入力シート!M82)</f>
        <v/>
      </c>
      <c r="D51" s="71" t="str">
        <f>IF(基本情報入力シート!R82="","",基本情報入力シート!R82)</f>
        <v/>
      </c>
      <c r="E51" s="71" t="str">
        <f>IF(基本情報入力シート!W82="","",基本情報入力シート!W82)</f>
        <v/>
      </c>
      <c r="F51" s="71" t="str">
        <f>IF(基本情報入力シート!X82="","",基本情報入力シート!X82)</f>
        <v/>
      </c>
      <c r="G51" s="71" t="str">
        <f>IF(基本情報入力シート!Y82="","",基本情報入力シート!Y82)</f>
        <v/>
      </c>
      <c r="H51" s="150" t="str">
        <f>IF(基本情報入力シート!Z82="","",基本情報入力シート!Z82)</f>
        <v/>
      </c>
      <c r="I51" s="439"/>
      <c r="J51" s="440"/>
    </row>
    <row r="52" spans="1:10" ht="36.75" customHeight="1">
      <c r="A52" s="69">
        <f t="shared" si="0"/>
        <v>42</v>
      </c>
      <c r="B52" s="70" t="str">
        <f>IF(基本情報入力シート!C83="","",基本情報入力シート!C83)</f>
        <v/>
      </c>
      <c r="C52" s="71" t="str">
        <f>IF(基本情報入力シート!M83="","",基本情報入力シート!M83)</f>
        <v/>
      </c>
      <c r="D52" s="71" t="str">
        <f>IF(基本情報入力シート!R83="","",基本情報入力シート!R83)</f>
        <v/>
      </c>
      <c r="E52" s="71" t="str">
        <f>IF(基本情報入力シート!W83="","",基本情報入力シート!W83)</f>
        <v/>
      </c>
      <c r="F52" s="71" t="str">
        <f>IF(基本情報入力シート!X83="","",基本情報入力シート!X83)</f>
        <v/>
      </c>
      <c r="G52" s="72" t="str">
        <f>IF(基本情報入力シート!Y83="","",基本情報入力シート!Y83)</f>
        <v/>
      </c>
      <c r="H52" s="150" t="str">
        <f>IF(基本情報入力シート!Z83="","",基本情報入力シート!Z83)</f>
        <v/>
      </c>
      <c r="I52" s="439"/>
      <c r="J52" s="440"/>
    </row>
    <row r="53" spans="1:10" ht="36.75" customHeight="1">
      <c r="A53" s="69">
        <f t="shared" si="0"/>
        <v>43</v>
      </c>
      <c r="B53" s="70" t="str">
        <f>IF(基本情報入力シート!C84="","",基本情報入力シート!C84)</f>
        <v/>
      </c>
      <c r="C53" s="71" t="str">
        <f>IF(基本情報入力シート!M84="","",基本情報入力シート!M84)</f>
        <v/>
      </c>
      <c r="D53" s="71" t="str">
        <f>IF(基本情報入力シート!R84="","",基本情報入力シート!R84)</f>
        <v/>
      </c>
      <c r="E53" s="71" t="str">
        <f>IF(基本情報入力シート!W84="","",基本情報入力シート!W84)</f>
        <v/>
      </c>
      <c r="F53" s="71" t="str">
        <f>IF(基本情報入力シート!X84="","",基本情報入力シート!X84)</f>
        <v/>
      </c>
      <c r="G53" s="71" t="str">
        <f>IF(基本情報入力シート!Y84="","",基本情報入力シート!Y84)</f>
        <v/>
      </c>
      <c r="H53" s="150" t="str">
        <f>IF(基本情報入力シート!Z84="","",基本情報入力シート!Z84)</f>
        <v/>
      </c>
      <c r="I53" s="439"/>
      <c r="J53" s="440"/>
    </row>
    <row r="54" spans="1:10" ht="36.75" customHeight="1">
      <c r="A54" s="69">
        <f t="shared" si="0"/>
        <v>44</v>
      </c>
      <c r="B54" s="70" t="str">
        <f>IF(基本情報入力シート!C85="","",基本情報入力シート!C85)</f>
        <v/>
      </c>
      <c r="C54" s="71" t="str">
        <f>IF(基本情報入力シート!M85="","",基本情報入力シート!M85)</f>
        <v/>
      </c>
      <c r="D54" s="71" t="str">
        <f>IF(基本情報入力シート!R85="","",基本情報入力シート!R85)</f>
        <v/>
      </c>
      <c r="E54" s="71" t="str">
        <f>IF(基本情報入力シート!W85="","",基本情報入力シート!W85)</f>
        <v/>
      </c>
      <c r="F54" s="71" t="str">
        <f>IF(基本情報入力シート!X85="","",基本情報入力シート!X85)</f>
        <v/>
      </c>
      <c r="G54" s="72" t="str">
        <f>IF(基本情報入力シート!Y85="","",基本情報入力シート!Y85)</f>
        <v/>
      </c>
      <c r="H54" s="150" t="str">
        <f>IF(基本情報入力シート!Z85="","",基本情報入力シート!Z85)</f>
        <v/>
      </c>
      <c r="I54" s="439"/>
      <c r="J54" s="440"/>
    </row>
    <row r="55" spans="1:10" ht="36.75" customHeight="1">
      <c r="A55" s="69">
        <f t="shared" si="0"/>
        <v>45</v>
      </c>
      <c r="B55" s="70" t="str">
        <f>IF(基本情報入力シート!C86="","",基本情報入力シート!C86)</f>
        <v/>
      </c>
      <c r="C55" s="71" t="str">
        <f>IF(基本情報入力シート!M86="","",基本情報入力シート!M86)</f>
        <v/>
      </c>
      <c r="D55" s="71" t="str">
        <f>IF(基本情報入力シート!R86="","",基本情報入力シート!R86)</f>
        <v/>
      </c>
      <c r="E55" s="71" t="str">
        <f>IF(基本情報入力シート!W86="","",基本情報入力シート!W86)</f>
        <v/>
      </c>
      <c r="F55" s="71" t="str">
        <f>IF(基本情報入力シート!X86="","",基本情報入力シート!X86)</f>
        <v/>
      </c>
      <c r="G55" s="71" t="str">
        <f>IF(基本情報入力シート!Y86="","",基本情報入力シート!Y86)</f>
        <v/>
      </c>
      <c r="H55" s="150" t="str">
        <f>IF(基本情報入力シート!Z86="","",基本情報入力シート!Z86)</f>
        <v/>
      </c>
      <c r="I55" s="439"/>
      <c r="J55" s="440"/>
    </row>
    <row r="56" spans="1:10" ht="36.75" customHeight="1">
      <c r="A56" s="69">
        <f t="shared" si="0"/>
        <v>46</v>
      </c>
      <c r="B56" s="70" t="str">
        <f>IF(基本情報入力シート!C87="","",基本情報入力シート!C87)</f>
        <v/>
      </c>
      <c r="C56" s="71" t="str">
        <f>IF(基本情報入力シート!M87="","",基本情報入力シート!M87)</f>
        <v/>
      </c>
      <c r="D56" s="71" t="str">
        <f>IF(基本情報入力シート!R87="","",基本情報入力シート!R87)</f>
        <v/>
      </c>
      <c r="E56" s="71" t="str">
        <f>IF(基本情報入力シート!W87="","",基本情報入力シート!W87)</f>
        <v/>
      </c>
      <c r="F56" s="71" t="str">
        <f>IF(基本情報入力シート!X87="","",基本情報入力シート!X87)</f>
        <v/>
      </c>
      <c r="G56" s="72" t="str">
        <f>IF(基本情報入力シート!Y87="","",基本情報入力シート!Y87)</f>
        <v/>
      </c>
      <c r="H56" s="150" t="str">
        <f>IF(基本情報入力シート!Z87="","",基本情報入力シート!Z87)</f>
        <v/>
      </c>
      <c r="I56" s="439"/>
      <c r="J56" s="440"/>
    </row>
    <row r="57" spans="1:10" ht="36.75" customHeight="1">
      <c r="A57" s="69">
        <f t="shared" si="0"/>
        <v>47</v>
      </c>
      <c r="B57" s="70" t="str">
        <f>IF(基本情報入力シート!C88="","",基本情報入力シート!C88)</f>
        <v/>
      </c>
      <c r="C57" s="71" t="str">
        <f>IF(基本情報入力シート!M88="","",基本情報入力シート!M88)</f>
        <v/>
      </c>
      <c r="D57" s="71" t="str">
        <f>IF(基本情報入力シート!R88="","",基本情報入力シート!R88)</f>
        <v/>
      </c>
      <c r="E57" s="71" t="str">
        <f>IF(基本情報入力シート!W88="","",基本情報入力シート!W88)</f>
        <v/>
      </c>
      <c r="F57" s="71" t="str">
        <f>IF(基本情報入力シート!X88="","",基本情報入力シート!X88)</f>
        <v/>
      </c>
      <c r="G57" s="71" t="str">
        <f>IF(基本情報入力シート!Y88="","",基本情報入力シート!Y88)</f>
        <v/>
      </c>
      <c r="H57" s="150" t="str">
        <f>IF(基本情報入力シート!Z88="","",基本情報入力シート!Z88)</f>
        <v/>
      </c>
      <c r="I57" s="439"/>
      <c r="J57" s="440"/>
    </row>
    <row r="58" spans="1:10" ht="36.75" customHeight="1">
      <c r="A58" s="69">
        <f t="shared" si="0"/>
        <v>48</v>
      </c>
      <c r="B58" s="70" t="str">
        <f>IF(基本情報入力シート!C89="","",基本情報入力シート!C89)</f>
        <v/>
      </c>
      <c r="C58" s="71" t="str">
        <f>IF(基本情報入力シート!M89="","",基本情報入力シート!M89)</f>
        <v/>
      </c>
      <c r="D58" s="71" t="str">
        <f>IF(基本情報入力シート!R89="","",基本情報入力シート!R89)</f>
        <v/>
      </c>
      <c r="E58" s="71" t="str">
        <f>IF(基本情報入力シート!W89="","",基本情報入力シート!W89)</f>
        <v/>
      </c>
      <c r="F58" s="71" t="str">
        <f>IF(基本情報入力シート!X89="","",基本情報入力シート!X89)</f>
        <v/>
      </c>
      <c r="G58" s="72" t="str">
        <f>IF(基本情報入力シート!Y89="","",基本情報入力シート!Y89)</f>
        <v/>
      </c>
      <c r="H58" s="150" t="str">
        <f>IF(基本情報入力シート!Z89="","",基本情報入力シート!Z89)</f>
        <v/>
      </c>
      <c r="I58" s="439"/>
      <c r="J58" s="440"/>
    </row>
    <row r="59" spans="1:10" ht="36.75" customHeight="1">
      <c r="A59" s="69">
        <f t="shared" si="0"/>
        <v>49</v>
      </c>
      <c r="B59" s="70" t="str">
        <f>IF(基本情報入力シート!C90="","",基本情報入力シート!C90)</f>
        <v/>
      </c>
      <c r="C59" s="71" t="str">
        <f>IF(基本情報入力シート!M90="","",基本情報入力シート!M90)</f>
        <v/>
      </c>
      <c r="D59" s="71" t="str">
        <f>IF(基本情報入力シート!R90="","",基本情報入力シート!R90)</f>
        <v/>
      </c>
      <c r="E59" s="71" t="str">
        <f>IF(基本情報入力シート!W90="","",基本情報入力シート!W90)</f>
        <v/>
      </c>
      <c r="F59" s="71" t="str">
        <f>IF(基本情報入力シート!X90="","",基本情報入力シート!X90)</f>
        <v/>
      </c>
      <c r="G59" s="71" t="str">
        <f>IF(基本情報入力シート!Y90="","",基本情報入力シート!Y90)</f>
        <v/>
      </c>
      <c r="H59" s="150" t="str">
        <f>IF(基本情報入力シート!Z90="","",基本情報入力シート!Z90)</f>
        <v/>
      </c>
      <c r="I59" s="439"/>
      <c r="J59" s="440"/>
    </row>
    <row r="60" spans="1:10" ht="36.75" customHeight="1">
      <c r="A60" s="69">
        <f t="shared" si="0"/>
        <v>50</v>
      </c>
      <c r="B60" s="70" t="str">
        <f>IF(基本情報入力シート!C91="","",基本情報入力シート!C91)</f>
        <v/>
      </c>
      <c r="C60" s="71" t="str">
        <f>IF(基本情報入力シート!M91="","",基本情報入力シート!M91)</f>
        <v/>
      </c>
      <c r="D60" s="71" t="str">
        <f>IF(基本情報入力シート!R91="","",基本情報入力シート!R91)</f>
        <v/>
      </c>
      <c r="E60" s="71" t="str">
        <f>IF(基本情報入力シート!W91="","",基本情報入力シート!W91)</f>
        <v/>
      </c>
      <c r="F60" s="71" t="str">
        <f>IF(基本情報入力シート!X91="","",基本情報入力シート!X91)</f>
        <v/>
      </c>
      <c r="G60" s="72" t="str">
        <f>IF(基本情報入力シート!Y91="","",基本情報入力シート!Y91)</f>
        <v/>
      </c>
      <c r="H60" s="150" t="str">
        <f>IF(基本情報入力シート!Z91="","",基本情報入力シート!Z91)</f>
        <v/>
      </c>
      <c r="I60" s="439"/>
      <c r="J60" s="440"/>
    </row>
    <row r="61" spans="1:10" ht="36.75" customHeight="1">
      <c r="A61" s="69">
        <f t="shared" si="0"/>
        <v>51</v>
      </c>
      <c r="B61" s="70" t="str">
        <f>IF(基本情報入力シート!C92="","",基本情報入力シート!C92)</f>
        <v/>
      </c>
      <c r="C61" s="71" t="str">
        <f>IF(基本情報入力シート!M92="","",基本情報入力シート!M92)</f>
        <v/>
      </c>
      <c r="D61" s="71" t="str">
        <f>IF(基本情報入力シート!R92="","",基本情報入力シート!R92)</f>
        <v/>
      </c>
      <c r="E61" s="71" t="str">
        <f>IF(基本情報入力シート!W92="","",基本情報入力シート!W92)</f>
        <v/>
      </c>
      <c r="F61" s="71" t="str">
        <f>IF(基本情報入力シート!X92="","",基本情報入力シート!X92)</f>
        <v/>
      </c>
      <c r="G61" s="71" t="str">
        <f>IF(基本情報入力シート!Y92="","",基本情報入力シート!Y92)</f>
        <v/>
      </c>
      <c r="H61" s="150" t="str">
        <f>IF(基本情報入力シート!Z92="","",基本情報入力シート!Z92)</f>
        <v/>
      </c>
      <c r="I61" s="439"/>
      <c r="J61" s="440"/>
    </row>
    <row r="62" spans="1:10" ht="36.75" customHeight="1">
      <c r="A62" s="69">
        <f t="shared" si="0"/>
        <v>52</v>
      </c>
      <c r="B62" s="70" t="str">
        <f>IF(基本情報入力シート!C93="","",基本情報入力シート!C93)</f>
        <v/>
      </c>
      <c r="C62" s="71" t="str">
        <f>IF(基本情報入力シート!M93="","",基本情報入力シート!M93)</f>
        <v/>
      </c>
      <c r="D62" s="71" t="str">
        <f>IF(基本情報入力シート!R93="","",基本情報入力シート!R93)</f>
        <v/>
      </c>
      <c r="E62" s="71" t="str">
        <f>IF(基本情報入力シート!W93="","",基本情報入力シート!W93)</f>
        <v/>
      </c>
      <c r="F62" s="71" t="str">
        <f>IF(基本情報入力シート!X93="","",基本情報入力シート!X93)</f>
        <v/>
      </c>
      <c r="G62" s="72" t="str">
        <f>IF(基本情報入力シート!Y93="","",基本情報入力シート!Y93)</f>
        <v/>
      </c>
      <c r="H62" s="150" t="str">
        <f>IF(基本情報入力シート!Z93="","",基本情報入力シート!Z93)</f>
        <v/>
      </c>
      <c r="I62" s="439"/>
      <c r="J62" s="440"/>
    </row>
    <row r="63" spans="1:10" ht="36.75" customHeight="1">
      <c r="A63" s="69">
        <f t="shared" si="0"/>
        <v>53</v>
      </c>
      <c r="B63" s="70" t="str">
        <f>IF(基本情報入力シート!C94="","",基本情報入力シート!C94)</f>
        <v/>
      </c>
      <c r="C63" s="71" t="str">
        <f>IF(基本情報入力シート!M94="","",基本情報入力シート!M94)</f>
        <v/>
      </c>
      <c r="D63" s="71" t="str">
        <f>IF(基本情報入力シート!R94="","",基本情報入力シート!R94)</f>
        <v/>
      </c>
      <c r="E63" s="71" t="str">
        <f>IF(基本情報入力シート!W94="","",基本情報入力シート!W94)</f>
        <v/>
      </c>
      <c r="F63" s="71" t="str">
        <f>IF(基本情報入力シート!X94="","",基本情報入力シート!X94)</f>
        <v/>
      </c>
      <c r="G63" s="71" t="str">
        <f>IF(基本情報入力シート!Y94="","",基本情報入力シート!Y94)</f>
        <v/>
      </c>
      <c r="H63" s="150" t="str">
        <f>IF(基本情報入力シート!Z94="","",基本情報入力シート!Z94)</f>
        <v/>
      </c>
      <c r="I63" s="439"/>
      <c r="J63" s="440"/>
    </row>
    <row r="64" spans="1:10" ht="36.75" customHeight="1">
      <c r="A64" s="69">
        <f t="shared" si="0"/>
        <v>54</v>
      </c>
      <c r="B64" s="70" t="str">
        <f>IF(基本情報入力シート!C95="","",基本情報入力シート!C95)</f>
        <v/>
      </c>
      <c r="C64" s="71" t="str">
        <f>IF(基本情報入力シート!M95="","",基本情報入力シート!M95)</f>
        <v/>
      </c>
      <c r="D64" s="71" t="str">
        <f>IF(基本情報入力シート!R95="","",基本情報入力シート!R95)</f>
        <v/>
      </c>
      <c r="E64" s="71" t="str">
        <f>IF(基本情報入力シート!W95="","",基本情報入力シート!W95)</f>
        <v/>
      </c>
      <c r="F64" s="71" t="str">
        <f>IF(基本情報入力シート!X95="","",基本情報入力シート!X95)</f>
        <v/>
      </c>
      <c r="G64" s="72" t="str">
        <f>IF(基本情報入力シート!Y95="","",基本情報入力シート!Y95)</f>
        <v/>
      </c>
      <c r="H64" s="150" t="str">
        <f>IF(基本情報入力シート!Z95="","",基本情報入力シート!Z95)</f>
        <v/>
      </c>
      <c r="I64" s="439"/>
      <c r="J64" s="440"/>
    </row>
    <row r="65" spans="1:10" ht="36.75" customHeight="1">
      <c r="A65" s="69">
        <f t="shared" si="0"/>
        <v>55</v>
      </c>
      <c r="B65" s="70" t="str">
        <f>IF(基本情報入力シート!C96="","",基本情報入力シート!C96)</f>
        <v/>
      </c>
      <c r="C65" s="71" t="str">
        <f>IF(基本情報入力シート!M96="","",基本情報入力シート!M96)</f>
        <v/>
      </c>
      <c r="D65" s="71" t="str">
        <f>IF(基本情報入力シート!R96="","",基本情報入力シート!R96)</f>
        <v/>
      </c>
      <c r="E65" s="71" t="str">
        <f>IF(基本情報入力シート!W96="","",基本情報入力シート!W96)</f>
        <v/>
      </c>
      <c r="F65" s="71" t="str">
        <f>IF(基本情報入力シート!X96="","",基本情報入力シート!X96)</f>
        <v/>
      </c>
      <c r="G65" s="71" t="str">
        <f>IF(基本情報入力シート!Y96="","",基本情報入力シート!Y96)</f>
        <v/>
      </c>
      <c r="H65" s="150" t="str">
        <f>IF(基本情報入力シート!Z96="","",基本情報入力シート!Z96)</f>
        <v/>
      </c>
      <c r="I65" s="439"/>
      <c r="J65" s="440"/>
    </row>
    <row r="66" spans="1:10" ht="36.75" customHeight="1">
      <c r="A66" s="69">
        <f t="shared" si="0"/>
        <v>56</v>
      </c>
      <c r="B66" s="70" t="str">
        <f>IF(基本情報入力シート!C97="","",基本情報入力シート!C97)</f>
        <v/>
      </c>
      <c r="C66" s="71" t="str">
        <f>IF(基本情報入力シート!M97="","",基本情報入力シート!M97)</f>
        <v/>
      </c>
      <c r="D66" s="71" t="str">
        <f>IF(基本情報入力シート!R97="","",基本情報入力シート!R97)</f>
        <v/>
      </c>
      <c r="E66" s="71" t="str">
        <f>IF(基本情報入力シート!W97="","",基本情報入力シート!W97)</f>
        <v/>
      </c>
      <c r="F66" s="71" t="str">
        <f>IF(基本情報入力シート!X97="","",基本情報入力シート!X97)</f>
        <v/>
      </c>
      <c r="G66" s="72" t="str">
        <f>IF(基本情報入力シート!Y97="","",基本情報入力シート!Y97)</f>
        <v/>
      </c>
      <c r="H66" s="150" t="str">
        <f>IF(基本情報入力シート!Z97="","",基本情報入力シート!Z97)</f>
        <v/>
      </c>
      <c r="I66" s="439"/>
      <c r="J66" s="440"/>
    </row>
    <row r="67" spans="1:10" ht="36.75" customHeight="1">
      <c r="A67" s="69">
        <f t="shared" si="0"/>
        <v>57</v>
      </c>
      <c r="B67" s="70" t="str">
        <f>IF(基本情報入力シート!C98="","",基本情報入力シート!C98)</f>
        <v/>
      </c>
      <c r="C67" s="71" t="str">
        <f>IF(基本情報入力シート!M98="","",基本情報入力シート!M98)</f>
        <v/>
      </c>
      <c r="D67" s="71" t="str">
        <f>IF(基本情報入力シート!R98="","",基本情報入力シート!R98)</f>
        <v/>
      </c>
      <c r="E67" s="71" t="str">
        <f>IF(基本情報入力シート!W98="","",基本情報入力シート!W98)</f>
        <v/>
      </c>
      <c r="F67" s="71" t="str">
        <f>IF(基本情報入力シート!X98="","",基本情報入力シート!X98)</f>
        <v/>
      </c>
      <c r="G67" s="71" t="str">
        <f>IF(基本情報入力シート!Y98="","",基本情報入力シート!Y98)</f>
        <v/>
      </c>
      <c r="H67" s="150" t="str">
        <f>IF(基本情報入力シート!Z98="","",基本情報入力シート!Z98)</f>
        <v/>
      </c>
      <c r="I67" s="439"/>
      <c r="J67" s="440"/>
    </row>
    <row r="68" spans="1:10" ht="36.75" customHeight="1">
      <c r="A68" s="69">
        <f t="shared" si="0"/>
        <v>58</v>
      </c>
      <c r="B68" s="70" t="str">
        <f>IF(基本情報入力シート!C99="","",基本情報入力シート!C99)</f>
        <v/>
      </c>
      <c r="C68" s="71" t="str">
        <f>IF(基本情報入力シート!M99="","",基本情報入力シート!M99)</f>
        <v/>
      </c>
      <c r="D68" s="71" t="str">
        <f>IF(基本情報入力シート!R99="","",基本情報入力シート!R99)</f>
        <v/>
      </c>
      <c r="E68" s="71" t="str">
        <f>IF(基本情報入力シート!W99="","",基本情報入力シート!W99)</f>
        <v/>
      </c>
      <c r="F68" s="71" t="str">
        <f>IF(基本情報入力シート!X99="","",基本情報入力シート!X99)</f>
        <v/>
      </c>
      <c r="G68" s="72" t="str">
        <f>IF(基本情報入力シート!Y99="","",基本情報入力シート!Y99)</f>
        <v/>
      </c>
      <c r="H68" s="150" t="str">
        <f>IF(基本情報入力シート!Z99="","",基本情報入力シート!Z99)</f>
        <v/>
      </c>
      <c r="I68" s="439"/>
      <c r="J68" s="440"/>
    </row>
    <row r="69" spans="1:10" ht="36.75" customHeight="1">
      <c r="A69" s="69">
        <f t="shared" si="0"/>
        <v>59</v>
      </c>
      <c r="B69" s="70" t="str">
        <f>IF(基本情報入力シート!C100="","",基本情報入力シート!C100)</f>
        <v/>
      </c>
      <c r="C69" s="71" t="str">
        <f>IF(基本情報入力シート!M100="","",基本情報入力シート!M100)</f>
        <v/>
      </c>
      <c r="D69" s="71" t="str">
        <f>IF(基本情報入力シート!R100="","",基本情報入力シート!R100)</f>
        <v/>
      </c>
      <c r="E69" s="71" t="str">
        <f>IF(基本情報入力シート!W100="","",基本情報入力シート!W100)</f>
        <v/>
      </c>
      <c r="F69" s="71" t="str">
        <f>IF(基本情報入力シート!X100="","",基本情報入力シート!X100)</f>
        <v/>
      </c>
      <c r="G69" s="71" t="str">
        <f>IF(基本情報入力シート!Y100="","",基本情報入力シート!Y100)</f>
        <v/>
      </c>
      <c r="H69" s="150" t="str">
        <f>IF(基本情報入力シート!Z100="","",基本情報入力シート!Z100)</f>
        <v/>
      </c>
      <c r="I69" s="439"/>
      <c r="J69" s="440"/>
    </row>
    <row r="70" spans="1:10" ht="36.75" customHeight="1">
      <c r="A70" s="69">
        <f t="shared" si="0"/>
        <v>60</v>
      </c>
      <c r="B70" s="70" t="str">
        <f>IF(基本情報入力シート!C101="","",基本情報入力シート!C101)</f>
        <v/>
      </c>
      <c r="C70" s="71" t="str">
        <f>IF(基本情報入力シート!M101="","",基本情報入力シート!M101)</f>
        <v/>
      </c>
      <c r="D70" s="71" t="str">
        <f>IF(基本情報入力シート!R101="","",基本情報入力シート!R101)</f>
        <v/>
      </c>
      <c r="E70" s="71" t="str">
        <f>IF(基本情報入力シート!W101="","",基本情報入力シート!W101)</f>
        <v/>
      </c>
      <c r="F70" s="71" t="str">
        <f>IF(基本情報入力シート!X101="","",基本情報入力シート!X101)</f>
        <v/>
      </c>
      <c r="G70" s="72" t="str">
        <f>IF(基本情報入力シート!Y101="","",基本情報入力シート!Y101)</f>
        <v/>
      </c>
      <c r="H70" s="150" t="str">
        <f>IF(基本情報入力シート!Z101="","",基本情報入力シート!Z101)</f>
        <v/>
      </c>
      <c r="I70" s="439"/>
      <c r="J70" s="440"/>
    </row>
    <row r="71" spans="1:10" ht="36.75" customHeight="1">
      <c r="A71" s="69">
        <f t="shared" si="0"/>
        <v>61</v>
      </c>
      <c r="B71" s="70" t="str">
        <f>IF(基本情報入力シート!C102="","",基本情報入力シート!C102)</f>
        <v/>
      </c>
      <c r="C71" s="71" t="str">
        <f>IF(基本情報入力シート!M102="","",基本情報入力シート!M102)</f>
        <v/>
      </c>
      <c r="D71" s="71" t="str">
        <f>IF(基本情報入力シート!R102="","",基本情報入力シート!R102)</f>
        <v/>
      </c>
      <c r="E71" s="71" t="str">
        <f>IF(基本情報入力シート!W102="","",基本情報入力シート!W102)</f>
        <v/>
      </c>
      <c r="F71" s="71" t="str">
        <f>IF(基本情報入力シート!X102="","",基本情報入力シート!X102)</f>
        <v/>
      </c>
      <c r="G71" s="71" t="str">
        <f>IF(基本情報入力シート!Y102="","",基本情報入力シート!Y102)</f>
        <v/>
      </c>
      <c r="H71" s="150" t="str">
        <f>IF(基本情報入力シート!Z102="","",基本情報入力シート!Z102)</f>
        <v/>
      </c>
      <c r="I71" s="439"/>
      <c r="J71" s="440"/>
    </row>
    <row r="72" spans="1:10" ht="36.75" customHeight="1">
      <c r="A72" s="69">
        <f t="shared" si="0"/>
        <v>62</v>
      </c>
      <c r="B72" s="70" t="str">
        <f>IF(基本情報入力シート!C103="","",基本情報入力シート!C103)</f>
        <v/>
      </c>
      <c r="C72" s="71" t="str">
        <f>IF(基本情報入力シート!M103="","",基本情報入力シート!M103)</f>
        <v/>
      </c>
      <c r="D72" s="71" t="str">
        <f>IF(基本情報入力シート!R103="","",基本情報入力シート!R103)</f>
        <v/>
      </c>
      <c r="E72" s="71" t="str">
        <f>IF(基本情報入力シート!W103="","",基本情報入力シート!W103)</f>
        <v/>
      </c>
      <c r="F72" s="71" t="str">
        <f>IF(基本情報入力シート!X103="","",基本情報入力シート!X103)</f>
        <v/>
      </c>
      <c r="G72" s="72" t="str">
        <f>IF(基本情報入力シート!Y103="","",基本情報入力シート!Y103)</f>
        <v/>
      </c>
      <c r="H72" s="150" t="str">
        <f>IF(基本情報入力シート!Z103="","",基本情報入力シート!Z103)</f>
        <v/>
      </c>
      <c r="I72" s="439"/>
      <c r="J72" s="440"/>
    </row>
    <row r="73" spans="1:10" ht="36.75" customHeight="1">
      <c r="A73" s="69">
        <f t="shared" si="0"/>
        <v>63</v>
      </c>
      <c r="B73" s="70" t="str">
        <f>IF(基本情報入力シート!C104="","",基本情報入力シート!C104)</f>
        <v/>
      </c>
      <c r="C73" s="71" t="str">
        <f>IF(基本情報入力シート!M104="","",基本情報入力シート!M104)</f>
        <v/>
      </c>
      <c r="D73" s="71" t="str">
        <f>IF(基本情報入力シート!R104="","",基本情報入力シート!R104)</f>
        <v/>
      </c>
      <c r="E73" s="71" t="str">
        <f>IF(基本情報入力シート!W104="","",基本情報入力シート!W104)</f>
        <v/>
      </c>
      <c r="F73" s="71" t="str">
        <f>IF(基本情報入力シート!X104="","",基本情報入力シート!X104)</f>
        <v/>
      </c>
      <c r="G73" s="71" t="str">
        <f>IF(基本情報入力シート!Y104="","",基本情報入力シート!Y104)</f>
        <v/>
      </c>
      <c r="H73" s="150" t="str">
        <f>IF(基本情報入力シート!Z104="","",基本情報入力シート!Z104)</f>
        <v/>
      </c>
      <c r="I73" s="439"/>
      <c r="J73" s="440"/>
    </row>
    <row r="74" spans="1:10" ht="36.75" customHeight="1">
      <c r="A74" s="69">
        <f t="shared" si="0"/>
        <v>64</v>
      </c>
      <c r="B74" s="70" t="str">
        <f>IF(基本情報入力シート!C105="","",基本情報入力シート!C105)</f>
        <v/>
      </c>
      <c r="C74" s="71" t="str">
        <f>IF(基本情報入力シート!M105="","",基本情報入力シート!M105)</f>
        <v/>
      </c>
      <c r="D74" s="71" t="str">
        <f>IF(基本情報入力シート!R105="","",基本情報入力シート!R105)</f>
        <v/>
      </c>
      <c r="E74" s="71" t="str">
        <f>IF(基本情報入力シート!W105="","",基本情報入力シート!W105)</f>
        <v/>
      </c>
      <c r="F74" s="71" t="str">
        <f>IF(基本情報入力シート!X105="","",基本情報入力シート!X105)</f>
        <v/>
      </c>
      <c r="G74" s="72" t="str">
        <f>IF(基本情報入力シート!Y105="","",基本情報入力シート!Y105)</f>
        <v/>
      </c>
      <c r="H74" s="150" t="str">
        <f>IF(基本情報入力シート!Z105="","",基本情報入力シート!Z105)</f>
        <v/>
      </c>
      <c r="I74" s="439"/>
      <c r="J74" s="440"/>
    </row>
    <row r="75" spans="1:10" ht="36.75" customHeight="1">
      <c r="A75" s="69">
        <f t="shared" si="0"/>
        <v>65</v>
      </c>
      <c r="B75" s="70" t="str">
        <f>IF(基本情報入力シート!C106="","",基本情報入力シート!C106)</f>
        <v/>
      </c>
      <c r="C75" s="71" t="str">
        <f>IF(基本情報入力シート!M106="","",基本情報入力シート!M106)</f>
        <v/>
      </c>
      <c r="D75" s="71" t="str">
        <f>IF(基本情報入力シート!R106="","",基本情報入力シート!R106)</f>
        <v/>
      </c>
      <c r="E75" s="71" t="str">
        <f>IF(基本情報入力シート!W106="","",基本情報入力シート!W106)</f>
        <v/>
      </c>
      <c r="F75" s="71" t="str">
        <f>IF(基本情報入力シート!X106="","",基本情報入力シート!X106)</f>
        <v/>
      </c>
      <c r="G75" s="71" t="str">
        <f>IF(基本情報入力シート!Y106="","",基本情報入力シート!Y106)</f>
        <v/>
      </c>
      <c r="H75" s="150" t="str">
        <f>IF(基本情報入力シート!Z106="","",基本情報入力シート!Z106)</f>
        <v/>
      </c>
      <c r="I75" s="439"/>
      <c r="J75" s="440"/>
    </row>
    <row r="76" spans="1:10" ht="36.75" customHeight="1">
      <c r="A76" s="69">
        <f t="shared" si="0"/>
        <v>66</v>
      </c>
      <c r="B76" s="70" t="str">
        <f>IF(基本情報入力シート!C107="","",基本情報入力シート!C107)</f>
        <v/>
      </c>
      <c r="C76" s="71" t="str">
        <f>IF(基本情報入力シート!M107="","",基本情報入力シート!M107)</f>
        <v/>
      </c>
      <c r="D76" s="71" t="str">
        <f>IF(基本情報入力シート!R107="","",基本情報入力シート!R107)</f>
        <v/>
      </c>
      <c r="E76" s="71" t="str">
        <f>IF(基本情報入力シート!W107="","",基本情報入力シート!W107)</f>
        <v/>
      </c>
      <c r="F76" s="71" t="str">
        <f>IF(基本情報入力シート!X107="","",基本情報入力シート!X107)</f>
        <v/>
      </c>
      <c r="G76" s="72" t="str">
        <f>IF(基本情報入力シート!Y107="","",基本情報入力シート!Y107)</f>
        <v/>
      </c>
      <c r="H76" s="150" t="str">
        <f>IF(基本情報入力シート!Z107="","",基本情報入力シート!Z107)</f>
        <v/>
      </c>
      <c r="I76" s="439"/>
      <c r="J76" s="440"/>
    </row>
    <row r="77" spans="1:10" ht="36.75" customHeight="1">
      <c r="A77" s="69">
        <f t="shared" ref="A77:A110" si="1">A76+1</f>
        <v>67</v>
      </c>
      <c r="B77" s="70" t="str">
        <f>IF(基本情報入力シート!C108="","",基本情報入力シート!C108)</f>
        <v/>
      </c>
      <c r="C77" s="71" t="str">
        <f>IF(基本情報入力シート!M108="","",基本情報入力シート!M108)</f>
        <v/>
      </c>
      <c r="D77" s="71" t="str">
        <f>IF(基本情報入力シート!R108="","",基本情報入力シート!R108)</f>
        <v/>
      </c>
      <c r="E77" s="71" t="str">
        <f>IF(基本情報入力シート!W108="","",基本情報入力シート!W108)</f>
        <v/>
      </c>
      <c r="F77" s="71" t="str">
        <f>IF(基本情報入力シート!X108="","",基本情報入力シート!X108)</f>
        <v/>
      </c>
      <c r="G77" s="71" t="str">
        <f>IF(基本情報入力シート!Y108="","",基本情報入力シート!Y108)</f>
        <v/>
      </c>
      <c r="H77" s="150" t="str">
        <f>IF(基本情報入力シート!Z108="","",基本情報入力シート!Z108)</f>
        <v/>
      </c>
      <c r="I77" s="439"/>
      <c r="J77" s="440"/>
    </row>
    <row r="78" spans="1:10" ht="36.75" customHeight="1">
      <c r="A78" s="69">
        <f t="shared" si="1"/>
        <v>68</v>
      </c>
      <c r="B78" s="70" t="str">
        <f>IF(基本情報入力シート!C109="","",基本情報入力シート!C109)</f>
        <v/>
      </c>
      <c r="C78" s="71" t="str">
        <f>IF(基本情報入力シート!M109="","",基本情報入力シート!M109)</f>
        <v/>
      </c>
      <c r="D78" s="71" t="str">
        <f>IF(基本情報入力シート!R109="","",基本情報入力シート!R109)</f>
        <v/>
      </c>
      <c r="E78" s="71" t="str">
        <f>IF(基本情報入力シート!W109="","",基本情報入力シート!W109)</f>
        <v/>
      </c>
      <c r="F78" s="71" t="str">
        <f>IF(基本情報入力シート!X109="","",基本情報入力シート!X109)</f>
        <v/>
      </c>
      <c r="G78" s="72" t="str">
        <f>IF(基本情報入力シート!Y109="","",基本情報入力シート!Y109)</f>
        <v/>
      </c>
      <c r="H78" s="150" t="str">
        <f>IF(基本情報入力シート!Z109="","",基本情報入力シート!Z109)</f>
        <v/>
      </c>
      <c r="I78" s="439"/>
      <c r="J78" s="440"/>
    </row>
    <row r="79" spans="1:10" ht="36.75" customHeight="1">
      <c r="A79" s="69">
        <f t="shared" si="1"/>
        <v>69</v>
      </c>
      <c r="B79" s="70" t="str">
        <f>IF(基本情報入力シート!C110="","",基本情報入力シート!C110)</f>
        <v/>
      </c>
      <c r="C79" s="71" t="str">
        <f>IF(基本情報入力シート!M110="","",基本情報入力シート!M110)</f>
        <v/>
      </c>
      <c r="D79" s="71" t="str">
        <f>IF(基本情報入力シート!R110="","",基本情報入力シート!R110)</f>
        <v/>
      </c>
      <c r="E79" s="71" t="str">
        <f>IF(基本情報入力シート!W110="","",基本情報入力シート!W110)</f>
        <v/>
      </c>
      <c r="F79" s="71" t="str">
        <f>IF(基本情報入力シート!X110="","",基本情報入力シート!X110)</f>
        <v/>
      </c>
      <c r="G79" s="71" t="str">
        <f>IF(基本情報入力シート!Y110="","",基本情報入力シート!Y110)</f>
        <v/>
      </c>
      <c r="H79" s="150" t="str">
        <f>IF(基本情報入力シート!Z110="","",基本情報入力シート!Z110)</f>
        <v/>
      </c>
      <c r="I79" s="439"/>
      <c r="J79" s="440"/>
    </row>
    <row r="80" spans="1:10" ht="36.75" customHeight="1">
      <c r="A80" s="69">
        <f t="shared" si="1"/>
        <v>70</v>
      </c>
      <c r="B80" s="70" t="str">
        <f>IF(基本情報入力シート!C111="","",基本情報入力シート!C111)</f>
        <v/>
      </c>
      <c r="C80" s="71" t="str">
        <f>IF(基本情報入力シート!M111="","",基本情報入力シート!M111)</f>
        <v/>
      </c>
      <c r="D80" s="71" t="str">
        <f>IF(基本情報入力シート!R111="","",基本情報入力シート!R111)</f>
        <v/>
      </c>
      <c r="E80" s="71" t="str">
        <f>IF(基本情報入力シート!W111="","",基本情報入力シート!W111)</f>
        <v/>
      </c>
      <c r="F80" s="71" t="str">
        <f>IF(基本情報入力シート!X111="","",基本情報入力シート!X111)</f>
        <v/>
      </c>
      <c r="G80" s="72" t="str">
        <f>IF(基本情報入力シート!Y111="","",基本情報入力シート!Y111)</f>
        <v/>
      </c>
      <c r="H80" s="150" t="str">
        <f>IF(基本情報入力シート!Z111="","",基本情報入力シート!Z111)</f>
        <v/>
      </c>
      <c r="I80" s="439"/>
      <c r="J80" s="440"/>
    </row>
    <row r="81" spans="1:10" ht="36.75" customHeight="1">
      <c r="A81" s="69">
        <f t="shared" si="1"/>
        <v>71</v>
      </c>
      <c r="B81" s="70" t="str">
        <f>IF(基本情報入力シート!C112="","",基本情報入力シート!C112)</f>
        <v/>
      </c>
      <c r="C81" s="71" t="str">
        <f>IF(基本情報入力シート!M112="","",基本情報入力シート!M112)</f>
        <v/>
      </c>
      <c r="D81" s="71" t="str">
        <f>IF(基本情報入力シート!R112="","",基本情報入力シート!R112)</f>
        <v/>
      </c>
      <c r="E81" s="71" t="str">
        <f>IF(基本情報入力シート!W112="","",基本情報入力シート!W112)</f>
        <v/>
      </c>
      <c r="F81" s="71" t="str">
        <f>IF(基本情報入力シート!X112="","",基本情報入力シート!X112)</f>
        <v/>
      </c>
      <c r="G81" s="71" t="str">
        <f>IF(基本情報入力シート!Y112="","",基本情報入力シート!Y112)</f>
        <v/>
      </c>
      <c r="H81" s="150" t="str">
        <f>IF(基本情報入力シート!Z112="","",基本情報入力シート!Z112)</f>
        <v/>
      </c>
      <c r="I81" s="439"/>
      <c r="J81" s="440"/>
    </row>
    <row r="82" spans="1:10" ht="36.75" customHeight="1">
      <c r="A82" s="69">
        <f t="shared" si="1"/>
        <v>72</v>
      </c>
      <c r="B82" s="70" t="str">
        <f>IF(基本情報入力シート!C113="","",基本情報入力シート!C113)</f>
        <v/>
      </c>
      <c r="C82" s="71" t="str">
        <f>IF(基本情報入力シート!M113="","",基本情報入力シート!M113)</f>
        <v/>
      </c>
      <c r="D82" s="71" t="str">
        <f>IF(基本情報入力シート!R113="","",基本情報入力シート!R113)</f>
        <v/>
      </c>
      <c r="E82" s="71" t="str">
        <f>IF(基本情報入力シート!W113="","",基本情報入力シート!W113)</f>
        <v/>
      </c>
      <c r="F82" s="71" t="str">
        <f>IF(基本情報入力シート!X113="","",基本情報入力シート!X113)</f>
        <v/>
      </c>
      <c r="G82" s="72" t="str">
        <f>IF(基本情報入力シート!Y113="","",基本情報入力シート!Y113)</f>
        <v/>
      </c>
      <c r="H82" s="150" t="str">
        <f>IF(基本情報入力シート!Z113="","",基本情報入力シート!Z113)</f>
        <v/>
      </c>
      <c r="I82" s="439"/>
      <c r="J82" s="440"/>
    </row>
    <row r="83" spans="1:10" ht="36.75" customHeight="1">
      <c r="A83" s="69">
        <f t="shared" si="1"/>
        <v>73</v>
      </c>
      <c r="B83" s="70" t="str">
        <f>IF(基本情報入力シート!C114="","",基本情報入力シート!C114)</f>
        <v/>
      </c>
      <c r="C83" s="71" t="str">
        <f>IF(基本情報入力シート!M114="","",基本情報入力シート!M114)</f>
        <v/>
      </c>
      <c r="D83" s="71" t="str">
        <f>IF(基本情報入力シート!R114="","",基本情報入力シート!R114)</f>
        <v/>
      </c>
      <c r="E83" s="71" t="str">
        <f>IF(基本情報入力シート!W114="","",基本情報入力シート!W114)</f>
        <v/>
      </c>
      <c r="F83" s="71" t="str">
        <f>IF(基本情報入力シート!X114="","",基本情報入力シート!X114)</f>
        <v/>
      </c>
      <c r="G83" s="71" t="str">
        <f>IF(基本情報入力シート!Y114="","",基本情報入力シート!Y114)</f>
        <v/>
      </c>
      <c r="H83" s="150" t="str">
        <f>IF(基本情報入力シート!Z114="","",基本情報入力シート!Z114)</f>
        <v/>
      </c>
      <c r="I83" s="439"/>
      <c r="J83" s="440"/>
    </row>
    <row r="84" spans="1:10" ht="36.75" customHeight="1">
      <c r="A84" s="69">
        <f t="shared" si="1"/>
        <v>74</v>
      </c>
      <c r="B84" s="70" t="str">
        <f>IF(基本情報入力シート!C115="","",基本情報入力シート!C115)</f>
        <v/>
      </c>
      <c r="C84" s="71" t="str">
        <f>IF(基本情報入力シート!M115="","",基本情報入力シート!M115)</f>
        <v/>
      </c>
      <c r="D84" s="71" t="str">
        <f>IF(基本情報入力シート!R115="","",基本情報入力シート!R115)</f>
        <v/>
      </c>
      <c r="E84" s="71" t="str">
        <f>IF(基本情報入力シート!W115="","",基本情報入力シート!W115)</f>
        <v/>
      </c>
      <c r="F84" s="71" t="str">
        <f>IF(基本情報入力シート!X115="","",基本情報入力シート!X115)</f>
        <v/>
      </c>
      <c r="G84" s="72" t="str">
        <f>IF(基本情報入力シート!Y115="","",基本情報入力シート!Y115)</f>
        <v/>
      </c>
      <c r="H84" s="150" t="str">
        <f>IF(基本情報入力シート!Z115="","",基本情報入力シート!Z115)</f>
        <v/>
      </c>
      <c r="I84" s="439"/>
      <c r="J84" s="440"/>
    </row>
    <row r="85" spans="1:10" ht="36.75" customHeight="1">
      <c r="A85" s="69">
        <f t="shared" si="1"/>
        <v>75</v>
      </c>
      <c r="B85" s="70" t="str">
        <f>IF(基本情報入力シート!C116="","",基本情報入力シート!C116)</f>
        <v/>
      </c>
      <c r="C85" s="71" t="str">
        <f>IF(基本情報入力シート!M116="","",基本情報入力シート!M116)</f>
        <v/>
      </c>
      <c r="D85" s="71" t="str">
        <f>IF(基本情報入力シート!R116="","",基本情報入力シート!R116)</f>
        <v/>
      </c>
      <c r="E85" s="71" t="str">
        <f>IF(基本情報入力シート!W116="","",基本情報入力シート!W116)</f>
        <v/>
      </c>
      <c r="F85" s="71" t="str">
        <f>IF(基本情報入力シート!X116="","",基本情報入力シート!X116)</f>
        <v/>
      </c>
      <c r="G85" s="71" t="str">
        <f>IF(基本情報入力シート!Y116="","",基本情報入力シート!Y116)</f>
        <v/>
      </c>
      <c r="H85" s="150" t="str">
        <f>IF(基本情報入力シート!Z116="","",基本情報入力シート!Z116)</f>
        <v/>
      </c>
      <c r="I85" s="439"/>
      <c r="J85" s="440"/>
    </row>
    <row r="86" spans="1:10" ht="36.75" customHeight="1">
      <c r="A86" s="69">
        <f t="shared" si="1"/>
        <v>76</v>
      </c>
      <c r="B86" s="70" t="str">
        <f>IF(基本情報入力シート!C117="","",基本情報入力シート!C117)</f>
        <v/>
      </c>
      <c r="C86" s="71" t="str">
        <f>IF(基本情報入力シート!M117="","",基本情報入力シート!M117)</f>
        <v/>
      </c>
      <c r="D86" s="71" t="str">
        <f>IF(基本情報入力シート!R117="","",基本情報入力シート!R117)</f>
        <v/>
      </c>
      <c r="E86" s="71" t="str">
        <f>IF(基本情報入力シート!W117="","",基本情報入力シート!W117)</f>
        <v/>
      </c>
      <c r="F86" s="71" t="str">
        <f>IF(基本情報入力シート!X117="","",基本情報入力シート!X117)</f>
        <v/>
      </c>
      <c r="G86" s="72" t="str">
        <f>IF(基本情報入力シート!Y117="","",基本情報入力シート!Y117)</f>
        <v/>
      </c>
      <c r="H86" s="150" t="str">
        <f>IF(基本情報入力シート!Z117="","",基本情報入力シート!Z117)</f>
        <v/>
      </c>
      <c r="I86" s="439"/>
      <c r="J86" s="440"/>
    </row>
    <row r="87" spans="1:10" ht="36.75" customHeight="1">
      <c r="A87" s="69">
        <f t="shared" si="1"/>
        <v>77</v>
      </c>
      <c r="B87" s="70" t="str">
        <f>IF(基本情報入力シート!C118="","",基本情報入力シート!C118)</f>
        <v/>
      </c>
      <c r="C87" s="71" t="str">
        <f>IF(基本情報入力シート!M118="","",基本情報入力シート!M118)</f>
        <v/>
      </c>
      <c r="D87" s="71" t="str">
        <f>IF(基本情報入力シート!R118="","",基本情報入力シート!R118)</f>
        <v/>
      </c>
      <c r="E87" s="71" t="str">
        <f>IF(基本情報入力シート!W118="","",基本情報入力シート!W118)</f>
        <v/>
      </c>
      <c r="F87" s="71" t="str">
        <f>IF(基本情報入力シート!X118="","",基本情報入力シート!X118)</f>
        <v/>
      </c>
      <c r="G87" s="71" t="str">
        <f>IF(基本情報入力シート!Y118="","",基本情報入力シート!Y118)</f>
        <v/>
      </c>
      <c r="H87" s="150" t="str">
        <f>IF(基本情報入力シート!Z118="","",基本情報入力シート!Z118)</f>
        <v/>
      </c>
      <c r="I87" s="439"/>
      <c r="J87" s="440"/>
    </row>
    <row r="88" spans="1:10" ht="36.75" customHeight="1">
      <c r="A88" s="69">
        <f t="shared" si="1"/>
        <v>78</v>
      </c>
      <c r="B88" s="70" t="str">
        <f>IF(基本情報入力シート!C119="","",基本情報入力シート!C119)</f>
        <v/>
      </c>
      <c r="C88" s="71" t="str">
        <f>IF(基本情報入力シート!M119="","",基本情報入力シート!M119)</f>
        <v/>
      </c>
      <c r="D88" s="71" t="str">
        <f>IF(基本情報入力シート!R119="","",基本情報入力シート!R119)</f>
        <v/>
      </c>
      <c r="E88" s="71" t="str">
        <f>IF(基本情報入力シート!W119="","",基本情報入力シート!W119)</f>
        <v/>
      </c>
      <c r="F88" s="71" t="str">
        <f>IF(基本情報入力シート!X119="","",基本情報入力シート!X119)</f>
        <v/>
      </c>
      <c r="G88" s="72" t="str">
        <f>IF(基本情報入力シート!Y119="","",基本情報入力シート!Y119)</f>
        <v/>
      </c>
      <c r="H88" s="150" t="str">
        <f>IF(基本情報入力シート!Z119="","",基本情報入力シート!Z119)</f>
        <v/>
      </c>
      <c r="I88" s="439"/>
      <c r="J88" s="440"/>
    </row>
    <row r="89" spans="1:10" ht="36.75" customHeight="1">
      <c r="A89" s="69">
        <f t="shared" si="1"/>
        <v>79</v>
      </c>
      <c r="B89" s="70" t="str">
        <f>IF(基本情報入力シート!C120="","",基本情報入力シート!C120)</f>
        <v/>
      </c>
      <c r="C89" s="71" t="str">
        <f>IF(基本情報入力シート!M120="","",基本情報入力シート!M120)</f>
        <v/>
      </c>
      <c r="D89" s="71" t="str">
        <f>IF(基本情報入力シート!R120="","",基本情報入力シート!R120)</f>
        <v/>
      </c>
      <c r="E89" s="71" t="str">
        <f>IF(基本情報入力シート!W120="","",基本情報入力シート!W120)</f>
        <v/>
      </c>
      <c r="F89" s="71" t="str">
        <f>IF(基本情報入力シート!X120="","",基本情報入力シート!X120)</f>
        <v/>
      </c>
      <c r="G89" s="71" t="str">
        <f>IF(基本情報入力シート!Y120="","",基本情報入力シート!Y120)</f>
        <v/>
      </c>
      <c r="H89" s="150" t="str">
        <f>IF(基本情報入力シート!Z120="","",基本情報入力シート!Z120)</f>
        <v/>
      </c>
      <c r="I89" s="439"/>
      <c r="J89" s="440"/>
    </row>
    <row r="90" spans="1:10" ht="36.75" customHeight="1">
      <c r="A90" s="69">
        <f t="shared" si="1"/>
        <v>80</v>
      </c>
      <c r="B90" s="70" t="str">
        <f>IF(基本情報入力シート!C121="","",基本情報入力シート!C121)</f>
        <v/>
      </c>
      <c r="C90" s="71" t="str">
        <f>IF(基本情報入力シート!M121="","",基本情報入力シート!M121)</f>
        <v/>
      </c>
      <c r="D90" s="71" t="str">
        <f>IF(基本情報入力シート!R121="","",基本情報入力シート!R121)</f>
        <v/>
      </c>
      <c r="E90" s="71" t="str">
        <f>IF(基本情報入力シート!W121="","",基本情報入力シート!W121)</f>
        <v/>
      </c>
      <c r="F90" s="71" t="str">
        <f>IF(基本情報入力シート!X121="","",基本情報入力シート!X121)</f>
        <v/>
      </c>
      <c r="G90" s="72" t="str">
        <f>IF(基本情報入力シート!Y121="","",基本情報入力シート!Y121)</f>
        <v/>
      </c>
      <c r="H90" s="150" t="str">
        <f>IF(基本情報入力シート!Z121="","",基本情報入力シート!Z121)</f>
        <v/>
      </c>
      <c r="I90" s="439"/>
      <c r="J90" s="440"/>
    </row>
    <row r="91" spans="1:10" ht="36.75" customHeight="1">
      <c r="A91" s="69">
        <f t="shared" si="1"/>
        <v>81</v>
      </c>
      <c r="B91" s="70" t="str">
        <f>IF(基本情報入力シート!C122="","",基本情報入力シート!C122)</f>
        <v/>
      </c>
      <c r="C91" s="71" t="str">
        <f>IF(基本情報入力シート!M122="","",基本情報入力シート!M122)</f>
        <v/>
      </c>
      <c r="D91" s="71" t="str">
        <f>IF(基本情報入力シート!R122="","",基本情報入力シート!R122)</f>
        <v/>
      </c>
      <c r="E91" s="71" t="str">
        <f>IF(基本情報入力シート!W122="","",基本情報入力シート!W122)</f>
        <v/>
      </c>
      <c r="F91" s="71" t="str">
        <f>IF(基本情報入力シート!X122="","",基本情報入力シート!X122)</f>
        <v/>
      </c>
      <c r="G91" s="71" t="str">
        <f>IF(基本情報入力シート!Y122="","",基本情報入力シート!Y122)</f>
        <v/>
      </c>
      <c r="H91" s="150" t="str">
        <f>IF(基本情報入力シート!Z122="","",基本情報入力シート!Z122)</f>
        <v/>
      </c>
      <c r="I91" s="439"/>
      <c r="J91" s="440"/>
    </row>
    <row r="92" spans="1:10" ht="36.75" customHeight="1">
      <c r="A92" s="69">
        <f t="shared" si="1"/>
        <v>82</v>
      </c>
      <c r="B92" s="70" t="str">
        <f>IF(基本情報入力シート!C123="","",基本情報入力シート!C123)</f>
        <v/>
      </c>
      <c r="C92" s="71" t="str">
        <f>IF(基本情報入力シート!M123="","",基本情報入力シート!M123)</f>
        <v/>
      </c>
      <c r="D92" s="71" t="str">
        <f>IF(基本情報入力シート!R123="","",基本情報入力シート!R123)</f>
        <v/>
      </c>
      <c r="E92" s="71" t="str">
        <f>IF(基本情報入力シート!W123="","",基本情報入力シート!W123)</f>
        <v/>
      </c>
      <c r="F92" s="71" t="str">
        <f>IF(基本情報入力シート!X123="","",基本情報入力シート!X123)</f>
        <v/>
      </c>
      <c r="G92" s="72" t="str">
        <f>IF(基本情報入力シート!Y123="","",基本情報入力シート!Y123)</f>
        <v/>
      </c>
      <c r="H92" s="150" t="str">
        <f>IF(基本情報入力シート!Z123="","",基本情報入力シート!Z123)</f>
        <v/>
      </c>
      <c r="I92" s="439"/>
      <c r="J92" s="440"/>
    </row>
    <row r="93" spans="1:10" ht="36.75" customHeight="1">
      <c r="A93" s="69">
        <f t="shared" si="1"/>
        <v>83</v>
      </c>
      <c r="B93" s="70" t="str">
        <f>IF(基本情報入力シート!C124="","",基本情報入力シート!C124)</f>
        <v/>
      </c>
      <c r="C93" s="71" t="str">
        <f>IF(基本情報入力シート!M124="","",基本情報入力シート!M124)</f>
        <v/>
      </c>
      <c r="D93" s="71" t="str">
        <f>IF(基本情報入力シート!R124="","",基本情報入力シート!R124)</f>
        <v/>
      </c>
      <c r="E93" s="71" t="str">
        <f>IF(基本情報入力シート!W124="","",基本情報入力シート!W124)</f>
        <v/>
      </c>
      <c r="F93" s="71" t="str">
        <f>IF(基本情報入力シート!X124="","",基本情報入力シート!X124)</f>
        <v/>
      </c>
      <c r="G93" s="71" t="str">
        <f>IF(基本情報入力シート!Y124="","",基本情報入力シート!Y124)</f>
        <v/>
      </c>
      <c r="H93" s="150" t="str">
        <f>IF(基本情報入力シート!Z124="","",基本情報入力シート!Z124)</f>
        <v/>
      </c>
      <c r="I93" s="439"/>
      <c r="J93" s="440"/>
    </row>
    <row r="94" spans="1:10" ht="36.75" customHeight="1">
      <c r="A94" s="69">
        <f t="shared" si="1"/>
        <v>84</v>
      </c>
      <c r="B94" s="70" t="str">
        <f>IF(基本情報入力シート!C125="","",基本情報入力シート!C125)</f>
        <v/>
      </c>
      <c r="C94" s="71" t="str">
        <f>IF(基本情報入力シート!M125="","",基本情報入力シート!M125)</f>
        <v/>
      </c>
      <c r="D94" s="71" t="str">
        <f>IF(基本情報入力シート!R125="","",基本情報入力シート!R125)</f>
        <v/>
      </c>
      <c r="E94" s="71" t="str">
        <f>IF(基本情報入力シート!W125="","",基本情報入力シート!W125)</f>
        <v/>
      </c>
      <c r="F94" s="71" t="str">
        <f>IF(基本情報入力シート!X125="","",基本情報入力シート!X125)</f>
        <v/>
      </c>
      <c r="G94" s="72" t="str">
        <f>IF(基本情報入力シート!Y125="","",基本情報入力シート!Y125)</f>
        <v/>
      </c>
      <c r="H94" s="150" t="str">
        <f>IF(基本情報入力シート!Z125="","",基本情報入力シート!Z125)</f>
        <v/>
      </c>
      <c r="I94" s="439"/>
      <c r="J94" s="440"/>
    </row>
    <row r="95" spans="1:10" ht="36.75" customHeight="1">
      <c r="A95" s="69">
        <f t="shared" si="1"/>
        <v>85</v>
      </c>
      <c r="B95" s="70" t="str">
        <f>IF(基本情報入力シート!C126="","",基本情報入力シート!C126)</f>
        <v/>
      </c>
      <c r="C95" s="71" t="str">
        <f>IF(基本情報入力シート!M126="","",基本情報入力シート!M126)</f>
        <v/>
      </c>
      <c r="D95" s="71" t="str">
        <f>IF(基本情報入力シート!R126="","",基本情報入力シート!R126)</f>
        <v/>
      </c>
      <c r="E95" s="71" t="str">
        <f>IF(基本情報入力シート!W126="","",基本情報入力シート!W126)</f>
        <v/>
      </c>
      <c r="F95" s="71" t="str">
        <f>IF(基本情報入力シート!X126="","",基本情報入力シート!X126)</f>
        <v/>
      </c>
      <c r="G95" s="71" t="str">
        <f>IF(基本情報入力シート!Y126="","",基本情報入力シート!Y126)</f>
        <v/>
      </c>
      <c r="H95" s="150" t="str">
        <f>IF(基本情報入力シート!Z126="","",基本情報入力シート!Z126)</f>
        <v/>
      </c>
      <c r="I95" s="439"/>
      <c r="J95" s="440"/>
    </row>
    <row r="96" spans="1:10" ht="36.75" customHeight="1">
      <c r="A96" s="69">
        <f t="shared" si="1"/>
        <v>86</v>
      </c>
      <c r="B96" s="70" t="str">
        <f>IF(基本情報入力シート!C127="","",基本情報入力シート!C127)</f>
        <v/>
      </c>
      <c r="C96" s="71" t="str">
        <f>IF(基本情報入力シート!M127="","",基本情報入力シート!M127)</f>
        <v/>
      </c>
      <c r="D96" s="71"/>
      <c r="E96" s="71" t="str">
        <f>IF(基本情報入力シート!W127="","",基本情報入力シート!W127)</f>
        <v/>
      </c>
      <c r="F96" s="71" t="str">
        <f>IF(基本情報入力シート!X127="","",基本情報入力シート!X127)</f>
        <v/>
      </c>
      <c r="G96" s="72" t="str">
        <f>IF(基本情報入力シート!Y127="","",基本情報入力シート!Y127)</f>
        <v/>
      </c>
      <c r="H96" s="150" t="str">
        <f>IF(基本情報入力シート!Z127="","",基本情報入力シート!Z127)</f>
        <v/>
      </c>
      <c r="I96" s="439"/>
      <c r="J96" s="440"/>
    </row>
    <row r="97" spans="1:10" ht="36.75" customHeight="1">
      <c r="A97" s="69">
        <f t="shared" si="1"/>
        <v>87</v>
      </c>
      <c r="B97" s="70" t="str">
        <f>IF(基本情報入力シート!C128="","",基本情報入力シート!C128)</f>
        <v/>
      </c>
      <c r="C97" s="71" t="str">
        <f>IF(基本情報入力シート!M128="","",基本情報入力シート!M128)</f>
        <v/>
      </c>
      <c r="D97" s="71" t="str">
        <f>IF(基本情報入力シート!R128="","",基本情報入力シート!R128)</f>
        <v/>
      </c>
      <c r="E97" s="71" t="str">
        <f>IF(基本情報入力シート!W128="","",基本情報入力シート!W128)</f>
        <v/>
      </c>
      <c r="F97" s="71" t="str">
        <f>IF(基本情報入力シート!X128="","",基本情報入力シート!X128)</f>
        <v/>
      </c>
      <c r="G97" s="71" t="str">
        <f>IF(基本情報入力シート!Y128="","",基本情報入力シート!Y128)</f>
        <v/>
      </c>
      <c r="H97" s="150" t="str">
        <f>IF(基本情報入力シート!Z128="","",基本情報入力シート!Z128)</f>
        <v/>
      </c>
      <c r="I97" s="439"/>
      <c r="J97" s="440"/>
    </row>
    <row r="98" spans="1:10" ht="36.75" customHeight="1">
      <c r="A98" s="69">
        <f t="shared" si="1"/>
        <v>88</v>
      </c>
      <c r="B98" s="70" t="str">
        <f>IF(基本情報入力シート!C129="","",基本情報入力シート!C129)</f>
        <v/>
      </c>
      <c r="C98" s="71" t="str">
        <f>IF(基本情報入力シート!M129="","",基本情報入力シート!M129)</f>
        <v/>
      </c>
      <c r="D98" s="71" t="str">
        <f>IF(基本情報入力シート!R129="","",基本情報入力シート!R129)</f>
        <v/>
      </c>
      <c r="E98" s="71" t="str">
        <f>IF(基本情報入力シート!W129="","",基本情報入力シート!W129)</f>
        <v/>
      </c>
      <c r="F98" s="71" t="str">
        <f>IF(基本情報入力シート!X129="","",基本情報入力シート!X129)</f>
        <v/>
      </c>
      <c r="G98" s="72" t="str">
        <f>IF(基本情報入力シート!Y129="","",基本情報入力シート!Y129)</f>
        <v/>
      </c>
      <c r="H98" s="150" t="str">
        <f>IF(基本情報入力シート!Z129="","",基本情報入力シート!Z129)</f>
        <v/>
      </c>
      <c r="I98" s="439"/>
      <c r="J98" s="440"/>
    </row>
    <row r="99" spans="1:10" ht="36.75" customHeight="1">
      <c r="A99" s="69">
        <f t="shared" si="1"/>
        <v>89</v>
      </c>
      <c r="B99" s="70" t="str">
        <f>IF(基本情報入力シート!C130="","",基本情報入力シート!C130)</f>
        <v/>
      </c>
      <c r="C99" s="71" t="str">
        <f>IF(基本情報入力シート!M130="","",基本情報入力シート!M130)</f>
        <v/>
      </c>
      <c r="D99" s="71" t="str">
        <f>IF(基本情報入力シート!R130="","",基本情報入力シート!R130)</f>
        <v/>
      </c>
      <c r="E99" s="71" t="str">
        <f>IF(基本情報入力シート!W130="","",基本情報入力シート!W130)</f>
        <v/>
      </c>
      <c r="F99" s="71" t="str">
        <f>IF(基本情報入力シート!X130="","",基本情報入力シート!X130)</f>
        <v/>
      </c>
      <c r="G99" s="71" t="str">
        <f>IF(基本情報入力シート!Y130="","",基本情報入力シート!Y130)</f>
        <v/>
      </c>
      <c r="H99" s="150" t="str">
        <f>IF(基本情報入力シート!Z130="","",基本情報入力シート!Z130)</f>
        <v/>
      </c>
      <c r="I99" s="439"/>
      <c r="J99" s="440"/>
    </row>
    <row r="100" spans="1:10" ht="36.75" customHeight="1">
      <c r="A100" s="69">
        <f t="shared" si="1"/>
        <v>90</v>
      </c>
      <c r="B100" s="70" t="str">
        <f>IF(基本情報入力シート!C131="","",基本情報入力シート!C131)</f>
        <v/>
      </c>
      <c r="C100" s="71" t="str">
        <f>IF(基本情報入力シート!M131="","",基本情報入力シート!M131)</f>
        <v/>
      </c>
      <c r="D100" s="71" t="str">
        <f>IF(基本情報入力シート!R131="","",基本情報入力シート!R131)</f>
        <v/>
      </c>
      <c r="E100" s="71" t="str">
        <f>IF(基本情報入力シート!W131="","",基本情報入力シート!W131)</f>
        <v/>
      </c>
      <c r="F100" s="71" t="str">
        <f>IF(基本情報入力シート!X131="","",基本情報入力シート!X131)</f>
        <v/>
      </c>
      <c r="G100" s="72" t="str">
        <f>IF(基本情報入力シート!Y131="","",基本情報入力シート!Y131)</f>
        <v/>
      </c>
      <c r="H100" s="150" t="str">
        <f>IF(基本情報入力シート!Z131="","",基本情報入力シート!Z131)</f>
        <v/>
      </c>
      <c r="I100" s="439"/>
      <c r="J100" s="440"/>
    </row>
    <row r="101" spans="1:10" ht="36.75" customHeight="1">
      <c r="A101" s="69">
        <f t="shared" si="1"/>
        <v>91</v>
      </c>
      <c r="B101" s="70" t="str">
        <f>IF(基本情報入力シート!C132="","",基本情報入力シート!C132)</f>
        <v/>
      </c>
      <c r="C101" s="71" t="str">
        <f>IF(基本情報入力シート!M132="","",基本情報入力シート!M132)</f>
        <v/>
      </c>
      <c r="D101" s="71" t="str">
        <f>IF(基本情報入力シート!R132="","",基本情報入力シート!R132)</f>
        <v/>
      </c>
      <c r="E101" s="71" t="str">
        <f>IF(基本情報入力シート!W132="","",基本情報入力シート!W132)</f>
        <v/>
      </c>
      <c r="F101" s="71" t="str">
        <f>IF(基本情報入力シート!X132="","",基本情報入力シート!X132)</f>
        <v/>
      </c>
      <c r="G101" s="71" t="str">
        <f>IF(基本情報入力シート!Y132="","",基本情報入力シート!Y132)</f>
        <v/>
      </c>
      <c r="H101" s="150" t="str">
        <f>IF(基本情報入力シート!Z132="","",基本情報入力シート!Z132)</f>
        <v/>
      </c>
      <c r="I101" s="439"/>
      <c r="J101" s="440"/>
    </row>
    <row r="102" spans="1:10" ht="36.75" customHeight="1">
      <c r="A102" s="69">
        <f t="shared" si="1"/>
        <v>92</v>
      </c>
      <c r="B102" s="70" t="str">
        <f>IF(基本情報入力シート!C133="","",基本情報入力シート!C133)</f>
        <v/>
      </c>
      <c r="C102" s="71" t="str">
        <f>IF(基本情報入力シート!M133="","",基本情報入力シート!M133)</f>
        <v/>
      </c>
      <c r="D102" s="71" t="str">
        <f>IF(基本情報入力シート!R133="","",基本情報入力シート!R133)</f>
        <v/>
      </c>
      <c r="E102" s="71" t="str">
        <f>IF(基本情報入力シート!W133="","",基本情報入力シート!W133)</f>
        <v/>
      </c>
      <c r="F102" s="71" t="str">
        <f>IF(基本情報入力シート!X133="","",基本情報入力シート!X133)</f>
        <v/>
      </c>
      <c r="G102" s="72" t="str">
        <f>IF(基本情報入力シート!Y133="","",基本情報入力シート!Y133)</f>
        <v/>
      </c>
      <c r="H102" s="150" t="str">
        <f>IF(基本情報入力シート!Z133="","",基本情報入力シート!Z133)</f>
        <v/>
      </c>
      <c r="I102" s="439"/>
      <c r="J102" s="440"/>
    </row>
    <row r="103" spans="1:10" ht="36.75" customHeight="1">
      <c r="A103" s="69">
        <f t="shared" si="1"/>
        <v>93</v>
      </c>
      <c r="B103" s="70" t="str">
        <f>IF(基本情報入力シート!C134="","",基本情報入力シート!C134)</f>
        <v/>
      </c>
      <c r="C103" s="71" t="str">
        <f>IF(基本情報入力シート!M134="","",基本情報入力シート!M134)</f>
        <v/>
      </c>
      <c r="D103" s="71" t="str">
        <f>IF(基本情報入力シート!R134="","",基本情報入力シート!R134)</f>
        <v/>
      </c>
      <c r="E103" s="71" t="str">
        <f>IF(基本情報入力シート!W134="","",基本情報入力シート!W134)</f>
        <v/>
      </c>
      <c r="F103" s="71" t="str">
        <f>IF(基本情報入力シート!X134="","",基本情報入力シート!X134)</f>
        <v/>
      </c>
      <c r="G103" s="71" t="str">
        <f>IF(基本情報入力シート!Y134="","",基本情報入力シート!Y134)</f>
        <v/>
      </c>
      <c r="H103" s="150" t="str">
        <f>IF(基本情報入力シート!Z134="","",基本情報入力シート!Z134)</f>
        <v/>
      </c>
      <c r="I103" s="439"/>
      <c r="J103" s="440"/>
    </row>
    <row r="104" spans="1:10" ht="36.75" customHeight="1">
      <c r="A104" s="69">
        <f t="shared" si="1"/>
        <v>94</v>
      </c>
      <c r="B104" s="70" t="str">
        <f>IF(基本情報入力シート!C135="","",基本情報入力シート!C135)</f>
        <v/>
      </c>
      <c r="C104" s="71" t="str">
        <f>IF(基本情報入力シート!M135="","",基本情報入力シート!M135)</f>
        <v/>
      </c>
      <c r="D104" s="71" t="str">
        <f>IF(基本情報入力シート!R135="","",基本情報入力シート!R135)</f>
        <v/>
      </c>
      <c r="E104" s="71" t="str">
        <f>IF(基本情報入力シート!W135="","",基本情報入力シート!W135)</f>
        <v/>
      </c>
      <c r="F104" s="71" t="str">
        <f>IF(基本情報入力シート!X135="","",基本情報入力シート!X135)</f>
        <v/>
      </c>
      <c r="G104" s="72" t="str">
        <f>IF(基本情報入力シート!Y135="","",基本情報入力シート!Y135)</f>
        <v/>
      </c>
      <c r="H104" s="150" t="str">
        <f>IF(基本情報入力シート!Z135="","",基本情報入力シート!Z135)</f>
        <v/>
      </c>
      <c r="I104" s="439"/>
      <c r="J104" s="440"/>
    </row>
    <row r="105" spans="1:10" ht="36.75" customHeight="1">
      <c r="A105" s="69">
        <f t="shared" si="1"/>
        <v>95</v>
      </c>
      <c r="B105" s="70" t="str">
        <f>IF(基本情報入力シート!C136="","",基本情報入力シート!C136)</f>
        <v/>
      </c>
      <c r="C105" s="71" t="str">
        <f>IF(基本情報入力シート!M136="","",基本情報入力シート!M136)</f>
        <v/>
      </c>
      <c r="D105" s="71" t="str">
        <f>IF(基本情報入力シート!R136="","",基本情報入力シート!R136)</f>
        <v/>
      </c>
      <c r="E105" s="71" t="str">
        <f>IF(基本情報入力シート!W136="","",基本情報入力シート!W136)</f>
        <v/>
      </c>
      <c r="F105" s="71" t="str">
        <f>IF(基本情報入力シート!X136="","",基本情報入力シート!X136)</f>
        <v/>
      </c>
      <c r="G105" s="71" t="str">
        <f>IF(基本情報入力シート!Y136="","",基本情報入力シート!Y136)</f>
        <v/>
      </c>
      <c r="H105" s="150" t="str">
        <f>IF(基本情報入力シート!Z136="","",基本情報入力シート!Z136)</f>
        <v/>
      </c>
      <c r="I105" s="439"/>
      <c r="J105" s="440"/>
    </row>
    <row r="106" spans="1:10" ht="36.75" customHeight="1">
      <c r="A106" s="69">
        <f t="shared" si="1"/>
        <v>96</v>
      </c>
      <c r="B106" s="70" t="str">
        <f>IF(基本情報入力シート!C137="","",基本情報入力シート!C137)</f>
        <v/>
      </c>
      <c r="C106" s="71" t="str">
        <f>IF(基本情報入力シート!M137="","",基本情報入力シート!M137)</f>
        <v/>
      </c>
      <c r="D106" s="71" t="str">
        <f>IF(基本情報入力シート!R137="","",基本情報入力シート!R137)</f>
        <v/>
      </c>
      <c r="E106" s="71" t="str">
        <f>IF(基本情報入力シート!W137="","",基本情報入力シート!W137)</f>
        <v/>
      </c>
      <c r="F106" s="71" t="str">
        <f>IF(基本情報入力シート!X137="","",基本情報入力シート!X137)</f>
        <v/>
      </c>
      <c r="G106" s="72" t="str">
        <f>IF(基本情報入力シート!Y137="","",基本情報入力シート!Y137)</f>
        <v/>
      </c>
      <c r="H106" s="150" t="str">
        <f>IF(基本情報入力シート!Z137="","",基本情報入力シート!Z137)</f>
        <v/>
      </c>
      <c r="I106" s="439"/>
      <c r="J106" s="440"/>
    </row>
    <row r="107" spans="1:10" ht="36.75" customHeight="1">
      <c r="A107" s="69">
        <f t="shared" si="1"/>
        <v>97</v>
      </c>
      <c r="B107" s="70" t="str">
        <f>IF(基本情報入力シート!C138="","",基本情報入力シート!C138)</f>
        <v/>
      </c>
      <c r="C107" s="71" t="str">
        <f>IF(基本情報入力シート!M138="","",基本情報入力シート!M138)</f>
        <v/>
      </c>
      <c r="D107" s="71" t="str">
        <f>IF(基本情報入力シート!R138="","",基本情報入力シート!R138)</f>
        <v/>
      </c>
      <c r="E107" s="71" t="str">
        <f>IF(基本情報入力シート!W138="","",基本情報入力シート!W138)</f>
        <v/>
      </c>
      <c r="F107" s="71" t="str">
        <f>IF(基本情報入力シート!X138="","",基本情報入力シート!X138)</f>
        <v/>
      </c>
      <c r="G107" s="71" t="str">
        <f>IF(基本情報入力シート!Y138="","",基本情報入力シート!Y138)</f>
        <v/>
      </c>
      <c r="H107" s="150" t="str">
        <f>IF(基本情報入力シート!Z138="","",基本情報入力シート!Z138)</f>
        <v/>
      </c>
      <c r="I107" s="439"/>
      <c r="J107" s="440"/>
    </row>
    <row r="108" spans="1:10" ht="36.75" customHeight="1">
      <c r="A108" s="69">
        <f t="shared" si="1"/>
        <v>98</v>
      </c>
      <c r="B108" s="70" t="str">
        <f>IF(基本情報入力シート!C139="","",基本情報入力シート!C139)</f>
        <v/>
      </c>
      <c r="C108" s="71" t="str">
        <f>IF(基本情報入力シート!M139="","",基本情報入力シート!M139)</f>
        <v/>
      </c>
      <c r="D108" s="71" t="str">
        <f>IF(基本情報入力シート!R139="","",基本情報入力シート!R139)</f>
        <v/>
      </c>
      <c r="E108" s="71" t="str">
        <f>IF(基本情報入力シート!W139="","",基本情報入力シート!W139)</f>
        <v/>
      </c>
      <c r="F108" s="71" t="str">
        <f>IF(基本情報入力シート!X139="","",基本情報入力シート!X139)</f>
        <v/>
      </c>
      <c r="G108" s="72" t="str">
        <f>IF(基本情報入力シート!Y139="","",基本情報入力シート!Y139)</f>
        <v/>
      </c>
      <c r="H108" s="150" t="str">
        <f>IF(基本情報入力シート!Z139="","",基本情報入力シート!Z139)</f>
        <v/>
      </c>
      <c r="I108" s="439"/>
      <c r="J108" s="440"/>
    </row>
    <row r="109" spans="1:10" ht="36.75" customHeight="1">
      <c r="A109" s="69">
        <f t="shared" si="1"/>
        <v>99</v>
      </c>
      <c r="B109" s="70" t="str">
        <f>IF(基本情報入力シート!C140="","",基本情報入力シート!C140)</f>
        <v/>
      </c>
      <c r="C109" s="71" t="str">
        <f>IF(基本情報入力シート!M140="","",基本情報入力シート!M140)</f>
        <v/>
      </c>
      <c r="D109" s="71" t="str">
        <f>IF(基本情報入力シート!R140="","",基本情報入力シート!R140)</f>
        <v/>
      </c>
      <c r="E109" s="71" t="str">
        <f>IF(基本情報入力シート!W140="","",基本情報入力シート!W140)</f>
        <v/>
      </c>
      <c r="F109" s="71" t="str">
        <f>IF(基本情報入力シート!X140="","",基本情報入力シート!X140)</f>
        <v/>
      </c>
      <c r="G109" s="71" t="str">
        <f>IF(基本情報入力シート!Y140="","",基本情報入力シート!Y140)</f>
        <v/>
      </c>
      <c r="H109" s="150" t="str">
        <f>IF(基本情報入力シート!Z140="","",基本情報入力シート!Z140)</f>
        <v/>
      </c>
      <c r="I109" s="439"/>
      <c r="J109" s="440"/>
    </row>
    <row r="110" spans="1:10" ht="36.75" customHeight="1" thickBot="1">
      <c r="A110" s="73">
        <f t="shared" si="1"/>
        <v>100</v>
      </c>
      <c r="B110" s="74" t="str">
        <f>IF(基本情報入力シート!C141="","",基本情報入力シート!C141)</f>
        <v/>
      </c>
      <c r="C110" s="75" t="str">
        <f>IF(基本情報入力シート!M141="","",基本情報入力シート!M141)</f>
        <v/>
      </c>
      <c r="D110" s="75" t="str">
        <f>IF(基本情報入力シート!R141="","",基本情報入力シート!R141)</f>
        <v/>
      </c>
      <c r="E110" s="76" t="str">
        <f>IF(基本情報入力シート!W141="","",基本情報入力シート!W141)</f>
        <v/>
      </c>
      <c r="F110" s="75" t="str">
        <f>IF(基本情報入力シート!X141="","",基本情報入力シート!X141)</f>
        <v/>
      </c>
      <c r="G110" s="76" t="str">
        <f>IF(基本情報入力シート!Y141="","",基本情報入力シート!Y141)</f>
        <v/>
      </c>
      <c r="H110" s="151" t="str">
        <f>IF(基本情報入力シート!Z141="","",基本情報入力シート!Z141)</f>
        <v/>
      </c>
      <c r="I110" s="445"/>
      <c r="J110" s="446"/>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7"/>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7C81C-1DEC-4819-8D4A-D79D2458A52B}">
  <sheetPr>
    <pageSetUpPr fitToPage="1"/>
  </sheetPr>
  <dimension ref="A1:Z92"/>
  <sheetViews>
    <sheetView showGridLines="0" showZeros="0" view="pageBreakPreview" topLeftCell="A14" zoomScale="70" zoomScaleNormal="100" zoomScaleSheetLayoutView="70" workbookViewId="0">
      <selection activeCell="H8" sqref="H8:M8"/>
    </sheetView>
  </sheetViews>
  <sheetFormatPr defaultColWidth="9" defaultRowHeight="25.8"/>
  <cols>
    <col min="1" max="1" width="3.88671875" style="197" customWidth="1"/>
    <col min="2" max="2" width="31.44140625" style="197" customWidth="1"/>
    <col min="3" max="3" width="12.21875" style="197" customWidth="1"/>
    <col min="4" max="4" width="37.77734375" style="197" customWidth="1"/>
    <col min="5" max="5" width="10.5546875" style="197" customWidth="1"/>
    <col min="6" max="6" width="25.88671875" style="197" customWidth="1"/>
    <col min="7" max="7" width="3.88671875" style="197" customWidth="1"/>
    <col min="8" max="8" width="20.88671875" style="197" customWidth="1"/>
    <col min="9" max="9" width="17.77734375" style="197" customWidth="1"/>
    <col min="10" max="10" width="8.6640625" style="197" customWidth="1"/>
    <col min="11" max="11" width="18" style="197" hidden="1" customWidth="1"/>
    <col min="12" max="12" width="4.77734375" style="197" customWidth="1"/>
    <col min="13" max="13" width="8.6640625" style="175" customWidth="1"/>
    <col min="14" max="14" width="2.88671875" style="175" hidden="1" customWidth="1"/>
    <col min="15" max="15" width="4.77734375" style="175" customWidth="1"/>
    <col min="16" max="16" width="6.77734375" style="175" customWidth="1"/>
    <col min="17" max="17" width="15.21875" style="175" customWidth="1"/>
    <col min="18" max="18" width="33" style="175" customWidth="1"/>
    <col min="19" max="19" width="9" style="175"/>
    <col min="20" max="16384" width="9" style="197"/>
  </cols>
  <sheetData>
    <row r="1" spans="2:26" s="175" customFormat="1">
      <c r="B1" s="175" t="s">
        <v>1961</v>
      </c>
      <c r="I1" s="452"/>
      <c r="J1" s="452"/>
      <c r="K1" s="452"/>
      <c r="L1" s="452"/>
      <c r="M1" s="452"/>
      <c r="N1" s="452"/>
      <c r="O1" s="452"/>
    </row>
    <row r="2" spans="2:26" s="175" customFormat="1">
      <c r="I2" s="176"/>
      <c r="J2" s="177" t="s">
        <v>1962</v>
      </c>
      <c r="K2" s="177"/>
      <c r="L2" s="177"/>
      <c r="M2" s="177"/>
      <c r="N2" s="177"/>
      <c r="O2" s="177" t="s">
        <v>1963</v>
      </c>
    </row>
    <row r="3" spans="2:26" s="175" customFormat="1" ht="30" customHeight="1">
      <c r="I3" s="178" t="s">
        <v>1964</v>
      </c>
      <c r="J3" s="179">
        <f>'別紙様式3-1（補助金）'!G40</f>
        <v>0</v>
      </c>
      <c r="K3" s="180"/>
      <c r="L3" s="178" t="s">
        <v>1965</v>
      </c>
      <c r="M3" s="181">
        <f>'別紙様式3-1（補助金）'!J40</f>
        <v>0</v>
      </c>
      <c r="N3" s="182"/>
      <c r="O3" s="175" t="s">
        <v>109</v>
      </c>
    </row>
    <row r="4" spans="2:26" s="175" customFormat="1" ht="35.1" customHeight="1"/>
    <row r="5" spans="2:26" s="175" customFormat="1" ht="35.1" customHeight="1"/>
    <row r="6" spans="2:26" s="175" customFormat="1" ht="35.1" customHeight="1">
      <c r="B6" s="175" t="s">
        <v>1966</v>
      </c>
    </row>
    <row r="7" spans="2:26" s="175" customFormat="1" ht="35.1" customHeight="1">
      <c r="F7" s="183"/>
      <c r="G7" s="183"/>
    </row>
    <row r="8" spans="2:26" s="175" customFormat="1" ht="35.1" customHeight="1">
      <c r="F8" s="183" t="s">
        <v>1967</v>
      </c>
      <c r="G8" s="183"/>
      <c r="H8" s="453" t="str">
        <f>基本情報入力シート!M25&amp;基本情報入力シート!M26</f>
        <v/>
      </c>
      <c r="I8" s="453"/>
      <c r="J8" s="453"/>
      <c r="K8" s="453"/>
      <c r="L8" s="453"/>
      <c r="M8" s="453"/>
      <c r="N8" s="184"/>
    </row>
    <row r="9" spans="2:26" s="175" customFormat="1" ht="35.1" customHeight="1">
      <c r="F9" s="183" t="s">
        <v>1968</v>
      </c>
      <c r="G9" s="183"/>
      <c r="H9" s="454">
        <f>基本情報入力シート!M23</f>
        <v>0</v>
      </c>
      <c r="I9" s="454"/>
      <c r="J9" s="174"/>
      <c r="K9" s="174"/>
      <c r="L9" s="174"/>
      <c r="N9" s="185"/>
    </row>
    <row r="10" spans="2:26" s="175" customFormat="1" ht="35.1" customHeight="1">
      <c r="F10" s="183" t="s">
        <v>110</v>
      </c>
      <c r="G10" s="183"/>
      <c r="H10" s="186">
        <f>基本情報入力シート!M27</f>
        <v>0</v>
      </c>
      <c r="I10" s="453">
        <f>基本情報入力シート!M28</f>
        <v>0</v>
      </c>
      <c r="J10" s="453"/>
      <c r="K10" s="453"/>
      <c r="L10" s="453"/>
      <c r="M10" s="453"/>
      <c r="N10" s="184"/>
    </row>
    <row r="11" spans="2:26" s="175" customFormat="1" ht="35.1" customHeight="1"/>
    <row r="12" spans="2:26" s="175" customFormat="1" ht="35.1" customHeight="1">
      <c r="B12" s="455" t="s">
        <v>1969</v>
      </c>
      <c r="C12" s="455"/>
      <c r="D12" s="455"/>
      <c r="E12" s="455"/>
      <c r="F12" s="455"/>
      <c r="G12" s="455"/>
      <c r="H12" s="455"/>
      <c r="I12" s="455"/>
      <c r="J12" s="455"/>
      <c r="K12" s="455"/>
      <c r="L12" s="455"/>
      <c r="M12" s="455"/>
      <c r="N12" s="455"/>
      <c r="O12" s="455"/>
    </row>
    <row r="13" spans="2:26" s="175" customFormat="1" ht="35.1" customHeight="1">
      <c r="B13" s="455"/>
      <c r="C13" s="455"/>
      <c r="D13" s="455"/>
      <c r="E13" s="455"/>
      <c r="F13" s="455"/>
      <c r="G13" s="455"/>
      <c r="H13" s="455"/>
      <c r="I13" s="455"/>
      <c r="J13" s="455"/>
      <c r="K13" s="455"/>
      <c r="L13" s="455"/>
      <c r="M13" s="455"/>
      <c r="N13" s="455"/>
      <c r="O13" s="455"/>
    </row>
    <row r="14" spans="2:26" s="175" customFormat="1" ht="35.1" customHeight="1">
      <c r="B14" s="455"/>
      <c r="C14" s="455"/>
      <c r="D14" s="455"/>
      <c r="E14" s="455"/>
      <c r="F14" s="455"/>
      <c r="G14" s="455"/>
      <c r="H14" s="455"/>
      <c r="I14" s="455"/>
      <c r="J14" s="455"/>
      <c r="K14" s="455"/>
      <c r="L14" s="455"/>
      <c r="M14" s="455"/>
      <c r="N14" s="455"/>
      <c r="O14" s="455"/>
    </row>
    <row r="15" spans="2:26" s="175" customFormat="1" ht="35.1" customHeight="1">
      <c r="B15" s="187"/>
      <c r="C15" s="187"/>
      <c r="D15" s="187"/>
      <c r="E15" s="187"/>
      <c r="F15" s="187"/>
      <c r="G15" s="187"/>
      <c r="H15" s="187"/>
      <c r="I15" s="187"/>
      <c r="J15" s="187"/>
      <c r="K15" s="187"/>
      <c r="L15" s="187"/>
    </row>
    <row r="16" spans="2:26" s="175" customFormat="1" ht="35.1" customHeight="1">
      <c r="B16" s="187"/>
      <c r="C16" s="187"/>
      <c r="D16" s="187"/>
      <c r="E16" s="187"/>
      <c r="F16" s="187"/>
      <c r="G16" s="187"/>
      <c r="H16" s="187"/>
      <c r="I16" s="187"/>
      <c r="J16" s="187"/>
      <c r="K16" s="187"/>
      <c r="L16" s="187"/>
      <c r="Z16" s="175">
        <f>'[8]別紙様式3-2（補助金）'!F5</f>
        <v>0</v>
      </c>
    </row>
    <row r="17" spans="1:19" s="175" customFormat="1" ht="35.1" customHeight="1">
      <c r="B17" s="456" t="str">
        <f>Q20</f>
        <v>令和7年〇月〇日付け長野県指令７介第〇号</v>
      </c>
      <c r="C17" s="456"/>
      <c r="D17" s="456"/>
      <c r="E17" s="456"/>
      <c r="F17" s="457" t="s">
        <v>1975</v>
      </c>
      <c r="G17" s="457"/>
      <c r="H17" s="457"/>
      <c r="I17" s="457"/>
      <c r="J17" s="457"/>
      <c r="K17" s="457"/>
      <c r="L17" s="457"/>
      <c r="M17" s="457"/>
      <c r="N17" s="188"/>
      <c r="O17" s="188"/>
      <c r="P17" s="188"/>
    </row>
    <row r="18" spans="1:19" s="175" customFormat="1" ht="35.1" customHeight="1">
      <c r="A18" s="449" t="s">
        <v>1976</v>
      </c>
      <c r="B18" s="449"/>
      <c r="C18" s="449"/>
      <c r="D18" s="449"/>
      <c r="E18" s="449"/>
      <c r="F18" s="449"/>
      <c r="G18" s="449"/>
      <c r="H18" s="449"/>
      <c r="I18" s="449"/>
      <c r="J18" s="449"/>
      <c r="K18" s="449"/>
      <c r="L18" s="449"/>
      <c r="M18" s="449"/>
      <c r="N18" s="449"/>
      <c r="O18" s="449"/>
      <c r="P18" s="188"/>
      <c r="Q18" s="189" t="s">
        <v>1977</v>
      </c>
      <c r="R18" s="190" t="str">
        <f>基本情報入力シート!M34</f>
        <v>〇月〇日</v>
      </c>
      <c r="S18" s="175" t="s">
        <v>1978</v>
      </c>
    </row>
    <row r="19" spans="1:19" s="175" customFormat="1" ht="35.1" customHeight="1">
      <c r="B19" s="188"/>
      <c r="C19" s="188"/>
      <c r="D19" s="188"/>
      <c r="E19" s="188"/>
      <c r="F19" s="188"/>
      <c r="G19" s="188"/>
      <c r="H19" s="188"/>
      <c r="I19" s="188"/>
      <c r="J19" s="188"/>
      <c r="K19" s="188"/>
      <c r="L19" s="188"/>
      <c r="M19" s="188"/>
      <c r="N19" s="188"/>
      <c r="O19" s="188"/>
      <c r="P19" s="188"/>
      <c r="Q19" s="175" t="str">
        <f>基本情報入力シート!M35</f>
        <v>長野県指令７介第〇号</v>
      </c>
    </row>
    <row r="20" spans="1:19" s="175" customFormat="1" ht="35.1" customHeight="1">
      <c r="Q20" s="175" t="str">
        <f>Q18 &amp; "年" &amp; TEXT(R18,"m月d日")&amp; "付け" &amp; Q19</f>
        <v>令和7年〇月〇日付け長野県指令７介第〇号</v>
      </c>
    </row>
    <row r="21" spans="1:19" s="175" customFormat="1" ht="35.1" customHeight="1"/>
    <row r="22" spans="1:19" s="175" customFormat="1" ht="35.1" customHeight="1">
      <c r="B22" s="448"/>
      <c r="C22" s="448"/>
      <c r="D22" s="448"/>
      <c r="E22" s="448"/>
      <c r="F22" s="448"/>
      <c r="G22" s="448"/>
      <c r="H22" s="448"/>
      <c r="I22" s="448"/>
      <c r="J22" s="181"/>
      <c r="K22" s="181"/>
      <c r="L22" s="181"/>
    </row>
    <row r="23" spans="1:19" s="175" customFormat="1" ht="35.1" customHeight="1">
      <c r="B23" s="181"/>
      <c r="C23" s="181"/>
      <c r="D23" s="181"/>
      <c r="E23" s="181"/>
      <c r="F23" s="181"/>
      <c r="G23" s="181"/>
      <c r="H23" s="181"/>
      <c r="I23" s="181"/>
      <c r="J23" s="181"/>
      <c r="K23" s="181"/>
      <c r="L23" s="181"/>
      <c r="M23" s="181"/>
      <c r="N23" s="181"/>
      <c r="O23" s="181"/>
      <c r="P23" s="181"/>
    </row>
    <row r="24" spans="1:19" s="175" customFormat="1" ht="35.1" hidden="1" customHeight="1">
      <c r="B24" s="191"/>
      <c r="D24" s="181"/>
      <c r="E24" s="181"/>
      <c r="H24" s="181"/>
      <c r="I24" s="181"/>
      <c r="J24" s="181"/>
      <c r="K24" s="181"/>
      <c r="L24" s="181"/>
      <c r="M24" s="191"/>
      <c r="N24" s="191"/>
      <c r="O24" s="181"/>
      <c r="P24" s="181"/>
    </row>
    <row r="25" spans="1:19" s="175" customFormat="1" ht="35.1" customHeight="1">
      <c r="B25" s="191"/>
      <c r="D25" s="181"/>
      <c r="E25" s="181"/>
      <c r="H25" s="181"/>
      <c r="I25" s="181"/>
      <c r="J25" s="181"/>
      <c r="K25" s="181"/>
      <c r="L25" s="181"/>
      <c r="M25" s="191"/>
      <c r="N25" s="191"/>
      <c r="O25" s="181"/>
      <c r="P25" s="181"/>
    </row>
    <row r="26" spans="1:19" s="175" customFormat="1" ht="35.1" customHeight="1">
      <c r="B26" s="191" t="s">
        <v>1970</v>
      </c>
      <c r="C26" s="181"/>
      <c r="F26" s="181"/>
      <c r="G26" s="181"/>
      <c r="H26" s="181"/>
      <c r="I26" s="181"/>
      <c r="J26" s="181"/>
      <c r="K26" s="181"/>
      <c r="L26" s="181"/>
      <c r="M26" s="181"/>
      <c r="N26" s="181"/>
      <c r="O26" s="181"/>
      <c r="P26" s="181"/>
    </row>
    <row r="27" spans="1:19" s="175" customFormat="1" ht="35.1" customHeight="1">
      <c r="B27" s="192" t="s">
        <v>1971</v>
      </c>
      <c r="C27" s="175" t="s">
        <v>1972</v>
      </c>
      <c r="D27" s="193"/>
      <c r="E27" s="193"/>
      <c r="H27" s="181"/>
      <c r="I27" s="181"/>
      <c r="J27" s="181"/>
      <c r="K27" s="181"/>
      <c r="L27" s="181"/>
      <c r="M27" s="191"/>
      <c r="N27" s="191"/>
      <c r="O27" s="181"/>
      <c r="P27" s="181"/>
    </row>
    <row r="28" spans="1:19" s="175" customFormat="1" ht="35.1" customHeight="1">
      <c r="B28" s="192" t="s">
        <v>1973</v>
      </c>
      <c r="C28" s="194" t="s">
        <v>1974</v>
      </c>
      <c r="D28" s="191"/>
      <c r="E28" s="191"/>
      <c r="F28" s="181"/>
      <c r="G28" s="181"/>
      <c r="H28" s="181"/>
      <c r="I28" s="181"/>
      <c r="J28" s="181"/>
      <c r="K28" s="181"/>
      <c r="L28" s="181"/>
      <c r="M28" s="181"/>
      <c r="N28" s="181"/>
      <c r="O28" s="181"/>
      <c r="P28" s="181"/>
    </row>
    <row r="29" spans="1:19" s="175" customFormat="1" ht="35.1" customHeight="1">
      <c r="B29" s="192"/>
      <c r="C29" s="195"/>
      <c r="D29" s="191"/>
      <c r="E29" s="191"/>
      <c r="F29" s="181"/>
      <c r="G29" s="181"/>
      <c r="H29" s="181"/>
      <c r="I29" s="181"/>
      <c r="J29" s="181"/>
      <c r="K29" s="181"/>
      <c r="L29" s="181"/>
      <c r="M29" s="181"/>
      <c r="N29" s="181"/>
      <c r="O29" s="181"/>
      <c r="P29" s="181"/>
    </row>
    <row r="30" spans="1:19" s="175" customFormat="1" ht="35.1" customHeight="1">
      <c r="B30" s="191"/>
      <c r="C30" s="181"/>
      <c r="D30" s="181"/>
      <c r="E30" s="181"/>
      <c r="F30" s="181"/>
      <c r="G30" s="181"/>
      <c r="H30" s="181"/>
      <c r="I30" s="181"/>
      <c r="J30" s="181"/>
      <c r="K30" s="181"/>
      <c r="L30" s="181"/>
      <c r="M30" s="181"/>
      <c r="N30" s="181"/>
      <c r="O30" s="181"/>
      <c r="P30" s="181"/>
    </row>
    <row r="31" spans="1:19" s="175" customFormat="1" ht="35.1" customHeight="1">
      <c r="B31" s="191"/>
      <c r="C31" s="181"/>
      <c r="D31" s="181"/>
      <c r="E31" s="181"/>
      <c r="F31" s="181"/>
      <c r="G31" s="181"/>
      <c r="H31" s="181"/>
      <c r="I31" s="181"/>
      <c r="J31" s="181"/>
      <c r="K31" s="181"/>
      <c r="L31" s="181"/>
      <c r="M31" s="181"/>
      <c r="N31" s="181"/>
      <c r="O31" s="181"/>
      <c r="P31" s="181"/>
    </row>
    <row r="32" spans="1:19" s="175" customFormat="1" ht="35.1" customHeight="1">
      <c r="B32" s="191"/>
      <c r="C32" s="181"/>
      <c r="D32" s="181"/>
      <c r="E32" s="181"/>
      <c r="F32" s="181"/>
      <c r="G32" s="181"/>
      <c r="H32" s="181"/>
      <c r="I32" s="181"/>
      <c r="J32" s="181"/>
      <c r="K32" s="181"/>
      <c r="L32" s="181"/>
      <c r="M32" s="191"/>
      <c r="N32" s="191"/>
      <c r="O32" s="181"/>
      <c r="P32" s="181"/>
    </row>
    <row r="33" spans="2:16" s="175" customFormat="1" ht="35.1" customHeight="1">
      <c r="B33" s="191"/>
      <c r="C33" s="181"/>
      <c r="D33" s="181"/>
      <c r="E33" s="181"/>
      <c r="F33" s="181"/>
      <c r="G33" s="181"/>
      <c r="H33" s="181"/>
      <c r="I33" s="181"/>
      <c r="J33" s="181"/>
      <c r="K33" s="181"/>
      <c r="L33" s="181"/>
      <c r="M33" s="181"/>
      <c r="N33" s="181"/>
      <c r="O33" s="181"/>
      <c r="P33" s="181"/>
    </row>
    <row r="34" spans="2:16" s="175" customFormat="1" ht="35.1" customHeight="1">
      <c r="B34" s="191"/>
      <c r="C34" s="181"/>
      <c r="D34" s="181"/>
      <c r="E34" s="181"/>
      <c r="F34" s="181"/>
      <c r="G34" s="181"/>
      <c r="H34" s="181"/>
      <c r="I34" s="181"/>
      <c r="J34" s="181"/>
      <c r="K34" s="181"/>
      <c r="L34" s="181"/>
      <c r="M34" s="181"/>
      <c r="N34" s="181"/>
      <c r="O34" s="181"/>
      <c r="P34" s="181"/>
    </row>
    <row r="35" spans="2:16" s="175" customFormat="1" ht="35.1" customHeight="1">
      <c r="B35" s="191"/>
      <c r="C35" s="181"/>
      <c r="D35" s="181"/>
      <c r="E35" s="181"/>
      <c r="F35" s="181"/>
      <c r="G35" s="181"/>
      <c r="H35" s="181"/>
      <c r="I35" s="181"/>
      <c r="J35" s="181"/>
      <c r="K35" s="181"/>
      <c r="L35" s="181"/>
      <c r="M35" s="181"/>
      <c r="N35" s="181"/>
      <c r="O35" s="181"/>
      <c r="P35" s="181"/>
    </row>
    <row r="36" spans="2:16" s="175" customFormat="1" ht="20.100000000000001" customHeight="1">
      <c r="B36" s="191"/>
      <c r="C36" s="181"/>
      <c r="D36" s="181"/>
      <c r="E36" s="181"/>
      <c r="F36" s="181"/>
      <c r="G36" s="181"/>
      <c r="H36" s="181"/>
      <c r="I36" s="181"/>
      <c r="J36" s="181"/>
      <c r="K36" s="181"/>
      <c r="L36" s="181"/>
      <c r="M36" s="191"/>
      <c r="N36" s="191"/>
      <c r="O36" s="181"/>
      <c r="P36" s="181"/>
    </row>
    <row r="37" spans="2:16" s="175" customFormat="1" ht="20.100000000000001" customHeight="1">
      <c r="B37" s="191"/>
      <c r="C37" s="181"/>
      <c r="D37" s="181"/>
      <c r="E37" s="181"/>
      <c r="F37" s="181"/>
      <c r="G37" s="181"/>
      <c r="H37" s="181"/>
      <c r="I37" s="181"/>
      <c r="J37" s="181"/>
      <c r="K37" s="181"/>
      <c r="L37" s="181"/>
      <c r="M37" s="181"/>
      <c r="N37" s="181"/>
      <c r="O37" s="181"/>
      <c r="P37" s="181"/>
    </row>
    <row r="38" spans="2:16" s="175" customFormat="1" ht="20.100000000000001" customHeight="1">
      <c r="B38" s="191"/>
      <c r="C38" s="181"/>
      <c r="D38" s="181"/>
      <c r="E38" s="181"/>
      <c r="F38" s="181"/>
      <c r="G38" s="181"/>
      <c r="H38" s="181"/>
      <c r="I38" s="181"/>
      <c r="J38" s="181"/>
      <c r="K38" s="181"/>
      <c r="L38" s="181"/>
      <c r="M38" s="181"/>
      <c r="N38" s="181"/>
      <c r="O38" s="181"/>
      <c r="P38" s="181"/>
    </row>
    <row r="39" spans="2:16" s="175" customFormat="1" ht="20.100000000000001" customHeight="1">
      <c r="B39" s="191"/>
      <c r="C39" s="181"/>
      <c r="D39" s="181"/>
      <c r="E39" s="181"/>
      <c r="F39" s="181"/>
      <c r="G39" s="181"/>
      <c r="H39" s="181"/>
      <c r="I39" s="181"/>
      <c r="J39" s="181"/>
      <c r="K39" s="181"/>
      <c r="L39" s="181"/>
      <c r="M39" s="181"/>
      <c r="N39" s="181"/>
      <c r="O39" s="181"/>
      <c r="P39" s="181"/>
    </row>
    <row r="40" spans="2:16" s="175" customFormat="1" ht="20.100000000000001" customHeight="1">
      <c r="B40" s="191"/>
      <c r="C40" s="181"/>
      <c r="D40" s="181"/>
      <c r="E40" s="181"/>
      <c r="F40" s="181"/>
      <c r="G40" s="181"/>
      <c r="H40" s="181"/>
      <c r="I40" s="181"/>
      <c r="J40" s="181"/>
      <c r="K40" s="181"/>
      <c r="L40" s="181"/>
      <c r="M40" s="181"/>
      <c r="N40" s="181"/>
      <c r="O40" s="181"/>
      <c r="P40" s="181"/>
    </row>
    <row r="41" spans="2:16" s="175" customFormat="1" ht="19.5" customHeight="1">
      <c r="B41" s="191"/>
      <c r="C41" s="181"/>
      <c r="D41" s="181"/>
      <c r="E41" s="181"/>
      <c r="F41" s="181"/>
      <c r="G41" s="181"/>
      <c r="H41" s="181"/>
      <c r="I41" s="181"/>
      <c r="J41" s="181"/>
      <c r="K41" s="181"/>
      <c r="L41" s="181"/>
      <c r="M41" s="181"/>
      <c r="N41" s="181"/>
      <c r="O41" s="181"/>
      <c r="P41" s="181"/>
    </row>
    <row r="42" spans="2:16" s="175" customFormat="1" ht="20.100000000000001" customHeight="1">
      <c r="B42" s="191"/>
      <c r="C42" s="181"/>
      <c r="D42" s="181"/>
      <c r="E42" s="181"/>
      <c r="F42" s="181"/>
      <c r="G42" s="181"/>
      <c r="H42" s="181"/>
      <c r="I42" s="181"/>
      <c r="J42" s="181"/>
      <c r="K42" s="181"/>
      <c r="L42" s="181"/>
      <c r="M42" s="181"/>
      <c r="N42" s="181"/>
      <c r="O42" s="181"/>
      <c r="P42" s="181"/>
    </row>
    <row r="43" spans="2:16" s="175" customFormat="1" ht="20.100000000000001" customHeight="1">
      <c r="B43" s="191"/>
      <c r="C43" s="181"/>
      <c r="D43" s="181"/>
      <c r="E43" s="181"/>
      <c r="F43" s="181"/>
      <c r="G43" s="181"/>
      <c r="H43" s="181"/>
      <c r="I43" s="181"/>
      <c r="J43" s="181"/>
      <c r="K43" s="181"/>
      <c r="L43" s="181"/>
      <c r="M43" s="181"/>
      <c r="N43" s="181"/>
      <c r="O43" s="181"/>
      <c r="P43" s="181"/>
    </row>
    <row r="44" spans="2:16" s="175" customFormat="1" ht="20.100000000000001" customHeight="1">
      <c r="B44" s="191"/>
      <c r="C44" s="181"/>
      <c r="D44" s="181"/>
      <c r="E44" s="181"/>
      <c r="F44" s="181"/>
      <c r="G44" s="181"/>
      <c r="H44" s="181"/>
      <c r="I44" s="181"/>
      <c r="J44" s="181"/>
      <c r="K44" s="181"/>
      <c r="L44" s="181"/>
      <c r="M44" s="191"/>
      <c r="N44" s="191"/>
      <c r="O44" s="181"/>
      <c r="P44" s="181"/>
    </row>
    <row r="45" spans="2:16" s="175" customFormat="1" ht="20.100000000000001" customHeight="1">
      <c r="B45" s="191"/>
      <c r="C45" s="181"/>
      <c r="D45" s="181"/>
      <c r="E45" s="181"/>
      <c r="F45" s="181"/>
      <c r="G45" s="181"/>
      <c r="H45" s="181"/>
      <c r="I45" s="181"/>
      <c r="J45" s="181"/>
      <c r="K45" s="181"/>
      <c r="L45" s="181"/>
      <c r="M45" s="181"/>
      <c r="N45" s="181"/>
      <c r="O45" s="181"/>
      <c r="P45" s="181"/>
    </row>
    <row r="46" spans="2:16" s="175" customFormat="1" ht="20.100000000000001" customHeight="1">
      <c r="B46" s="191"/>
      <c r="C46" s="181"/>
      <c r="D46" s="181"/>
      <c r="E46" s="181"/>
      <c r="F46" s="181"/>
      <c r="G46" s="181"/>
      <c r="H46" s="181"/>
      <c r="I46" s="181"/>
      <c r="J46" s="181"/>
      <c r="K46" s="181"/>
      <c r="L46" s="181"/>
      <c r="M46" s="191"/>
      <c r="N46" s="191"/>
      <c r="O46" s="181"/>
      <c r="P46" s="181"/>
    </row>
    <row r="47" spans="2:16" s="175" customFormat="1" ht="20.100000000000001" customHeight="1">
      <c r="B47" s="191"/>
      <c r="C47" s="181"/>
      <c r="D47" s="181"/>
      <c r="E47" s="181"/>
      <c r="F47" s="181"/>
      <c r="G47" s="181"/>
      <c r="H47" s="181"/>
      <c r="I47" s="181"/>
      <c r="J47" s="181"/>
      <c r="K47" s="181"/>
      <c r="L47" s="181"/>
      <c r="M47" s="181"/>
      <c r="N47" s="181"/>
      <c r="O47" s="181"/>
      <c r="P47" s="181"/>
    </row>
    <row r="48" spans="2:16" s="175" customFormat="1" ht="20.100000000000001" customHeight="1">
      <c r="B48" s="181"/>
      <c r="C48" s="181"/>
      <c r="D48" s="181"/>
      <c r="E48" s="181"/>
      <c r="F48" s="181"/>
      <c r="G48" s="181"/>
      <c r="H48" s="181"/>
      <c r="I48" s="181"/>
      <c r="J48" s="181"/>
      <c r="K48" s="181"/>
      <c r="L48" s="181"/>
      <c r="M48" s="181"/>
      <c r="N48" s="181"/>
      <c r="O48" s="181"/>
      <c r="P48" s="181"/>
    </row>
    <row r="49" spans="2:16" s="175" customFormat="1" ht="20.100000000000001" customHeight="1">
      <c r="B49" s="181"/>
      <c r="C49" s="181"/>
      <c r="D49" s="181"/>
      <c r="E49" s="181"/>
      <c r="F49" s="181"/>
      <c r="G49" s="181"/>
      <c r="H49" s="181"/>
      <c r="I49" s="181"/>
      <c r="J49" s="181"/>
      <c r="K49" s="181"/>
      <c r="L49" s="181"/>
      <c r="M49" s="181"/>
      <c r="N49" s="181"/>
      <c r="O49" s="181"/>
      <c r="P49" s="181"/>
    </row>
    <row r="50" spans="2:16" s="175" customFormat="1" ht="20.100000000000001" customHeight="1">
      <c r="B50" s="181"/>
      <c r="C50" s="181"/>
      <c r="D50" s="181"/>
      <c r="E50" s="181"/>
      <c r="F50" s="181"/>
      <c r="G50" s="181"/>
      <c r="H50" s="181"/>
      <c r="I50" s="181"/>
      <c r="J50" s="181"/>
      <c r="K50" s="181"/>
      <c r="L50" s="181"/>
      <c r="M50" s="181"/>
      <c r="N50" s="181"/>
      <c r="O50" s="181"/>
      <c r="P50" s="181"/>
    </row>
    <row r="51" spans="2:16" s="175" customFormat="1" ht="20.100000000000001" customHeight="1">
      <c r="B51" s="181"/>
      <c r="C51" s="181"/>
      <c r="D51" s="181"/>
      <c r="E51" s="181"/>
      <c r="F51" s="181"/>
      <c r="G51" s="181"/>
      <c r="H51" s="181"/>
      <c r="I51" s="181"/>
      <c r="J51" s="181"/>
      <c r="K51" s="181"/>
      <c r="L51" s="181"/>
      <c r="M51" s="181"/>
      <c r="N51" s="181"/>
      <c r="O51" s="181"/>
      <c r="P51" s="181"/>
    </row>
    <row r="52" spans="2:16" s="175" customFormat="1" ht="20.100000000000001" customHeight="1">
      <c r="B52" s="181"/>
      <c r="C52" s="181"/>
      <c r="D52" s="181"/>
      <c r="E52" s="181"/>
      <c r="F52" s="181"/>
      <c r="G52" s="181"/>
      <c r="H52" s="181"/>
      <c r="I52" s="181"/>
      <c r="J52" s="181"/>
      <c r="K52" s="181"/>
      <c r="L52" s="181"/>
      <c r="M52" s="181"/>
      <c r="N52" s="181"/>
      <c r="O52" s="181"/>
      <c r="P52" s="181"/>
    </row>
    <row r="53" spans="2:16" s="175" customFormat="1" ht="20.100000000000001" customHeight="1">
      <c r="B53" s="181"/>
      <c r="C53" s="181"/>
      <c r="D53" s="181"/>
      <c r="E53" s="181"/>
      <c r="F53" s="181"/>
      <c r="G53" s="181"/>
      <c r="H53" s="181"/>
      <c r="I53" s="181"/>
      <c r="J53" s="181"/>
      <c r="K53" s="181"/>
      <c r="L53" s="181"/>
      <c r="M53" s="181"/>
      <c r="N53" s="181"/>
      <c r="O53" s="181"/>
      <c r="P53" s="181"/>
    </row>
    <row r="54" spans="2:16" s="175" customFormat="1" ht="20.100000000000001" customHeight="1">
      <c r="B54" s="181"/>
      <c r="C54" s="181"/>
      <c r="D54" s="181"/>
      <c r="E54" s="181"/>
      <c r="F54" s="181"/>
      <c r="G54" s="181"/>
      <c r="H54" s="181"/>
      <c r="I54" s="181"/>
      <c r="J54" s="181"/>
      <c r="K54" s="181"/>
      <c r="L54" s="181"/>
      <c r="M54" s="181"/>
      <c r="N54" s="181"/>
      <c r="O54" s="181"/>
      <c r="P54" s="181"/>
    </row>
    <row r="55" spans="2:16" s="175" customFormat="1" ht="20.100000000000001" customHeight="1">
      <c r="B55" s="181"/>
      <c r="C55" s="181"/>
      <c r="D55" s="181"/>
      <c r="E55" s="181"/>
      <c r="F55" s="181"/>
      <c r="G55" s="181"/>
      <c r="H55" s="181"/>
      <c r="I55" s="181"/>
      <c r="J55" s="181"/>
      <c r="K55" s="181"/>
      <c r="L55" s="181"/>
      <c r="M55" s="181"/>
      <c r="N55" s="181"/>
      <c r="O55" s="181"/>
      <c r="P55" s="181"/>
    </row>
    <row r="56" spans="2:16" s="175" customFormat="1" ht="20.100000000000001" customHeight="1">
      <c r="B56" s="181"/>
      <c r="C56" s="181"/>
      <c r="D56" s="181"/>
      <c r="E56" s="181"/>
      <c r="F56" s="181"/>
      <c r="G56" s="181"/>
      <c r="H56" s="181"/>
      <c r="I56" s="181"/>
      <c r="J56" s="181"/>
      <c r="K56" s="181"/>
      <c r="L56" s="181"/>
      <c r="M56" s="181"/>
      <c r="N56" s="181"/>
      <c r="O56" s="181"/>
      <c r="P56" s="181"/>
    </row>
    <row r="57" spans="2:16" s="175" customFormat="1" ht="20.100000000000001" customHeight="1">
      <c r="B57" s="181"/>
      <c r="C57" s="181"/>
      <c r="D57" s="181"/>
      <c r="E57" s="181"/>
      <c r="F57" s="181"/>
      <c r="G57" s="181"/>
      <c r="H57" s="181"/>
      <c r="I57" s="181"/>
      <c r="J57" s="181"/>
      <c r="K57" s="181"/>
      <c r="L57" s="181"/>
      <c r="M57" s="181"/>
      <c r="N57" s="181"/>
      <c r="O57" s="181"/>
      <c r="P57" s="181"/>
    </row>
    <row r="58" spans="2:16" s="175" customFormat="1" ht="20.100000000000001" customHeight="1">
      <c r="B58" s="181"/>
      <c r="C58" s="181"/>
      <c r="D58" s="181"/>
      <c r="E58" s="181"/>
      <c r="F58" s="181"/>
      <c r="G58" s="181"/>
      <c r="H58" s="181"/>
      <c r="I58" s="181"/>
      <c r="J58" s="181"/>
      <c r="K58" s="181"/>
      <c r="L58" s="181"/>
      <c r="M58" s="181"/>
      <c r="N58" s="181"/>
      <c r="O58" s="181"/>
      <c r="P58" s="181"/>
    </row>
    <row r="59" spans="2:16" s="175" customFormat="1" ht="20.100000000000001" customHeight="1">
      <c r="B59" s="181"/>
      <c r="C59" s="181"/>
      <c r="D59" s="181"/>
      <c r="E59" s="181"/>
      <c r="F59" s="181"/>
      <c r="G59" s="181"/>
      <c r="H59" s="181"/>
      <c r="I59" s="181"/>
      <c r="J59" s="181"/>
      <c r="K59" s="181"/>
      <c r="L59" s="181"/>
      <c r="M59" s="181"/>
      <c r="N59" s="181"/>
      <c r="O59" s="181"/>
      <c r="P59" s="181"/>
    </row>
    <row r="60" spans="2:16" s="175" customFormat="1" ht="20.100000000000001" customHeight="1">
      <c r="B60" s="181"/>
      <c r="C60" s="181"/>
      <c r="D60" s="181"/>
      <c r="E60" s="181"/>
      <c r="F60" s="181"/>
      <c r="G60" s="181"/>
      <c r="H60" s="181"/>
      <c r="I60" s="181"/>
      <c r="J60" s="181"/>
      <c r="K60" s="181"/>
      <c r="L60" s="181"/>
      <c r="M60" s="181"/>
      <c r="N60" s="181"/>
      <c r="O60" s="181"/>
      <c r="P60" s="181"/>
    </row>
    <row r="61" spans="2:16" s="175" customFormat="1" ht="20.100000000000001" customHeight="1">
      <c r="B61" s="181"/>
      <c r="C61" s="181"/>
      <c r="D61" s="181"/>
      <c r="E61" s="181"/>
      <c r="F61" s="181"/>
      <c r="G61" s="181"/>
      <c r="H61" s="181"/>
      <c r="I61" s="181"/>
      <c r="J61" s="181"/>
      <c r="K61" s="181"/>
      <c r="L61" s="181"/>
      <c r="M61" s="181"/>
      <c r="N61" s="181"/>
      <c r="O61" s="181"/>
      <c r="P61" s="181"/>
    </row>
    <row r="62" spans="2:16" s="175" customFormat="1" ht="20.100000000000001" customHeight="1">
      <c r="B62" s="181"/>
      <c r="C62" s="181"/>
      <c r="D62" s="181"/>
      <c r="E62" s="181"/>
      <c r="F62" s="181"/>
      <c r="G62" s="181"/>
      <c r="H62" s="181"/>
      <c r="I62" s="181"/>
      <c r="J62" s="181"/>
      <c r="K62" s="181"/>
      <c r="L62" s="181"/>
      <c r="M62" s="181"/>
      <c r="N62" s="181"/>
      <c r="O62" s="181"/>
      <c r="P62" s="181"/>
    </row>
    <row r="63" spans="2:16" s="175" customFormat="1" ht="20.100000000000001" customHeight="1">
      <c r="B63" s="181"/>
      <c r="C63" s="181"/>
      <c r="D63" s="181"/>
      <c r="E63" s="181"/>
      <c r="F63" s="181"/>
      <c r="G63" s="181"/>
      <c r="H63" s="181"/>
      <c r="I63" s="181"/>
      <c r="J63" s="181"/>
      <c r="K63" s="181"/>
      <c r="L63" s="181"/>
      <c r="M63" s="181"/>
      <c r="N63" s="181"/>
      <c r="O63" s="181"/>
      <c r="P63" s="181"/>
    </row>
    <row r="64" spans="2:16" s="175" customFormat="1" ht="20.100000000000001" customHeight="1">
      <c r="B64" s="181"/>
      <c r="C64" s="181"/>
      <c r="D64" s="181"/>
      <c r="E64" s="181"/>
      <c r="F64" s="181"/>
      <c r="G64" s="181"/>
      <c r="H64" s="181"/>
      <c r="I64" s="181"/>
      <c r="J64" s="181"/>
      <c r="K64" s="181"/>
      <c r="L64" s="181"/>
      <c r="M64" s="181"/>
      <c r="N64" s="181"/>
      <c r="O64" s="181"/>
      <c r="P64" s="181"/>
    </row>
    <row r="65" spans="2:16" s="175" customFormat="1" ht="20.100000000000001" customHeight="1">
      <c r="B65" s="196"/>
      <c r="C65" s="196"/>
      <c r="D65" s="196"/>
      <c r="E65" s="196"/>
      <c r="F65" s="196"/>
      <c r="G65" s="196"/>
      <c r="H65" s="196"/>
      <c r="I65" s="196"/>
      <c r="J65" s="196"/>
      <c r="K65" s="196"/>
      <c r="L65" s="196"/>
      <c r="M65" s="181"/>
      <c r="N65" s="181"/>
      <c r="O65" s="181"/>
      <c r="P65" s="181"/>
    </row>
    <row r="66" spans="2:16" s="175" customFormat="1" ht="20.100000000000001" customHeight="1">
      <c r="B66" s="196"/>
      <c r="C66" s="196"/>
      <c r="D66" s="196"/>
      <c r="E66" s="196"/>
      <c r="F66" s="196"/>
      <c r="G66" s="196"/>
      <c r="H66" s="196"/>
      <c r="I66" s="196"/>
      <c r="J66" s="196"/>
      <c r="K66" s="196"/>
      <c r="L66" s="196"/>
      <c r="M66" s="181"/>
      <c r="N66" s="181"/>
      <c r="O66" s="181"/>
      <c r="P66" s="181"/>
    </row>
    <row r="67" spans="2:16" s="175" customFormat="1" ht="20.100000000000001" customHeight="1">
      <c r="B67" s="196"/>
      <c r="C67" s="196"/>
      <c r="D67" s="196"/>
      <c r="E67" s="196"/>
      <c r="F67" s="196"/>
      <c r="G67" s="196"/>
      <c r="H67" s="196"/>
      <c r="I67" s="196"/>
      <c r="J67" s="196"/>
      <c r="K67" s="196"/>
      <c r="L67" s="196"/>
      <c r="M67" s="181"/>
      <c r="N67" s="181"/>
      <c r="O67" s="181"/>
      <c r="P67" s="181"/>
    </row>
    <row r="68" spans="2:16" s="175" customFormat="1" ht="20.100000000000001" customHeight="1">
      <c r="B68" s="196"/>
      <c r="C68" s="196"/>
      <c r="D68" s="196"/>
      <c r="E68" s="196"/>
      <c r="F68" s="196"/>
      <c r="G68" s="196"/>
      <c r="H68" s="196"/>
      <c r="I68" s="196"/>
      <c r="J68" s="196"/>
      <c r="K68" s="196"/>
      <c r="L68" s="196"/>
      <c r="M68" s="181"/>
      <c r="N68" s="181"/>
      <c r="O68" s="181"/>
      <c r="P68" s="181"/>
    </row>
    <row r="69" spans="2:16" s="175" customFormat="1" ht="20.100000000000001" customHeight="1">
      <c r="B69" s="196"/>
      <c r="C69" s="196"/>
      <c r="D69" s="196"/>
      <c r="E69" s="196"/>
      <c r="F69" s="196"/>
      <c r="G69" s="196"/>
      <c r="H69" s="196"/>
      <c r="I69" s="196"/>
      <c r="J69" s="196"/>
      <c r="K69" s="196"/>
      <c r="L69" s="196"/>
      <c r="M69" s="181"/>
      <c r="N69" s="181"/>
      <c r="O69" s="181"/>
      <c r="P69" s="181"/>
    </row>
    <row r="70" spans="2:16" s="175" customFormat="1" ht="20.100000000000001" customHeight="1">
      <c r="B70" s="196"/>
      <c r="C70" s="196"/>
      <c r="D70" s="196"/>
      <c r="E70" s="196"/>
      <c r="F70" s="196"/>
      <c r="G70" s="196"/>
      <c r="H70" s="196"/>
      <c r="I70" s="196"/>
      <c r="J70" s="196"/>
      <c r="K70" s="196"/>
      <c r="L70" s="196"/>
      <c r="M70" s="181"/>
      <c r="N70" s="181"/>
      <c r="O70" s="181"/>
      <c r="P70" s="181"/>
    </row>
    <row r="71" spans="2:16" s="175" customFormat="1" ht="20.100000000000001" customHeight="1">
      <c r="B71" s="196"/>
      <c r="C71" s="196"/>
      <c r="D71" s="196"/>
      <c r="E71" s="196"/>
      <c r="F71" s="196"/>
      <c r="G71" s="196"/>
      <c r="H71" s="196"/>
      <c r="I71" s="196"/>
      <c r="J71" s="196"/>
      <c r="K71" s="196"/>
      <c r="L71" s="196"/>
      <c r="M71" s="181"/>
      <c r="N71" s="181"/>
      <c r="O71" s="181"/>
      <c r="P71" s="181"/>
    </row>
    <row r="72" spans="2:16" s="175" customFormat="1" ht="20.100000000000001" customHeight="1">
      <c r="B72" s="196"/>
      <c r="C72" s="196"/>
      <c r="D72" s="196"/>
      <c r="E72" s="196"/>
      <c r="F72" s="196"/>
      <c r="G72" s="196"/>
      <c r="H72" s="196"/>
      <c r="I72" s="196"/>
      <c r="J72" s="196"/>
      <c r="K72" s="196"/>
      <c r="L72" s="196"/>
      <c r="M72" s="181"/>
      <c r="N72" s="181"/>
      <c r="O72" s="181"/>
      <c r="P72" s="181"/>
    </row>
    <row r="73" spans="2:16" s="175" customFormat="1" ht="20.100000000000001" customHeight="1">
      <c r="B73" s="197"/>
      <c r="C73" s="197"/>
      <c r="D73" s="197"/>
      <c r="E73" s="197"/>
      <c r="F73" s="197"/>
      <c r="G73" s="197"/>
      <c r="H73" s="198"/>
      <c r="I73" s="197"/>
      <c r="J73" s="197"/>
      <c r="K73" s="197"/>
      <c r="L73" s="197"/>
    </row>
    <row r="74" spans="2:16" s="175" customFormat="1" ht="20.100000000000001" customHeight="1">
      <c r="B74" s="197"/>
      <c r="C74" s="197"/>
      <c r="D74" s="197"/>
      <c r="E74" s="197"/>
      <c r="F74" s="197"/>
      <c r="G74" s="197"/>
      <c r="H74" s="198"/>
      <c r="I74" s="196"/>
      <c r="J74" s="196"/>
      <c r="K74" s="196"/>
      <c r="L74" s="196"/>
      <c r="M74" s="181"/>
      <c r="N74" s="181"/>
      <c r="O74" s="181"/>
      <c r="P74" s="181"/>
    </row>
    <row r="75" spans="2:16" s="175" customFormat="1" ht="20.100000000000001" customHeight="1">
      <c r="B75" s="197"/>
      <c r="C75" s="197"/>
      <c r="D75" s="197"/>
      <c r="E75" s="197"/>
      <c r="F75" s="197"/>
      <c r="G75" s="197"/>
      <c r="H75" s="197"/>
      <c r="I75" s="197"/>
      <c r="J75" s="197"/>
      <c r="K75" s="197"/>
      <c r="L75" s="197"/>
    </row>
    <row r="76" spans="2:16" s="175" customFormat="1" ht="20.100000000000001" customHeight="1">
      <c r="B76" s="197"/>
      <c r="C76" s="197"/>
      <c r="D76" s="197"/>
      <c r="E76" s="197"/>
      <c r="F76" s="197"/>
      <c r="G76" s="197"/>
      <c r="H76" s="198"/>
      <c r="I76" s="196"/>
      <c r="J76" s="196"/>
      <c r="K76" s="196"/>
      <c r="L76" s="196"/>
      <c r="M76" s="181"/>
      <c r="N76" s="181"/>
      <c r="O76" s="181"/>
      <c r="P76" s="181"/>
    </row>
    <row r="77" spans="2:16" s="175" customFormat="1" ht="18" customHeight="1">
      <c r="B77" s="197"/>
      <c r="C77" s="197"/>
      <c r="D77" s="197"/>
      <c r="E77" s="197"/>
      <c r="F77" s="197"/>
      <c r="G77" s="197"/>
      <c r="H77" s="197"/>
      <c r="I77" s="197"/>
      <c r="J77" s="197"/>
      <c r="K77" s="197"/>
      <c r="L77" s="197"/>
      <c r="M77" s="181"/>
      <c r="N77" s="181"/>
      <c r="O77" s="181"/>
      <c r="P77" s="181"/>
    </row>
    <row r="78" spans="2:16" s="175" customFormat="1" ht="18" customHeight="1">
      <c r="B78" s="196"/>
      <c r="C78" s="196"/>
      <c r="D78" s="196"/>
      <c r="E78" s="196"/>
      <c r="F78" s="196"/>
      <c r="G78" s="196"/>
      <c r="H78" s="196"/>
      <c r="I78" s="196"/>
      <c r="J78" s="196"/>
      <c r="K78" s="196"/>
      <c r="L78" s="196"/>
      <c r="M78" s="181"/>
      <c r="N78" s="181"/>
      <c r="O78" s="181"/>
      <c r="P78" s="181"/>
    </row>
    <row r="79" spans="2:16" s="175" customFormat="1" ht="18" customHeight="1">
      <c r="B79" s="196"/>
      <c r="C79" s="196"/>
      <c r="D79" s="196"/>
      <c r="E79" s="196"/>
      <c r="F79" s="196"/>
      <c r="G79" s="196"/>
      <c r="H79" s="196"/>
      <c r="I79" s="196"/>
      <c r="J79" s="196"/>
      <c r="K79" s="196"/>
      <c r="L79" s="196"/>
      <c r="M79" s="181"/>
      <c r="N79" s="181"/>
      <c r="O79" s="181"/>
      <c r="P79" s="181"/>
    </row>
    <row r="80" spans="2:16" s="175" customFormat="1" ht="18" customHeight="1">
      <c r="B80" s="197"/>
      <c r="C80" s="196"/>
      <c r="D80" s="196"/>
      <c r="E80" s="196"/>
      <c r="F80" s="196"/>
      <c r="G80" s="196"/>
      <c r="H80" s="196"/>
      <c r="I80" s="196"/>
      <c r="J80" s="196"/>
      <c r="K80" s="196"/>
      <c r="L80" s="196"/>
      <c r="M80" s="181"/>
      <c r="N80" s="181"/>
      <c r="O80" s="181"/>
      <c r="P80" s="181"/>
    </row>
    <row r="81" spans="2:16" s="175" customFormat="1" ht="18" customHeight="1">
      <c r="B81" s="196"/>
      <c r="C81" s="196"/>
      <c r="D81" s="196"/>
      <c r="E81" s="196"/>
      <c r="F81" s="196"/>
      <c r="G81" s="196"/>
      <c r="H81" s="196"/>
      <c r="I81" s="196"/>
      <c r="J81" s="196"/>
      <c r="K81" s="196"/>
      <c r="L81" s="196"/>
      <c r="M81" s="181"/>
      <c r="N81" s="181"/>
      <c r="O81" s="181"/>
      <c r="P81" s="181"/>
    </row>
    <row r="82" spans="2:16" s="175" customFormat="1" ht="18" customHeight="1">
      <c r="B82" s="196"/>
      <c r="C82" s="196"/>
      <c r="D82" s="196"/>
      <c r="E82" s="196"/>
      <c r="F82" s="196"/>
      <c r="G82" s="196"/>
      <c r="H82" s="196"/>
      <c r="I82" s="196"/>
      <c r="J82" s="196"/>
      <c r="K82" s="196"/>
      <c r="L82" s="196"/>
      <c r="M82" s="181"/>
      <c r="N82" s="181"/>
      <c r="O82" s="181"/>
      <c r="P82" s="181"/>
    </row>
    <row r="83" spans="2:16" s="175" customFormat="1" ht="18" customHeight="1">
      <c r="B83" s="450"/>
      <c r="C83" s="450"/>
      <c r="D83" s="450"/>
      <c r="E83" s="199"/>
      <c r="F83" s="451"/>
      <c r="G83" s="451"/>
      <c r="H83" s="451"/>
      <c r="I83" s="451"/>
      <c r="J83" s="200"/>
      <c r="K83" s="200"/>
      <c r="L83" s="200"/>
      <c r="M83" s="448"/>
      <c r="N83" s="448"/>
      <c r="O83" s="448"/>
      <c r="P83" s="448"/>
    </row>
    <row r="84" spans="2:16" s="175" customFormat="1" ht="18" customHeight="1">
      <c r="B84" s="450"/>
      <c r="C84" s="450"/>
      <c r="D84" s="450"/>
      <c r="E84" s="199"/>
      <c r="F84" s="451"/>
      <c r="G84" s="451"/>
      <c r="H84" s="451"/>
      <c r="I84" s="451"/>
      <c r="J84" s="200"/>
      <c r="K84" s="200"/>
      <c r="L84" s="200"/>
      <c r="M84" s="448"/>
      <c r="N84" s="448"/>
      <c r="O84" s="448"/>
      <c r="P84" s="448"/>
    </row>
    <row r="85" spans="2:16" s="175" customFormat="1" ht="18" customHeight="1">
      <c r="B85" s="447"/>
      <c r="C85" s="447"/>
      <c r="D85" s="447"/>
      <c r="E85" s="196"/>
      <c r="F85" s="447"/>
      <c r="G85" s="447"/>
      <c r="H85" s="447"/>
      <c r="I85" s="447"/>
      <c r="J85" s="196"/>
      <c r="K85" s="196"/>
      <c r="L85" s="196"/>
      <c r="M85" s="448"/>
      <c r="N85" s="448"/>
      <c r="O85" s="448"/>
      <c r="P85" s="448"/>
    </row>
    <row r="86" spans="2:16" s="175" customFormat="1" ht="18" customHeight="1">
      <c r="B86" s="447"/>
      <c r="C86" s="447"/>
      <c r="D86" s="447"/>
      <c r="E86" s="196"/>
      <c r="F86" s="447"/>
      <c r="G86" s="447"/>
      <c r="H86" s="447"/>
      <c r="I86" s="447"/>
      <c r="J86" s="196"/>
      <c r="K86" s="196"/>
      <c r="L86" s="196"/>
      <c r="M86" s="448"/>
      <c r="N86" s="448"/>
      <c r="O86" s="448"/>
      <c r="P86" s="448"/>
    </row>
    <row r="87" spans="2:16" s="175" customFormat="1" ht="18" customHeight="1">
      <c r="B87" s="447"/>
      <c r="C87" s="447"/>
      <c r="D87" s="447"/>
      <c r="E87" s="196"/>
      <c r="F87" s="447"/>
      <c r="G87" s="447"/>
      <c r="H87" s="447"/>
      <c r="I87" s="447"/>
      <c r="J87" s="196"/>
      <c r="K87" s="196"/>
      <c r="L87" s="196"/>
      <c r="M87" s="448"/>
      <c r="N87" s="448"/>
      <c r="O87" s="448"/>
      <c r="P87" s="448"/>
    </row>
    <row r="88" spans="2:16" s="175" customFormat="1" ht="18" customHeight="1">
      <c r="B88" s="447"/>
      <c r="C88" s="447"/>
      <c r="D88" s="447"/>
      <c r="E88" s="196"/>
      <c r="F88" s="447"/>
      <c r="G88" s="447"/>
      <c r="H88" s="447"/>
      <c r="I88" s="447"/>
      <c r="J88" s="196"/>
      <c r="K88" s="196"/>
      <c r="L88" s="196"/>
      <c r="M88" s="448"/>
      <c r="N88" s="448"/>
      <c r="O88" s="448"/>
      <c r="P88" s="448"/>
    </row>
    <row r="89" spans="2:16" s="175" customFormat="1" ht="18" customHeight="1">
      <c r="B89" s="447"/>
      <c r="C89" s="447"/>
      <c r="D89" s="447"/>
      <c r="E89" s="196"/>
      <c r="F89" s="447"/>
      <c r="G89" s="447"/>
      <c r="H89" s="447"/>
      <c r="I89" s="447"/>
      <c r="J89" s="196"/>
      <c r="K89" s="196"/>
      <c r="L89" s="196"/>
      <c r="M89" s="448"/>
      <c r="N89" s="448"/>
      <c r="O89" s="448"/>
      <c r="P89" s="448"/>
    </row>
    <row r="90" spans="2:16" s="175" customFormat="1" ht="18" customHeight="1">
      <c r="B90" s="197"/>
      <c r="C90" s="197"/>
      <c r="D90" s="197"/>
      <c r="E90" s="197"/>
      <c r="F90" s="197"/>
      <c r="G90" s="197"/>
      <c r="H90" s="197"/>
      <c r="I90" s="197"/>
      <c r="J90" s="197"/>
      <c r="K90" s="197"/>
      <c r="L90" s="197"/>
    </row>
    <row r="91" spans="2:16" s="175" customFormat="1" ht="18" customHeight="1">
      <c r="B91" s="197"/>
      <c r="C91" s="197"/>
      <c r="D91" s="197"/>
      <c r="E91" s="197"/>
      <c r="F91" s="197"/>
      <c r="G91" s="197"/>
      <c r="H91" s="197"/>
      <c r="I91" s="197"/>
      <c r="J91" s="197"/>
      <c r="K91" s="197"/>
      <c r="L91" s="197"/>
    </row>
    <row r="92" spans="2:16" s="175" customFormat="1" ht="18" customHeight="1">
      <c r="B92" s="197"/>
      <c r="C92" s="197"/>
      <c r="D92" s="197"/>
      <c r="E92" s="197"/>
      <c r="F92" s="197"/>
      <c r="G92" s="197"/>
      <c r="H92" s="197"/>
      <c r="I92" s="197"/>
      <c r="J92" s="197"/>
      <c r="K92" s="197"/>
      <c r="L92" s="197"/>
    </row>
  </sheetData>
  <sheetProtection selectLockedCells="1"/>
  <mergeCells count="17">
    <mergeCell ref="B17:E17"/>
    <mergeCell ref="F17:M17"/>
    <mergeCell ref="I1:O1"/>
    <mergeCell ref="H8:M8"/>
    <mergeCell ref="H9:I9"/>
    <mergeCell ref="I10:M10"/>
    <mergeCell ref="B12:O14"/>
    <mergeCell ref="B85:B89"/>
    <mergeCell ref="C85:D89"/>
    <mergeCell ref="F85:I89"/>
    <mergeCell ref="M85:P89"/>
    <mergeCell ref="A18:O18"/>
    <mergeCell ref="B22:I22"/>
    <mergeCell ref="B83:B84"/>
    <mergeCell ref="C83:D84"/>
    <mergeCell ref="F83:I84"/>
    <mergeCell ref="M83:P84"/>
  </mergeCells>
  <phoneticPr fontId="7"/>
  <pageMargins left="0.7" right="0.7" top="0.75" bottom="0.75" header="0.3" footer="0.3"/>
  <pageSetup paperSize="9" scale="4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240E-81CB-44D5-8653-3A47EE05BE3A}">
  <sheetPr>
    <tabColor rgb="FFFF0000"/>
    <pageSetUpPr fitToPage="1"/>
  </sheetPr>
  <dimension ref="A1:CQ12"/>
  <sheetViews>
    <sheetView workbookViewId="0">
      <selection activeCell="F8" sqref="F8"/>
    </sheetView>
  </sheetViews>
  <sheetFormatPr defaultRowHeight="13.2"/>
  <cols>
    <col min="6" max="6" width="52.77734375" bestFit="1" customWidth="1"/>
    <col min="7" max="7" width="18.77734375" customWidth="1"/>
    <col min="8" max="12" width="16.109375" customWidth="1"/>
    <col min="13" max="13" width="81.33203125" bestFit="1" customWidth="1"/>
    <col min="14" max="14" width="16.109375" customWidth="1"/>
    <col min="15" max="15" width="35.88671875" customWidth="1"/>
    <col min="16" max="16" width="14.5546875" customWidth="1"/>
    <col min="17" max="19" width="14.21875" customWidth="1"/>
    <col min="20" max="20" width="26.21875" customWidth="1"/>
    <col min="21" max="22" width="14.21875" customWidth="1"/>
    <col min="23" max="23" width="14.77734375" bestFit="1" customWidth="1"/>
    <col min="24" max="25" width="13.6640625" bestFit="1" customWidth="1"/>
    <col min="26" max="27" width="14" customWidth="1"/>
    <col min="29" max="30" width="12.33203125" bestFit="1" customWidth="1"/>
    <col min="31" max="33" width="12.33203125" customWidth="1"/>
    <col min="34" max="34" width="13.21875" bestFit="1" customWidth="1"/>
    <col min="35" max="35" width="17.6640625" bestFit="1" customWidth="1"/>
    <col min="36" max="36" width="24.6640625" bestFit="1" customWidth="1"/>
    <col min="37" max="37" width="24.5546875" bestFit="1" customWidth="1"/>
    <col min="38" max="38" width="15.21875" bestFit="1" customWidth="1"/>
    <col min="39" max="39" width="12.21875" bestFit="1" customWidth="1"/>
    <col min="40" max="40" width="37.77734375" customWidth="1"/>
    <col min="41" max="42" width="11.109375" customWidth="1"/>
    <col min="43" max="44" width="12.21875" bestFit="1" customWidth="1"/>
    <col min="45" max="45" width="11.109375" customWidth="1"/>
    <col min="46" max="46" width="21.5546875" bestFit="1" customWidth="1"/>
    <col min="47" max="47" width="21.5546875" customWidth="1"/>
    <col min="48" max="48" width="11.109375" customWidth="1"/>
    <col min="49" max="49" width="21.109375" bestFit="1" customWidth="1"/>
    <col min="50" max="50" width="11.44140625" bestFit="1" customWidth="1"/>
    <col min="51" max="53" width="8.77734375" customWidth="1"/>
    <col min="54" max="54" width="23.109375" customWidth="1"/>
    <col min="55" max="55" width="20" customWidth="1"/>
    <col min="56" max="56" width="8.77734375" customWidth="1"/>
    <col min="57" max="57" width="11.5546875" bestFit="1" customWidth="1"/>
    <col min="58" max="60" width="8.77734375" customWidth="1"/>
    <col min="61" max="61" width="15.6640625" customWidth="1"/>
    <col min="62" max="63" width="8.77734375" customWidth="1"/>
    <col min="64" max="64" width="11.88671875" bestFit="1" customWidth="1"/>
    <col min="67" max="67" width="12.6640625" bestFit="1" customWidth="1"/>
    <col min="91" max="91" width="12.21875" customWidth="1"/>
  </cols>
  <sheetData>
    <row r="1" spans="1:95">
      <c r="B1" t="s">
        <v>1981</v>
      </c>
    </row>
    <row r="2" spans="1:95">
      <c r="B2" t="s">
        <v>1982</v>
      </c>
    </row>
    <row r="3" spans="1:95" s="208" customFormat="1" ht="14.4">
      <c r="A3" s="201"/>
      <c r="B3" s="202" t="s">
        <v>1983</v>
      </c>
      <c r="C3" s="203"/>
      <c r="D3" s="204"/>
      <c r="E3" s="204"/>
      <c r="F3" s="205"/>
      <c r="G3" s="206"/>
      <c r="H3" s="206"/>
      <c r="I3" s="206"/>
      <c r="J3" s="206"/>
      <c r="K3" s="206"/>
      <c r="L3" s="206"/>
      <c r="M3" s="206"/>
      <c r="N3" s="206"/>
      <c r="O3" s="207"/>
      <c r="P3" s="207"/>
      <c r="T3" s="208" t="s">
        <v>1984</v>
      </c>
    </row>
    <row r="4" spans="1:95" s="213" customFormat="1" ht="47.4" customHeight="1">
      <c r="A4" s="209"/>
      <c r="B4" s="481" t="s">
        <v>1985</v>
      </c>
      <c r="C4" s="481" t="s">
        <v>1986</v>
      </c>
      <c r="D4" s="483" t="s">
        <v>1987</v>
      </c>
      <c r="E4" s="483" t="s">
        <v>1988</v>
      </c>
      <c r="F4" s="210" t="s">
        <v>81</v>
      </c>
      <c r="G4" s="485" t="s">
        <v>1989</v>
      </c>
      <c r="H4" s="486"/>
      <c r="I4" s="486"/>
      <c r="J4" s="486"/>
      <c r="K4" s="486"/>
      <c r="L4" s="486"/>
      <c r="M4" s="486"/>
      <c r="N4" s="487"/>
      <c r="O4" s="470" t="s">
        <v>1990</v>
      </c>
      <c r="P4" s="471"/>
      <c r="Q4" s="470" t="s">
        <v>1991</v>
      </c>
      <c r="R4" s="471"/>
      <c r="S4" s="474" t="s">
        <v>102</v>
      </c>
      <c r="T4" s="477" t="s">
        <v>1992</v>
      </c>
      <c r="U4" s="211"/>
      <c r="V4" s="211"/>
      <c r="W4" s="211"/>
      <c r="X4" s="480"/>
      <c r="Y4" s="480"/>
      <c r="Z4" s="480"/>
      <c r="AA4" s="480"/>
      <c r="AB4" s="468"/>
      <c r="AC4" s="480"/>
      <c r="AD4" s="480"/>
      <c r="AE4" s="480"/>
      <c r="AF4" s="480"/>
      <c r="AG4" s="480"/>
      <c r="AH4" s="480"/>
      <c r="AI4" s="480"/>
      <c r="AJ4" s="468"/>
      <c r="AK4" s="468"/>
      <c r="AL4" s="468"/>
      <c r="AM4" s="461"/>
      <c r="AN4" s="461"/>
      <c r="AO4" s="461"/>
      <c r="AP4" s="461"/>
      <c r="AQ4" s="468"/>
      <c r="AR4" s="468"/>
      <c r="AS4" s="468"/>
      <c r="AT4" s="468"/>
      <c r="AU4" s="468"/>
      <c r="AV4" s="468"/>
      <c r="AW4" s="468"/>
      <c r="AX4" s="468"/>
      <c r="AY4" s="469"/>
      <c r="AZ4" s="469"/>
      <c r="BA4" s="469"/>
      <c r="BB4" s="469"/>
      <c r="BC4" s="469"/>
      <c r="BD4" s="467"/>
      <c r="BE4" s="467"/>
      <c r="BF4" s="467"/>
      <c r="BG4" s="467"/>
      <c r="BH4" s="467"/>
      <c r="BI4" s="467"/>
      <c r="BJ4" s="467"/>
      <c r="BK4" s="467"/>
      <c r="BL4" s="461"/>
      <c r="BM4" s="461"/>
      <c r="BN4" s="461"/>
      <c r="BO4" s="461"/>
      <c r="BP4" s="461"/>
      <c r="BQ4" s="461"/>
      <c r="BR4" s="461"/>
      <c r="BS4" s="461"/>
      <c r="BT4" s="461"/>
      <c r="BU4" s="461"/>
      <c r="BV4" s="461"/>
      <c r="BW4" s="461"/>
      <c r="BX4" s="461"/>
      <c r="BY4" s="461"/>
      <c r="BZ4" s="461"/>
      <c r="CA4" s="461"/>
      <c r="CB4" s="461"/>
      <c r="CC4" s="461"/>
      <c r="CD4" s="461"/>
      <c r="CE4" s="461"/>
      <c r="CF4" s="461"/>
      <c r="CG4" s="461"/>
      <c r="CH4" s="461"/>
      <c r="CI4" s="461"/>
      <c r="CJ4" s="461"/>
      <c r="CK4" s="461"/>
      <c r="CL4" s="461"/>
      <c r="CM4" s="462"/>
      <c r="CN4" s="462"/>
      <c r="CO4" s="212"/>
      <c r="CP4" s="463"/>
      <c r="CQ4" s="463"/>
    </row>
    <row r="5" spans="1:95" s="213" customFormat="1" ht="27.6" customHeight="1">
      <c r="A5" s="209"/>
      <c r="B5" s="482"/>
      <c r="C5" s="482"/>
      <c r="D5" s="484"/>
      <c r="E5" s="484"/>
      <c r="F5" s="214" t="s">
        <v>11</v>
      </c>
      <c r="G5" s="215" t="s">
        <v>1993</v>
      </c>
      <c r="H5" s="216" t="s">
        <v>1994</v>
      </c>
      <c r="I5" s="464" t="s">
        <v>1995</v>
      </c>
      <c r="J5" s="465"/>
      <c r="K5" s="465"/>
      <c r="L5" s="465"/>
      <c r="M5" s="465"/>
      <c r="N5" s="466"/>
      <c r="O5" s="472"/>
      <c r="P5" s="473"/>
      <c r="Q5" s="472"/>
      <c r="R5" s="473"/>
      <c r="S5" s="475"/>
      <c r="T5" s="478"/>
      <c r="U5" s="217"/>
      <c r="V5" s="218"/>
      <c r="W5" s="217"/>
      <c r="X5" s="219"/>
      <c r="Y5" s="220"/>
      <c r="Z5" s="217"/>
      <c r="AA5" s="217"/>
      <c r="AB5" s="468"/>
      <c r="AC5" s="220"/>
      <c r="AD5" s="221"/>
      <c r="AE5" s="221"/>
      <c r="AF5" s="221"/>
      <c r="AG5" s="221"/>
      <c r="AH5" s="217"/>
      <c r="AI5" s="217"/>
      <c r="AJ5" s="468"/>
      <c r="AK5" s="468"/>
      <c r="AL5" s="468"/>
      <c r="AM5" s="222"/>
      <c r="AN5" s="222"/>
      <c r="AO5" s="461"/>
      <c r="AP5" s="461"/>
      <c r="AQ5" s="217"/>
      <c r="AR5" s="461"/>
      <c r="AS5" s="461"/>
      <c r="AT5" s="461"/>
      <c r="AU5" s="461"/>
      <c r="AV5" s="461"/>
      <c r="AW5" s="461"/>
      <c r="AX5" s="461"/>
      <c r="AY5" s="223"/>
      <c r="AZ5" s="224"/>
      <c r="BA5" s="224"/>
      <c r="BB5" s="224"/>
      <c r="BC5" s="224"/>
      <c r="BD5" s="224"/>
      <c r="BE5" s="224"/>
      <c r="BF5" s="224"/>
      <c r="BG5" s="224"/>
      <c r="BH5" s="224"/>
      <c r="BI5" s="224"/>
      <c r="BJ5" s="467"/>
      <c r="BK5" s="467"/>
      <c r="BL5" s="461"/>
      <c r="BM5" s="461"/>
      <c r="BN5" s="461"/>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462"/>
      <c r="CN5" s="462"/>
      <c r="CO5" s="212"/>
      <c r="CP5" s="463"/>
      <c r="CQ5" s="463"/>
    </row>
    <row r="6" spans="1:95" s="213" customFormat="1" ht="26.4" customHeight="1">
      <c r="A6" s="209"/>
      <c r="B6" s="225"/>
      <c r="C6" s="225"/>
      <c r="D6" s="214"/>
      <c r="E6" s="214"/>
      <c r="F6" s="214"/>
      <c r="G6" s="215"/>
      <c r="H6" s="216"/>
      <c r="I6" s="490" t="s">
        <v>1996</v>
      </c>
      <c r="J6" s="466" t="s">
        <v>90</v>
      </c>
      <c r="K6" s="493" t="s">
        <v>91</v>
      </c>
      <c r="L6" s="495" t="s">
        <v>1997</v>
      </c>
      <c r="M6" s="496"/>
      <c r="N6" s="497"/>
      <c r="O6" s="488"/>
      <c r="P6" s="489"/>
      <c r="Q6" s="472"/>
      <c r="R6" s="473"/>
      <c r="S6" s="475"/>
      <c r="T6" s="478"/>
      <c r="U6" s="217"/>
      <c r="V6" s="218"/>
      <c r="W6" s="217"/>
      <c r="X6" s="219"/>
      <c r="Y6" s="220"/>
      <c r="Z6" s="217"/>
      <c r="AA6" s="217"/>
      <c r="AB6" s="217"/>
      <c r="AC6" s="220"/>
      <c r="AD6" s="221"/>
      <c r="AE6" s="221"/>
      <c r="AF6" s="221"/>
      <c r="AG6" s="221"/>
      <c r="AH6" s="217"/>
      <c r="AI6" s="217"/>
      <c r="AJ6" s="217"/>
      <c r="AK6" s="217"/>
      <c r="AL6" s="217"/>
      <c r="AM6" s="222"/>
      <c r="AN6" s="222"/>
      <c r="AO6" s="222"/>
      <c r="AP6" s="222"/>
      <c r="AQ6" s="217"/>
      <c r="AR6" s="222"/>
      <c r="AS6" s="222"/>
      <c r="AT6" s="222"/>
      <c r="AU6" s="222"/>
      <c r="AV6" s="222"/>
      <c r="AW6" s="222"/>
      <c r="AX6" s="222"/>
      <c r="AY6" s="223"/>
      <c r="AZ6" s="224"/>
      <c r="BA6" s="224"/>
      <c r="BB6" s="224"/>
      <c r="BC6" s="224"/>
      <c r="BD6" s="224"/>
      <c r="BE6" s="224"/>
      <c r="BF6" s="224"/>
      <c r="BG6" s="224"/>
      <c r="BH6" s="224"/>
      <c r="BI6" s="224"/>
      <c r="BJ6" s="224"/>
      <c r="BK6" s="224"/>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12"/>
      <c r="CN6" s="212"/>
      <c r="CO6" s="212"/>
      <c r="CP6" s="80"/>
      <c r="CQ6" s="80"/>
    </row>
    <row r="7" spans="1:95" s="213" customFormat="1" ht="172.8">
      <c r="A7" s="209"/>
      <c r="B7" s="225"/>
      <c r="C7" s="225"/>
      <c r="D7" s="214"/>
      <c r="E7" s="214"/>
      <c r="F7" s="214"/>
      <c r="G7" s="215"/>
      <c r="H7" s="216"/>
      <c r="I7" s="491"/>
      <c r="J7" s="492"/>
      <c r="K7" s="494"/>
      <c r="L7" s="226"/>
      <c r="M7" s="227" t="s">
        <v>94</v>
      </c>
      <c r="N7" s="227" t="s">
        <v>1998</v>
      </c>
      <c r="O7" s="228" t="s">
        <v>1999</v>
      </c>
      <c r="P7" s="229" t="s">
        <v>2000</v>
      </c>
      <c r="Q7" s="228" t="s">
        <v>2001</v>
      </c>
      <c r="R7" s="228" t="s">
        <v>2002</v>
      </c>
      <c r="S7" s="476"/>
      <c r="T7" s="479"/>
      <c r="U7" s="217"/>
      <c r="V7" s="218"/>
      <c r="W7" s="217"/>
      <c r="X7" s="219"/>
      <c r="Y7" s="220"/>
      <c r="Z7" s="217"/>
      <c r="AA7" s="217"/>
      <c r="AB7" s="217"/>
      <c r="AC7" s="220"/>
      <c r="AD7" s="221"/>
      <c r="AE7" s="221"/>
      <c r="AF7" s="221"/>
      <c r="AG7" s="221"/>
      <c r="AH7" s="217"/>
      <c r="AI7" s="217"/>
      <c r="AJ7" s="217"/>
      <c r="AK7" s="217"/>
      <c r="AL7" s="217"/>
      <c r="AM7" s="222"/>
      <c r="AN7" s="222"/>
      <c r="AO7" s="222"/>
      <c r="AP7" s="222"/>
      <c r="AQ7" s="217"/>
      <c r="AR7" s="222"/>
      <c r="AS7" s="222"/>
      <c r="AT7" s="222"/>
      <c r="AU7" s="222"/>
      <c r="AV7" s="222"/>
      <c r="AW7" s="222"/>
      <c r="AX7" s="222"/>
      <c r="AY7" s="223"/>
      <c r="AZ7" s="224"/>
      <c r="BA7" s="224"/>
      <c r="BB7" s="224"/>
      <c r="BC7" s="224"/>
      <c r="BD7" s="224"/>
      <c r="BE7" s="224"/>
      <c r="BF7" s="224"/>
      <c r="BG7" s="224"/>
      <c r="BH7" s="224"/>
      <c r="BI7" s="224"/>
      <c r="BJ7" s="224"/>
      <c r="BK7" s="224"/>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12"/>
      <c r="CN7" s="212"/>
      <c r="CO7" s="212"/>
      <c r="CP7" s="80"/>
      <c r="CQ7" s="80"/>
    </row>
    <row r="8" spans="1:95" s="24" customFormat="1" ht="14.4">
      <c r="B8" s="230" t="str">
        <f>_xlfn.CONCAT(D8,E8)</f>
        <v/>
      </c>
      <c r="C8" s="231"/>
      <c r="D8" s="231"/>
      <c r="E8" s="231"/>
      <c r="F8" s="232">
        <f>基本情報入力シート!M23</f>
        <v>0</v>
      </c>
      <c r="G8" s="233">
        <f>T8</f>
        <v>0</v>
      </c>
      <c r="H8" s="234">
        <f>'別紙様式3-1（補助金）'!Z17</f>
        <v>0</v>
      </c>
      <c r="I8" s="234">
        <f>SUM(J8:L8)</f>
        <v>0</v>
      </c>
      <c r="J8" s="234">
        <f>'別紙様式3-1（補助金）'!Z19</f>
        <v>0</v>
      </c>
      <c r="K8" s="234">
        <f>'別紙様式3-1（補助金）'!Z20</f>
        <v>0</v>
      </c>
      <c r="L8" s="234">
        <f>'別紙様式3-1（補助金）'!Z21</f>
        <v>0</v>
      </c>
      <c r="M8" s="234">
        <f>'別紙様式3-1（補助金）'!M23</f>
        <v>0</v>
      </c>
      <c r="N8" s="234">
        <f>'別紙様式3-1（補助金）'!A24</f>
        <v>0</v>
      </c>
      <c r="O8" s="235" t="str">
        <f>'別紙様式3-1（補助金）'!AI28</f>
        <v/>
      </c>
      <c r="P8" s="236">
        <f>'別紙様式3-1（補助金）'!A31</f>
        <v>0</v>
      </c>
      <c r="Q8" s="458" t="str">
        <f>'別紙様式3-1（補助金）'!AI34</f>
        <v/>
      </c>
      <c r="R8" s="459"/>
      <c r="S8" s="233" t="str">
        <f>'別紙様式3-1（補助金）'!AI36</f>
        <v/>
      </c>
      <c r="T8" s="237">
        <f>SUMIF('別紙様式3-2（補助金）'!D:D,"長野県",'別紙様式3-2（補助金）'!I:I)</f>
        <v>0</v>
      </c>
      <c r="U8" s="238"/>
      <c r="V8" s="239"/>
      <c r="W8" s="240"/>
      <c r="X8" s="241"/>
      <c r="Y8" s="241"/>
      <c r="Z8" s="242"/>
      <c r="AA8" s="242"/>
      <c r="AB8" s="238"/>
      <c r="AC8" s="241"/>
      <c r="AD8" s="241"/>
      <c r="AE8" s="241"/>
      <c r="AF8" s="241"/>
      <c r="AG8" s="241"/>
      <c r="AH8" s="242"/>
      <c r="AI8" s="242"/>
      <c r="AJ8" s="243"/>
      <c r="AK8" s="243"/>
      <c r="AL8" s="242"/>
      <c r="AM8" s="242"/>
      <c r="AN8" s="242"/>
      <c r="AO8" s="238"/>
      <c r="AP8" s="238"/>
      <c r="AQ8" s="242"/>
      <c r="AR8" s="242"/>
      <c r="AS8" s="242"/>
      <c r="AT8" s="242"/>
      <c r="AU8" s="242"/>
      <c r="AV8" s="242"/>
      <c r="AW8" s="242"/>
      <c r="AX8" s="242"/>
      <c r="AY8" s="242"/>
      <c r="AZ8" s="238"/>
      <c r="BA8" s="238"/>
      <c r="BB8" s="238"/>
      <c r="BC8" s="238"/>
      <c r="BD8" s="238"/>
      <c r="BE8" s="238"/>
      <c r="BF8" s="238"/>
      <c r="BG8" s="238"/>
      <c r="BH8" s="238"/>
      <c r="BI8" s="238"/>
      <c r="BJ8" s="238"/>
      <c r="BK8" s="238"/>
      <c r="BL8" s="244"/>
      <c r="BM8" s="244"/>
      <c r="BN8" s="244"/>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238"/>
      <c r="CO8" s="238"/>
      <c r="CP8" s="245"/>
      <c r="CQ8" s="245"/>
    </row>
    <row r="9" spans="1:95">
      <c r="O9" t="s">
        <v>2003</v>
      </c>
      <c r="Q9" s="460"/>
      <c r="R9" s="460"/>
    </row>
    <row r="10" spans="1:95" ht="14.4">
      <c r="G10" s="223"/>
    </row>
    <row r="11" spans="1:95" ht="14.4">
      <c r="X11" s="219"/>
    </row>
    <row r="12" spans="1:95" ht="14.4">
      <c r="G12" s="223"/>
    </row>
  </sheetData>
  <mergeCells count="44">
    <mergeCell ref="AB4:AB5"/>
    <mergeCell ref="AC4:AI4"/>
    <mergeCell ref="B4:B5"/>
    <mergeCell ref="C4:C5"/>
    <mergeCell ref="D4:D5"/>
    <mergeCell ref="E4:E5"/>
    <mergeCell ref="G4:N4"/>
    <mergeCell ref="O4:P6"/>
    <mergeCell ref="I6:I7"/>
    <mergeCell ref="J6:J7"/>
    <mergeCell ref="K6:K7"/>
    <mergeCell ref="L6:N6"/>
    <mergeCell ref="CP4:CP5"/>
    <mergeCell ref="CQ4:CQ5"/>
    <mergeCell ref="I5:N5"/>
    <mergeCell ref="AR5:AX5"/>
    <mergeCell ref="BJ5:BK5"/>
    <mergeCell ref="BN4:BN5"/>
    <mergeCell ref="BO4:BR4"/>
    <mergeCell ref="BS4:BV4"/>
    <mergeCell ref="BW4:BZ4"/>
    <mergeCell ref="CA4:CD4"/>
    <mergeCell ref="CE4:CH4"/>
    <mergeCell ref="AQ4:AX4"/>
    <mergeCell ref="AY4:BC4"/>
    <mergeCell ref="BD4:BE4"/>
    <mergeCell ref="BF4:BK4"/>
    <mergeCell ref="BL4:BL5"/>
    <mergeCell ref="Q8:R8"/>
    <mergeCell ref="Q9:R9"/>
    <mergeCell ref="CI4:CL4"/>
    <mergeCell ref="CM4:CM5"/>
    <mergeCell ref="CN4:CN5"/>
    <mergeCell ref="BM4:BM5"/>
    <mergeCell ref="AJ4:AJ5"/>
    <mergeCell ref="AK4:AK5"/>
    <mergeCell ref="AL4:AL5"/>
    <mergeCell ref="AM4:AN4"/>
    <mergeCell ref="AO4:AO5"/>
    <mergeCell ref="AP4:AP5"/>
    <mergeCell ref="Q4:R6"/>
    <mergeCell ref="S4:S7"/>
    <mergeCell ref="T4:T7"/>
    <mergeCell ref="X4:AA4"/>
  </mergeCells>
  <phoneticPr fontId="7"/>
  <pageMargins left="0.7" right="0.7" top="0.75" bottom="0.75" header="0.3" footer="0.3"/>
  <pageSetup paperSize="9"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4" t="s">
        <v>137</v>
      </c>
      <c r="B2" s="155" t="s">
        <v>138</v>
      </c>
      <c r="D2" s="8" t="s">
        <v>37</v>
      </c>
      <c r="F2" s="8" t="s">
        <v>37</v>
      </c>
      <c r="G2" s="14" t="s">
        <v>139</v>
      </c>
      <c r="I2" s="134" t="s">
        <v>140</v>
      </c>
      <c r="K2" s="19" t="s">
        <v>141</v>
      </c>
    </row>
    <row r="3" spans="1:11" ht="26.4">
      <c r="A3" s="156" t="s">
        <v>39</v>
      </c>
      <c r="B3" s="157" t="s">
        <v>142</v>
      </c>
      <c r="D3" s="9" t="s">
        <v>143</v>
      </c>
      <c r="F3" s="15" t="s">
        <v>143</v>
      </c>
      <c r="G3" s="16" t="s">
        <v>144</v>
      </c>
      <c r="I3" s="135" t="s">
        <v>145</v>
      </c>
      <c r="K3" s="20" t="s">
        <v>146</v>
      </c>
    </row>
    <row r="4" spans="1:11" ht="27" thickBot="1">
      <c r="A4" s="158" t="s">
        <v>40</v>
      </c>
      <c r="B4" s="159" t="s">
        <v>147</v>
      </c>
      <c r="D4" s="10" t="s">
        <v>148</v>
      </c>
      <c r="F4" s="10" t="s">
        <v>143</v>
      </c>
      <c r="G4" s="17" t="s">
        <v>149</v>
      </c>
      <c r="I4" s="136" t="s">
        <v>150</v>
      </c>
      <c r="K4" s="21"/>
    </row>
    <row r="5" spans="1:11" ht="13.8"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8"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7"/>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59</vt:i4>
      </vt:variant>
    </vt:vector>
  </HeadingPairs>
  <TitlesOfParts>
    <vt:vector size="65" baseType="lpstr">
      <vt:lpstr>基本情報入力シート</vt:lpstr>
      <vt:lpstr>別紙様式3-1（補助金）</vt:lpstr>
      <vt:lpstr>別紙様式3-2（補助金）</vt:lpstr>
      <vt:lpstr>様式第５号 </vt:lpstr>
      <vt:lpstr>【集計用】長野県</vt:lpstr>
      <vt:lpstr>【参考】数式用</vt:lpstr>
      <vt:lpstr>'様式第５号 '!_Hlk99110011</vt:lpstr>
      <vt:lpstr>'様式第５号 '!_Hlk99110091</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'様式第５号 '!Print_Area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2025-09-17T00:17:56Z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