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8_1前期プロポーザル資料（工事中）\04　公告・様式・仕様書A（案）の確認・決定\04_最終決定\02_R8前期_ 企画提案書様式★\"/>
    </mc:Choice>
  </mc:AlternateContent>
  <xr:revisionPtr revIDLastSave="0" documentId="13_ncr:1_{AD32AA55-A877-4215-B548-2F3419165A41}" xr6:coauthVersionLast="47" xr6:coauthVersionMax="47" xr10:uidLastSave="{00000000-0000-0000-0000-000000000000}"/>
  <bookViews>
    <workbookView xWindow="28680" yWindow="-120" windowWidth="29040" windowHeight="15840" tabRatio="713" xr2:uid="{00000000-000D-0000-FFFF-FFFF00000000}"/>
  </bookViews>
  <sheets>
    <sheet name="経費内訳書" sheetId="15" r:id="rId1"/>
    <sheet name="託児" sheetId="18" r:id="rId2"/>
    <sheet name="【記入例】経費内訳書" sheetId="17" r:id="rId3"/>
  </sheets>
  <definedNames>
    <definedName name="_xlnm.Print_Area" localSheetId="2">【記入例】経費内訳書!$A$1:$R$42</definedName>
    <definedName name="_xlnm.Print_Area" localSheetId="0">経費内訳書!$A$1:$M$30</definedName>
    <definedName name="_xlnm.Print_Area" localSheetId="1">託児!$A$1:$M$17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4" i="15" l="1"/>
  <c r="K27" i="17"/>
  <c r="K16" i="17"/>
  <c r="K15" i="17"/>
  <c r="K26" i="17"/>
  <c r="K25" i="17"/>
  <c r="K24" i="17"/>
  <c r="K23" i="17"/>
  <c r="K22" i="17"/>
  <c r="K21" i="17"/>
  <c r="K20" i="17"/>
  <c r="K19" i="17"/>
  <c r="K18" i="17"/>
  <c r="K17" i="17"/>
  <c r="K14" i="17"/>
  <c r="K13" i="17"/>
  <c r="K12" i="17"/>
  <c r="K24" i="15"/>
  <c r="K17" i="15"/>
  <c r="K18" i="15"/>
  <c r="K19" i="15"/>
  <c r="K20" i="15"/>
  <c r="K13" i="15"/>
  <c r="K12" i="15"/>
  <c r="K11" i="15"/>
  <c r="K26" i="15"/>
  <c r="K25" i="15"/>
  <c r="K23" i="15"/>
  <c r="K22" i="15"/>
  <c r="K21" i="15"/>
  <c r="K16" i="15"/>
  <c r="K15" i="15"/>
  <c r="K16" i="18"/>
  <c r="K12" i="18" l="1"/>
  <c r="I29" i="17" l="1"/>
  <c r="G29" i="17"/>
  <c r="I28" i="17"/>
  <c r="G28" i="17"/>
  <c r="G26" i="17"/>
  <c r="G25" i="17"/>
  <c r="I19" i="17"/>
  <c r="K28" i="17" l="1"/>
  <c r="K29" i="17"/>
  <c r="K27" i="15"/>
  <c r="K28" i="15" s="1"/>
  <c r="K30" i="17" l="1"/>
  <c r="K31" i="17" s="1"/>
  <c r="K33" i="17" s="1"/>
  <c r="K30" i="15"/>
</calcChain>
</file>

<file path=xl/sharedStrings.xml><?xml version="1.0" encoding="utf-8"?>
<sst xmlns="http://schemas.openxmlformats.org/spreadsheetml/2006/main" count="265" uniqueCount="76">
  <si>
    <t>教室</t>
    <rPh sb="0" eb="2">
      <t>キョウシツ</t>
    </rPh>
    <phoneticPr fontId="1"/>
  </si>
  <si>
    <t>事務室</t>
    <rPh sb="0" eb="3">
      <t>ジムシツ</t>
    </rPh>
    <phoneticPr fontId="1"/>
  </si>
  <si>
    <t>机・椅子</t>
    <rPh sb="0" eb="1">
      <t>ツクエ</t>
    </rPh>
    <rPh sb="2" eb="4">
      <t>イス</t>
    </rPh>
    <phoneticPr fontId="1"/>
  </si>
  <si>
    <t>単価</t>
    <rPh sb="0" eb="2">
      <t>タンカ</t>
    </rPh>
    <phoneticPr fontId="1"/>
  </si>
  <si>
    <t>講師</t>
    <rPh sb="0" eb="2">
      <t>コウシ</t>
    </rPh>
    <phoneticPr fontId="1"/>
  </si>
  <si>
    <t>円</t>
    <rPh sb="0" eb="1">
      <t>エン</t>
    </rPh>
    <phoneticPr fontId="1"/>
  </si>
  <si>
    <t>消耗品</t>
    <rPh sb="0" eb="2">
      <t>ショウモウ</t>
    </rPh>
    <rPh sb="2" eb="3">
      <t>ヒン</t>
    </rPh>
    <phoneticPr fontId="1"/>
  </si>
  <si>
    <t>人件費（事務員）</t>
    <rPh sb="0" eb="3">
      <t>ジンケンヒ</t>
    </rPh>
    <rPh sb="4" eb="7">
      <t>ジムイン</t>
    </rPh>
    <phoneticPr fontId="1"/>
  </si>
  <si>
    <t>通信費</t>
    <rPh sb="0" eb="3">
      <t>ツウシンヒ</t>
    </rPh>
    <phoneticPr fontId="1"/>
  </si>
  <si>
    <t>台</t>
    <rPh sb="0" eb="1">
      <t>ダイ</t>
    </rPh>
    <phoneticPr fontId="1"/>
  </si>
  <si>
    <t>人</t>
    <rPh sb="0" eb="1">
      <t>ニン</t>
    </rPh>
    <phoneticPr fontId="1"/>
  </si>
  <si>
    <t>経費項目</t>
    <rPh sb="0" eb="2">
      <t>ケイヒ</t>
    </rPh>
    <rPh sb="2" eb="4">
      <t>コウモク</t>
    </rPh>
    <phoneticPr fontId="1"/>
  </si>
  <si>
    <t>数量</t>
    <rPh sb="0" eb="2">
      <t>スウリョウ</t>
    </rPh>
    <phoneticPr fontId="1"/>
  </si>
  <si>
    <t>時間</t>
    <rPh sb="0" eb="2">
      <t>ジカン</t>
    </rPh>
    <phoneticPr fontId="1"/>
  </si>
  <si>
    <t>パソコン</t>
    <phoneticPr fontId="1"/>
  </si>
  <si>
    <t>プリンタ</t>
    <phoneticPr fontId="1"/>
  </si>
  <si>
    <t>プロジェクタ</t>
    <phoneticPr fontId="1"/>
  </si>
  <si>
    <t>期間</t>
    <rPh sb="0" eb="2">
      <t>キカン</t>
    </rPh>
    <phoneticPr fontId="1"/>
  </si>
  <si>
    <t>㎡</t>
    <phoneticPr fontId="1"/>
  </si>
  <si>
    <t>コース番号</t>
    <rPh sb="3" eb="5">
      <t>バンゴウ</t>
    </rPh>
    <phoneticPr fontId="1"/>
  </si>
  <si>
    <t>受託希望機関名</t>
    <rPh sb="0" eb="2">
      <t>ジュタク</t>
    </rPh>
    <rPh sb="2" eb="4">
      <t>キボウ</t>
    </rPh>
    <rPh sb="4" eb="6">
      <t>キカン</t>
    </rPh>
    <rPh sb="6" eb="7">
      <t>メイ</t>
    </rPh>
    <phoneticPr fontId="1"/>
  </si>
  <si>
    <t>～</t>
    <phoneticPr fontId="1"/>
  </si>
  <si>
    <t>人件費</t>
    <rPh sb="0" eb="3">
      <t>ジンケンヒ</t>
    </rPh>
    <phoneticPr fontId="1"/>
  </si>
  <si>
    <t>土地建物借料</t>
    <rPh sb="0" eb="2">
      <t>トチ</t>
    </rPh>
    <rPh sb="2" eb="4">
      <t>タテモノ</t>
    </rPh>
    <rPh sb="4" eb="6">
      <t>シャクリョウ</t>
    </rPh>
    <phoneticPr fontId="1"/>
  </si>
  <si>
    <t>機器使用料</t>
    <rPh sb="0" eb="2">
      <t>キキ</t>
    </rPh>
    <rPh sb="2" eb="4">
      <t>シヨウ</t>
    </rPh>
    <rPh sb="4" eb="5">
      <t>リョウ</t>
    </rPh>
    <phoneticPr fontId="1"/>
  </si>
  <si>
    <t>ソフトウェア</t>
    <phoneticPr fontId="1"/>
  </si>
  <si>
    <t>間接経費</t>
    <rPh sb="0" eb="2">
      <t>カンセツ</t>
    </rPh>
    <rPh sb="2" eb="4">
      <t>ケイヒ</t>
    </rPh>
    <phoneticPr fontId="1"/>
  </si>
  <si>
    <t>訓練科名</t>
    <rPh sb="0" eb="2">
      <t>クンレン</t>
    </rPh>
    <rPh sb="2" eb="3">
      <t>カ</t>
    </rPh>
    <rPh sb="3" eb="4">
      <t>メイ</t>
    </rPh>
    <phoneticPr fontId="1"/>
  </si>
  <si>
    <t>訓練期間（日程）</t>
    <rPh sb="0" eb="2">
      <t>クンレン</t>
    </rPh>
    <rPh sb="2" eb="4">
      <t>キカン</t>
    </rPh>
    <rPh sb="5" eb="7">
      <t>ニッテイ</t>
    </rPh>
    <phoneticPr fontId="1"/>
  </si>
  <si>
    <t>訓練期間（月数）</t>
    <rPh sb="0" eb="2">
      <t>クンレン</t>
    </rPh>
    <rPh sb="2" eb="4">
      <t>キカン</t>
    </rPh>
    <rPh sb="5" eb="6">
      <t>ツキ</t>
    </rPh>
    <rPh sb="6" eb="7">
      <t>スウ</t>
    </rPh>
    <phoneticPr fontId="1"/>
  </si>
  <si>
    <t>定員数</t>
    <rPh sb="0" eb="2">
      <t>テイイン</t>
    </rPh>
    <rPh sb="2" eb="3">
      <t>スウ</t>
    </rPh>
    <phoneticPr fontId="1"/>
  </si>
  <si>
    <t>か月</t>
    <rPh sb="1" eb="2">
      <t>ツキ</t>
    </rPh>
    <phoneticPr fontId="1"/>
  </si>
  <si>
    <t>金額</t>
    <rPh sb="0" eb="2">
      <t>キンガク</t>
    </rPh>
    <phoneticPr fontId="1"/>
  </si>
  <si>
    <t>円/時間</t>
    <rPh sb="0" eb="1">
      <t>エン</t>
    </rPh>
    <rPh sb="2" eb="4">
      <t>ジカン</t>
    </rPh>
    <phoneticPr fontId="1"/>
  </si>
  <si>
    <t>休憩室・相談室</t>
    <rPh sb="0" eb="3">
      <t>キュウケイシツ</t>
    </rPh>
    <rPh sb="4" eb="7">
      <t>ソウダンシツ</t>
    </rPh>
    <phoneticPr fontId="1"/>
  </si>
  <si>
    <t>円/㎡</t>
    <rPh sb="0" eb="1">
      <t>エン</t>
    </rPh>
    <phoneticPr fontId="1"/>
  </si>
  <si>
    <t>㎡</t>
    <phoneticPr fontId="1"/>
  </si>
  <si>
    <t>パソコン</t>
    <phoneticPr fontId="1"/>
  </si>
  <si>
    <t>円/台</t>
    <rPh sb="0" eb="1">
      <t>エン</t>
    </rPh>
    <rPh sb="2" eb="3">
      <t>ダイ</t>
    </rPh>
    <phoneticPr fontId="1"/>
  </si>
  <si>
    <t>円/本</t>
    <rPh sb="0" eb="1">
      <t>エン</t>
    </rPh>
    <rPh sb="2" eb="3">
      <t>ホン</t>
    </rPh>
    <phoneticPr fontId="1"/>
  </si>
  <si>
    <t>本</t>
    <rPh sb="0" eb="1">
      <t>ホン</t>
    </rPh>
    <phoneticPr fontId="1"/>
  </si>
  <si>
    <t>ソフトウェア</t>
    <phoneticPr fontId="1"/>
  </si>
  <si>
    <t>プリンタ</t>
    <phoneticPr fontId="1"/>
  </si>
  <si>
    <t>プロジェクタ</t>
    <phoneticPr fontId="1"/>
  </si>
  <si>
    <t>消耗品費</t>
    <rPh sb="0" eb="2">
      <t>ショウモウ</t>
    </rPh>
    <rPh sb="2" eb="3">
      <t>ヒン</t>
    </rPh>
    <rPh sb="3" eb="4">
      <t>ヒ</t>
    </rPh>
    <phoneticPr fontId="1"/>
  </si>
  <si>
    <t>光熱水料金</t>
    <rPh sb="0" eb="2">
      <t>コウネツ</t>
    </rPh>
    <rPh sb="2" eb="3">
      <t>スイ</t>
    </rPh>
    <rPh sb="3" eb="5">
      <t>リョウキン</t>
    </rPh>
    <phoneticPr fontId="1"/>
  </si>
  <si>
    <t>その他雑費（諸経費）</t>
    <rPh sb="2" eb="3">
      <t>タ</t>
    </rPh>
    <rPh sb="3" eb="5">
      <t>ザッピ</t>
    </rPh>
    <rPh sb="6" eb="9">
      <t>ショケイヒ</t>
    </rPh>
    <phoneticPr fontId="1"/>
  </si>
  <si>
    <t>・訓練内容等により項目名及び計算式を変更していただいて構いません。</t>
    <rPh sb="1" eb="3">
      <t>クンレン</t>
    </rPh>
    <rPh sb="3" eb="5">
      <t>ナイヨウ</t>
    </rPh>
    <rPh sb="5" eb="6">
      <t>トウ</t>
    </rPh>
    <rPh sb="9" eb="11">
      <t>コウモク</t>
    </rPh>
    <rPh sb="11" eb="12">
      <t>メイ</t>
    </rPh>
    <rPh sb="12" eb="13">
      <t>オヨ</t>
    </rPh>
    <rPh sb="14" eb="16">
      <t>ケイサン</t>
    </rPh>
    <rPh sb="16" eb="17">
      <t>シキ</t>
    </rPh>
    <rPh sb="18" eb="20">
      <t>ヘンコウ</t>
    </rPh>
    <rPh sb="27" eb="28">
      <t>カマ</t>
    </rPh>
    <phoneticPr fontId="1"/>
  </si>
  <si>
    <t>　行の増減もしていただいて構いませんが、計算式の結果が正しいことを確認してください。</t>
    <rPh sb="1" eb="2">
      <t>ギョウ</t>
    </rPh>
    <rPh sb="3" eb="5">
      <t>ゾウゲン</t>
    </rPh>
    <rPh sb="13" eb="14">
      <t>カマ</t>
    </rPh>
    <rPh sb="20" eb="22">
      <t>ケイサン</t>
    </rPh>
    <rPh sb="22" eb="23">
      <t>シキ</t>
    </rPh>
    <rPh sb="24" eb="26">
      <t>ケッカ</t>
    </rPh>
    <rPh sb="27" eb="28">
      <t>タダ</t>
    </rPh>
    <rPh sb="33" eb="35">
      <t>カクニン</t>
    </rPh>
    <phoneticPr fontId="1"/>
  </si>
  <si>
    <t>・当様式は参考様式であるため、経費の内訳が判る他の様式でも構いません。</t>
    <rPh sb="1" eb="2">
      <t>トウ</t>
    </rPh>
    <rPh sb="2" eb="4">
      <t>ヨウシキ</t>
    </rPh>
    <rPh sb="5" eb="7">
      <t>サンコウ</t>
    </rPh>
    <rPh sb="7" eb="9">
      <t>ヨウシキ</t>
    </rPh>
    <rPh sb="15" eb="17">
      <t>ケイヒ</t>
    </rPh>
    <rPh sb="18" eb="20">
      <t>ウチワケ</t>
    </rPh>
    <rPh sb="21" eb="22">
      <t>ワカ</t>
    </rPh>
    <rPh sb="23" eb="24">
      <t>ホカ</t>
    </rPh>
    <rPh sb="25" eb="27">
      <t>ヨウシキ</t>
    </rPh>
    <rPh sb="29" eb="30">
      <t>カマ</t>
    </rPh>
    <phoneticPr fontId="1"/>
  </si>
  <si>
    <t>参考様式</t>
    <rPh sb="0" eb="2">
      <t>サンコウ</t>
    </rPh>
    <rPh sb="2" eb="4">
      <t>ヨウシキ</t>
    </rPh>
    <phoneticPr fontId="1"/>
  </si>
  <si>
    <t>・該当しない項目は未入力のままで構いません。</t>
    <rPh sb="1" eb="3">
      <t>ガイトウ</t>
    </rPh>
    <rPh sb="6" eb="8">
      <t>コウモク</t>
    </rPh>
    <rPh sb="9" eb="12">
      <t>ミニュウリョク</t>
    </rPh>
    <rPh sb="16" eb="17">
      <t>カマ</t>
    </rPh>
    <phoneticPr fontId="1"/>
  </si>
  <si>
    <t>訓練受講者１人１月当たりの訓練実施経費</t>
    <rPh sb="0" eb="2">
      <t>クンレン</t>
    </rPh>
    <rPh sb="2" eb="5">
      <t>ジュコウシャ</t>
    </rPh>
    <rPh sb="6" eb="7">
      <t>ニン</t>
    </rPh>
    <rPh sb="8" eb="9">
      <t>ゲツ</t>
    </rPh>
    <rPh sb="9" eb="10">
      <t>ア</t>
    </rPh>
    <rPh sb="13" eb="15">
      <t>クンレン</t>
    </rPh>
    <rPh sb="15" eb="17">
      <t>ジッシ</t>
    </rPh>
    <rPh sb="17" eb="19">
      <t>ケイヒ</t>
    </rPh>
    <phoneticPr fontId="1"/>
  </si>
  <si>
    <t>合計金額</t>
    <rPh sb="0" eb="2">
      <t>ゴウケイ</t>
    </rPh>
    <rPh sb="2" eb="4">
      <t>キンガク</t>
    </rPh>
    <phoneticPr fontId="1"/>
  </si>
  <si>
    <t>経 費 内 訳 書</t>
    <phoneticPr fontId="1"/>
  </si>
  <si>
    <t>株式会社●●●●</t>
    <rPh sb="0" eb="4">
      <t>カブシキガイシャ</t>
    </rPh>
    <phoneticPr fontId="1"/>
  </si>
  <si>
    <t>（合計金額÷訓練月数÷定員数）</t>
    <rPh sb="1" eb="3">
      <t>ゴウケイ</t>
    </rPh>
    <rPh sb="3" eb="5">
      <t>キンガク</t>
    </rPh>
    <rPh sb="6" eb="8">
      <t>クンレン</t>
    </rPh>
    <rPh sb="8" eb="10">
      <t>ツキスウ</t>
    </rPh>
    <rPh sb="11" eb="13">
      <t>テイイン</t>
    </rPh>
    <rPh sb="13" eb="14">
      <t>スウ</t>
    </rPh>
    <phoneticPr fontId="1"/>
  </si>
  <si>
    <t>社</t>
    <rPh sb="0" eb="1">
      <t>シャ</t>
    </rPh>
    <phoneticPr fontId="1"/>
  </si>
  <si>
    <t>円/社</t>
    <rPh sb="0" eb="1">
      <t>エン</t>
    </rPh>
    <rPh sb="2" eb="3">
      <t>シャ</t>
    </rPh>
    <phoneticPr fontId="1"/>
  </si>
  <si>
    <r>
      <t>経 費 内 訳 書　</t>
    </r>
    <r>
      <rPr>
        <b/>
        <sz val="18"/>
        <color indexed="10"/>
        <rFont val="ＭＳ ゴシック"/>
        <family val="3"/>
        <charset val="128"/>
      </rPr>
      <t>【記入例】</t>
    </r>
    <rPh sb="11" eb="13">
      <t>キニュウ</t>
    </rPh>
    <rPh sb="13" eb="14">
      <t>レイ</t>
    </rPh>
    <phoneticPr fontId="1"/>
  </si>
  <si>
    <t>諸経費</t>
    <rPh sb="0" eb="3">
      <t>ショケイヒ</t>
    </rPh>
    <phoneticPr fontId="1"/>
  </si>
  <si>
    <t>○留意事項</t>
    <rPh sb="1" eb="3">
      <t>リュウイ</t>
    </rPh>
    <rPh sb="3" eb="5">
      <t>ジコウ</t>
    </rPh>
    <phoneticPr fontId="1"/>
  </si>
  <si>
    <t>経 費 内 訳 書(託児サービス)</t>
    <rPh sb="10" eb="12">
      <t>タクジ</t>
    </rPh>
    <phoneticPr fontId="1"/>
  </si>
  <si>
    <t>～</t>
    <phoneticPr fontId="1"/>
  </si>
  <si>
    <t>定員</t>
    <rPh sb="0" eb="2">
      <t>テイイン</t>
    </rPh>
    <phoneticPr fontId="1"/>
  </si>
  <si>
    <t>・託児サービス経費は、託児サービス提供機関における一般の利用者の利用単価と同額としてください。</t>
    <rPh sb="1" eb="3">
      <t>タクジ</t>
    </rPh>
    <rPh sb="7" eb="9">
      <t>ケイヒ</t>
    </rPh>
    <rPh sb="11" eb="13">
      <t>タクジ</t>
    </rPh>
    <rPh sb="17" eb="19">
      <t>テイキョウ</t>
    </rPh>
    <rPh sb="19" eb="21">
      <t>キカン</t>
    </rPh>
    <rPh sb="25" eb="27">
      <t>イッパン</t>
    </rPh>
    <rPh sb="28" eb="31">
      <t>リヨウシャ</t>
    </rPh>
    <rPh sb="32" eb="34">
      <t>リヨウ</t>
    </rPh>
    <rPh sb="34" eb="36">
      <t>タンカ</t>
    </rPh>
    <rPh sb="37" eb="39">
      <t>ドウガク</t>
    </rPh>
    <phoneticPr fontId="1"/>
  </si>
  <si>
    <t>保育料</t>
    <rPh sb="0" eb="3">
      <t>ホイクリョウ</t>
    </rPh>
    <phoneticPr fontId="1"/>
  </si>
  <si>
    <t>訓練受講者１人１月当たりの経費</t>
    <rPh sb="0" eb="2">
      <t>クンレン</t>
    </rPh>
    <rPh sb="2" eb="5">
      <t>ジュコウシャ</t>
    </rPh>
    <rPh sb="6" eb="7">
      <t>ニン</t>
    </rPh>
    <rPh sb="8" eb="9">
      <t>ゲツ</t>
    </rPh>
    <rPh sb="9" eb="10">
      <t>ア</t>
    </rPh>
    <rPh sb="13" eb="15">
      <t>ケイヒ</t>
    </rPh>
    <phoneticPr fontId="1"/>
  </si>
  <si>
    <t>（合計金額÷訓練月数÷定員）</t>
    <rPh sb="1" eb="3">
      <t>ゴウケイ</t>
    </rPh>
    <rPh sb="3" eb="5">
      <t>キンガク</t>
    </rPh>
    <rPh sb="6" eb="8">
      <t>クンレン</t>
    </rPh>
    <rPh sb="8" eb="10">
      <t>ツキスウ</t>
    </rPh>
    <rPh sb="11" eb="13">
      <t>テイイン</t>
    </rPh>
    <phoneticPr fontId="1"/>
  </si>
  <si>
    <t>上限額</t>
    <rPh sb="0" eb="3">
      <t>ジョウゲンガク</t>
    </rPh>
    <phoneticPr fontId="1"/>
  </si>
  <si>
    <t>見積金額（訓練受講者１人１月当たりの訓練実施経費と上限額を比較して小さい額）</t>
    <rPh sb="0" eb="2">
      <t>ミツモリ</t>
    </rPh>
    <rPh sb="2" eb="4">
      <t>キンガク</t>
    </rPh>
    <rPh sb="5" eb="7">
      <t>クンレン</t>
    </rPh>
    <rPh sb="7" eb="10">
      <t>ジュコウシャ</t>
    </rPh>
    <rPh sb="11" eb="12">
      <t>ニン</t>
    </rPh>
    <rPh sb="13" eb="14">
      <t>ゲツ</t>
    </rPh>
    <rPh sb="14" eb="15">
      <t>ア</t>
    </rPh>
    <rPh sb="18" eb="20">
      <t>クンレン</t>
    </rPh>
    <rPh sb="20" eb="22">
      <t>ジッシ</t>
    </rPh>
    <rPh sb="22" eb="24">
      <t>ケイヒ</t>
    </rPh>
    <rPh sb="25" eb="28">
      <t>ジョウゲンガク</t>
    </rPh>
    <rPh sb="29" eb="31">
      <t>ヒカク</t>
    </rPh>
    <rPh sb="33" eb="34">
      <t>チイ</t>
    </rPh>
    <rPh sb="36" eb="37">
      <t>ガク</t>
    </rPh>
    <phoneticPr fontId="1"/>
  </si>
  <si>
    <t>Ｎ▲－０１</t>
    <phoneticPr fontId="1"/>
  </si>
  <si>
    <t>介護職員養成＋パソコン基礎科</t>
    <rPh sb="0" eb="2">
      <t>カイゴ</t>
    </rPh>
    <rPh sb="2" eb="4">
      <t>ショクイン</t>
    </rPh>
    <rPh sb="4" eb="6">
      <t>ヨウセイ</t>
    </rPh>
    <rPh sb="11" eb="13">
      <t>キソ</t>
    </rPh>
    <rPh sb="13" eb="14">
      <t>カ</t>
    </rPh>
    <phoneticPr fontId="1"/>
  </si>
  <si>
    <t>2022/○/○</t>
    <phoneticPr fontId="1"/>
  </si>
  <si>
    <t>2022/○/○</t>
    <phoneticPr fontId="1"/>
  </si>
  <si>
    <r>
      <t xml:space="preserve">再委託謝金 </t>
    </r>
    <r>
      <rPr>
        <sz val="11"/>
        <rFont val="ＭＳ Ｐゴシック"/>
        <family val="3"/>
        <charset val="128"/>
      </rPr>
      <t>(職場見学等）</t>
    </r>
    <rPh sb="0" eb="3">
      <t>サイイタク</t>
    </rPh>
    <rPh sb="3" eb="5">
      <t>シャキン</t>
    </rPh>
    <rPh sb="7" eb="9">
      <t>ショクバ</t>
    </rPh>
    <rPh sb="9" eb="11">
      <t>ケンガク</t>
    </rPh>
    <rPh sb="11" eb="12">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</si>
</sst>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e/m/d&quot; (&quot;aaa&quot;)&quot;;@"/>
    <numFmt numFmtId="178" formatCode="#,##0.00_ "/>
  </numFmts>
  <fonts count="14" x14ac:knownFonts="1">
    <font>
      <sz val="11"/>
      <name val="ＭＳ Ｐゴシック"/>
      <family val="3"/>
      <charset val="128"/>
    </font>
    <font>
      <sz val="6"/>
      <name val="ＭＳ Ｐゴシック"/>
      <family val="3"/>
      <charset val="128"/>
    </font>
    <font>
      <sz val="12"/>
      <name val="ＭＳ ゴシック"/>
      <family val="3"/>
      <charset val="128"/>
    </font>
    <font>
      <sz val="12"/>
      <name val="Meiryo UI"/>
      <family val="3"/>
      <charset val="128"/>
    </font>
    <font>
      <sz val="10"/>
      <name val="ＭＳ Ｐ明朝"/>
      <family val="1"/>
      <charset val="128"/>
    </font>
    <font>
      <b/>
      <sz val="11"/>
      <name val="ＭＳ Ｐゴシック"/>
      <family val="3"/>
      <charset val="128"/>
    </font>
    <font>
      <sz val="9"/>
      <name val="ＭＳ Ｐ明朝"/>
      <family val="1"/>
      <charset val="128"/>
    </font>
    <font>
      <b/>
      <sz val="16"/>
      <name val="ＭＳ ゴシック"/>
      <family val="3"/>
      <charset val="128"/>
    </font>
    <font>
      <b/>
      <sz val="12"/>
      <name val="ＭＳ Ｐゴシック"/>
      <family val="3"/>
      <charset val="128"/>
    </font>
    <font>
      <b/>
      <sz val="18"/>
      <color indexed="10"/>
      <name val="ＭＳ ゴシック"/>
      <family val="3"/>
      <charset val="128"/>
    </font>
    <font>
      <sz val="12"/>
      <color rgb="FF0070C0"/>
      <name val="Meiryo UI"/>
      <family val="3"/>
      <charset val="128"/>
    </font>
    <font>
      <sz val="11"/>
      <color rgb="FF0070C0"/>
      <name val="Meiryo UI"/>
      <family val="3"/>
      <charset val="128"/>
    </font>
    <font>
      <sz val="11"/>
      <name val="ＭＳ Ｐ明朝"/>
      <family val="1"/>
      <charset val="128"/>
    </font>
    <font>
      <sz val="11"/>
      <name val="Meiryo UI"/>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9" tint="0.79998168889431442"/>
        <bgColor indexed="64"/>
      </patternFill>
    </fill>
  </fills>
  <borders count="47">
    <border>
      <left/>
      <right/>
      <top/>
      <bottom/>
      <diagonal/>
    </border>
    <border>
      <left style="double">
        <color indexed="64"/>
      </left>
      <right/>
      <top style="double">
        <color indexed="64"/>
      </top>
      <bottom style="dotted">
        <color indexed="64"/>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s>
  <cellStyleXfs count="1">
    <xf numFmtId="0" fontId="0" fillId="0" borderId="0">
      <alignment vertical="center"/>
    </xf>
  </cellStyleXfs>
  <cellXfs count="170">
    <xf numFmtId="0" fontId="0" fillId="0" borderId="0" xfId="0">
      <alignment vertical="center"/>
    </xf>
    <xf numFmtId="0" fontId="0" fillId="2" borderId="1" xfId="0" applyFill="1" applyBorder="1" applyAlignment="1">
      <alignment horizontal="left" vertical="center" indent="1"/>
    </xf>
    <xf numFmtId="0" fontId="0" fillId="2" borderId="2" xfId="0" applyFill="1" applyBorder="1" applyAlignment="1">
      <alignment horizontal="left" vertical="center" indent="1"/>
    </xf>
    <xf numFmtId="0" fontId="0" fillId="2" borderId="3" xfId="0" applyFill="1" applyBorder="1">
      <alignment vertical="center"/>
    </xf>
    <xf numFmtId="0" fontId="0" fillId="2" borderId="4" xfId="0" applyFill="1" applyBorder="1">
      <alignment vertical="center"/>
    </xf>
    <xf numFmtId="0" fontId="0" fillId="2" borderId="5" xfId="0" applyFill="1" applyBorder="1" applyAlignment="1">
      <alignment horizontal="left" vertical="center" indent="1"/>
    </xf>
    <xf numFmtId="0" fontId="0" fillId="2" borderId="6" xfId="0" applyFill="1" applyBorder="1">
      <alignment vertical="center"/>
    </xf>
    <xf numFmtId="0" fontId="0" fillId="2" borderId="7" xfId="0" applyFill="1" applyBorder="1">
      <alignment vertical="center"/>
    </xf>
    <xf numFmtId="0" fontId="0" fillId="2" borderId="8" xfId="0" applyFill="1" applyBorder="1" applyAlignment="1">
      <alignment horizontal="left" vertical="center" indent="1" shrinkToFit="1"/>
    </xf>
    <xf numFmtId="0" fontId="0" fillId="2" borderId="9" xfId="0" applyFill="1" applyBorder="1" applyAlignment="1">
      <alignment horizontal="left" vertical="center" indent="1" shrinkToFit="1"/>
    </xf>
    <xf numFmtId="0" fontId="0" fillId="2" borderId="9" xfId="0" applyFill="1" applyBorder="1" applyAlignment="1">
      <alignment horizontal="center" vertical="center" shrinkToFit="1"/>
    </xf>
    <xf numFmtId="176" fontId="3" fillId="2" borderId="10" xfId="0" applyNumberFormat="1" applyFont="1" applyFill="1" applyBorder="1" applyAlignment="1">
      <alignment vertical="center" shrinkToFit="1"/>
    </xf>
    <xf numFmtId="0" fontId="4" fillId="2" borderId="11" xfId="0" applyFont="1" applyFill="1" applyBorder="1" applyAlignment="1">
      <alignment vertical="center" shrinkToFit="1"/>
    </xf>
    <xf numFmtId="176" fontId="3" fillId="2" borderId="12" xfId="0" applyNumberFormat="1" applyFont="1" applyFill="1" applyBorder="1" applyAlignment="1">
      <alignment vertical="center" shrinkToFit="1"/>
    </xf>
    <xf numFmtId="0" fontId="4" fillId="2" borderId="13" xfId="0" applyFont="1" applyFill="1" applyBorder="1" applyAlignment="1">
      <alignment vertical="center" shrinkToFit="1"/>
    </xf>
    <xf numFmtId="0" fontId="0" fillId="2" borderId="14" xfId="0" applyFill="1" applyBorder="1" applyAlignment="1">
      <alignment horizontal="left" vertical="center" indent="1" shrinkToFit="1"/>
    </xf>
    <xf numFmtId="176" fontId="3" fillId="2" borderId="15" xfId="0" applyNumberFormat="1" applyFont="1" applyFill="1" applyBorder="1" applyAlignment="1">
      <alignment vertical="center" shrinkToFit="1"/>
    </xf>
    <xf numFmtId="0" fontId="4" fillId="2" borderId="16" xfId="0" applyFont="1" applyFill="1" applyBorder="1" applyAlignment="1">
      <alignment vertical="center" shrinkToFit="1"/>
    </xf>
    <xf numFmtId="176" fontId="10" fillId="2" borderId="10" xfId="0" applyNumberFormat="1" applyFont="1" applyFill="1" applyBorder="1" applyAlignment="1">
      <alignment vertical="center" shrinkToFit="1"/>
    </xf>
    <xf numFmtId="176" fontId="10" fillId="2" borderId="12" xfId="0" applyNumberFormat="1" applyFont="1" applyFill="1" applyBorder="1" applyAlignment="1">
      <alignment vertical="center" shrinkToFit="1"/>
    </xf>
    <xf numFmtId="176" fontId="10" fillId="2" borderId="15" xfId="0" applyNumberFormat="1" applyFont="1" applyFill="1" applyBorder="1" applyAlignment="1">
      <alignment vertical="center" shrinkToFit="1"/>
    </xf>
    <xf numFmtId="178" fontId="10" fillId="2" borderId="10" xfId="0" applyNumberFormat="1" applyFont="1" applyFill="1" applyBorder="1" applyAlignment="1">
      <alignment vertical="center" shrinkToFit="1"/>
    </xf>
    <xf numFmtId="178" fontId="10" fillId="2" borderId="12" xfId="0" applyNumberFormat="1" applyFont="1" applyFill="1" applyBorder="1" applyAlignment="1">
      <alignment vertical="center" shrinkToFit="1"/>
    </xf>
    <xf numFmtId="178" fontId="10" fillId="2" borderId="15" xfId="0" applyNumberFormat="1" applyFont="1" applyFill="1" applyBorder="1" applyAlignment="1">
      <alignment vertical="center" shrinkToFit="1"/>
    </xf>
    <xf numFmtId="0" fontId="0" fillId="2" borderId="14" xfId="0" applyFill="1" applyBorder="1" applyAlignment="1">
      <alignment horizontal="center" vertical="center" shrinkToFit="1"/>
    </xf>
    <xf numFmtId="0" fontId="4" fillId="2" borderId="17" xfId="0" applyFont="1" applyFill="1" applyBorder="1" applyAlignment="1">
      <alignment vertical="center" shrinkToFit="1"/>
    </xf>
    <xf numFmtId="176" fontId="3" fillId="2" borderId="18" xfId="0" applyNumberFormat="1" applyFont="1" applyFill="1" applyBorder="1" applyAlignment="1">
      <alignment vertical="center" shrinkToFit="1"/>
    </xf>
    <xf numFmtId="0" fontId="0" fillId="2" borderId="0" xfId="0" applyFill="1">
      <alignment vertical="center"/>
    </xf>
    <xf numFmtId="0" fontId="0" fillId="2" borderId="0" xfId="0" applyFill="1" applyAlignment="1">
      <alignment horizontal="center" vertical="center"/>
    </xf>
    <xf numFmtId="0" fontId="0" fillId="2" borderId="0" xfId="0" applyFill="1" applyBorder="1" applyAlignment="1">
      <alignment horizontal="center" vertical="center" shrinkToFit="1"/>
    </xf>
    <xf numFmtId="176" fontId="10" fillId="2" borderId="0" xfId="0" applyNumberFormat="1" applyFont="1" applyFill="1" applyBorder="1" applyAlignment="1">
      <alignment vertical="center" shrinkToFit="1"/>
    </xf>
    <xf numFmtId="0" fontId="4" fillId="2" borderId="0" xfId="0" applyFont="1" applyFill="1" applyBorder="1" applyAlignment="1">
      <alignment vertical="center" shrinkToFit="1"/>
    </xf>
    <xf numFmtId="176" fontId="3" fillId="2" borderId="19" xfId="0" applyNumberFormat="1" applyFont="1" applyFill="1" applyBorder="1" applyAlignment="1">
      <alignment vertical="center" shrinkToFit="1"/>
    </xf>
    <xf numFmtId="0" fontId="4" fillId="2" borderId="20" xfId="0" applyFont="1" applyFill="1" applyBorder="1" applyAlignment="1">
      <alignment vertical="center" shrinkToFit="1"/>
    </xf>
    <xf numFmtId="0" fontId="0" fillId="2" borderId="8" xfId="0" applyFill="1" applyBorder="1" applyAlignment="1">
      <alignment horizontal="center" vertical="center" shrinkToFit="1"/>
    </xf>
    <xf numFmtId="0" fontId="5" fillId="3" borderId="0" xfId="0" applyFont="1" applyFill="1" applyBorder="1" applyAlignment="1">
      <alignment vertical="center"/>
    </xf>
    <xf numFmtId="0" fontId="0" fillId="3" borderId="0" xfId="0" applyFill="1">
      <alignment vertical="center"/>
    </xf>
    <xf numFmtId="176" fontId="2" fillId="3" borderId="0" xfId="0" applyNumberFormat="1" applyFont="1" applyFill="1" applyBorder="1" applyAlignment="1">
      <alignment horizontal="center" vertical="center" shrinkToFit="1"/>
    </xf>
    <xf numFmtId="176" fontId="3" fillId="3" borderId="21" xfId="0" applyNumberFormat="1" applyFont="1" applyFill="1" applyBorder="1" applyAlignment="1">
      <alignment vertical="center" shrinkToFit="1"/>
    </xf>
    <xf numFmtId="0" fontId="4" fillId="3" borderId="22" xfId="0" applyFont="1" applyFill="1" applyBorder="1" applyAlignment="1">
      <alignment vertical="center" shrinkToFit="1"/>
    </xf>
    <xf numFmtId="0" fontId="11" fillId="4" borderId="3" xfId="0" applyFont="1" applyFill="1" applyBorder="1">
      <alignment vertical="center"/>
    </xf>
    <xf numFmtId="177" fontId="11" fillId="4" borderId="3" xfId="0" applyNumberFormat="1" applyFont="1" applyFill="1" applyBorder="1" applyAlignment="1">
      <alignment horizontal="center" vertical="center" shrinkToFit="1"/>
    </xf>
    <xf numFmtId="177" fontId="11" fillId="4" borderId="4" xfId="0" applyNumberFormat="1" applyFont="1" applyFill="1" applyBorder="1" applyAlignment="1">
      <alignment horizontal="center" vertical="center" shrinkToFit="1"/>
    </xf>
    <xf numFmtId="176" fontId="10" fillId="4" borderId="3" xfId="0" applyNumberFormat="1" applyFont="1" applyFill="1" applyBorder="1">
      <alignment vertical="center"/>
    </xf>
    <xf numFmtId="176" fontId="10" fillId="4" borderId="6" xfId="0" applyNumberFormat="1" applyFont="1" applyFill="1" applyBorder="1">
      <alignment vertical="center"/>
    </xf>
    <xf numFmtId="0" fontId="8" fillId="2" borderId="0" xfId="0" applyFont="1" applyFill="1" applyBorder="1" applyAlignment="1">
      <alignment vertical="center"/>
    </xf>
    <xf numFmtId="0" fontId="0" fillId="5" borderId="0" xfId="0" applyFill="1">
      <alignment vertical="center"/>
    </xf>
    <xf numFmtId="0" fontId="0" fillId="6" borderId="0" xfId="0" applyFill="1">
      <alignment vertical="center"/>
    </xf>
    <xf numFmtId="0" fontId="0" fillId="6" borderId="0"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xf>
    <xf numFmtId="0" fontId="0" fillId="3" borderId="0" xfId="0" applyFont="1" applyFill="1">
      <alignment vertical="center"/>
    </xf>
    <xf numFmtId="0" fontId="0" fillId="0" borderId="0" xfId="0" applyFont="1">
      <alignment vertical="center"/>
    </xf>
    <xf numFmtId="176" fontId="3" fillId="4" borderId="3" xfId="0" applyNumberFormat="1" applyFont="1" applyFill="1" applyBorder="1">
      <alignment vertical="center"/>
    </xf>
    <xf numFmtId="0" fontId="0" fillId="2" borderId="0" xfId="0" applyFont="1" applyFill="1">
      <alignment vertical="center"/>
    </xf>
    <xf numFmtId="0" fontId="0" fillId="2" borderId="1" xfId="0" applyFont="1" applyFill="1" applyBorder="1" applyAlignment="1">
      <alignment horizontal="left" vertical="center" indent="1"/>
    </xf>
    <xf numFmtId="0" fontId="0" fillId="6" borderId="0" xfId="0" applyFont="1" applyFill="1">
      <alignment vertical="center"/>
    </xf>
    <xf numFmtId="0" fontId="0" fillId="5" borderId="0" xfId="0" applyFont="1" applyFill="1">
      <alignment vertical="center"/>
    </xf>
    <xf numFmtId="0" fontId="0" fillId="2" borderId="2" xfId="0" applyFont="1" applyFill="1" applyBorder="1" applyAlignment="1">
      <alignment horizontal="left" vertical="center" indent="1"/>
    </xf>
    <xf numFmtId="0" fontId="13" fillId="4" borderId="3" xfId="0" applyFont="1" applyFill="1" applyBorder="1">
      <alignment vertical="center"/>
    </xf>
    <xf numFmtId="14" fontId="13" fillId="4" borderId="3" xfId="0" applyNumberFormat="1" applyFont="1" applyFill="1" applyBorder="1" applyAlignment="1">
      <alignment horizontal="center" vertical="center" shrinkToFit="1"/>
    </xf>
    <xf numFmtId="0" fontId="0" fillId="2" borderId="3" xfId="0" applyFont="1" applyFill="1" applyBorder="1" applyAlignment="1">
      <alignment horizontal="center" vertical="center"/>
    </xf>
    <xf numFmtId="14" fontId="13" fillId="4" borderId="4" xfId="0" applyNumberFormat="1" applyFont="1" applyFill="1" applyBorder="1" applyAlignment="1">
      <alignment horizontal="center" vertical="center" shrinkToFit="1"/>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pplyAlignment="1">
      <alignment horizontal="left" vertical="center" indent="1"/>
    </xf>
    <xf numFmtId="176" fontId="3" fillId="4" borderId="44" xfId="0" applyNumberFormat="1" applyFont="1" applyFill="1" applyBorder="1">
      <alignment vertical="center"/>
    </xf>
    <xf numFmtId="0" fontId="0" fillId="2" borderId="6" xfId="0" applyFont="1" applyFill="1" applyBorder="1">
      <alignment vertical="center"/>
    </xf>
    <xf numFmtId="0" fontId="0" fillId="2" borderId="7" xfId="0" applyFont="1" applyFill="1" applyBorder="1">
      <alignment vertical="center"/>
    </xf>
    <xf numFmtId="0" fontId="0" fillId="2" borderId="8" xfId="0" applyFont="1" applyFill="1" applyBorder="1" applyAlignment="1">
      <alignment horizontal="left" vertical="center" indent="1" shrinkToFit="1"/>
    </xf>
    <xf numFmtId="0" fontId="0" fillId="2" borderId="9" xfId="0" applyFont="1" applyFill="1" applyBorder="1" applyAlignment="1">
      <alignment horizontal="center" vertical="center" shrinkToFit="1"/>
    </xf>
    <xf numFmtId="0" fontId="0" fillId="2" borderId="14" xfId="0" applyFont="1" applyFill="1" applyBorder="1" applyAlignment="1">
      <alignment horizontal="left" vertical="center" indent="1" shrinkToFit="1"/>
    </xf>
    <xf numFmtId="178" fontId="3" fillId="2" borderId="10" xfId="0" applyNumberFormat="1" applyFont="1" applyFill="1" applyBorder="1" applyAlignment="1">
      <alignment vertical="center" shrinkToFit="1"/>
    </xf>
    <xf numFmtId="178" fontId="3" fillId="2" borderId="12" xfId="0" applyNumberFormat="1" applyFont="1" applyFill="1" applyBorder="1" applyAlignment="1">
      <alignment vertical="center" shrinkToFit="1"/>
    </xf>
    <xf numFmtId="178" fontId="3" fillId="2" borderId="15" xfId="0" applyNumberFormat="1" applyFont="1" applyFill="1" applyBorder="1" applyAlignment="1">
      <alignment vertical="center" shrinkToFit="1"/>
    </xf>
    <xf numFmtId="0" fontId="0" fillId="2" borderId="9"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176" fontId="3" fillId="2" borderId="0" xfId="0" applyNumberFormat="1" applyFont="1" applyFill="1" applyBorder="1" applyAlignment="1">
      <alignment vertical="center" shrinkToFit="1"/>
    </xf>
    <xf numFmtId="176" fontId="3" fillId="0" borderId="10" xfId="0" applyNumberFormat="1" applyFont="1" applyFill="1" applyBorder="1" applyAlignment="1">
      <alignment vertical="center" shrinkToFit="1"/>
    </xf>
    <xf numFmtId="176" fontId="3" fillId="0" borderId="12" xfId="0" applyNumberFormat="1" applyFont="1" applyFill="1" applyBorder="1" applyAlignment="1">
      <alignment vertical="center" shrinkToFit="1"/>
    </xf>
    <xf numFmtId="176" fontId="3" fillId="0" borderId="15" xfId="0" applyNumberFormat="1" applyFont="1" applyFill="1" applyBorder="1" applyAlignment="1">
      <alignment vertical="center" shrinkToFit="1"/>
    </xf>
    <xf numFmtId="176" fontId="3" fillId="0" borderId="45" xfId="0" applyNumberFormat="1" applyFont="1" applyFill="1" applyBorder="1" applyAlignment="1">
      <alignment vertical="center" shrinkToFit="1"/>
    </xf>
    <xf numFmtId="0" fontId="4" fillId="2" borderId="46" xfId="0" applyFont="1" applyFill="1" applyBorder="1" applyAlignment="1">
      <alignment vertical="center" shrinkToFit="1"/>
    </xf>
    <xf numFmtId="176" fontId="3" fillId="0" borderId="33" xfId="0" applyNumberFormat="1" applyFont="1" applyFill="1" applyBorder="1" applyAlignment="1">
      <alignment vertical="center" shrinkToFit="1"/>
    </xf>
    <xf numFmtId="176" fontId="3" fillId="0" borderId="18" xfId="0" applyNumberFormat="1" applyFont="1" applyFill="1" applyBorder="1" applyAlignment="1">
      <alignment vertical="center" shrinkToFit="1"/>
    </xf>
    <xf numFmtId="0" fontId="7" fillId="2" borderId="0" xfId="0" applyFont="1" applyFill="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shrinkToFit="1"/>
    </xf>
    <xf numFmtId="0" fontId="0" fillId="2" borderId="14" xfId="0" applyFill="1" applyBorder="1" applyAlignment="1">
      <alignment horizontal="center" vertical="center" shrinkToFit="1"/>
    </xf>
    <xf numFmtId="176" fontId="3" fillId="2" borderId="36" xfId="0" applyNumberFormat="1" applyFont="1" applyFill="1" applyBorder="1" applyAlignment="1">
      <alignment horizontal="center" vertical="center" shrinkToFit="1"/>
    </xf>
    <xf numFmtId="176" fontId="3" fillId="2" borderId="37" xfId="0" applyNumberFormat="1" applyFont="1" applyFill="1" applyBorder="1" applyAlignment="1">
      <alignment horizontal="center" vertical="center" shrinkToFit="1"/>
    </xf>
    <xf numFmtId="0" fontId="0" fillId="2" borderId="27" xfId="0" applyFill="1" applyBorder="1" applyAlignment="1">
      <alignment horizontal="center" vertical="center"/>
    </xf>
    <xf numFmtId="0" fontId="0" fillId="2" borderId="15" xfId="0" applyFill="1" applyBorder="1" applyAlignment="1">
      <alignment horizontal="left" vertical="center" indent="1" shrinkToFit="1"/>
    </xf>
    <xf numFmtId="0" fontId="0" fillId="2" borderId="16" xfId="0" applyFill="1" applyBorder="1" applyAlignment="1">
      <alignment horizontal="left" vertical="center" indent="1" shrinkToFit="1"/>
    </xf>
    <xf numFmtId="0" fontId="0" fillId="2" borderId="12" xfId="0" applyFill="1" applyBorder="1" applyAlignment="1">
      <alignment horizontal="left" vertical="center" indent="1" shrinkToFit="1"/>
    </xf>
    <xf numFmtId="0" fontId="0" fillId="2" borderId="13" xfId="0" applyFill="1" applyBorder="1" applyAlignment="1">
      <alignment horizontal="left" vertical="center" indent="1" shrinkToFit="1"/>
    </xf>
    <xf numFmtId="0" fontId="0" fillId="2" borderId="10" xfId="0" applyFill="1" applyBorder="1" applyAlignment="1">
      <alignment horizontal="left" vertical="center" indent="1" shrinkToFit="1"/>
    </xf>
    <xf numFmtId="0" fontId="0" fillId="2" borderId="11" xfId="0" applyFill="1" applyBorder="1" applyAlignment="1">
      <alignment horizontal="left" vertical="center" indent="1" shrinkToFit="1"/>
    </xf>
    <xf numFmtId="176" fontId="2" fillId="2" borderId="19" xfId="0" applyNumberFormat="1" applyFont="1" applyFill="1" applyBorder="1" applyAlignment="1">
      <alignment horizontal="center" vertical="center" shrinkToFit="1"/>
    </xf>
    <xf numFmtId="176" fontId="2" fillId="2" borderId="20" xfId="0" applyNumberFormat="1" applyFont="1" applyFill="1" applyBorder="1" applyAlignment="1">
      <alignment horizontal="center" vertical="center" shrinkToFit="1"/>
    </xf>
    <xf numFmtId="0" fontId="12" fillId="7" borderId="28" xfId="0" applyFont="1" applyFill="1" applyBorder="1" applyAlignment="1">
      <alignment vertical="center" shrinkToFit="1"/>
    </xf>
    <xf numFmtId="0" fontId="12" fillId="7" borderId="29" xfId="0" applyFont="1" applyFill="1" applyBorder="1" applyAlignment="1">
      <alignment vertical="center" shrinkToFit="1"/>
    </xf>
    <xf numFmtId="0" fontId="12" fillId="7" borderId="30" xfId="0" applyFont="1" applyFill="1" applyBorder="1" applyAlignment="1">
      <alignment vertical="center" shrinkToFit="1"/>
    </xf>
    <xf numFmtId="0" fontId="6" fillId="7" borderId="28" xfId="0" applyFont="1" applyFill="1" applyBorder="1" applyAlignment="1">
      <alignment vertical="center" shrinkToFit="1"/>
    </xf>
    <xf numFmtId="0" fontId="6" fillId="7" borderId="29" xfId="0" applyFont="1" applyFill="1" applyBorder="1" applyAlignment="1">
      <alignment vertical="center" shrinkToFit="1"/>
    </xf>
    <xf numFmtId="0" fontId="6" fillId="7" borderId="30" xfId="0" applyFont="1" applyFill="1" applyBorder="1" applyAlignment="1">
      <alignment vertical="center" shrinkToFit="1"/>
    </xf>
    <xf numFmtId="0" fontId="6" fillId="7" borderId="31" xfId="0" applyFont="1" applyFill="1" applyBorder="1" applyAlignment="1">
      <alignment horizontal="left" vertical="center" shrinkToFit="1"/>
    </xf>
    <xf numFmtId="0" fontId="6" fillId="7" borderId="0" xfId="0" applyFont="1" applyFill="1" applyBorder="1" applyAlignment="1">
      <alignment horizontal="left" vertical="center" shrinkToFit="1"/>
    </xf>
    <xf numFmtId="0" fontId="6" fillId="7" borderId="32" xfId="0" applyFont="1" applyFill="1" applyBorder="1" applyAlignment="1">
      <alignment horizontal="left" vertical="center" shrinkToFit="1"/>
    </xf>
    <xf numFmtId="0" fontId="6" fillId="7" borderId="33" xfId="0" applyFont="1" applyFill="1" applyBorder="1" applyAlignment="1">
      <alignment vertical="center" shrinkToFit="1"/>
    </xf>
    <xf numFmtId="0" fontId="6" fillId="7" borderId="34" xfId="0" applyFont="1" applyFill="1" applyBorder="1" applyAlignment="1">
      <alignment vertical="center" shrinkToFit="1"/>
    </xf>
    <xf numFmtId="0" fontId="6" fillId="7" borderId="35" xfId="0" applyFont="1" applyFill="1" applyBorder="1" applyAlignment="1">
      <alignment vertical="center" shrinkToFit="1"/>
    </xf>
    <xf numFmtId="0" fontId="0" fillId="2" borderId="36" xfId="0" applyFill="1" applyBorder="1" applyAlignment="1">
      <alignment horizontal="center" vertical="center" shrinkToFit="1"/>
    </xf>
    <xf numFmtId="0" fontId="0" fillId="2" borderId="37" xfId="0" applyFill="1" applyBorder="1" applyAlignment="1">
      <alignment horizontal="center" vertical="center" shrinkToFit="1"/>
    </xf>
    <xf numFmtId="0" fontId="0" fillId="2" borderId="38" xfId="0" applyFill="1" applyBorder="1" applyAlignment="1">
      <alignment horizontal="center" vertical="center" shrinkToFit="1"/>
    </xf>
    <xf numFmtId="0" fontId="0" fillId="2" borderId="39" xfId="0" applyFill="1" applyBorder="1" applyAlignment="1">
      <alignment horizontal="center" vertical="center" shrinkToFit="1"/>
    </xf>
    <xf numFmtId="0" fontId="0" fillId="2" borderId="23"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0" xfId="0" applyFill="1" applyBorder="1" applyAlignment="1">
      <alignment horizontal="left" vertical="center" indent="1" shrinkToFit="1"/>
    </xf>
    <xf numFmtId="0" fontId="11" fillId="4" borderId="25" xfId="0" applyFont="1" applyFill="1" applyBorder="1" applyAlignment="1">
      <alignment vertical="center" wrapText="1" shrinkToFit="1"/>
    </xf>
    <xf numFmtId="0" fontId="11" fillId="4" borderId="26" xfId="0" applyFont="1" applyFill="1" applyBorder="1" applyAlignment="1">
      <alignment vertical="center" wrapText="1" shrinkToFit="1"/>
    </xf>
    <xf numFmtId="0" fontId="11" fillId="4" borderId="3" xfId="0" applyFont="1" applyFill="1" applyBorder="1" applyAlignment="1">
      <alignment vertical="center" shrinkToFit="1"/>
    </xf>
    <xf numFmtId="0" fontId="11" fillId="4" borderId="4" xfId="0" applyFont="1" applyFill="1" applyBorder="1" applyAlignment="1">
      <alignmen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4" fillId="2" borderId="30" xfId="0" applyFont="1" applyFill="1" applyBorder="1" applyAlignment="1">
      <alignment horizontal="center" vertical="center" shrinkToFit="1"/>
    </xf>
    <xf numFmtId="0" fontId="4" fillId="2" borderId="32" xfId="0" applyFont="1" applyFill="1" applyBorder="1" applyAlignment="1">
      <alignment horizontal="center" vertical="center" shrinkToFit="1"/>
    </xf>
    <xf numFmtId="0" fontId="4" fillId="2" borderId="35" xfId="0" applyFont="1" applyFill="1" applyBorder="1" applyAlignment="1">
      <alignment horizontal="center" vertical="center" shrinkToFit="1"/>
    </xf>
    <xf numFmtId="176" fontId="3" fillId="2" borderId="28" xfId="0" applyNumberFormat="1" applyFont="1" applyFill="1" applyBorder="1" applyAlignment="1">
      <alignment horizontal="center" vertical="center" shrinkToFit="1"/>
    </xf>
    <xf numFmtId="176" fontId="3" fillId="2" borderId="31" xfId="0" applyNumberFormat="1" applyFont="1" applyFill="1" applyBorder="1" applyAlignment="1">
      <alignment horizontal="center" vertical="center" shrinkToFit="1"/>
    </xf>
    <xf numFmtId="176" fontId="3" fillId="2" borderId="42" xfId="0" applyNumberFormat="1" applyFont="1" applyFill="1" applyBorder="1" applyAlignment="1">
      <alignment horizontal="center" vertical="center" shrinkToFit="1"/>
    </xf>
    <xf numFmtId="0" fontId="4" fillId="2" borderId="43" xfId="0" applyFont="1" applyFill="1" applyBorder="1" applyAlignment="1">
      <alignment horizontal="center" vertical="center" shrinkToFit="1"/>
    </xf>
    <xf numFmtId="0" fontId="0" fillId="2" borderId="28"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30" xfId="0" applyFill="1" applyBorder="1" applyAlignment="1">
      <alignment horizontal="center" vertical="center" shrinkToFit="1"/>
    </xf>
    <xf numFmtId="0" fontId="0" fillId="2" borderId="31" xfId="0" applyFill="1" applyBorder="1" applyAlignment="1">
      <alignment horizontal="center" vertical="center" shrinkToFit="1"/>
    </xf>
    <xf numFmtId="0" fontId="0" fillId="2" borderId="0" xfId="0" applyFill="1" applyBorder="1" applyAlignment="1">
      <alignment horizontal="center" vertical="center" shrinkToFit="1"/>
    </xf>
    <xf numFmtId="0" fontId="0" fillId="2" borderId="32" xfId="0" applyFill="1" applyBorder="1" applyAlignment="1">
      <alignment horizontal="center" vertical="center" shrinkToFit="1"/>
    </xf>
    <xf numFmtId="0" fontId="0" fillId="2" borderId="33" xfId="0" applyFill="1" applyBorder="1" applyAlignment="1">
      <alignment horizontal="center" vertical="center" shrinkToFit="1"/>
    </xf>
    <xf numFmtId="0" fontId="0" fillId="2" borderId="34" xfId="0" applyFill="1" applyBorder="1" applyAlignment="1">
      <alignment horizontal="center" vertical="center" shrinkToFit="1"/>
    </xf>
    <xf numFmtId="0" fontId="0" fillId="2" borderId="35" xfId="0" applyFill="1" applyBorder="1" applyAlignment="1">
      <alignment horizontal="center" vertical="center" shrinkToFit="1"/>
    </xf>
    <xf numFmtId="176" fontId="10" fillId="2" borderId="28" xfId="0" applyNumberFormat="1" applyFont="1" applyFill="1" applyBorder="1" applyAlignment="1">
      <alignment horizontal="center" vertical="center" shrinkToFit="1"/>
    </xf>
    <xf numFmtId="176" fontId="10" fillId="2" borderId="31" xfId="0" applyNumberFormat="1" applyFont="1" applyFill="1" applyBorder="1" applyAlignment="1">
      <alignment horizontal="center" vertical="center" shrinkToFit="1"/>
    </xf>
    <xf numFmtId="176" fontId="10" fillId="2" borderId="33" xfId="0" applyNumberFormat="1" applyFont="1" applyFill="1" applyBorder="1" applyAlignment="1">
      <alignment horizontal="center" vertical="center" shrinkToFit="1"/>
    </xf>
    <xf numFmtId="176" fontId="3" fillId="2" borderId="33" xfId="0" applyNumberFormat="1" applyFont="1" applyFill="1" applyBorder="1" applyAlignment="1">
      <alignment horizontal="center" vertical="center" shrinkToFit="1"/>
    </xf>
    <xf numFmtId="0" fontId="0" fillId="2" borderId="12" xfId="0" applyFont="1" applyFill="1" applyBorder="1" applyAlignment="1">
      <alignment horizontal="left" vertical="center" indent="1" shrinkToFit="1"/>
    </xf>
    <xf numFmtId="0" fontId="0" fillId="2" borderId="13" xfId="0" applyFont="1" applyFill="1" applyBorder="1" applyAlignment="1">
      <alignment horizontal="left" vertical="center" indent="1" shrinkToFit="1"/>
    </xf>
    <xf numFmtId="0" fontId="0" fillId="2" borderId="15" xfId="0" applyFont="1" applyFill="1" applyBorder="1" applyAlignment="1">
      <alignment horizontal="left" vertical="center" indent="1" shrinkToFit="1"/>
    </xf>
    <xf numFmtId="0" fontId="0" fillId="2" borderId="16" xfId="0" applyFont="1" applyFill="1" applyBorder="1" applyAlignment="1">
      <alignment horizontal="left" vertical="center" indent="1" shrinkToFit="1"/>
    </xf>
    <xf numFmtId="0" fontId="0" fillId="2" borderId="0"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0" xfId="0" applyFont="1" applyFill="1" applyBorder="1" applyAlignment="1">
      <alignment horizontal="left" vertical="center" indent="1" shrinkToFit="1"/>
    </xf>
    <xf numFmtId="0" fontId="0" fillId="2" borderId="11" xfId="0" applyFont="1" applyFill="1" applyBorder="1" applyAlignment="1">
      <alignment horizontal="left" vertical="center" indent="1" shrinkToFi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39" xfId="0" applyFont="1" applyFill="1" applyBorder="1" applyAlignment="1">
      <alignment horizontal="center" vertical="center" shrinkToFit="1"/>
    </xf>
    <xf numFmtId="0" fontId="0" fillId="2" borderId="23" xfId="0" applyFont="1" applyFill="1" applyBorder="1" applyAlignment="1">
      <alignment horizontal="center" vertical="center" shrinkToFit="1"/>
    </xf>
    <xf numFmtId="0" fontId="0" fillId="2" borderId="24" xfId="0" applyFont="1" applyFill="1" applyBorder="1" applyAlignment="1">
      <alignment horizontal="center" vertical="center" shrinkToFit="1"/>
    </xf>
    <xf numFmtId="0" fontId="0" fillId="2" borderId="27" xfId="0" applyFont="1" applyFill="1" applyBorder="1" applyAlignment="1">
      <alignment horizontal="center" vertical="center"/>
    </xf>
    <xf numFmtId="0" fontId="13" fillId="4" borderId="3" xfId="0" applyFont="1" applyFill="1" applyBorder="1" applyAlignment="1">
      <alignment vertical="center" shrinkToFit="1"/>
    </xf>
    <xf numFmtId="0" fontId="13" fillId="4" borderId="4" xfId="0" applyFont="1" applyFill="1" applyBorder="1" applyAlignment="1">
      <alignment vertical="center" shrinkToFit="1"/>
    </xf>
    <xf numFmtId="0" fontId="13" fillId="4" borderId="25" xfId="0" applyFont="1" applyFill="1" applyBorder="1" applyAlignment="1">
      <alignment vertical="center" wrapText="1" shrinkToFit="1"/>
    </xf>
    <xf numFmtId="0" fontId="13" fillId="4" borderId="26" xfId="0" applyFont="1" applyFill="1" applyBorder="1" applyAlignment="1">
      <alignment vertical="center" wrapText="1" shrinkToFit="1"/>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314325</xdr:colOff>
      <xdr:row>5</xdr:row>
      <xdr:rowOff>285750</xdr:rowOff>
    </xdr:from>
    <xdr:to>
      <xdr:col>3</xdr:col>
      <xdr:colOff>561975</xdr:colOff>
      <xdr:row>8</xdr:row>
      <xdr:rowOff>95250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14325" y="1847850"/>
          <a:ext cx="3295650" cy="838200"/>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304800</xdr:colOff>
      <xdr:row>0</xdr:row>
      <xdr:rowOff>200025</xdr:rowOff>
    </xdr:from>
    <xdr:to>
      <xdr:col>17</xdr:col>
      <xdr:colOff>1154906</xdr:colOff>
      <xdr:row>5</xdr:row>
      <xdr:rowOff>85725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0210800" y="652463"/>
          <a:ext cx="5231606" cy="1457325"/>
        </a:xfrm>
        <a:prstGeom prst="rect">
          <a:avLst/>
        </a:prstGeom>
        <a:solidFill>
          <a:schemeClr val="accent6">
            <a:lumMod val="40000"/>
            <a:lumOff val="60000"/>
          </a:schemeClr>
        </a:solidFill>
        <a:effectLst>
          <a:glow rad="101600">
            <a:schemeClr val="accent6">
              <a:satMod val="175000"/>
              <a:alpha val="40000"/>
            </a:schemeClr>
          </a:glow>
          <a:outerShdw blurRad="40000" dist="20000" dir="54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a:t>
          </a:r>
          <a:r>
            <a:rPr kumimoji="1" lang="ja-JP" altLang="en-US" sz="1400">
              <a:solidFill>
                <a:sysClr val="windowText" lastClr="000000"/>
              </a:solidFill>
              <a:latin typeface="+mj-ea"/>
              <a:ea typeface="+mj-ea"/>
            </a:rPr>
            <a:t>当様式は「参考様式」ですので、見積金額の算出根拠が判る資料であれば、それを代替としていただいて差し支えありません。</a:t>
          </a:r>
        </a:p>
        <a:p>
          <a:pPr algn="l"/>
          <a:r>
            <a:rPr kumimoji="1" lang="ja-JP" altLang="en-US" sz="1400">
              <a:solidFill>
                <a:sysClr val="windowText" lastClr="000000"/>
              </a:solidFill>
              <a:latin typeface="+mj-ea"/>
              <a:ea typeface="+mj-ea"/>
            </a:rPr>
            <a:t>　また、託児サービスを付加する場合は、託児サービスに係る経費内訳書についても作成してください。</a:t>
          </a:r>
        </a:p>
      </xdr:txBody>
    </xdr:sp>
    <xdr:clientData/>
  </xdr:twoCellAnchor>
  <xdr:twoCellAnchor>
    <xdr:from>
      <xdr:col>12</xdr:col>
      <xdr:colOff>365125</xdr:colOff>
      <xdr:row>8</xdr:row>
      <xdr:rowOff>29368</xdr:rowOff>
    </xdr:from>
    <xdr:to>
      <xdr:col>17</xdr:col>
      <xdr:colOff>1215231</xdr:colOff>
      <xdr:row>10</xdr:row>
      <xdr:rowOff>107156</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0271125" y="2664618"/>
          <a:ext cx="5326856" cy="61753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訓練期間（月数）と定員数は、忘れず入力してください。</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a:t>
          </a:r>
        </a:p>
      </xdr:txBody>
    </xdr:sp>
    <xdr:clientData/>
  </xdr:twoCellAnchor>
  <xdr:twoCellAnchor>
    <xdr:from>
      <xdr:col>3</xdr:col>
      <xdr:colOff>561975</xdr:colOff>
      <xdr:row>7</xdr:row>
      <xdr:rowOff>15875</xdr:rowOff>
    </xdr:from>
    <xdr:to>
      <xdr:col>12</xdr:col>
      <xdr:colOff>365125</xdr:colOff>
      <xdr:row>9</xdr:row>
      <xdr:rowOff>147637</xdr:rowOff>
    </xdr:to>
    <xdr:cxnSp macro="">
      <xdr:nvCxnSpPr>
        <xdr:cNvPr id="9" name="直線コネクタ 8">
          <a:extLst>
            <a:ext uri="{FF2B5EF4-FFF2-40B4-BE49-F238E27FC236}">
              <a16:creationId xmlns:a16="http://schemas.microsoft.com/office/drawing/2014/main" id="{00000000-0008-0000-0300-000009000000}"/>
            </a:ext>
          </a:extLst>
        </xdr:cNvPr>
        <xdr:cNvCxnSpPr>
          <a:stCxn id="2" idx="3"/>
          <a:endCxn id="7" idx="1"/>
        </xdr:cNvCxnSpPr>
      </xdr:nvCxnSpPr>
      <xdr:spPr>
        <a:xfrm>
          <a:off x="3609975" y="2301875"/>
          <a:ext cx="6661150" cy="671512"/>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47625</xdr:colOff>
      <xdr:row>13</xdr:row>
      <xdr:rowOff>209549</xdr:rowOff>
    </xdr:from>
    <xdr:to>
      <xdr:col>7</xdr:col>
      <xdr:colOff>533399</xdr:colOff>
      <xdr:row>16</xdr:row>
      <xdr:rowOff>57150</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1952625" y="4210049"/>
          <a:ext cx="5057774" cy="647701"/>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57150</xdr:colOff>
      <xdr:row>15</xdr:row>
      <xdr:rowOff>219074</xdr:rowOff>
    </xdr:from>
    <xdr:to>
      <xdr:col>9</xdr:col>
      <xdr:colOff>542925</xdr:colOff>
      <xdr:row>26</xdr:row>
      <xdr:rowOff>11906</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7105650" y="5207793"/>
          <a:ext cx="1057275" cy="2674144"/>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295275</xdr:colOff>
      <xdr:row>12</xdr:row>
      <xdr:rowOff>123825</xdr:rowOff>
    </xdr:from>
    <xdr:to>
      <xdr:col>17</xdr:col>
      <xdr:colOff>1145381</xdr:colOff>
      <xdr:row>21</xdr:row>
      <xdr:rowOff>104775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0201275" y="4326731"/>
          <a:ext cx="5231606" cy="233838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必要に応じ、項目数を増やす、計算式部分を変更する、等していただいて差し支えありません。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また、数量欄、単位欄も適宜変更していただいて構いません。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ただし、項目に応じて正しく計算されているか見直しを行ってください。また、印刷時、Ａ４サイズ１枚（縦横不問）に収まるように調整をしてください。</a:t>
          </a:r>
        </a:p>
      </xdr:txBody>
    </xdr:sp>
    <xdr:clientData/>
  </xdr:twoCellAnchor>
  <xdr:twoCellAnchor>
    <xdr:from>
      <xdr:col>7</xdr:col>
      <xdr:colOff>533399</xdr:colOff>
      <xdr:row>15</xdr:row>
      <xdr:rowOff>2381</xdr:rowOff>
    </xdr:from>
    <xdr:to>
      <xdr:col>12</xdr:col>
      <xdr:colOff>295275</xdr:colOff>
      <xdr:row>16</xdr:row>
      <xdr:rowOff>245269</xdr:rowOff>
    </xdr:to>
    <xdr:cxnSp macro="">
      <xdr:nvCxnSpPr>
        <xdr:cNvPr id="13" name="直線コネクタ 12">
          <a:extLst>
            <a:ext uri="{FF2B5EF4-FFF2-40B4-BE49-F238E27FC236}">
              <a16:creationId xmlns:a16="http://schemas.microsoft.com/office/drawing/2014/main" id="{00000000-0008-0000-0300-00000D000000}"/>
            </a:ext>
          </a:extLst>
        </xdr:cNvPr>
        <xdr:cNvCxnSpPr>
          <a:stCxn id="12" idx="1"/>
          <a:endCxn id="10" idx="3"/>
        </xdr:cNvCxnSpPr>
      </xdr:nvCxnSpPr>
      <xdr:spPr>
        <a:xfrm flipH="1" flipV="1">
          <a:off x="7010399" y="4991100"/>
          <a:ext cx="3190876" cy="50482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10</xdr:col>
      <xdr:colOff>454</xdr:colOff>
      <xdr:row>16</xdr:row>
      <xdr:rowOff>245269</xdr:rowOff>
    </xdr:from>
    <xdr:to>
      <xdr:col>12</xdr:col>
      <xdr:colOff>295275</xdr:colOff>
      <xdr:row>20</xdr:row>
      <xdr:rowOff>246459</xdr:rowOff>
    </xdr:to>
    <xdr:cxnSp macro="">
      <xdr:nvCxnSpPr>
        <xdr:cNvPr id="16" name="直線コネクタ 15">
          <a:extLst>
            <a:ext uri="{FF2B5EF4-FFF2-40B4-BE49-F238E27FC236}">
              <a16:creationId xmlns:a16="http://schemas.microsoft.com/office/drawing/2014/main" id="{00000000-0008-0000-0300-000010000000}"/>
            </a:ext>
          </a:extLst>
        </xdr:cNvPr>
        <xdr:cNvCxnSpPr>
          <a:stCxn id="12" idx="1"/>
          <a:endCxn id="11" idx="3"/>
        </xdr:cNvCxnSpPr>
      </xdr:nvCxnSpPr>
      <xdr:spPr>
        <a:xfrm flipH="1">
          <a:off x="7493454" y="5044055"/>
          <a:ext cx="1864178" cy="105347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12</xdr:col>
      <xdr:colOff>279400</xdr:colOff>
      <xdr:row>30</xdr:row>
      <xdr:rowOff>0</xdr:rowOff>
    </xdr:from>
    <xdr:to>
      <xdr:col>17</xdr:col>
      <xdr:colOff>1139490</xdr:colOff>
      <xdr:row>40</xdr:row>
      <xdr:rowOff>190500</xdr:rowOff>
    </xdr:to>
    <xdr:sp macro="" textlink="">
      <xdr:nvSpPr>
        <xdr:cNvPr id="32" name="正方形/長方形 31">
          <a:extLst>
            <a:ext uri="{FF2B5EF4-FFF2-40B4-BE49-F238E27FC236}">
              <a16:creationId xmlns:a16="http://schemas.microsoft.com/office/drawing/2014/main" id="{00000000-0008-0000-0300-000020000000}"/>
            </a:ext>
          </a:extLst>
        </xdr:cNvPr>
        <xdr:cNvSpPr/>
      </xdr:nvSpPr>
      <xdr:spPr>
        <a:xfrm>
          <a:off x="10185400" y="8731250"/>
          <a:ext cx="5336840" cy="3270250"/>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ysClr val="windowText" lastClr="000000"/>
              </a:solidFill>
              <a:latin typeface="+mn-ea"/>
              <a:ea typeface="+mn-ea"/>
            </a:rPr>
            <a:t>　「知識等習得コースの介護系訓練で職場見学等推進費対象</a:t>
          </a:r>
          <a:r>
            <a:rPr kumimoji="1" lang="ja-JP" altLang="ja-JP" sz="1400">
              <a:solidFill>
                <a:sysClr val="windowText" lastClr="000000"/>
              </a:solidFill>
              <a:latin typeface="+mn-ea"/>
              <a:ea typeface="+mn-ea"/>
              <a:cs typeface="+mn-cs"/>
            </a:rPr>
            <a:t>コース</a:t>
          </a:r>
          <a:r>
            <a:rPr kumimoji="1" lang="ja-JP" altLang="en-US" sz="1400">
              <a:solidFill>
                <a:sysClr val="windowText" lastClr="000000"/>
              </a:solidFill>
              <a:latin typeface="+mn-ea"/>
              <a:ea typeface="+mn-ea"/>
            </a:rPr>
            <a:t>の経費内訳書」　の例から、１人１か月当たりの訓練実施経費が委託費上限の５．３万円（外税）を超えてしまいましたが、見積書は左図のようになります。</a:t>
          </a:r>
          <a:endParaRPr kumimoji="1" lang="en-US" altLang="ja-JP" sz="1400">
            <a:solidFill>
              <a:sysClr val="windowText" lastClr="000000"/>
            </a:solidFill>
            <a:latin typeface="+mn-ea"/>
            <a:ea typeface="+mn-ea"/>
          </a:endParaRPr>
        </a:p>
        <a:p>
          <a:pPr algn="l">
            <a:lnSpc>
              <a:spcPts val="1700"/>
            </a:lnSpc>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デュアルシステムコースの場合は、教室、休憩室、パソコン等の機器は座学訓練期間（３か月）の使用となりますが、事務所や事務員の人件費は４か月分必要となるため４ケ月分を計上することになります。</a:t>
          </a:r>
          <a:endParaRPr kumimoji="1" lang="en-US" altLang="ja-JP" sz="1400">
            <a:solidFill>
              <a:sysClr val="windowText" lastClr="000000"/>
            </a:solidFill>
            <a:latin typeface="+mn-ea"/>
            <a:ea typeface="+mn-ea"/>
          </a:endParaRPr>
        </a:p>
        <a:p>
          <a:pPr algn="l">
            <a:lnSpc>
              <a:spcPts val="1700"/>
            </a:lnSpc>
          </a:pPr>
          <a:endParaRPr kumimoji="1" lang="en-US" altLang="ja-JP" sz="1400">
            <a:solidFill>
              <a:sysClr val="windowText" lastClr="000000"/>
            </a:solidFill>
            <a:latin typeface="+mn-ea"/>
            <a:ea typeface="+mn-ea"/>
          </a:endParaRPr>
        </a:p>
        <a:p>
          <a:pPr algn="l">
            <a:lnSpc>
              <a:spcPts val="1700"/>
            </a:lnSpc>
          </a:pPr>
          <a:r>
            <a:rPr kumimoji="1" lang="ja-JP" altLang="en-US" sz="1400">
              <a:solidFill>
                <a:sysClr val="windowText" lastClr="000000"/>
              </a:solidFill>
              <a:latin typeface="+mn-ea"/>
              <a:ea typeface="+mn-ea"/>
            </a:rPr>
            <a:t>　経費の内訳になるとは言えない経費内訳書（例：人件費の単価設定が異常な程に高い等）が提出される場合も見受けられます。時給を基準としなくても構いませんが、単位や計算結果については精査してください。　</a:t>
          </a:r>
        </a:p>
      </xdr:txBody>
    </xdr:sp>
    <xdr:clientData/>
  </xdr:twoCellAnchor>
  <xdr:twoCellAnchor>
    <xdr:from>
      <xdr:col>5</xdr:col>
      <xdr:colOff>466724</xdr:colOff>
      <xdr:row>5</xdr:row>
      <xdr:rowOff>304800</xdr:rowOff>
    </xdr:from>
    <xdr:to>
      <xdr:col>10</xdr:col>
      <xdr:colOff>1066799</xdr:colOff>
      <xdr:row>7</xdr:row>
      <xdr:rowOff>47625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5229224" y="1531144"/>
          <a:ext cx="4029075" cy="433387"/>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10</xdr:col>
      <xdr:colOff>1066799</xdr:colOff>
      <xdr:row>4</xdr:row>
      <xdr:rowOff>47626</xdr:rowOff>
    </xdr:from>
    <xdr:to>
      <xdr:col>12</xdr:col>
      <xdr:colOff>304800</xdr:colOff>
      <xdr:row>6</xdr:row>
      <xdr:rowOff>176212</xdr:rowOff>
    </xdr:to>
    <xdr:cxnSp macro="">
      <xdr:nvCxnSpPr>
        <xdr:cNvPr id="18" name="直線コネクタ 17">
          <a:extLst>
            <a:ext uri="{FF2B5EF4-FFF2-40B4-BE49-F238E27FC236}">
              <a16:creationId xmlns:a16="http://schemas.microsoft.com/office/drawing/2014/main" id="{00000000-0008-0000-0300-000012000000}"/>
            </a:ext>
          </a:extLst>
        </xdr:cNvPr>
        <xdr:cNvCxnSpPr>
          <a:endCxn id="17" idx="3"/>
        </xdr:cNvCxnSpPr>
      </xdr:nvCxnSpPr>
      <xdr:spPr>
        <a:xfrm flipH="1">
          <a:off x="9258299" y="928689"/>
          <a:ext cx="952501" cy="819148"/>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174625</xdr:colOff>
      <xdr:row>32</xdr:row>
      <xdr:rowOff>222250</xdr:rowOff>
    </xdr:from>
    <xdr:to>
      <xdr:col>10</xdr:col>
      <xdr:colOff>381001</xdr:colOff>
      <xdr:row>35</xdr:row>
      <xdr:rowOff>254000</xdr:rowOff>
    </xdr:to>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flipH="1">
          <a:off x="5064125" y="9475107"/>
          <a:ext cx="2809876" cy="666750"/>
        </a:xfrm>
        <a:prstGeom prst="straightConnector1">
          <a:avLst/>
        </a:prstGeom>
        <a:ln>
          <a:solidFill>
            <a:srgbClr val="FF0000"/>
          </a:solidFill>
          <a:tailEnd type="triangle"/>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editAs="oneCell">
    <xdr:from>
      <xdr:col>1</xdr:col>
      <xdr:colOff>1097643</xdr:colOff>
      <xdr:row>35</xdr:row>
      <xdr:rowOff>81643</xdr:rowOff>
    </xdr:from>
    <xdr:to>
      <xdr:col>8</xdr:col>
      <xdr:colOff>442330</xdr:colOff>
      <xdr:row>40</xdr:row>
      <xdr:rowOff>342366</xdr:rowOff>
    </xdr:to>
    <xdr:pic>
      <xdr:nvPicPr>
        <xdr:cNvPr id="21" name="図 20">
          <a:extLst>
            <a:ext uri="{FF2B5EF4-FFF2-40B4-BE49-F238E27FC236}">
              <a16:creationId xmlns:a16="http://schemas.microsoft.com/office/drawing/2014/main" id="{AB4C76F1-BED3-384C-6E59-317FF2E35C74}"/>
            </a:ext>
          </a:extLst>
        </xdr:cNvPr>
        <xdr:cNvPicPr>
          <a:picLocks noChangeAspect="1"/>
        </xdr:cNvPicPr>
      </xdr:nvPicPr>
      <xdr:blipFill>
        <a:blip xmlns:r="http://schemas.openxmlformats.org/officeDocument/2006/relationships" r:embed="rId1"/>
        <a:stretch>
          <a:fillRect/>
        </a:stretch>
      </xdr:blipFill>
      <xdr:spPr>
        <a:xfrm>
          <a:off x="1451429" y="9969500"/>
          <a:ext cx="5449758" cy="1984295"/>
        </a:xfrm>
        <a:prstGeom prst="rect">
          <a:avLst/>
        </a:prstGeom>
        <a:ln>
          <a:solidFill>
            <a:schemeClr val="tx1">
              <a:alpha val="0"/>
            </a:schemeClr>
          </a:solid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M59"/>
  <sheetViews>
    <sheetView tabSelected="1" view="pageBreakPreview" zoomScale="115" zoomScaleNormal="100" zoomScaleSheetLayoutView="115" workbookViewId="0">
      <selection activeCell="D1" sqref="D1:H1"/>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s>
  <sheetData>
    <row r="1" spans="1:13" ht="27" customHeight="1" x14ac:dyDescent="0.2">
      <c r="A1" s="27"/>
      <c r="B1" s="27"/>
      <c r="C1" s="28"/>
      <c r="D1" s="87" t="s">
        <v>54</v>
      </c>
      <c r="E1" s="87"/>
      <c r="F1" s="87"/>
      <c r="G1" s="87"/>
      <c r="H1" s="87"/>
      <c r="I1" s="28"/>
      <c r="J1" s="28"/>
      <c r="K1" s="27"/>
      <c r="L1" s="88" t="s">
        <v>50</v>
      </c>
      <c r="M1" s="89"/>
    </row>
    <row r="2" spans="1:13" ht="15" customHeight="1" thickBot="1" x14ac:dyDescent="0.25">
      <c r="A2" s="27"/>
      <c r="B2" s="27"/>
      <c r="C2" s="27"/>
      <c r="D2" s="27"/>
      <c r="E2" s="27"/>
      <c r="F2" s="27"/>
      <c r="G2" s="27"/>
      <c r="H2" s="27"/>
      <c r="I2" s="27"/>
      <c r="J2" s="27"/>
      <c r="K2" s="27"/>
      <c r="L2" s="27"/>
      <c r="M2" s="27"/>
    </row>
    <row r="3" spans="1:13" ht="27" customHeight="1" thickTop="1" x14ac:dyDescent="0.2">
      <c r="A3" s="27"/>
      <c r="B3" s="1" t="s">
        <v>20</v>
      </c>
      <c r="C3" s="122"/>
      <c r="D3" s="122"/>
      <c r="E3" s="123"/>
      <c r="F3" s="27"/>
      <c r="G3" s="103" t="s">
        <v>61</v>
      </c>
      <c r="H3" s="104"/>
      <c r="I3" s="104"/>
      <c r="J3" s="104"/>
      <c r="K3" s="104"/>
      <c r="L3" s="105"/>
      <c r="M3" s="27"/>
    </row>
    <row r="4" spans="1:13" ht="27" customHeight="1" x14ac:dyDescent="0.2">
      <c r="A4" s="27"/>
      <c r="B4" s="2" t="s">
        <v>19</v>
      </c>
      <c r="C4" s="40"/>
      <c r="D4" s="126"/>
      <c r="E4" s="127"/>
      <c r="F4" s="27"/>
      <c r="G4" s="106" t="s">
        <v>47</v>
      </c>
      <c r="H4" s="107"/>
      <c r="I4" s="107"/>
      <c r="J4" s="107"/>
      <c r="K4" s="107"/>
      <c r="L4" s="108"/>
      <c r="M4" s="27"/>
    </row>
    <row r="5" spans="1:13" ht="27" customHeight="1" x14ac:dyDescent="0.2">
      <c r="A5" s="27"/>
      <c r="B5" s="2" t="s">
        <v>27</v>
      </c>
      <c r="C5" s="124"/>
      <c r="D5" s="124"/>
      <c r="E5" s="125"/>
      <c r="F5" s="27"/>
      <c r="G5" s="109" t="s">
        <v>48</v>
      </c>
      <c r="H5" s="110"/>
      <c r="I5" s="110"/>
      <c r="J5" s="110"/>
      <c r="K5" s="110"/>
      <c r="L5" s="111"/>
      <c r="M5" s="27"/>
    </row>
    <row r="6" spans="1:13" ht="27" customHeight="1" x14ac:dyDescent="0.2">
      <c r="A6" s="27"/>
      <c r="B6" s="2" t="s">
        <v>28</v>
      </c>
      <c r="C6" s="41"/>
      <c r="D6" s="50" t="s">
        <v>21</v>
      </c>
      <c r="E6" s="42"/>
      <c r="F6" s="27"/>
      <c r="G6" s="109" t="s">
        <v>51</v>
      </c>
      <c r="H6" s="110"/>
      <c r="I6" s="110"/>
      <c r="J6" s="110"/>
      <c r="K6" s="110"/>
      <c r="L6" s="111"/>
      <c r="M6" s="27"/>
    </row>
    <row r="7" spans="1:13" ht="27" customHeight="1" x14ac:dyDescent="0.2">
      <c r="A7" s="27"/>
      <c r="B7" s="2" t="s">
        <v>29</v>
      </c>
      <c r="C7" s="43"/>
      <c r="D7" s="3" t="s">
        <v>31</v>
      </c>
      <c r="E7" s="4"/>
      <c r="F7" s="27"/>
      <c r="G7" s="109" t="s">
        <v>49</v>
      </c>
      <c r="H7" s="110"/>
      <c r="I7" s="110"/>
      <c r="J7" s="110"/>
      <c r="K7" s="110"/>
      <c r="L7" s="111"/>
      <c r="M7" s="27"/>
    </row>
    <row r="8" spans="1:13" ht="27" customHeight="1" thickBot="1" x14ac:dyDescent="0.25">
      <c r="A8" s="27"/>
      <c r="B8" s="5" t="s">
        <v>30</v>
      </c>
      <c r="C8" s="44"/>
      <c r="D8" s="6" t="s">
        <v>10</v>
      </c>
      <c r="E8" s="7"/>
      <c r="F8" s="27"/>
      <c r="G8" s="112"/>
      <c r="H8" s="113"/>
      <c r="I8" s="113"/>
      <c r="J8" s="113"/>
      <c r="K8" s="113"/>
      <c r="L8" s="114"/>
      <c r="M8" s="27"/>
    </row>
    <row r="9" spans="1:13" ht="15" customHeight="1" thickTop="1" x14ac:dyDescent="0.2">
      <c r="A9" s="27"/>
      <c r="B9" s="27"/>
      <c r="C9" s="27"/>
      <c r="D9" s="27"/>
      <c r="E9" s="27"/>
      <c r="F9" s="27"/>
      <c r="G9" s="27"/>
      <c r="H9" s="27"/>
      <c r="I9" s="27"/>
      <c r="J9" s="27"/>
      <c r="K9" s="27"/>
      <c r="L9" s="27"/>
      <c r="M9" s="27"/>
    </row>
    <row r="10" spans="1:13" ht="27" customHeight="1" x14ac:dyDescent="0.2">
      <c r="A10" s="27"/>
      <c r="B10" s="94" t="s">
        <v>11</v>
      </c>
      <c r="C10" s="94"/>
      <c r="D10" s="94"/>
      <c r="E10" s="94" t="s">
        <v>3</v>
      </c>
      <c r="F10" s="94"/>
      <c r="G10" s="94" t="s">
        <v>12</v>
      </c>
      <c r="H10" s="94"/>
      <c r="I10" s="94" t="s">
        <v>17</v>
      </c>
      <c r="J10" s="94"/>
      <c r="K10" s="94" t="s">
        <v>32</v>
      </c>
      <c r="L10" s="94"/>
      <c r="M10" s="27"/>
    </row>
    <row r="11" spans="1:13" ht="21" customHeight="1" x14ac:dyDescent="0.2">
      <c r="A11" s="27"/>
      <c r="B11" s="8"/>
      <c r="C11" s="99" t="s">
        <v>4</v>
      </c>
      <c r="D11" s="100"/>
      <c r="E11" s="18"/>
      <c r="F11" s="12" t="s">
        <v>33</v>
      </c>
      <c r="G11" s="21"/>
      <c r="H11" s="12" t="s">
        <v>13</v>
      </c>
      <c r="I11" s="115"/>
      <c r="J11" s="116"/>
      <c r="K11" s="80">
        <f>ROUNDDOWN(E11*G11,0)</f>
        <v>0</v>
      </c>
      <c r="L11" s="12" t="s">
        <v>5</v>
      </c>
      <c r="M11" s="27"/>
    </row>
    <row r="12" spans="1:13" ht="21" customHeight="1" x14ac:dyDescent="0.2">
      <c r="A12" s="27"/>
      <c r="B12" s="10" t="s">
        <v>22</v>
      </c>
      <c r="C12" s="97" t="s">
        <v>4</v>
      </c>
      <c r="D12" s="98"/>
      <c r="E12" s="19"/>
      <c r="F12" s="14" t="s">
        <v>33</v>
      </c>
      <c r="G12" s="22"/>
      <c r="H12" s="14" t="s">
        <v>13</v>
      </c>
      <c r="I12" s="117"/>
      <c r="J12" s="118"/>
      <c r="K12" s="81">
        <f>ROUNDDOWN(E12*G12,0)</f>
        <v>0</v>
      </c>
      <c r="L12" s="14" t="s">
        <v>5</v>
      </c>
      <c r="M12" s="27"/>
    </row>
    <row r="13" spans="1:13" ht="21" customHeight="1" x14ac:dyDescent="0.2">
      <c r="A13" s="27"/>
      <c r="B13" s="15"/>
      <c r="C13" s="95" t="s">
        <v>4</v>
      </c>
      <c r="D13" s="96"/>
      <c r="E13" s="20"/>
      <c r="F13" s="17" t="s">
        <v>33</v>
      </c>
      <c r="G13" s="23"/>
      <c r="H13" s="17" t="s">
        <v>13</v>
      </c>
      <c r="I13" s="119"/>
      <c r="J13" s="120"/>
      <c r="K13" s="82">
        <f>ROUNDDOWN(E13*G13,0)</f>
        <v>0</v>
      </c>
      <c r="L13" s="17" t="s">
        <v>5</v>
      </c>
      <c r="M13" s="27"/>
    </row>
    <row r="14" spans="1:13" ht="21" customHeight="1" x14ac:dyDescent="0.2">
      <c r="A14" s="27"/>
      <c r="B14" s="8"/>
      <c r="C14" s="99" t="s">
        <v>0</v>
      </c>
      <c r="D14" s="100"/>
      <c r="E14" s="18"/>
      <c r="F14" s="12" t="s">
        <v>35</v>
      </c>
      <c r="G14" s="21"/>
      <c r="H14" s="12" t="s">
        <v>36</v>
      </c>
      <c r="I14" s="11"/>
      <c r="J14" s="12" t="s">
        <v>31</v>
      </c>
      <c r="K14" s="80">
        <f>ROUNDDOWN(E14*G14,0)*I14</f>
        <v>0</v>
      </c>
      <c r="L14" s="12" t="s">
        <v>5</v>
      </c>
      <c r="M14" s="27"/>
    </row>
    <row r="15" spans="1:13" ht="21" customHeight="1" x14ac:dyDescent="0.2">
      <c r="A15" s="27"/>
      <c r="B15" s="10" t="s">
        <v>23</v>
      </c>
      <c r="C15" s="97" t="s">
        <v>34</v>
      </c>
      <c r="D15" s="98"/>
      <c r="E15" s="19"/>
      <c r="F15" s="14" t="s">
        <v>35</v>
      </c>
      <c r="G15" s="22"/>
      <c r="H15" s="14" t="s">
        <v>36</v>
      </c>
      <c r="I15" s="13"/>
      <c r="J15" s="14" t="s">
        <v>31</v>
      </c>
      <c r="K15" s="81">
        <f t="shared" ref="K15:K26" si="0">ROUNDDOWN(E15*G15,0)*I15</f>
        <v>0</v>
      </c>
      <c r="L15" s="14" t="s">
        <v>5</v>
      </c>
      <c r="M15" s="27"/>
    </row>
    <row r="16" spans="1:13" ht="21" customHeight="1" x14ac:dyDescent="0.2">
      <c r="A16" s="27"/>
      <c r="B16" s="15"/>
      <c r="C16" s="95" t="s">
        <v>1</v>
      </c>
      <c r="D16" s="96"/>
      <c r="E16" s="20"/>
      <c r="F16" s="17" t="s">
        <v>35</v>
      </c>
      <c r="G16" s="23"/>
      <c r="H16" s="17" t="s">
        <v>36</v>
      </c>
      <c r="I16" s="16"/>
      <c r="J16" s="17" t="s">
        <v>31</v>
      </c>
      <c r="K16" s="82">
        <f t="shared" si="0"/>
        <v>0</v>
      </c>
      <c r="L16" s="17" t="s">
        <v>5</v>
      </c>
      <c r="M16" s="27"/>
    </row>
    <row r="17" spans="1:13" ht="21" customHeight="1" x14ac:dyDescent="0.2">
      <c r="A17" s="27"/>
      <c r="B17" s="8"/>
      <c r="C17" s="99" t="s">
        <v>37</v>
      </c>
      <c r="D17" s="100"/>
      <c r="E17" s="18"/>
      <c r="F17" s="12" t="s">
        <v>38</v>
      </c>
      <c r="G17" s="18"/>
      <c r="H17" s="12" t="s">
        <v>9</v>
      </c>
      <c r="I17" s="11"/>
      <c r="J17" s="12" t="s">
        <v>31</v>
      </c>
      <c r="K17" s="80">
        <f t="shared" si="0"/>
        <v>0</v>
      </c>
      <c r="L17" s="12" t="s">
        <v>5</v>
      </c>
      <c r="M17" s="27"/>
    </row>
    <row r="18" spans="1:13" ht="21" customHeight="1" x14ac:dyDescent="0.2">
      <c r="A18" s="27"/>
      <c r="B18" s="9"/>
      <c r="C18" s="97" t="s">
        <v>41</v>
      </c>
      <c r="D18" s="98"/>
      <c r="E18" s="19"/>
      <c r="F18" s="14" t="s">
        <v>39</v>
      </c>
      <c r="G18" s="19"/>
      <c r="H18" s="14" t="s">
        <v>40</v>
      </c>
      <c r="I18" s="13"/>
      <c r="J18" s="14" t="s">
        <v>31</v>
      </c>
      <c r="K18" s="81">
        <f t="shared" si="0"/>
        <v>0</v>
      </c>
      <c r="L18" s="14" t="s">
        <v>5</v>
      </c>
      <c r="M18" s="27"/>
    </row>
    <row r="19" spans="1:13" ht="21" customHeight="1" x14ac:dyDescent="0.2">
      <c r="A19" s="27"/>
      <c r="B19" s="10" t="s">
        <v>24</v>
      </c>
      <c r="C19" s="97" t="s">
        <v>42</v>
      </c>
      <c r="D19" s="98"/>
      <c r="E19" s="19"/>
      <c r="F19" s="14" t="s">
        <v>38</v>
      </c>
      <c r="G19" s="19"/>
      <c r="H19" s="14" t="s">
        <v>9</v>
      </c>
      <c r="I19" s="13"/>
      <c r="J19" s="14" t="s">
        <v>31</v>
      </c>
      <c r="K19" s="81">
        <f t="shared" si="0"/>
        <v>0</v>
      </c>
      <c r="L19" s="14" t="s">
        <v>5</v>
      </c>
      <c r="M19" s="27"/>
    </row>
    <row r="20" spans="1:13" ht="21" customHeight="1" x14ac:dyDescent="0.2">
      <c r="A20" s="27"/>
      <c r="B20" s="9"/>
      <c r="C20" s="97" t="s">
        <v>43</v>
      </c>
      <c r="D20" s="98"/>
      <c r="E20" s="19"/>
      <c r="F20" s="14" t="s">
        <v>38</v>
      </c>
      <c r="G20" s="19"/>
      <c r="H20" s="14" t="s">
        <v>9</v>
      </c>
      <c r="I20" s="13"/>
      <c r="J20" s="14" t="s">
        <v>31</v>
      </c>
      <c r="K20" s="81">
        <f t="shared" si="0"/>
        <v>0</v>
      </c>
      <c r="L20" s="14" t="s">
        <v>5</v>
      </c>
      <c r="M20" s="27"/>
    </row>
    <row r="21" spans="1:13" ht="21" customHeight="1" x14ac:dyDescent="0.2">
      <c r="A21" s="27"/>
      <c r="B21" s="15"/>
      <c r="C21" s="95" t="s">
        <v>2</v>
      </c>
      <c r="D21" s="96"/>
      <c r="E21" s="20"/>
      <c r="F21" s="17" t="s">
        <v>38</v>
      </c>
      <c r="G21" s="20"/>
      <c r="H21" s="17" t="s">
        <v>9</v>
      </c>
      <c r="I21" s="16"/>
      <c r="J21" s="17" t="s">
        <v>31</v>
      </c>
      <c r="K21" s="82">
        <f t="shared" si="0"/>
        <v>0</v>
      </c>
      <c r="L21" s="17" t="s">
        <v>5</v>
      </c>
      <c r="M21" s="27"/>
    </row>
    <row r="22" spans="1:13" ht="21" customHeight="1" x14ac:dyDescent="0.2">
      <c r="A22" s="27"/>
      <c r="B22" s="90" t="s">
        <v>44</v>
      </c>
      <c r="C22" s="99" t="s">
        <v>6</v>
      </c>
      <c r="D22" s="100"/>
      <c r="E22" s="18"/>
      <c r="F22" s="12" t="s">
        <v>5</v>
      </c>
      <c r="G22" s="11"/>
      <c r="H22" s="12" t="s">
        <v>10</v>
      </c>
      <c r="I22" s="11"/>
      <c r="J22" s="12" t="s">
        <v>31</v>
      </c>
      <c r="K22" s="80">
        <f t="shared" si="0"/>
        <v>0</v>
      </c>
      <c r="L22" s="12" t="s">
        <v>5</v>
      </c>
      <c r="M22" s="27"/>
    </row>
    <row r="23" spans="1:13" ht="21" customHeight="1" x14ac:dyDescent="0.2">
      <c r="A23" s="27"/>
      <c r="B23" s="91"/>
      <c r="C23" s="95" t="s">
        <v>45</v>
      </c>
      <c r="D23" s="96"/>
      <c r="E23" s="20"/>
      <c r="F23" s="17" t="s">
        <v>5</v>
      </c>
      <c r="G23" s="16"/>
      <c r="H23" s="17" t="s">
        <v>10</v>
      </c>
      <c r="I23" s="16"/>
      <c r="J23" s="17" t="s">
        <v>31</v>
      </c>
      <c r="K23" s="82">
        <f t="shared" si="0"/>
        <v>0</v>
      </c>
      <c r="L23" s="17" t="s">
        <v>5</v>
      </c>
      <c r="M23" s="27"/>
    </row>
    <row r="24" spans="1:13" ht="21" customHeight="1" x14ac:dyDescent="0.2">
      <c r="A24" s="27"/>
      <c r="B24" s="34"/>
      <c r="C24" s="99" t="s">
        <v>7</v>
      </c>
      <c r="D24" s="100"/>
      <c r="E24" s="18"/>
      <c r="F24" s="12" t="s">
        <v>33</v>
      </c>
      <c r="G24" s="21"/>
      <c r="H24" s="12" t="s">
        <v>13</v>
      </c>
      <c r="I24" s="92"/>
      <c r="J24" s="93"/>
      <c r="K24" s="80">
        <f>ROUNDDOWN(E24*G24,0)</f>
        <v>0</v>
      </c>
      <c r="L24" s="12" t="s">
        <v>5</v>
      </c>
      <c r="M24" s="27"/>
    </row>
    <row r="25" spans="1:13" ht="21" customHeight="1" x14ac:dyDescent="0.2">
      <c r="A25" s="27"/>
      <c r="B25" s="10" t="s">
        <v>26</v>
      </c>
      <c r="C25" s="97" t="s">
        <v>8</v>
      </c>
      <c r="D25" s="98"/>
      <c r="E25" s="19"/>
      <c r="F25" s="14" t="s">
        <v>5</v>
      </c>
      <c r="G25" s="13"/>
      <c r="H25" s="14" t="s">
        <v>10</v>
      </c>
      <c r="I25" s="13"/>
      <c r="J25" s="14" t="s">
        <v>31</v>
      </c>
      <c r="K25" s="81">
        <f t="shared" si="0"/>
        <v>0</v>
      </c>
      <c r="L25" s="14" t="s">
        <v>5</v>
      </c>
      <c r="M25" s="27"/>
    </row>
    <row r="26" spans="1:13" ht="21" customHeight="1" thickBot="1" x14ac:dyDescent="0.25">
      <c r="A26" s="27"/>
      <c r="B26" s="24"/>
      <c r="C26" s="95" t="s">
        <v>60</v>
      </c>
      <c r="D26" s="96"/>
      <c r="E26" s="20"/>
      <c r="F26" s="17" t="s">
        <v>5</v>
      </c>
      <c r="G26" s="16"/>
      <c r="H26" s="17" t="s">
        <v>10</v>
      </c>
      <c r="I26" s="26"/>
      <c r="J26" s="25" t="s">
        <v>31</v>
      </c>
      <c r="K26" s="81">
        <f t="shared" si="0"/>
        <v>0</v>
      </c>
      <c r="L26" s="25" t="s">
        <v>5</v>
      </c>
      <c r="M26" s="27"/>
    </row>
    <row r="27" spans="1:13" ht="27" customHeight="1" thickTop="1" thickBot="1" x14ac:dyDescent="0.25">
      <c r="A27" s="27"/>
      <c r="B27" s="29"/>
      <c r="C27" s="121"/>
      <c r="D27" s="121"/>
      <c r="E27" s="30"/>
      <c r="F27" s="31"/>
      <c r="G27" s="30"/>
      <c r="H27" s="31"/>
      <c r="I27" s="101" t="s">
        <v>53</v>
      </c>
      <c r="J27" s="102"/>
      <c r="K27" s="32">
        <f>SUM(K11:K26)</f>
        <v>0</v>
      </c>
      <c r="L27" s="33" t="s">
        <v>5</v>
      </c>
      <c r="M27" s="27"/>
    </row>
    <row r="28" spans="1:13" ht="27" customHeight="1" thickBot="1" x14ac:dyDescent="0.25">
      <c r="A28" s="27"/>
      <c r="B28" s="35" t="s">
        <v>52</v>
      </c>
      <c r="C28" s="51"/>
      <c r="D28" s="51"/>
      <c r="E28" s="51" t="s">
        <v>56</v>
      </c>
      <c r="F28" s="51"/>
      <c r="G28" s="51"/>
      <c r="H28" s="51"/>
      <c r="I28" s="37"/>
      <c r="J28" s="37"/>
      <c r="K28" s="38">
        <f>IF($C$8="",0,ROUNDDOWN(K27/$C$7/$C$8,0))</f>
        <v>0</v>
      </c>
      <c r="L28" s="39" t="s">
        <v>5</v>
      </c>
      <c r="M28" s="27"/>
    </row>
    <row r="29" spans="1:13" ht="27" customHeight="1" thickBot="1" x14ac:dyDescent="0.25">
      <c r="A29" s="27"/>
      <c r="B29" s="35" t="s">
        <v>69</v>
      </c>
      <c r="C29" s="51"/>
      <c r="D29" s="51"/>
      <c r="E29" s="51"/>
      <c r="F29" s="51"/>
      <c r="G29" s="51"/>
      <c r="H29" s="51"/>
      <c r="I29" s="37"/>
      <c r="J29" s="37"/>
      <c r="K29" s="38"/>
      <c r="L29" s="39" t="s">
        <v>5</v>
      </c>
      <c r="M29" s="27"/>
    </row>
    <row r="30" spans="1:13" ht="27" customHeight="1" thickBot="1" x14ac:dyDescent="0.25">
      <c r="B30" s="35" t="s">
        <v>70</v>
      </c>
      <c r="C30" s="51"/>
      <c r="D30" s="51"/>
      <c r="E30" s="51"/>
      <c r="F30" s="51"/>
      <c r="G30" s="51"/>
      <c r="H30" s="51"/>
      <c r="I30" s="37"/>
      <c r="J30" s="37"/>
      <c r="K30" s="38">
        <f>MIN(K28,K29)</f>
        <v>0</v>
      </c>
      <c r="L30" s="39" t="s">
        <v>5</v>
      </c>
    </row>
    <row r="31" spans="1:13" ht="27" customHeight="1" x14ac:dyDescent="0.2"/>
    <row r="32" spans="1:13"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7" customHeight="1" x14ac:dyDescent="0.2"/>
    <row r="42" ht="27" customHeight="1" x14ac:dyDescent="0.2"/>
    <row r="43" ht="27" customHeight="1" x14ac:dyDescent="0.2"/>
    <row r="44" ht="27" customHeight="1" x14ac:dyDescent="0.2"/>
    <row r="45" ht="27" customHeight="1" x14ac:dyDescent="0.2"/>
    <row r="46" ht="27" customHeight="1" x14ac:dyDescent="0.2"/>
    <row r="47" ht="27" customHeight="1" x14ac:dyDescent="0.2"/>
    <row r="48"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sheetData>
  <mergeCells count="39">
    <mergeCell ref="C27:D27"/>
    <mergeCell ref="C3:E3"/>
    <mergeCell ref="C5:E5"/>
    <mergeCell ref="D4:E4"/>
    <mergeCell ref="B10:D10"/>
    <mergeCell ref="E10:F10"/>
    <mergeCell ref="C18:D18"/>
    <mergeCell ref="C22:D22"/>
    <mergeCell ref="C23:D23"/>
    <mergeCell ref="C11:D11"/>
    <mergeCell ref="C12:D12"/>
    <mergeCell ref="C24:D24"/>
    <mergeCell ref="C25:D25"/>
    <mergeCell ref="C26:D26"/>
    <mergeCell ref="C17:D17"/>
    <mergeCell ref="C13:D13"/>
    <mergeCell ref="I27:J27"/>
    <mergeCell ref="G3:L3"/>
    <mergeCell ref="G4:L4"/>
    <mergeCell ref="G5:L5"/>
    <mergeCell ref="G6:L6"/>
    <mergeCell ref="G10:H10"/>
    <mergeCell ref="G8:L8"/>
    <mergeCell ref="I11:J11"/>
    <mergeCell ref="I12:J12"/>
    <mergeCell ref="I10:J10"/>
    <mergeCell ref="G7:L7"/>
    <mergeCell ref="I13:J13"/>
    <mergeCell ref="D1:H1"/>
    <mergeCell ref="L1:M1"/>
    <mergeCell ref="B22:B23"/>
    <mergeCell ref="I24:J24"/>
    <mergeCell ref="K10:L10"/>
    <mergeCell ref="C21:D21"/>
    <mergeCell ref="C15:D15"/>
    <mergeCell ref="C16:D16"/>
    <mergeCell ref="C14:D14"/>
    <mergeCell ref="C19:D19"/>
    <mergeCell ref="C20:D20"/>
  </mergeCells>
  <phoneticPr fontId="1"/>
  <printOptions horizontalCentered="1"/>
  <pageMargins left="0.62992125984251968" right="0.62992125984251968" top="0.62992125984251968" bottom="0" header="0.31496062992125984" footer="0.31496062992125984"/>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M47"/>
  <sheetViews>
    <sheetView zoomScale="80" zoomScaleNormal="80" workbookViewId="0">
      <selection activeCell="W5" sqref="W5"/>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s>
  <sheetData>
    <row r="1" spans="1:13" ht="27" customHeight="1" x14ac:dyDescent="0.2">
      <c r="A1" s="27"/>
      <c r="B1" s="27"/>
      <c r="C1" s="28"/>
      <c r="D1" s="87" t="s">
        <v>62</v>
      </c>
      <c r="E1" s="87"/>
      <c r="F1" s="87"/>
      <c r="G1" s="87"/>
      <c r="H1" s="87"/>
      <c r="I1" s="28"/>
      <c r="J1" s="28"/>
      <c r="K1" s="27"/>
      <c r="L1" s="88" t="s">
        <v>50</v>
      </c>
      <c r="M1" s="89"/>
    </row>
    <row r="2" spans="1:13" ht="15" customHeight="1" thickBot="1" x14ac:dyDescent="0.25">
      <c r="A2" s="27"/>
      <c r="B2" s="27"/>
      <c r="C2" s="27"/>
      <c r="D2" s="27"/>
      <c r="E2" s="27"/>
      <c r="F2" s="27"/>
      <c r="G2" s="27"/>
      <c r="H2" s="27"/>
      <c r="I2" s="27"/>
      <c r="J2" s="27"/>
      <c r="K2" s="27"/>
      <c r="L2" s="27"/>
      <c r="M2" s="27"/>
    </row>
    <row r="3" spans="1:13" ht="27" customHeight="1" thickTop="1" x14ac:dyDescent="0.2">
      <c r="A3" s="27"/>
      <c r="B3" s="1" t="s">
        <v>20</v>
      </c>
      <c r="C3" s="122"/>
      <c r="D3" s="122"/>
      <c r="E3" s="123"/>
      <c r="F3" s="27"/>
      <c r="G3" s="103" t="s">
        <v>61</v>
      </c>
      <c r="H3" s="104"/>
      <c r="I3" s="104"/>
      <c r="J3" s="104"/>
      <c r="K3" s="104"/>
      <c r="L3" s="105"/>
      <c r="M3" s="27"/>
    </row>
    <row r="4" spans="1:13" ht="27" customHeight="1" x14ac:dyDescent="0.2">
      <c r="A4" s="27"/>
      <c r="B4" s="2" t="s">
        <v>19</v>
      </c>
      <c r="C4" s="40"/>
      <c r="D4" s="126"/>
      <c r="E4" s="127"/>
      <c r="F4" s="27"/>
      <c r="G4" s="106" t="s">
        <v>47</v>
      </c>
      <c r="H4" s="107"/>
      <c r="I4" s="107"/>
      <c r="J4" s="107"/>
      <c r="K4" s="107"/>
      <c r="L4" s="108"/>
      <c r="M4" s="27"/>
    </row>
    <row r="5" spans="1:13" ht="27" customHeight="1" x14ac:dyDescent="0.2">
      <c r="A5" s="27"/>
      <c r="B5" s="2" t="s">
        <v>27</v>
      </c>
      <c r="C5" s="124"/>
      <c r="D5" s="124"/>
      <c r="E5" s="125"/>
      <c r="F5" s="27"/>
      <c r="G5" s="109" t="s">
        <v>48</v>
      </c>
      <c r="H5" s="110"/>
      <c r="I5" s="110"/>
      <c r="J5" s="110"/>
      <c r="K5" s="110"/>
      <c r="L5" s="111"/>
      <c r="M5" s="27"/>
    </row>
    <row r="6" spans="1:13" ht="27" customHeight="1" x14ac:dyDescent="0.2">
      <c r="A6" s="27"/>
      <c r="B6" s="2" t="s">
        <v>28</v>
      </c>
      <c r="C6" s="41"/>
      <c r="D6" s="49" t="s">
        <v>63</v>
      </c>
      <c r="E6" s="42"/>
      <c r="F6" s="27"/>
      <c r="G6" s="109" t="s">
        <v>51</v>
      </c>
      <c r="H6" s="110"/>
      <c r="I6" s="110"/>
      <c r="J6" s="110"/>
      <c r="K6" s="110"/>
      <c r="L6" s="111"/>
      <c r="M6" s="27"/>
    </row>
    <row r="7" spans="1:13" ht="27" customHeight="1" x14ac:dyDescent="0.2">
      <c r="A7" s="27"/>
      <c r="B7" s="2" t="s">
        <v>29</v>
      </c>
      <c r="C7" s="43"/>
      <c r="D7" s="3" t="s">
        <v>31</v>
      </c>
      <c r="E7" s="4"/>
      <c r="F7" s="27"/>
      <c r="G7" s="109" t="s">
        <v>49</v>
      </c>
      <c r="H7" s="110"/>
      <c r="I7" s="110"/>
      <c r="J7" s="110"/>
      <c r="K7" s="110"/>
      <c r="L7" s="111"/>
      <c r="M7" s="27"/>
    </row>
    <row r="8" spans="1:13" ht="27" customHeight="1" thickBot="1" x14ac:dyDescent="0.25">
      <c r="A8" s="27"/>
      <c r="B8" s="5" t="s">
        <v>64</v>
      </c>
      <c r="C8" s="44"/>
      <c r="D8" s="6" t="s">
        <v>10</v>
      </c>
      <c r="E8" s="7"/>
      <c r="F8" s="27"/>
      <c r="G8" s="112" t="s">
        <v>65</v>
      </c>
      <c r="H8" s="113"/>
      <c r="I8" s="113"/>
      <c r="J8" s="113"/>
      <c r="K8" s="113"/>
      <c r="L8" s="114"/>
      <c r="M8" s="27"/>
    </row>
    <row r="9" spans="1:13" ht="15" customHeight="1" thickTop="1" x14ac:dyDescent="0.2">
      <c r="A9" s="27"/>
      <c r="B9" s="27"/>
      <c r="C9" s="27"/>
      <c r="D9" s="27"/>
      <c r="E9" s="27"/>
      <c r="F9" s="27"/>
      <c r="G9" s="27"/>
      <c r="H9" s="27"/>
      <c r="I9" s="27"/>
      <c r="J9" s="27"/>
      <c r="K9" s="27"/>
      <c r="L9" s="27"/>
      <c r="M9" s="27"/>
    </row>
    <row r="10" spans="1:13" ht="27" customHeight="1" x14ac:dyDescent="0.2">
      <c r="A10" s="27"/>
      <c r="B10" s="45"/>
      <c r="C10" s="27"/>
      <c r="D10" s="27"/>
      <c r="E10" s="27"/>
      <c r="F10" s="27"/>
      <c r="G10" s="27"/>
      <c r="H10" s="27"/>
      <c r="I10" s="27"/>
      <c r="J10" s="27"/>
      <c r="K10" s="27"/>
      <c r="L10" s="27"/>
      <c r="M10" s="27"/>
    </row>
    <row r="11" spans="1:13" ht="27" customHeight="1" x14ac:dyDescent="0.2">
      <c r="A11" s="27"/>
      <c r="B11" s="94" t="s">
        <v>11</v>
      </c>
      <c r="C11" s="94"/>
      <c r="D11" s="94"/>
      <c r="E11" s="94" t="s">
        <v>3</v>
      </c>
      <c r="F11" s="94"/>
      <c r="G11" s="94" t="s">
        <v>12</v>
      </c>
      <c r="H11" s="94"/>
      <c r="I11" s="94" t="s">
        <v>17</v>
      </c>
      <c r="J11" s="94"/>
      <c r="K11" s="94" t="s">
        <v>32</v>
      </c>
      <c r="L11" s="94"/>
      <c r="M11" s="27"/>
    </row>
    <row r="12" spans="1:13" ht="21" customHeight="1" x14ac:dyDescent="0.2">
      <c r="A12" s="27"/>
      <c r="B12" s="135" t="s">
        <v>66</v>
      </c>
      <c r="C12" s="136"/>
      <c r="D12" s="137"/>
      <c r="E12" s="144"/>
      <c r="F12" s="128" t="s">
        <v>5</v>
      </c>
      <c r="G12" s="131"/>
      <c r="H12" s="128" t="s">
        <v>10</v>
      </c>
      <c r="I12" s="131"/>
      <c r="J12" s="128" t="s">
        <v>31</v>
      </c>
      <c r="K12" s="131">
        <f>E12*G12*I12</f>
        <v>0</v>
      </c>
      <c r="L12" s="128" t="s">
        <v>5</v>
      </c>
      <c r="M12" s="27"/>
    </row>
    <row r="13" spans="1:13" ht="21" customHeight="1" x14ac:dyDescent="0.2">
      <c r="A13" s="27"/>
      <c r="B13" s="138"/>
      <c r="C13" s="139"/>
      <c r="D13" s="140"/>
      <c r="E13" s="145"/>
      <c r="F13" s="129"/>
      <c r="G13" s="132"/>
      <c r="H13" s="129"/>
      <c r="I13" s="132"/>
      <c r="J13" s="129"/>
      <c r="K13" s="132"/>
      <c r="L13" s="129"/>
      <c r="M13" s="27"/>
    </row>
    <row r="14" spans="1:13" ht="21" customHeight="1" x14ac:dyDescent="0.2">
      <c r="A14" s="27"/>
      <c r="B14" s="138"/>
      <c r="C14" s="139"/>
      <c r="D14" s="140"/>
      <c r="E14" s="145"/>
      <c r="F14" s="129"/>
      <c r="G14" s="132"/>
      <c r="H14" s="129"/>
      <c r="I14" s="132"/>
      <c r="J14" s="129"/>
      <c r="K14" s="132"/>
      <c r="L14" s="129"/>
      <c r="M14" s="27"/>
    </row>
    <row r="15" spans="1:13" ht="21" customHeight="1" thickBot="1" x14ac:dyDescent="0.25">
      <c r="A15" s="27"/>
      <c r="B15" s="141"/>
      <c r="C15" s="142"/>
      <c r="D15" s="143"/>
      <c r="E15" s="146"/>
      <c r="F15" s="130"/>
      <c r="G15" s="147"/>
      <c r="H15" s="130"/>
      <c r="I15" s="147"/>
      <c r="J15" s="130"/>
      <c r="K15" s="133"/>
      <c r="L15" s="134"/>
      <c r="M15" s="27"/>
    </row>
    <row r="16" spans="1:13" ht="27" customHeight="1" thickBot="1" x14ac:dyDescent="0.25">
      <c r="A16" s="27"/>
      <c r="B16" s="35" t="s">
        <v>67</v>
      </c>
      <c r="C16" s="36"/>
      <c r="D16" s="36"/>
      <c r="E16" s="36" t="s">
        <v>68</v>
      </c>
      <c r="F16" s="36"/>
      <c r="G16" s="36"/>
      <c r="H16" s="36"/>
      <c r="I16" s="37"/>
      <c r="J16" s="37"/>
      <c r="K16" s="38">
        <f>E12</f>
        <v>0</v>
      </c>
      <c r="L16" s="39" t="s">
        <v>5</v>
      </c>
      <c r="M16" s="27"/>
    </row>
    <row r="17" spans="1:13" ht="15" customHeight="1" x14ac:dyDescent="0.2">
      <c r="A17" s="27"/>
      <c r="B17" s="27"/>
      <c r="C17" s="27"/>
      <c r="D17" s="27"/>
      <c r="E17" s="27"/>
      <c r="F17" s="27"/>
      <c r="G17" s="27"/>
      <c r="H17" s="27"/>
      <c r="I17" s="27"/>
      <c r="J17" s="27"/>
      <c r="K17" s="27"/>
      <c r="L17" s="27"/>
      <c r="M17" s="27"/>
    </row>
    <row r="18" spans="1:13" ht="27" customHeight="1" x14ac:dyDescent="0.2"/>
    <row r="19" spans="1:13" ht="27" customHeight="1" x14ac:dyDescent="0.2"/>
    <row r="20" spans="1:13" ht="27" customHeight="1" x14ac:dyDescent="0.2"/>
    <row r="21" spans="1:13" ht="27" customHeight="1" x14ac:dyDescent="0.2"/>
    <row r="22" spans="1:13" ht="27" customHeight="1" x14ac:dyDescent="0.2"/>
    <row r="23" spans="1:13" ht="27" customHeight="1" x14ac:dyDescent="0.2"/>
    <row r="24" spans="1:13" ht="27" customHeight="1" x14ac:dyDescent="0.2"/>
    <row r="25" spans="1:13" ht="27" customHeight="1" x14ac:dyDescent="0.2"/>
    <row r="26" spans="1:13" ht="27" customHeight="1" x14ac:dyDescent="0.2"/>
    <row r="27" spans="1:13" ht="27" customHeight="1" x14ac:dyDescent="0.2"/>
    <row r="28" spans="1:13" ht="27" customHeight="1" x14ac:dyDescent="0.2"/>
    <row r="29" spans="1:13" ht="27" customHeight="1" x14ac:dyDescent="0.2"/>
    <row r="30" spans="1:13" ht="27" customHeight="1" x14ac:dyDescent="0.2"/>
    <row r="31" spans="1:13" ht="27" customHeight="1" x14ac:dyDescent="0.2"/>
    <row r="32" spans="1:13"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7" customHeight="1" x14ac:dyDescent="0.2"/>
    <row r="42" ht="27" customHeight="1" x14ac:dyDescent="0.2"/>
    <row r="43" ht="27" customHeight="1" x14ac:dyDescent="0.2"/>
    <row r="44" ht="27" customHeight="1" x14ac:dyDescent="0.2"/>
    <row r="45" ht="27" customHeight="1" x14ac:dyDescent="0.2"/>
    <row r="46" ht="27" customHeight="1" x14ac:dyDescent="0.2"/>
    <row r="47" ht="27" customHeight="1" x14ac:dyDescent="0.2"/>
  </sheetData>
  <mergeCells count="25">
    <mergeCell ref="D1:H1"/>
    <mergeCell ref="L1:M1"/>
    <mergeCell ref="C3:E3"/>
    <mergeCell ref="G3:L3"/>
    <mergeCell ref="D4:E4"/>
    <mergeCell ref="G4:L4"/>
    <mergeCell ref="B11:D11"/>
    <mergeCell ref="E11:F11"/>
    <mergeCell ref="G11:H11"/>
    <mergeCell ref="I11:J11"/>
    <mergeCell ref="K11:L11"/>
    <mergeCell ref="C5:E5"/>
    <mergeCell ref="G5:L5"/>
    <mergeCell ref="G6:L6"/>
    <mergeCell ref="G7:L7"/>
    <mergeCell ref="G8:L8"/>
    <mergeCell ref="J12:J15"/>
    <mergeCell ref="K12:K15"/>
    <mergeCell ref="L12:L15"/>
    <mergeCell ref="B12:D15"/>
    <mergeCell ref="E12:E15"/>
    <mergeCell ref="F12:F15"/>
    <mergeCell ref="G12:G15"/>
    <mergeCell ref="H12:H15"/>
    <mergeCell ref="I12:I15"/>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R65"/>
  <sheetViews>
    <sheetView view="pageBreakPreview" zoomScale="70" zoomScaleNormal="80" zoomScaleSheetLayoutView="70" workbookViewId="0">
      <selection activeCell="K33" sqref="K33"/>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 min="14" max="14" width="1.26953125" customWidth="1"/>
    <col min="15" max="18" width="17.453125" customWidth="1"/>
  </cols>
  <sheetData>
    <row r="1" spans="1:18" ht="27" customHeight="1" x14ac:dyDescent="0.2">
      <c r="A1" s="27"/>
      <c r="B1" s="27"/>
      <c r="C1" s="28"/>
      <c r="D1" s="87" t="s">
        <v>59</v>
      </c>
      <c r="E1" s="87"/>
      <c r="F1" s="87"/>
      <c r="G1" s="87"/>
      <c r="H1" s="87"/>
      <c r="I1" s="28"/>
      <c r="J1" s="28"/>
      <c r="K1" s="27"/>
      <c r="L1" s="88" t="s">
        <v>50</v>
      </c>
      <c r="M1" s="89"/>
      <c r="N1" s="48"/>
      <c r="O1" s="46"/>
      <c r="P1" s="46"/>
      <c r="Q1" s="46"/>
      <c r="R1" s="46"/>
    </row>
    <row r="2" spans="1:18" ht="15" customHeight="1" thickBot="1" x14ac:dyDescent="0.25">
      <c r="A2" s="27"/>
      <c r="B2" s="27"/>
      <c r="C2" s="27"/>
      <c r="D2" s="27"/>
      <c r="E2" s="27"/>
      <c r="F2" s="27"/>
      <c r="G2" s="27"/>
      <c r="H2" s="27"/>
      <c r="I2" s="27"/>
      <c r="J2" s="27"/>
      <c r="K2" s="27"/>
      <c r="L2" s="27"/>
      <c r="M2" s="27"/>
      <c r="N2" s="47"/>
      <c r="O2" s="46"/>
      <c r="P2" s="46"/>
      <c r="Q2" s="46"/>
      <c r="R2" s="46"/>
    </row>
    <row r="3" spans="1:18" s="52" customFormat="1" ht="27" customHeight="1" thickTop="1" x14ac:dyDescent="0.2">
      <c r="A3" s="54"/>
      <c r="B3" s="55" t="s">
        <v>20</v>
      </c>
      <c r="C3" s="166" t="s">
        <v>55</v>
      </c>
      <c r="D3" s="166"/>
      <c r="E3" s="167"/>
      <c r="F3" s="54"/>
      <c r="G3" s="103" t="s">
        <v>61</v>
      </c>
      <c r="H3" s="104"/>
      <c r="I3" s="104"/>
      <c r="J3" s="104"/>
      <c r="K3" s="104"/>
      <c r="L3" s="105"/>
      <c r="M3" s="54"/>
      <c r="N3" s="56"/>
      <c r="O3" s="57"/>
      <c r="P3" s="57"/>
      <c r="Q3" s="57"/>
      <c r="R3" s="57"/>
    </row>
    <row r="4" spans="1:18" s="52" customFormat="1" ht="27" customHeight="1" x14ac:dyDescent="0.2">
      <c r="A4" s="54"/>
      <c r="B4" s="58" t="s">
        <v>19</v>
      </c>
      <c r="C4" s="59" t="s">
        <v>71</v>
      </c>
      <c r="D4" s="168"/>
      <c r="E4" s="169"/>
      <c r="F4" s="54"/>
      <c r="G4" s="106" t="s">
        <v>47</v>
      </c>
      <c r="H4" s="107"/>
      <c r="I4" s="107"/>
      <c r="J4" s="107"/>
      <c r="K4" s="107"/>
      <c r="L4" s="108"/>
      <c r="M4" s="54"/>
      <c r="N4" s="56"/>
      <c r="O4" s="57"/>
      <c r="P4" s="57"/>
      <c r="Q4" s="57"/>
      <c r="R4" s="57"/>
    </row>
    <row r="5" spans="1:18" s="52" customFormat="1" ht="27" customHeight="1" x14ac:dyDescent="0.2">
      <c r="A5" s="54"/>
      <c r="B5" s="58" t="s">
        <v>27</v>
      </c>
      <c r="C5" s="164" t="s">
        <v>72</v>
      </c>
      <c r="D5" s="164"/>
      <c r="E5" s="165"/>
      <c r="F5" s="54"/>
      <c r="G5" s="109" t="s">
        <v>48</v>
      </c>
      <c r="H5" s="110"/>
      <c r="I5" s="110"/>
      <c r="J5" s="110"/>
      <c r="K5" s="110"/>
      <c r="L5" s="111"/>
      <c r="M5" s="54"/>
      <c r="N5" s="56"/>
      <c r="O5" s="57"/>
      <c r="P5" s="57"/>
      <c r="Q5" s="57"/>
      <c r="R5" s="57"/>
    </row>
    <row r="6" spans="1:18" s="52" customFormat="1" ht="27" customHeight="1" x14ac:dyDescent="0.2">
      <c r="A6" s="54"/>
      <c r="B6" s="58" t="s">
        <v>28</v>
      </c>
      <c r="C6" s="60" t="s">
        <v>73</v>
      </c>
      <c r="D6" s="61" t="s">
        <v>21</v>
      </c>
      <c r="E6" s="62" t="s">
        <v>74</v>
      </c>
      <c r="F6" s="54"/>
      <c r="G6" s="109" t="s">
        <v>51</v>
      </c>
      <c r="H6" s="110"/>
      <c r="I6" s="110"/>
      <c r="J6" s="110"/>
      <c r="K6" s="110"/>
      <c r="L6" s="111"/>
      <c r="M6" s="54"/>
      <c r="N6" s="56"/>
      <c r="O6" s="57"/>
      <c r="P6" s="57"/>
      <c r="Q6" s="57"/>
      <c r="R6" s="57"/>
    </row>
    <row r="7" spans="1:18" s="52" customFormat="1" ht="27" customHeight="1" x14ac:dyDescent="0.2">
      <c r="A7" s="54"/>
      <c r="B7" s="58" t="s">
        <v>29</v>
      </c>
      <c r="C7" s="53">
        <v>3</v>
      </c>
      <c r="D7" s="63" t="s">
        <v>31</v>
      </c>
      <c r="E7" s="64"/>
      <c r="F7" s="54"/>
      <c r="G7" s="109" t="s">
        <v>49</v>
      </c>
      <c r="H7" s="110"/>
      <c r="I7" s="110"/>
      <c r="J7" s="110"/>
      <c r="K7" s="110"/>
      <c r="L7" s="111"/>
      <c r="M7" s="54"/>
      <c r="N7" s="56"/>
      <c r="O7" s="57"/>
      <c r="P7" s="57"/>
      <c r="Q7" s="57"/>
      <c r="R7" s="57"/>
    </row>
    <row r="8" spans="1:18" s="52" customFormat="1" ht="27" customHeight="1" thickBot="1" x14ac:dyDescent="0.25">
      <c r="A8" s="54"/>
      <c r="B8" s="65" t="s">
        <v>30</v>
      </c>
      <c r="C8" s="66">
        <v>15</v>
      </c>
      <c r="D8" s="67" t="s">
        <v>10</v>
      </c>
      <c r="E8" s="68"/>
      <c r="F8" s="54"/>
      <c r="G8" s="112"/>
      <c r="H8" s="113"/>
      <c r="I8" s="113"/>
      <c r="J8" s="113"/>
      <c r="K8" s="113"/>
      <c r="L8" s="114"/>
      <c r="M8" s="54"/>
      <c r="N8" s="56"/>
      <c r="O8" s="57"/>
      <c r="P8" s="57"/>
      <c r="Q8" s="57"/>
      <c r="R8" s="57"/>
    </row>
    <row r="9" spans="1:18" s="52" customFormat="1" ht="15" customHeight="1" thickTop="1" x14ac:dyDescent="0.2">
      <c r="A9" s="54"/>
      <c r="B9" s="54"/>
      <c r="C9" s="54"/>
      <c r="D9" s="54"/>
      <c r="E9" s="54"/>
      <c r="F9" s="54"/>
      <c r="G9" s="54"/>
      <c r="H9" s="54"/>
      <c r="I9" s="54"/>
      <c r="J9" s="54"/>
      <c r="K9" s="54"/>
      <c r="L9" s="54"/>
      <c r="M9" s="54"/>
      <c r="N9" s="56"/>
      <c r="O9" s="57"/>
      <c r="P9" s="57"/>
      <c r="Q9" s="57"/>
      <c r="R9" s="57"/>
    </row>
    <row r="10" spans="1:18" s="52" customFormat="1" ht="27" customHeight="1" x14ac:dyDescent="0.2">
      <c r="A10" s="54"/>
      <c r="B10" s="45"/>
      <c r="C10" s="54"/>
      <c r="D10" s="54"/>
      <c r="E10" s="54"/>
      <c r="F10" s="54"/>
      <c r="G10" s="54"/>
      <c r="H10" s="54"/>
      <c r="I10" s="54"/>
      <c r="J10" s="54"/>
      <c r="K10" s="54"/>
      <c r="L10" s="54"/>
      <c r="M10" s="54"/>
      <c r="N10" s="56"/>
      <c r="O10" s="57"/>
      <c r="P10" s="57"/>
      <c r="Q10" s="57"/>
      <c r="R10" s="57"/>
    </row>
    <row r="11" spans="1:18" s="52" customFormat="1" ht="27" customHeight="1" x14ac:dyDescent="0.2">
      <c r="A11" s="54"/>
      <c r="B11" s="163" t="s">
        <v>11</v>
      </c>
      <c r="C11" s="163"/>
      <c r="D11" s="163"/>
      <c r="E11" s="163" t="s">
        <v>3</v>
      </c>
      <c r="F11" s="163"/>
      <c r="G11" s="163" t="s">
        <v>12</v>
      </c>
      <c r="H11" s="163"/>
      <c r="I11" s="163" t="s">
        <v>17</v>
      </c>
      <c r="J11" s="163"/>
      <c r="K11" s="163" t="s">
        <v>32</v>
      </c>
      <c r="L11" s="163"/>
      <c r="M11" s="54"/>
      <c r="N11" s="56"/>
      <c r="O11" s="57"/>
      <c r="P11" s="57"/>
      <c r="Q11" s="57"/>
      <c r="R11" s="57"/>
    </row>
    <row r="12" spans="1:18" s="52" customFormat="1" ht="21" customHeight="1" x14ac:dyDescent="0.2">
      <c r="A12" s="54"/>
      <c r="B12" s="69"/>
      <c r="C12" s="155" t="s">
        <v>4</v>
      </c>
      <c r="D12" s="156"/>
      <c r="E12" s="11">
        <v>1200</v>
      </c>
      <c r="F12" s="12" t="s">
        <v>33</v>
      </c>
      <c r="G12" s="11">
        <v>66</v>
      </c>
      <c r="H12" s="12" t="s">
        <v>13</v>
      </c>
      <c r="I12" s="157"/>
      <c r="J12" s="158"/>
      <c r="K12" s="80">
        <f>ROUNDDOWN(E12*G12,0)</f>
        <v>79200</v>
      </c>
      <c r="L12" s="12" t="s">
        <v>5</v>
      </c>
      <c r="M12" s="54"/>
      <c r="N12" s="56"/>
      <c r="O12" s="57"/>
      <c r="P12" s="57"/>
      <c r="Q12" s="57"/>
      <c r="R12" s="57"/>
    </row>
    <row r="13" spans="1:18" s="52" customFormat="1" ht="21" customHeight="1" x14ac:dyDescent="0.2">
      <c r="A13" s="54"/>
      <c r="B13" s="70" t="s">
        <v>22</v>
      </c>
      <c r="C13" s="148" t="s">
        <v>4</v>
      </c>
      <c r="D13" s="149"/>
      <c r="E13" s="13">
        <v>1500</v>
      </c>
      <c r="F13" s="14" t="s">
        <v>33</v>
      </c>
      <c r="G13" s="13">
        <v>130</v>
      </c>
      <c r="H13" s="14" t="s">
        <v>13</v>
      </c>
      <c r="I13" s="159"/>
      <c r="J13" s="160"/>
      <c r="K13" s="81">
        <f>ROUNDDOWN(E13*G13,0)</f>
        <v>195000</v>
      </c>
      <c r="L13" s="14" t="s">
        <v>5</v>
      </c>
      <c r="M13" s="54"/>
      <c r="N13" s="56"/>
      <c r="O13" s="57"/>
      <c r="P13" s="57"/>
      <c r="Q13" s="57"/>
      <c r="R13" s="57"/>
    </row>
    <row r="14" spans="1:18" s="52" customFormat="1" ht="21" customHeight="1" x14ac:dyDescent="0.2">
      <c r="A14" s="54"/>
      <c r="B14" s="70"/>
      <c r="C14" s="148" t="s">
        <v>4</v>
      </c>
      <c r="D14" s="149"/>
      <c r="E14" s="13">
        <v>1800</v>
      </c>
      <c r="F14" s="14" t="s">
        <v>33</v>
      </c>
      <c r="G14" s="13">
        <v>110</v>
      </c>
      <c r="H14" s="14" t="s">
        <v>13</v>
      </c>
      <c r="I14" s="159"/>
      <c r="J14" s="160"/>
      <c r="K14" s="81">
        <f>ROUNDDOWN(E14*G14,0)</f>
        <v>198000</v>
      </c>
      <c r="L14" s="14" t="s">
        <v>5</v>
      </c>
      <c r="M14" s="54"/>
      <c r="N14" s="56"/>
      <c r="O14" s="57"/>
      <c r="P14" s="57"/>
      <c r="Q14" s="57"/>
      <c r="R14" s="57"/>
    </row>
    <row r="15" spans="1:18" s="52" customFormat="1" ht="21" customHeight="1" x14ac:dyDescent="0.2">
      <c r="A15" s="54"/>
      <c r="B15" s="70"/>
      <c r="C15" s="148" t="s">
        <v>4</v>
      </c>
      <c r="D15" s="149"/>
      <c r="E15" s="13">
        <v>2400</v>
      </c>
      <c r="F15" s="14" t="s">
        <v>33</v>
      </c>
      <c r="G15" s="13">
        <v>20</v>
      </c>
      <c r="H15" s="14" t="s">
        <v>13</v>
      </c>
      <c r="I15" s="159"/>
      <c r="J15" s="160"/>
      <c r="K15" s="83">
        <f>ROUNDDOWN(E15*G15,0)</f>
        <v>48000</v>
      </c>
      <c r="L15" s="14" t="s">
        <v>5</v>
      </c>
      <c r="M15" s="54"/>
      <c r="N15" s="56"/>
      <c r="O15" s="57"/>
      <c r="P15" s="57"/>
      <c r="Q15" s="57"/>
      <c r="R15" s="57"/>
    </row>
    <row r="16" spans="1:18" s="52" customFormat="1" ht="21" customHeight="1" x14ac:dyDescent="0.2">
      <c r="A16" s="54"/>
      <c r="B16" s="71"/>
      <c r="C16" s="150" t="s">
        <v>75</v>
      </c>
      <c r="D16" s="151"/>
      <c r="E16" s="16">
        <v>30000</v>
      </c>
      <c r="F16" s="17" t="s">
        <v>58</v>
      </c>
      <c r="G16" s="16">
        <v>3</v>
      </c>
      <c r="H16" s="17" t="s">
        <v>57</v>
      </c>
      <c r="I16" s="161"/>
      <c r="J16" s="162"/>
      <c r="K16" s="82">
        <f>ROUNDDOWN(E16*G16,0)</f>
        <v>90000</v>
      </c>
      <c r="L16" s="17" t="s">
        <v>5</v>
      </c>
      <c r="M16" s="54"/>
      <c r="N16" s="56"/>
      <c r="O16" s="57"/>
      <c r="P16" s="57"/>
      <c r="Q16" s="57"/>
      <c r="R16" s="57"/>
    </row>
    <row r="17" spans="1:18" s="52" customFormat="1" ht="21" customHeight="1" x14ac:dyDescent="0.2">
      <c r="A17" s="54"/>
      <c r="B17" s="69"/>
      <c r="C17" s="155" t="s">
        <v>0</v>
      </c>
      <c r="D17" s="156"/>
      <c r="E17" s="11">
        <v>4200</v>
      </c>
      <c r="F17" s="12" t="s">
        <v>35</v>
      </c>
      <c r="G17" s="72">
        <v>52.86</v>
      </c>
      <c r="H17" s="12" t="s">
        <v>18</v>
      </c>
      <c r="I17" s="11">
        <v>3</v>
      </c>
      <c r="J17" s="12" t="s">
        <v>31</v>
      </c>
      <c r="K17" s="85">
        <f t="shared" ref="K17:K26" si="0">ROUNDDOWN(E17*G17,0)*I17</f>
        <v>666036</v>
      </c>
      <c r="L17" s="84" t="s">
        <v>5</v>
      </c>
      <c r="M17" s="54"/>
      <c r="N17" s="56"/>
      <c r="O17" s="57"/>
      <c r="P17" s="57"/>
      <c r="Q17" s="57"/>
      <c r="R17" s="57"/>
    </row>
    <row r="18" spans="1:18" s="52" customFormat="1" ht="21" customHeight="1" x14ac:dyDescent="0.2">
      <c r="A18" s="54"/>
      <c r="B18" s="70" t="s">
        <v>23</v>
      </c>
      <c r="C18" s="148" t="s">
        <v>34</v>
      </c>
      <c r="D18" s="149"/>
      <c r="E18" s="13">
        <v>4200</v>
      </c>
      <c r="F18" s="14" t="s">
        <v>35</v>
      </c>
      <c r="G18" s="73">
        <v>27.2</v>
      </c>
      <c r="H18" s="14" t="s">
        <v>18</v>
      </c>
      <c r="I18" s="13">
        <v>3</v>
      </c>
      <c r="J18" s="14" t="s">
        <v>31</v>
      </c>
      <c r="K18" s="80">
        <f t="shared" si="0"/>
        <v>342720</v>
      </c>
      <c r="L18" s="14" t="s">
        <v>5</v>
      </c>
      <c r="M18" s="54"/>
      <c r="N18" s="56"/>
      <c r="O18" s="57"/>
      <c r="P18" s="57"/>
      <c r="Q18" s="57"/>
      <c r="R18" s="57"/>
    </row>
    <row r="19" spans="1:18" s="52" customFormat="1" ht="21" customHeight="1" x14ac:dyDescent="0.2">
      <c r="A19" s="54"/>
      <c r="B19" s="71"/>
      <c r="C19" s="150" t="s">
        <v>1</v>
      </c>
      <c r="D19" s="151"/>
      <c r="E19" s="16">
        <v>4200</v>
      </c>
      <c r="F19" s="17" t="s">
        <v>35</v>
      </c>
      <c r="G19" s="74">
        <v>22.67</v>
      </c>
      <c r="H19" s="17" t="s">
        <v>18</v>
      </c>
      <c r="I19" s="16">
        <f>$C$7</f>
        <v>3</v>
      </c>
      <c r="J19" s="17" t="s">
        <v>31</v>
      </c>
      <c r="K19" s="86">
        <f t="shared" si="0"/>
        <v>285642</v>
      </c>
      <c r="L19" s="17" t="s">
        <v>5</v>
      </c>
      <c r="M19" s="54"/>
      <c r="N19" s="56"/>
      <c r="O19" s="57"/>
      <c r="P19" s="57"/>
      <c r="Q19" s="57"/>
      <c r="R19" s="57"/>
    </row>
    <row r="20" spans="1:18" s="52" customFormat="1" ht="21" customHeight="1" x14ac:dyDescent="0.2">
      <c r="A20" s="54"/>
      <c r="B20" s="69"/>
      <c r="C20" s="155" t="s">
        <v>14</v>
      </c>
      <c r="D20" s="156"/>
      <c r="E20" s="11">
        <v>1000</v>
      </c>
      <c r="F20" s="12" t="s">
        <v>38</v>
      </c>
      <c r="G20" s="11">
        <v>16</v>
      </c>
      <c r="H20" s="12" t="s">
        <v>9</v>
      </c>
      <c r="I20" s="11">
        <v>3</v>
      </c>
      <c r="J20" s="12" t="s">
        <v>31</v>
      </c>
      <c r="K20" s="80">
        <f t="shared" si="0"/>
        <v>48000</v>
      </c>
      <c r="L20" s="12" t="s">
        <v>5</v>
      </c>
      <c r="M20" s="54"/>
      <c r="N20" s="56"/>
      <c r="O20" s="57"/>
      <c r="P20" s="57"/>
      <c r="Q20" s="57"/>
      <c r="R20" s="57"/>
    </row>
    <row r="21" spans="1:18" s="52" customFormat="1" ht="21" customHeight="1" x14ac:dyDescent="0.2">
      <c r="A21" s="54"/>
      <c r="B21" s="75"/>
      <c r="C21" s="148" t="s">
        <v>25</v>
      </c>
      <c r="D21" s="149"/>
      <c r="E21" s="13">
        <v>1000</v>
      </c>
      <c r="F21" s="14" t="s">
        <v>39</v>
      </c>
      <c r="G21" s="13">
        <v>32</v>
      </c>
      <c r="H21" s="14" t="s">
        <v>40</v>
      </c>
      <c r="I21" s="13">
        <v>3</v>
      </c>
      <c r="J21" s="14" t="s">
        <v>31</v>
      </c>
      <c r="K21" s="81">
        <f t="shared" si="0"/>
        <v>96000</v>
      </c>
      <c r="L21" s="14" t="s">
        <v>5</v>
      </c>
      <c r="M21" s="54"/>
      <c r="N21" s="56"/>
      <c r="O21" s="57"/>
      <c r="P21" s="57"/>
      <c r="Q21" s="57"/>
      <c r="R21" s="57"/>
    </row>
    <row r="22" spans="1:18" s="52" customFormat="1" ht="21" customHeight="1" x14ac:dyDescent="0.2">
      <c r="A22" s="54"/>
      <c r="B22" s="70" t="s">
        <v>24</v>
      </c>
      <c r="C22" s="148" t="s">
        <v>15</v>
      </c>
      <c r="D22" s="149"/>
      <c r="E22" s="13">
        <v>1000</v>
      </c>
      <c r="F22" s="14" t="s">
        <v>38</v>
      </c>
      <c r="G22" s="13">
        <v>1</v>
      </c>
      <c r="H22" s="14" t="s">
        <v>9</v>
      </c>
      <c r="I22" s="13">
        <v>3</v>
      </c>
      <c r="J22" s="14" t="s">
        <v>31</v>
      </c>
      <c r="K22" s="86">
        <f t="shared" si="0"/>
        <v>3000</v>
      </c>
      <c r="L22" s="14" t="s">
        <v>5</v>
      </c>
      <c r="M22" s="54"/>
      <c r="N22" s="56"/>
      <c r="O22" s="57"/>
      <c r="P22" s="57"/>
      <c r="Q22" s="57"/>
      <c r="R22" s="57"/>
    </row>
    <row r="23" spans="1:18" s="52" customFormat="1" ht="21" customHeight="1" x14ac:dyDescent="0.2">
      <c r="A23" s="54"/>
      <c r="B23" s="75"/>
      <c r="C23" s="148" t="s">
        <v>16</v>
      </c>
      <c r="D23" s="149"/>
      <c r="E23" s="13">
        <v>1000</v>
      </c>
      <c r="F23" s="14" t="s">
        <v>38</v>
      </c>
      <c r="G23" s="13">
        <v>1</v>
      </c>
      <c r="H23" s="14" t="s">
        <v>9</v>
      </c>
      <c r="I23" s="13">
        <v>3</v>
      </c>
      <c r="J23" s="14" t="s">
        <v>31</v>
      </c>
      <c r="K23" s="81">
        <f t="shared" si="0"/>
        <v>3000</v>
      </c>
      <c r="L23" s="14" t="s">
        <v>5</v>
      </c>
      <c r="M23" s="54"/>
      <c r="N23" s="56"/>
      <c r="O23" s="57"/>
      <c r="P23" s="57"/>
      <c r="Q23" s="57"/>
      <c r="R23" s="57"/>
    </row>
    <row r="24" spans="1:18" s="52" customFormat="1" ht="21" customHeight="1" x14ac:dyDescent="0.2">
      <c r="A24" s="54"/>
      <c r="B24" s="71"/>
      <c r="C24" s="150" t="s">
        <v>2</v>
      </c>
      <c r="D24" s="151"/>
      <c r="E24" s="16">
        <v>300</v>
      </c>
      <c r="F24" s="17" t="s">
        <v>38</v>
      </c>
      <c r="G24" s="16">
        <v>18</v>
      </c>
      <c r="H24" s="17" t="s">
        <v>9</v>
      </c>
      <c r="I24" s="16">
        <v>3</v>
      </c>
      <c r="J24" s="17" t="s">
        <v>31</v>
      </c>
      <c r="K24" s="82">
        <f t="shared" si="0"/>
        <v>16200</v>
      </c>
      <c r="L24" s="17" t="s">
        <v>5</v>
      </c>
      <c r="M24" s="54"/>
      <c r="N24" s="56"/>
      <c r="O24" s="57"/>
      <c r="P24" s="57"/>
      <c r="Q24" s="57"/>
      <c r="R24" s="57"/>
    </row>
    <row r="25" spans="1:18" s="52" customFormat="1" ht="21" customHeight="1" x14ac:dyDescent="0.2">
      <c r="A25" s="54"/>
      <c r="B25" s="153" t="s">
        <v>44</v>
      </c>
      <c r="C25" s="155" t="s">
        <v>6</v>
      </c>
      <c r="D25" s="156"/>
      <c r="E25" s="11">
        <v>800</v>
      </c>
      <c r="F25" s="12" t="s">
        <v>5</v>
      </c>
      <c r="G25" s="11">
        <f>$C$8</f>
        <v>15</v>
      </c>
      <c r="H25" s="12" t="s">
        <v>10</v>
      </c>
      <c r="I25" s="11">
        <v>3</v>
      </c>
      <c r="J25" s="12" t="s">
        <v>31</v>
      </c>
      <c r="K25" s="80">
        <f>ROUNDDOWN(E25*G25,0)</f>
        <v>12000</v>
      </c>
      <c r="L25" s="12" t="s">
        <v>5</v>
      </c>
      <c r="M25" s="54"/>
      <c r="N25" s="56"/>
      <c r="O25" s="57"/>
      <c r="P25" s="57"/>
      <c r="Q25" s="57"/>
      <c r="R25" s="57"/>
    </row>
    <row r="26" spans="1:18" s="52" customFormat="1" ht="21" customHeight="1" x14ac:dyDescent="0.2">
      <c r="A26" s="54"/>
      <c r="B26" s="154"/>
      <c r="C26" s="150" t="s">
        <v>45</v>
      </c>
      <c r="D26" s="151"/>
      <c r="E26" s="16">
        <v>1000</v>
      </c>
      <c r="F26" s="17" t="s">
        <v>5</v>
      </c>
      <c r="G26" s="16">
        <f>$C$8</f>
        <v>15</v>
      </c>
      <c r="H26" s="17" t="s">
        <v>10</v>
      </c>
      <c r="I26" s="16">
        <v>3</v>
      </c>
      <c r="J26" s="17" t="s">
        <v>31</v>
      </c>
      <c r="K26" s="82">
        <f t="shared" si="0"/>
        <v>45000</v>
      </c>
      <c r="L26" s="17" t="s">
        <v>5</v>
      </c>
      <c r="M26" s="54"/>
      <c r="N26" s="56"/>
      <c r="O26" s="57"/>
      <c r="P26" s="57"/>
      <c r="Q26" s="57"/>
      <c r="R26" s="57"/>
    </row>
    <row r="27" spans="1:18" s="52" customFormat="1" ht="21" customHeight="1" x14ac:dyDescent="0.2">
      <c r="A27" s="54"/>
      <c r="B27" s="76"/>
      <c r="C27" s="155" t="s">
        <v>7</v>
      </c>
      <c r="D27" s="156"/>
      <c r="E27" s="11">
        <v>950</v>
      </c>
      <c r="F27" s="12" t="s">
        <v>33</v>
      </c>
      <c r="G27" s="11">
        <v>380</v>
      </c>
      <c r="H27" s="12" t="s">
        <v>13</v>
      </c>
      <c r="I27" s="92"/>
      <c r="J27" s="93"/>
      <c r="K27" s="83">
        <f>ROUNDDOWN(E27*G27,0)</f>
        <v>361000</v>
      </c>
      <c r="L27" s="84" t="s">
        <v>5</v>
      </c>
      <c r="M27" s="54"/>
      <c r="N27" s="56"/>
      <c r="O27" s="57"/>
      <c r="P27" s="57"/>
      <c r="Q27" s="57"/>
      <c r="R27" s="57"/>
    </row>
    <row r="28" spans="1:18" s="52" customFormat="1" ht="21" customHeight="1" x14ac:dyDescent="0.2">
      <c r="A28" s="54"/>
      <c r="B28" s="70" t="s">
        <v>26</v>
      </c>
      <c r="C28" s="148" t="s">
        <v>8</v>
      </c>
      <c r="D28" s="149"/>
      <c r="E28" s="13">
        <v>200</v>
      </c>
      <c r="F28" s="14" t="s">
        <v>5</v>
      </c>
      <c r="G28" s="13">
        <f>$C$8</f>
        <v>15</v>
      </c>
      <c r="H28" s="14" t="s">
        <v>10</v>
      </c>
      <c r="I28" s="13">
        <f>$C$7</f>
        <v>3</v>
      </c>
      <c r="J28" s="14" t="s">
        <v>31</v>
      </c>
      <c r="K28" s="13">
        <f>E28*G28*I28</f>
        <v>9000</v>
      </c>
      <c r="L28" s="14" t="s">
        <v>5</v>
      </c>
      <c r="M28" s="54"/>
      <c r="N28" s="56"/>
      <c r="O28" s="57"/>
      <c r="P28" s="57"/>
      <c r="Q28" s="57"/>
      <c r="R28" s="57"/>
    </row>
    <row r="29" spans="1:18" s="52" customFormat="1" ht="21" customHeight="1" thickBot="1" x14ac:dyDescent="0.25">
      <c r="A29" s="54"/>
      <c r="B29" s="77"/>
      <c r="C29" s="150" t="s">
        <v>46</v>
      </c>
      <c r="D29" s="151"/>
      <c r="E29" s="16">
        <v>500</v>
      </c>
      <c r="F29" s="17" t="s">
        <v>5</v>
      </c>
      <c r="G29" s="16">
        <f>$C$8</f>
        <v>15</v>
      </c>
      <c r="H29" s="17" t="s">
        <v>10</v>
      </c>
      <c r="I29" s="26">
        <f>$C$7</f>
        <v>3</v>
      </c>
      <c r="J29" s="25" t="s">
        <v>31</v>
      </c>
      <c r="K29" s="26">
        <f>E29*G29*I29</f>
        <v>22500</v>
      </c>
      <c r="L29" s="25" t="s">
        <v>5</v>
      </c>
      <c r="M29" s="54"/>
      <c r="N29" s="56"/>
      <c r="O29" s="57"/>
      <c r="P29" s="57"/>
      <c r="Q29" s="57"/>
      <c r="R29" s="57"/>
    </row>
    <row r="30" spans="1:18" s="52" customFormat="1" ht="27" customHeight="1" thickTop="1" thickBot="1" x14ac:dyDescent="0.25">
      <c r="A30" s="54"/>
      <c r="B30" s="78"/>
      <c r="C30" s="152"/>
      <c r="D30" s="152"/>
      <c r="E30" s="79"/>
      <c r="F30" s="31"/>
      <c r="G30" s="79"/>
      <c r="H30" s="31"/>
      <c r="I30" s="101" t="s">
        <v>53</v>
      </c>
      <c r="J30" s="102"/>
      <c r="K30" s="32">
        <f>SUM(K12:K29)</f>
        <v>2520298</v>
      </c>
      <c r="L30" s="33" t="s">
        <v>5</v>
      </c>
      <c r="M30" s="54"/>
      <c r="N30" s="56"/>
      <c r="O30" s="57"/>
      <c r="P30" s="57"/>
      <c r="Q30" s="57"/>
      <c r="R30" s="57"/>
    </row>
    <row r="31" spans="1:18" s="52" customFormat="1" ht="27" customHeight="1" thickBot="1" x14ac:dyDescent="0.25">
      <c r="A31" s="54"/>
      <c r="B31" s="35" t="s">
        <v>52</v>
      </c>
      <c r="C31" s="51"/>
      <c r="D31" s="51"/>
      <c r="E31" s="51" t="s">
        <v>56</v>
      </c>
      <c r="F31" s="51"/>
      <c r="G31" s="51"/>
      <c r="H31" s="51"/>
      <c r="I31" s="37"/>
      <c r="J31" s="37"/>
      <c r="K31" s="38">
        <f>IF($C$8="",0,K30/$C$7/$C$8)</f>
        <v>56006.622222222228</v>
      </c>
      <c r="L31" s="39" t="s">
        <v>5</v>
      </c>
      <c r="M31" s="54"/>
      <c r="N31" s="56"/>
      <c r="O31" s="57"/>
      <c r="P31" s="57"/>
      <c r="Q31" s="57"/>
      <c r="R31" s="57"/>
    </row>
    <row r="32" spans="1:18" s="52" customFormat="1" ht="27" customHeight="1" thickBot="1" x14ac:dyDescent="0.25">
      <c r="A32" s="54"/>
      <c r="B32" s="35" t="s">
        <v>69</v>
      </c>
      <c r="C32" s="51"/>
      <c r="D32" s="51"/>
      <c r="E32" s="51"/>
      <c r="F32" s="51"/>
      <c r="G32" s="51"/>
      <c r="H32" s="51"/>
      <c r="I32" s="37"/>
      <c r="J32" s="37"/>
      <c r="K32" s="38">
        <v>53000</v>
      </c>
      <c r="L32" s="39" t="s">
        <v>5</v>
      </c>
      <c r="M32" s="54"/>
      <c r="N32" s="56"/>
      <c r="O32" s="57"/>
      <c r="P32" s="57"/>
      <c r="Q32" s="57"/>
      <c r="R32" s="57"/>
    </row>
    <row r="33" spans="1:18" s="52" customFormat="1" ht="27" customHeight="1" thickBot="1" x14ac:dyDescent="0.25">
      <c r="B33" s="35" t="s">
        <v>70</v>
      </c>
      <c r="C33" s="51"/>
      <c r="D33" s="51"/>
      <c r="E33" s="51"/>
      <c r="F33" s="51"/>
      <c r="G33" s="51"/>
      <c r="H33" s="51"/>
      <c r="I33" s="37"/>
      <c r="J33" s="37"/>
      <c r="K33" s="38">
        <f>MIN(K31,K32)</f>
        <v>53000</v>
      </c>
      <c r="L33" s="39" t="s">
        <v>5</v>
      </c>
      <c r="N33" s="56"/>
      <c r="O33" s="57"/>
      <c r="P33" s="57"/>
      <c r="Q33" s="57"/>
      <c r="R33" s="57"/>
    </row>
    <row r="34" spans="1:18" ht="15" customHeight="1" x14ac:dyDescent="0.2">
      <c r="A34" s="27"/>
      <c r="B34" s="27"/>
      <c r="C34" s="27"/>
      <c r="D34" s="27"/>
      <c r="E34" s="27"/>
      <c r="F34" s="27"/>
      <c r="G34" s="27"/>
      <c r="H34" s="27"/>
      <c r="I34" s="27"/>
      <c r="J34" s="27"/>
      <c r="K34" s="27"/>
      <c r="L34" s="27"/>
      <c r="M34" s="27"/>
      <c r="N34" s="47"/>
      <c r="O34" s="46"/>
      <c r="P34" s="46"/>
      <c r="Q34" s="46"/>
      <c r="R34" s="46"/>
    </row>
    <row r="35" spans="1:18" ht="7.5" customHeight="1" x14ac:dyDescent="0.2">
      <c r="A35" s="47"/>
      <c r="B35" s="47"/>
      <c r="C35" s="47"/>
      <c r="D35" s="47"/>
      <c r="E35" s="47"/>
      <c r="F35" s="47"/>
      <c r="G35" s="47"/>
      <c r="H35" s="47"/>
      <c r="I35" s="47"/>
      <c r="J35" s="47"/>
      <c r="K35" s="47"/>
      <c r="L35" s="47"/>
      <c r="M35" s="47"/>
      <c r="N35" s="47"/>
      <c r="O35" s="46"/>
      <c r="P35" s="46"/>
      <c r="Q35" s="46"/>
      <c r="R35" s="46"/>
    </row>
    <row r="36" spans="1:18" ht="27" customHeight="1" x14ac:dyDescent="0.2">
      <c r="A36" s="46"/>
      <c r="B36" s="46"/>
      <c r="C36" s="46"/>
      <c r="D36" s="46"/>
      <c r="E36" s="46"/>
      <c r="F36" s="46"/>
      <c r="G36" s="46"/>
      <c r="H36" s="46"/>
      <c r="I36" s="46"/>
      <c r="J36" s="46"/>
      <c r="K36" s="46"/>
      <c r="L36" s="46"/>
      <c r="M36" s="46"/>
      <c r="N36" s="46"/>
      <c r="O36" s="46"/>
      <c r="P36" s="46"/>
      <c r="Q36" s="46"/>
      <c r="R36" s="46"/>
    </row>
    <row r="37" spans="1:18" ht="27" customHeight="1" x14ac:dyDescent="0.2">
      <c r="A37" s="46"/>
      <c r="B37" s="46"/>
      <c r="C37" s="46"/>
      <c r="D37" s="46"/>
      <c r="E37" s="46"/>
      <c r="F37" s="46"/>
      <c r="G37" s="46"/>
      <c r="H37" s="46"/>
      <c r="I37" s="46"/>
      <c r="J37" s="46"/>
      <c r="K37" s="46"/>
      <c r="L37" s="46"/>
      <c r="M37" s="46"/>
      <c r="N37" s="46"/>
      <c r="O37" s="46"/>
      <c r="P37" s="46"/>
      <c r="Q37" s="46"/>
      <c r="R37" s="46"/>
    </row>
    <row r="38" spans="1:18" ht="27" customHeight="1" x14ac:dyDescent="0.2">
      <c r="A38" s="46"/>
      <c r="B38" s="46"/>
      <c r="C38" s="46"/>
      <c r="D38" s="46"/>
      <c r="E38" s="46"/>
      <c r="F38" s="46"/>
      <c r="G38" s="46"/>
      <c r="H38" s="46"/>
      <c r="I38" s="46"/>
      <c r="J38" s="46"/>
      <c r="K38" s="46"/>
      <c r="L38" s="46"/>
      <c r="M38" s="46"/>
      <c r="N38" s="46"/>
      <c r="O38" s="46"/>
      <c r="P38" s="46"/>
      <c r="Q38" s="46"/>
      <c r="R38" s="46"/>
    </row>
    <row r="39" spans="1:18" ht="27" customHeight="1" x14ac:dyDescent="0.2">
      <c r="A39" s="46"/>
      <c r="B39" s="46"/>
      <c r="C39" s="46"/>
      <c r="D39" s="46"/>
      <c r="E39" s="46"/>
      <c r="F39" s="46"/>
      <c r="G39" s="46"/>
      <c r="H39" s="46"/>
      <c r="I39" s="46"/>
      <c r="J39" s="46"/>
      <c r="K39" s="46"/>
      <c r="L39" s="46"/>
      <c r="M39" s="46"/>
      <c r="N39" s="46"/>
      <c r="O39" s="46"/>
      <c r="P39" s="46"/>
      <c r="Q39" s="46"/>
      <c r="R39" s="46"/>
    </row>
    <row r="40" spans="1:18" ht="27" customHeight="1" x14ac:dyDescent="0.2">
      <c r="A40" s="46"/>
      <c r="B40" s="46"/>
      <c r="C40" s="46"/>
      <c r="D40" s="46"/>
      <c r="E40" s="46"/>
      <c r="F40" s="46"/>
      <c r="G40" s="46"/>
      <c r="H40" s="46"/>
      <c r="I40" s="46"/>
      <c r="J40" s="46"/>
      <c r="K40" s="46"/>
      <c r="L40" s="46"/>
      <c r="M40" s="46"/>
      <c r="N40" s="46"/>
      <c r="O40" s="46"/>
      <c r="P40" s="46"/>
      <c r="Q40" s="46"/>
      <c r="R40" s="46"/>
    </row>
    <row r="41" spans="1:18" ht="27" customHeight="1" x14ac:dyDescent="0.2">
      <c r="A41" s="46"/>
      <c r="B41" s="46"/>
      <c r="C41" s="46"/>
      <c r="D41" s="46"/>
      <c r="E41" s="46"/>
      <c r="F41" s="46"/>
      <c r="G41" s="46"/>
      <c r="H41" s="46"/>
      <c r="I41" s="46"/>
      <c r="J41" s="46"/>
      <c r="K41" s="46"/>
      <c r="L41" s="46"/>
      <c r="M41" s="46"/>
      <c r="N41" s="46"/>
      <c r="O41" s="46"/>
      <c r="P41" s="46"/>
      <c r="Q41" s="46"/>
      <c r="R41" s="46"/>
    </row>
    <row r="42" spans="1:18" ht="15" customHeight="1" x14ac:dyDescent="0.2">
      <c r="A42" s="46"/>
      <c r="B42" s="46"/>
      <c r="C42" s="46"/>
      <c r="D42" s="46"/>
      <c r="E42" s="46"/>
      <c r="F42" s="46"/>
      <c r="G42" s="46"/>
      <c r="H42" s="46"/>
      <c r="I42" s="46"/>
      <c r="J42" s="46"/>
      <c r="K42" s="46"/>
      <c r="L42" s="46"/>
      <c r="M42" s="46"/>
      <c r="N42" s="46"/>
      <c r="O42" s="46"/>
      <c r="P42" s="46"/>
      <c r="Q42" s="46"/>
      <c r="R42" s="46"/>
    </row>
    <row r="43" spans="1:18" ht="27" customHeight="1" x14ac:dyDescent="0.2"/>
    <row r="44" spans="1:18" ht="27" customHeight="1" x14ac:dyDescent="0.2"/>
    <row r="45" spans="1:18" ht="27" customHeight="1" x14ac:dyDescent="0.2"/>
    <row r="46" spans="1:18" ht="27" customHeight="1" x14ac:dyDescent="0.2"/>
    <row r="47" spans="1:18" ht="27" customHeight="1" x14ac:dyDescent="0.2"/>
    <row r="48" spans="1:18"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row r="60" ht="27" customHeight="1" x14ac:dyDescent="0.2"/>
    <row r="61" ht="27" customHeight="1" x14ac:dyDescent="0.2"/>
    <row r="62" ht="27" customHeight="1" x14ac:dyDescent="0.2"/>
    <row r="63" ht="27" customHeight="1" x14ac:dyDescent="0.2"/>
    <row r="64" ht="27" customHeight="1" x14ac:dyDescent="0.2"/>
    <row r="65" ht="27" customHeight="1" x14ac:dyDescent="0.2"/>
  </sheetData>
  <mergeCells count="43">
    <mergeCell ref="D1:H1"/>
    <mergeCell ref="L1:M1"/>
    <mergeCell ref="C3:E3"/>
    <mergeCell ref="G3:L3"/>
    <mergeCell ref="D4:E4"/>
    <mergeCell ref="G4:L4"/>
    <mergeCell ref="C5:E5"/>
    <mergeCell ref="G5:L5"/>
    <mergeCell ref="G6:L6"/>
    <mergeCell ref="G7:L7"/>
    <mergeCell ref="G8:L8"/>
    <mergeCell ref="B11:D11"/>
    <mergeCell ref="E11:F11"/>
    <mergeCell ref="G11:H11"/>
    <mergeCell ref="I11:J11"/>
    <mergeCell ref="K11:L11"/>
    <mergeCell ref="C17:D17"/>
    <mergeCell ref="C18:D18"/>
    <mergeCell ref="C19:D19"/>
    <mergeCell ref="C20:D20"/>
    <mergeCell ref="C21:D21"/>
    <mergeCell ref="C12:D12"/>
    <mergeCell ref="I12:J12"/>
    <mergeCell ref="C13:D13"/>
    <mergeCell ref="I13:J13"/>
    <mergeCell ref="C16:D16"/>
    <mergeCell ref="I16:J16"/>
    <mergeCell ref="C14:D14"/>
    <mergeCell ref="I14:J14"/>
    <mergeCell ref="C15:D15"/>
    <mergeCell ref="I15:J15"/>
    <mergeCell ref="B25:B26"/>
    <mergeCell ref="C25:D25"/>
    <mergeCell ref="C26:D26"/>
    <mergeCell ref="C27:D27"/>
    <mergeCell ref="C22:D22"/>
    <mergeCell ref="C23:D23"/>
    <mergeCell ref="C24:D24"/>
    <mergeCell ref="I27:J27"/>
    <mergeCell ref="C28:D28"/>
    <mergeCell ref="C29:D29"/>
    <mergeCell ref="C30:D30"/>
    <mergeCell ref="I30:J30"/>
  </mergeCells>
  <phoneticPr fontId="1"/>
  <printOptions horizontalCentered="1"/>
  <pageMargins left="0.62992125984251968" right="0.23622047244094491" top="0.55118110236220474" bottom="7.874015748031496E-2"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経費内訳書</vt:lpstr>
      <vt:lpstr>託児</vt:lpstr>
      <vt:lpstr>【記入例】経費内訳書</vt:lpstr>
      <vt:lpstr>【記入例】経費内訳書!Print_Area</vt:lpstr>
      <vt:lpstr>経費内訳書!Print_Area</vt:lpstr>
      <vt:lpstr>託児!Print_Area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県経費内訳書</dc:title>
  <dc:creator>長野県 産業労働部 人材育成課 能力開発係</dc:creator>
  <dc:description>当様式は参考のために用意されたものです。このままご利用いただいても結構ですし、貴期間にて定常的に利用されている様式などでも結構です。ただしその場合は必要な項目は全て網羅するよう留意ください。</dc:description>
  <cp:lastModifiedBy>大田　里菜子</cp:lastModifiedBy>
  <cp:lastPrinted>2024-10-31T06:15:08Z</cp:lastPrinted>
  <dcterms:created xsi:type="dcterms:W3CDTF">2005-08-03T23:13:39Z</dcterms:created>
  <dcterms:modified xsi:type="dcterms:W3CDTF">2025-11-13T04:19:22Z</dcterms:modified>
</cp:coreProperties>
</file>