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後期プロポーザル資料\04-1　公告・様式・仕様書Ａ（案、各校意見反映）\02_R６後期 企画提案書様式\"/>
    </mc:Choice>
  </mc:AlternateContent>
  <xr:revisionPtr revIDLastSave="0" documentId="13_ncr:1_{5799A16D-74D8-489A-B8A9-AA5A3F19616C}" xr6:coauthVersionLast="47" xr6:coauthVersionMax="47" xr10:uidLastSave="{00000000-0000-0000-0000-000000000000}"/>
  <bookViews>
    <workbookView xWindow="-110" yWindow="-110" windowWidth="19420" windowHeight="10420" tabRatio="713" xr2:uid="{00000000-000D-0000-FFFF-FFFF00000000}"/>
  </bookViews>
  <sheets>
    <sheet name="見積書" sheetId="19" r:id="rId1"/>
    <sheet name="経費内訳書" sheetId="15" r:id="rId2"/>
    <sheet name="託児" sheetId="18" r:id="rId3"/>
    <sheet name="【記入例】経費内訳書" sheetId="17" r:id="rId4"/>
  </sheets>
  <definedNames>
    <definedName name="_xlnm.Print_Area" localSheetId="3">【記入例】経費内訳書!$A$1:$R$41</definedName>
    <definedName name="_xlnm.Print_Area" localSheetId="1">経費内訳書!$A$1:$M$30</definedName>
    <definedName name="_xlnm.Print_Area" localSheetId="2">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8" l="1"/>
  <c r="K28" i="15"/>
  <c r="K11" i="15"/>
  <c r="G22" i="15" l="1"/>
  <c r="G23" i="15"/>
  <c r="G25" i="15"/>
  <c r="G26" i="15"/>
  <c r="K12" i="18" l="1"/>
  <c r="K14" i="17" l="1"/>
  <c r="K15" i="17"/>
  <c r="I29" i="17"/>
  <c r="G29" i="17"/>
  <c r="I28" i="17"/>
  <c r="G28" i="17"/>
  <c r="K27" i="17"/>
  <c r="G26" i="17"/>
  <c r="K26" i="17" s="1"/>
  <c r="G25" i="17"/>
  <c r="K24" i="17"/>
  <c r="K23" i="17"/>
  <c r="K22" i="17"/>
  <c r="K21" i="17"/>
  <c r="K20" i="17"/>
  <c r="I19" i="17"/>
  <c r="K19" i="17" s="1"/>
  <c r="K18" i="17"/>
  <c r="K17" i="17"/>
  <c r="K16" i="17"/>
  <c r="K13" i="17"/>
  <c r="K12" i="17"/>
  <c r="K24" i="15"/>
  <c r="I22" i="15"/>
  <c r="I23" i="15"/>
  <c r="I25" i="15"/>
  <c r="K25" i="15" s="1"/>
  <c r="I26" i="15"/>
  <c r="K26" i="15" s="1"/>
  <c r="I21" i="15"/>
  <c r="K21" i="15" s="1"/>
  <c r="I20" i="15"/>
  <c r="K20" i="15" s="1"/>
  <c r="I19" i="15"/>
  <c r="K19" i="15" s="1"/>
  <c r="I18" i="15"/>
  <c r="K18" i="15" s="1"/>
  <c r="I17" i="15"/>
  <c r="K17" i="15" s="1"/>
  <c r="I16" i="15"/>
  <c r="K16" i="15" s="1"/>
  <c r="I15" i="15"/>
  <c r="K15" i="15" s="1"/>
  <c r="I14" i="15"/>
  <c r="K14" i="15" s="1"/>
  <c r="K13" i="15"/>
  <c r="K12" i="15"/>
  <c r="K25" i="17"/>
  <c r="K28" i="17" l="1"/>
  <c r="K29" i="17"/>
  <c r="K23" i="15"/>
  <c r="K22" i="15"/>
  <c r="K27" i="15" s="1"/>
  <c r="K30" i="17" l="1"/>
  <c r="K31" i="17" s="1"/>
  <c r="K33" i="17" s="1"/>
  <c r="K30" i="15"/>
</calcChain>
</file>

<file path=xl/sharedStrings.xml><?xml version="1.0" encoding="utf-8"?>
<sst xmlns="http://schemas.openxmlformats.org/spreadsheetml/2006/main" count="318" uniqueCount="115">
  <si>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</si>
  <si>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</si>
  <si>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</si>
  <si>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</si>
  <si>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</si>
  <si>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</si>
  <si>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</si>
  <si>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</si>
  <si>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</si>
  <si>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</si>
  <si>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</si>
  <si>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</si>
  <si>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</si>
  <si>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</si>
  <si>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</si>
  <si>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</si>
  <si>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</si>
  <si>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</si>
  <si>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</si>
  <si>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</si>
  <si>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</si>
  <si>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</si>
  <si>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</si>
  <si>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</si>
  <si>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</si>
  <si>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</si>
  <si>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</si>
  <si>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</si>
  <si>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</si>
  <si>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</si>
  <si>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</si>
  <si>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</si>
  <si>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</si>
  <si>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</si>
  <si>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</si>
  <si>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</si>
  <si>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</si>
  <si>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</si>
  <si>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</si>
  <si>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</si>
  <si>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</si>
  <si>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</si>
  <si>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</si>
  <si>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</si>
  <si>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</si>
  <si>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</si>
  <si>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</si>
  <si>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</si>
  <si>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</si>
  <si>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</si>
  <si>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</si>
  <si>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</si>
  <si>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</si>
  <si>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</si>
  <si>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</si>
  <si>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</si>
  <si>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</si>
  <si>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</si>
  <si>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</si>
  <si>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</si>
  <si>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</si>
  <si>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</si>
  <si>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</si>
  <si>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</si>
  <si>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</si>
  <si>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</si>
  <si>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</si>
  <si>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</si>
  <si>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</si>
  <si>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見　　　　積　　　　書</t>
    <phoneticPr fontId="1"/>
  </si>
  <si>
    <t>日</t>
    <rPh sb="0" eb="1">
      <t>ニチ</t>
    </rPh>
    <phoneticPr fontId="1"/>
  </si>
  <si>
    <t>月</t>
    <rPh sb="0" eb="1">
      <t>ガツ</t>
    </rPh>
    <phoneticPr fontId="1"/>
  </si>
  <si>
    <t>年</t>
    <rPh sb="0" eb="1">
      <t>ネン</t>
    </rPh>
    <phoneticPr fontId="1"/>
  </si>
  <si>
    <t>校長</t>
    <rPh sb="0" eb="2">
      <t>コウチョウ</t>
    </rPh>
    <phoneticPr fontId="1"/>
  </si>
  <si>
    <t>商号又は名称</t>
    <rPh sb="0" eb="2">
      <t>ショウゴウ</t>
    </rPh>
    <rPh sb="2" eb="3">
      <t>マタ</t>
    </rPh>
    <rPh sb="4" eb="6">
      <t>メイショウ</t>
    </rPh>
    <phoneticPr fontId="1"/>
  </si>
  <si>
    <t>代表者名</t>
    <rPh sb="0" eb="3">
      <t>ダイヒョウシャ</t>
    </rPh>
    <rPh sb="3" eb="4">
      <t>メイ</t>
    </rPh>
    <phoneticPr fontId="1"/>
  </si>
  <si>
    <t>住所</t>
    <rPh sb="0" eb="2">
      <t>ジュウショ</t>
    </rPh>
    <phoneticPr fontId="1"/>
  </si>
  <si>
    <t>記</t>
    <phoneticPr fontId="1"/>
  </si>
  <si>
    <t>コース番号</t>
  </si>
  <si>
    <t>訓練科名</t>
  </si>
  <si>
    <t>訓練期間</t>
  </si>
  <si>
    <t>見積金額</t>
  </si>
  <si>
    <t>訓練実施経費：　　　　　　　　　　　　　</t>
  </si>
  <si>
    <t>備　　考</t>
  </si>
  <si>
    <t>月</t>
    <rPh sb="0" eb="1">
      <t>ゲツ</t>
    </rPh>
    <phoneticPr fontId="1"/>
  </si>
  <si>
    <t>円（外税）</t>
    <phoneticPr fontId="1"/>
  </si>
  <si>
    <t>①</t>
    <phoneticPr fontId="1"/>
  </si>
  <si>
    <t>②</t>
    <phoneticPr fontId="1"/>
  </si>
  <si>
    <t>③</t>
    <phoneticPr fontId="1"/>
  </si>
  <si>
    <t>※</t>
    <phoneticPr fontId="1"/>
  </si>
  <si>
    <t>託児サービスを設置する場合、訓練実施経費と併記して当該サービスに係る経費についても記載してください。</t>
    <phoneticPr fontId="1"/>
  </si>
  <si>
    <t>託児サービスを設置する場合、託児サービス提供機関における一般利用者の利用単価（保育料）がわかる書類を添付してください。（パンフレット、チラシ等）</t>
    <phoneticPr fontId="1"/>
  </si>
  <si>
    <t>※</t>
    <phoneticPr fontId="1"/>
  </si>
  <si>
    <t>※</t>
    <phoneticPr fontId="1"/>
  </si>
  <si>
    <t>仕様書に基づき、下記のとおり見積します。</t>
    <phoneticPr fontId="1"/>
  </si>
  <si>
    <t>託児サービスを設置する場合、当該施設が託児サービス提供機関の要件としての基準を満たしていることを証明する書類の写し等を添付してください。</t>
    <rPh sb="0" eb="2">
      <t>タクジ</t>
    </rPh>
    <rPh sb="7" eb="9">
      <t>セッチ</t>
    </rPh>
    <rPh sb="11" eb="13">
      <t>バアイ</t>
    </rPh>
    <rPh sb="14" eb="16">
      <t>トウガイ</t>
    </rPh>
    <rPh sb="16" eb="18">
      <t>シセツ</t>
    </rPh>
    <rPh sb="19" eb="21">
      <t>タクジ</t>
    </rPh>
    <rPh sb="25" eb="27">
      <t>テイキョウ</t>
    </rPh>
    <rPh sb="27" eb="29">
      <t>キカン</t>
    </rPh>
    <rPh sb="30" eb="32">
      <t>ヨウケン</t>
    </rPh>
    <rPh sb="36" eb="38">
      <t>キジュン</t>
    </rPh>
    <rPh sb="39" eb="40">
      <t>ミ</t>
    </rPh>
    <rPh sb="48" eb="50">
      <t>ショウメイ</t>
    </rPh>
    <rPh sb="52" eb="54">
      <t>ショルイ</t>
    </rPh>
    <rPh sb="55" eb="56">
      <t>ウツ</t>
    </rPh>
    <rPh sb="57" eb="58">
      <t>トウ</t>
    </rPh>
    <rPh sb="59" eb="61">
      <t>テンプ</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</si>
  <si>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</si>
  <si>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</si>
  <si>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見積金額の算出根拠となる経費内訳書を別途添付し、経費の積上げであることを明示します。</t>
    <phoneticPr fontId="1"/>
  </si>
  <si>
    <t>様</t>
    <rPh sb="0" eb="1">
      <t>サマ</t>
    </rPh>
    <phoneticPr fontId="1"/>
  </si>
  <si>
    <t>職場見学等推進費：　　　　　　　　　　　　　</t>
    <rPh sb="0" eb="2">
      <t>ショクバ</t>
    </rPh>
    <rPh sb="2" eb="4">
      <t>ケンガク</t>
    </rPh>
    <rPh sb="4" eb="5">
      <t>トウ</t>
    </rPh>
    <rPh sb="5" eb="7">
      <t>スイシン</t>
    </rPh>
    <phoneticPr fontId="1"/>
  </si>
  <si>
    <t>就職支援経費：　　　　　　　　　　　　　</t>
    <rPh sb="0" eb="2">
      <t>シュウショク</t>
    </rPh>
    <rPh sb="2" eb="4">
      <t>シエン</t>
    </rPh>
    <rPh sb="4" eb="6">
      <t>ケイヒ</t>
    </rPh>
    <phoneticPr fontId="1"/>
  </si>
  <si>
    <t>託児サービス経費：　　　　　　　　　　　　　</t>
    <rPh sb="0" eb="2">
      <t>タクジ</t>
    </rPh>
    <rPh sb="6" eb="8">
      <t>ケイヒ</t>
    </rPh>
    <rPh sb="7" eb="8">
      <t>ヒ</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</si>
  <si>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</si>
  <si>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</si>
  <si>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</si>
  <si>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</si>
  <si>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</si>
  <si>
    <t>デジタル職場実習推進費の対象となるコースの場合は、上記見積金額欄に、デジタル職場実習費：20,000円を記載してください。</t>
    <rPh sb="4" eb="6">
      <t>ショクバ</t>
    </rPh>
    <rPh sb="6" eb="8">
      <t>ジッシュウ</t>
    </rPh>
    <rPh sb="8" eb="10">
      <t>スイシン</t>
    </rPh>
    <rPh sb="10" eb="11">
      <t>ヒ</t>
    </rPh>
    <rPh sb="12" eb="14">
      <t>タイショウ</t>
    </rPh>
    <rPh sb="21" eb="23">
      <t>バアイ</t>
    </rPh>
    <rPh sb="25" eb="27">
      <t>ジョウキ</t>
    </rPh>
    <rPh sb="27" eb="29">
      <t>ミツモリ</t>
    </rPh>
    <rPh sb="29" eb="31">
      <t>キンガク</t>
    </rPh>
    <rPh sb="31" eb="32">
      <t>ラン</t>
    </rPh>
    <rPh sb="38" eb="40">
      <t>ショクバ</t>
    </rPh>
    <rPh sb="40" eb="42">
      <t>ジッシュウ</t>
    </rPh>
    <rPh sb="42" eb="43">
      <t>ヒ</t>
    </rPh>
    <rPh sb="50" eb="51">
      <t>エン</t>
    </rPh>
    <rPh sb="52" eb="54">
      <t>キサイ</t>
    </rPh>
    <phoneticPr fontId="1"/>
  </si>
  <si>
    <t>就職支援経費・職場見学等推進費の対象となるコースの場合は、上記見積金額欄に、就職支援経費：20,000円、職場見学等推進費:10,000円を記載してください。</t>
    <rPh sb="0" eb="2">
      <t>シュウショク</t>
    </rPh>
    <rPh sb="2" eb="4">
      <t>シエン</t>
    </rPh>
    <rPh sb="4" eb="6">
      <t>ケイヒ</t>
    </rPh>
    <rPh sb="7" eb="9">
      <t>ショクバ</t>
    </rPh>
    <rPh sb="9" eb="11">
      <t>ケンガク</t>
    </rPh>
    <rPh sb="11" eb="12">
      <t>トウ</t>
    </rPh>
    <rPh sb="12" eb="14">
      <t>スイシン</t>
    </rPh>
    <rPh sb="14" eb="15">
      <t>ヒ</t>
    </rPh>
    <rPh sb="16" eb="18">
      <t>タイショウ</t>
    </rPh>
    <rPh sb="25" eb="27">
      <t>バアイ</t>
    </rPh>
    <rPh sb="29" eb="31">
      <t>ジョウキ</t>
    </rPh>
    <rPh sb="31" eb="33">
      <t>ミツモリ</t>
    </rPh>
    <rPh sb="33" eb="35">
      <t>キンガク</t>
    </rPh>
    <rPh sb="35" eb="36">
      <t>ラン</t>
    </rPh>
    <rPh sb="38" eb="40">
      <t>シュウショク</t>
    </rPh>
    <rPh sb="40" eb="42">
      <t>シエン</t>
    </rPh>
    <rPh sb="42" eb="44">
      <t>ケイヒ</t>
    </rPh>
    <rPh sb="51" eb="52">
      <t>エン</t>
    </rPh>
    <rPh sb="53" eb="55">
      <t>ショクバ</t>
    </rPh>
    <rPh sb="55" eb="57">
      <t>ケンガク</t>
    </rPh>
    <rPh sb="57" eb="58">
      <t>トウ</t>
    </rPh>
    <rPh sb="58" eb="60">
      <t>スイシン</t>
    </rPh>
    <rPh sb="60" eb="61">
      <t>ヒ</t>
    </rPh>
    <rPh sb="68" eb="69">
      <t>エン</t>
    </rPh>
    <rPh sb="70" eb="72">
      <t>キサイ</t>
    </rPh>
    <phoneticPr fontId="1"/>
  </si>
  <si>
    <t>デジタル訓練促進費：　　　　　　　　　　　　　</t>
    <rPh sb="4" eb="6">
      <t>クンレン</t>
    </rPh>
    <rPh sb="6" eb="8">
      <t>ソクシン</t>
    </rPh>
    <rPh sb="8" eb="9">
      <t>ヒ</t>
    </rPh>
    <phoneticPr fontId="1"/>
  </si>
  <si>
    <t>デジタル職場実習推進費：　　　　　　　　　　　　　</t>
    <rPh sb="4" eb="6">
      <t>ショクバ</t>
    </rPh>
    <rPh sb="6" eb="8">
      <t>ジッシュウ</t>
    </rPh>
    <rPh sb="8" eb="10">
      <t>スイシン</t>
    </rPh>
    <rPh sb="10" eb="11">
      <t>ヒ</t>
    </rPh>
    <phoneticPr fontId="1"/>
  </si>
  <si>
    <r>
      <rPr>
        <b/>
        <sz val="10"/>
        <color theme="1"/>
        <rFont val="ＭＳ 明朝"/>
        <family val="1"/>
        <charset val="128"/>
      </rPr>
      <t>消費税抜き</t>
    </r>
    <r>
      <rPr>
        <sz val="10"/>
        <color theme="1"/>
        <rFont val="ＭＳ 明朝"/>
        <family val="1"/>
        <charset val="128"/>
      </rPr>
      <t>の金額です。</t>
    </r>
    <phoneticPr fontId="1"/>
  </si>
  <si>
    <r>
      <t>見積金額は、</t>
    </r>
    <r>
      <rPr>
        <b/>
        <u/>
        <sz val="10"/>
        <color theme="1"/>
        <rFont val="ＭＳ 明朝"/>
        <family val="1"/>
        <charset val="128"/>
      </rPr>
      <t>受講生１名１か月当たり</t>
    </r>
    <r>
      <rPr>
        <sz val="10"/>
        <color theme="1"/>
        <rFont val="ＭＳ 明朝"/>
        <family val="1"/>
        <charset val="128"/>
      </rPr>
      <t>の経費です。
ただし、「職場見学等推進費」及び「デジタル職場実習推進費」は、受講生１名当たりの経費です。</t>
    </r>
    <rPh sb="29" eb="31">
      <t>ショクバ</t>
    </rPh>
    <rPh sb="31" eb="34">
      <t>ケンガクナド</t>
    </rPh>
    <rPh sb="34" eb="36">
      <t>スイシン</t>
    </rPh>
    <rPh sb="36" eb="37">
      <t>ヒ</t>
    </rPh>
    <rPh sb="38" eb="39">
      <t>オヨ</t>
    </rPh>
    <rPh sb="45" eb="47">
      <t>ショクバ</t>
    </rPh>
    <rPh sb="47" eb="49">
      <t>ジッシュウ</t>
    </rPh>
    <rPh sb="49" eb="51">
      <t>スイシン</t>
    </rPh>
    <rPh sb="51" eb="52">
      <t>ヒ</t>
    </rPh>
    <rPh sb="55" eb="58">
      <t>ジュコウセイ</t>
    </rPh>
    <rPh sb="59" eb="60">
      <t>メイ</t>
    </rPh>
    <rPh sb="60" eb="61">
      <t>ア</t>
    </rPh>
    <rPh sb="64" eb="66">
      <t>ケイヒ</t>
    </rPh>
    <phoneticPr fontId="1"/>
  </si>
  <si>
    <t>デジタル訓練促進費の対象となるコースの場合は、①デジタル資格コース（ＤＸ推進スキル標準対応コースとの併用含む）該当の場合は、デジタル訓練促進費：10,000円、②ＤＸ推進スキル標準対応コース該当の場合は、デジタル訓練促進費：5,000円を、上記見積金額欄に記載してください。</t>
    <rPh sb="4" eb="6">
      <t>クンレン</t>
    </rPh>
    <rPh sb="6" eb="8">
      <t>ソクシン</t>
    </rPh>
    <rPh sb="8" eb="9">
      <t>ヒ</t>
    </rPh>
    <rPh sb="10" eb="12">
      <t>タイショウ</t>
    </rPh>
    <rPh sb="19" eb="21">
      <t>バアイ</t>
    </rPh>
    <rPh sb="28" eb="30">
      <t>シカク</t>
    </rPh>
    <rPh sb="36" eb="38">
      <t>スイシン</t>
    </rPh>
    <rPh sb="41" eb="43">
      <t>ヒョウジュン</t>
    </rPh>
    <rPh sb="43" eb="45">
      <t>タイオウ</t>
    </rPh>
    <rPh sb="50" eb="52">
      <t>ヘイヨウ</t>
    </rPh>
    <rPh sb="52" eb="53">
      <t>フク</t>
    </rPh>
    <rPh sb="55" eb="57">
      <t>ガイトウ</t>
    </rPh>
    <rPh sb="58" eb="60">
      <t>バアイ</t>
    </rPh>
    <rPh sb="66" eb="68">
      <t>クンレン</t>
    </rPh>
    <rPh sb="68" eb="70">
      <t>ソクシン</t>
    </rPh>
    <rPh sb="70" eb="71">
      <t>ヒ</t>
    </rPh>
    <rPh sb="78" eb="79">
      <t>エン</t>
    </rPh>
    <rPh sb="95" eb="97">
      <t>ガイトウ</t>
    </rPh>
    <rPh sb="98" eb="100">
      <t>バアイ</t>
    </rPh>
    <rPh sb="128" eb="13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</si>
</sst>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23"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ＭＳ Ｐゴシック"/>
      <family val="3"/>
      <charset val="128"/>
    </font>
    <font>
      <sz val="11"/>
      <name val="ＭＳ 明朝"/>
      <family val="1"/>
      <charset val="128"/>
    </font>
    <font>
      <sz val="14"/>
      <name val="ＭＳ ゴシック"/>
      <family val="3"/>
      <charset val="128"/>
    </font>
    <font>
      <sz val="11"/>
      <name val="Meiryo UI"/>
      <family val="3"/>
      <charset val="128"/>
    </font>
    <font>
      <sz val="9"/>
      <name val="ＭＳ 明朝"/>
      <family val="1"/>
      <charset val="128"/>
    </font>
    <font>
      <sz val="11"/>
      <color theme="1"/>
      <name val="ＭＳ 明朝"/>
      <family val="1"/>
      <charset val="128"/>
    </font>
    <font>
      <sz val="10"/>
      <color theme="1"/>
      <name val="ＭＳ 明朝"/>
      <family val="1"/>
      <charset val="128"/>
    </font>
    <font>
      <b/>
      <sz val="10"/>
      <color theme="1"/>
      <name val="ＭＳ 明朝"/>
      <family val="1"/>
      <charset val="128"/>
    </font>
    <font>
      <b/>
      <u/>
      <sz val="10"/>
      <color theme="1"/>
      <name val="ＭＳ 明朝"/>
      <family val="1"/>
      <charset val="128"/>
    </font>
    <font>
      <sz val="9"/>
      <color theme="1"/>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7">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hair">
        <color auto="1"/>
      </bottom>
      <diagonal/>
    </border>
    <border>
      <left/>
      <right/>
      <top style="thin">
        <color indexed="64"/>
      </top>
      <bottom style="thin">
        <color indexed="64"/>
      </bottom>
      <diagonal/>
    </border>
    <border>
      <left/>
      <right/>
      <top/>
      <bottom style="double">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15">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14" fillId="0" borderId="45"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0" xfId="0" applyFont="1">
      <alignment vertical="center"/>
    </xf>
    <xf numFmtId="0" fontId="14" fillId="0" borderId="0" xfId="0" applyFont="1" applyAlignment="1">
      <alignment vertical="center"/>
    </xf>
    <xf numFmtId="0" fontId="0" fillId="3" borderId="0" xfId="0" applyFont="1" applyFill="1">
      <alignment vertical="center"/>
    </xf>
    <xf numFmtId="0" fontId="0" fillId="0" borderId="0" xfId="0" applyFont="1">
      <alignment vertical="center"/>
    </xf>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left" vertical="center" wrapText="1"/>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6" fillId="4" borderId="3" xfId="0" applyFont="1" applyFill="1" applyBorder="1">
      <alignment vertical="center"/>
    </xf>
    <xf numFmtId="14" fontId="16"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6"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6"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0" fontId="14" fillId="0" borderId="0" xfId="0" applyFont="1" applyAlignment="1">
      <alignment horizontal="center" vertical="center"/>
    </xf>
    <xf numFmtId="0" fontId="17" fillId="0" borderId="0" xfId="0" applyFont="1" applyAlignment="1">
      <alignment horizontal="center" vertical="top"/>
    </xf>
    <xf numFmtId="0" fontId="17" fillId="0" borderId="0" xfId="0" applyFont="1" applyAlignment="1">
      <alignment horizontal="center" vertical="top" wrapText="1"/>
    </xf>
    <xf numFmtId="0" fontId="18" fillId="0" borderId="28" xfId="0" applyFont="1" applyBorder="1" applyAlignment="1">
      <alignment horizontal="center" vertical="top" wrapText="1"/>
    </xf>
    <xf numFmtId="0" fontId="18" fillId="0" borderId="31" xfId="0" applyFont="1" applyBorder="1" applyAlignment="1">
      <alignment horizontal="center" vertical="top" wrapText="1"/>
    </xf>
    <xf numFmtId="0" fontId="18" fillId="0" borderId="33" xfId="0" applyFont="1" applyBorder="1" applyAlignment="1">
      <alignment horizontal="center" vertical="top" wrapText="1"/>
    </xf>
    <xf numFmtId="0" fontId="18" fillId="0" borderId="0" xfId="0" applyFont="1" applyBorder="1" applyAlignment="1">
      <alignment horizontal="center" vertical="center" wrapText="1"/>
    </xf>
    <xf numFmtId="0" fontId="18" fillId="0" borderId="0" xfId="0" applyFont="1" applyBorder="1" applyAlignment="1">
      <alignment horizontal="center" vertical="top" wrapText="1"/>
    </xf>
    <xf numFmtId="0" fontId="19" fillId="0" borderId="0" xfId="0" applyFont="1" applyBorder="1" applyAlignment="1">
      <alignment horizontal="left" vertical="top" wrapText="1"/>
    </xf>
    <xf numFmtId="0" fontId="22" fillId="0" borderId="0" xfId="0" applyFont="1" applyAlignment="1">
      <alignment horizontal="center" vertical="top"/>
    </xf>
    <xf numFmtId="0" fontId="17" fillId="0" borderId="0" xfId="0" applyFont="1" applyAlignment="1">
      <alignment horizontal="left" vertical="center" wrapText="1"/>
    </xf>
    <xf numFmtId="0" fontId="22" fillId="0" borderId="0" xfId="0" applyFont="1" applyFill="1" applyBorder="1" applyAlignment="1">
      <alignment horizontal="left" vertical="top" wrapText="1"/>
    </xf>
    <xf numFmtId="0" fontId="19" fillId="0" borderId="40" xfId="0" applyFont="1" applyBorder="1" applyAlignment="1">
      <alignment horizontal="right" vertical="center" wrapText="1"/>
    </xf>
    <xf numFmtId="0" fontId="19" fillId="0" borderId="45" xfId="0" applyFont="1" applyBorder="1" applyAlignment="1">
      <alignment horizontal="right" vertical="center" wrapText="1"/>
    </xf>
    <xf numFmtId="38" fontId="18" fillId="0" borderId="45" xfId="1" applyFont="1" applyBorder="1" applyAlignment="1">
      <alignment horizontal="center" vertical="center" wrapText="1"/>
    </xf>
    <xf numFmtId="0" fontId="18" fillId="0" borderId="45" xfId="0" applyFont="1" applyBorder="1" applyAlignment="1">
      <alignment horizontal="left" vertical="center" wrapText="1"/>
    </xf>
    <xf numFmtId="0" fontId="18" fillId="0" borderId="41" xfId="0" applyFont="1" applyBorder="1" applyAlignment="1">
      <alignment horizontal="left" vertical="center" wrapText="1"/>
    </xf>
    <xf numFmtId="0" fontId="19" fillId="0" borderId="0" xfId="0" applyFont="1" applyBorder="1" applyAlignment="1">
      <alignment horizontal="left" vertical="top" wrapText="1"/>
    </xf>
    <xf numFmtId="0" fontId="19" fillId="0" borderId="32" xfId="0" applyFont="1" applyBorder="1" applyAlignment="1">
      <alignment horizontal="left" vertical="top" wrapText="1"/>
    </xf>
    <xf numFmtId="0" fontId="18" fillId="0" borderId="2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0" xfId="0" applyFont="1" applyBorder="1" applyAlignment="1">
      <alignment horizontal="right" vertical="center" wrapText="1"/>
    </xf>
    <xf numFmtId="0" fontId="18" fillId="0" borderId="45" xfId="0" applyFont="1" applyBorder="1" applyAlignment="1">
      <alignment horizontal="right" vertical="center" wrapText="1"/>
    </xf>
    <xf numFmtId="0" fontId="17" fillId="0" borderId="0" xfId="0" applyFont="1" applyFill="1" applyBorder="1" applyAlignment="1">
      <alignment horizontal="left" vertical="top" wrapText="1"/>
    </xf>
    <xf numFmtId="0" fontId="17" fillId="0" borderId="0" xfId="0" applyFont="1" applyFill="1" applyBorder="1" applyAlignment="1">
      <alignment horizontal="left" vertical="center" wrapText="1"/>
    </xf>
    <xf numFmtId="0" fontId="19" fillId="0" borderId="34" xfId="0" applyFont="1" applyBorder="1" applyAlignment="1">
      <alignment horizontal="left" vertical="top" wrapText="1"/>
    </xf>
    <xf numFmtId="0" fontId="19" fillId="0" borderId="35" xfId="0" applyFont="1" applyBorder="1" applyAlignment="1">
      <alignment horizontal="left" vertical="top" wrapText="1"/>
    </xf>
    <xf numFmtId="0" fontId="19" fillId="0" borderId="29" xfId="0" applyFont="1" applyBorder="1" applyAlignment="1">
      <alignment horizontal="left" vertical="top" wrapText="1"/>
    </xf>
    <xf numFmtId="0" fontId="19" fillId="0" borderId="30" xfId="0" applyFont="1" applyBorder="1" applyAlignment="1">
      <alignment horizontal="left" vertical="top" wrapText="1"/>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Alignment="1">
      <alignment horizontal="center" vertical="center"/>
    </xf>
    <xf numFmtId="0" fontId="18" fillId="0" borderId="27"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40" xfId="0" applyFont="1" applyBorder="1" applyAlignment="1">
      <alignment horizontal="right" vertical="center" wrapText="1"/>
    </xf>
    <xf numFmtId="0" fontId="14" fillId="0" borderId="45" xfId="0" applyFont="1" applyBorder="1" applyAlignment="1">
      <alignment horizontal="right" vertical="center" wrapText="1"/>
    </xf>
    <xf numFmtId="0" fontId="14" fillId="0" borderId="44" xfId="0" applyFont="1" applyBorder="1" applyAlignment="1">
      <alignment horizontal="center" vertical="center"/>
    </xf>
    <xf numFmtId="0" fontId="14" fillId="0" borderId="0" xfId="0" applyFont="1" applyAlignment="1">
      <alignment horizontal="right" vertical="center"/>
    </xf>
    <xf numFmtId="0" fontId="14" fillId="0" borderId="44" xfId="0" applyFont="1" applyBorder="1" applyAlignment="1">
      <alignment horizontal="distributed" vertical="center"/>
    </xf>
    <xf numFmtId="0" fontId="14" fillId="0" borderId="0" xfId="0" applyFont="1" applyBorder="1" applyAlignment="1">
      <alignment horizontal="distributed" vertical="center"/>
    </xf>
    <xf numFmtId="0" fontId="14" fillId="0" borderId="0" xfId="0" applyFont="1" applyBorder="1" applyAlignment="1">
      <alignment horizontal="center" vertical="center"/>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6" fillId="4" borderId="3" xfId="0" applyFont="1" applyFill="1" applyBorder="1" applyAlignment="1">
      <alignment vertical="center" shrinkToFit="1"/>
    </xf>
    <xf numFmtId="0" fontId="16" fillId="4" borderId="4" xfId="0" applyFont="1" applyFill="1" applyBorder="1" applyAlignment="1">
      <alignment vertical="center" shrinkToFit="1"/>
    </xf>
    <xf numFmtId="0" fontId="16" fillId="4" borderId="25" xfId="0" applyFont="1" applyFill="1" applyBorder="1" applyAlignment="1">
      <alignment vertical="center" wrapText="1" shrinkToFit="1"/>
    </xf>
    <xf numFmtId="0" fontId="16"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必要に応じ、項目数を増やす、計算式部分を変更する、等をしていただいて差し支えありません。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542925</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8162925" y="5495925"/>
          <a:ext cx="2038350" cy="1048940"/>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843642</xdr:colOff>
      <xdr:row>35</xdr:row>
      <xdr:rowOff>190500</xdr:rowOff>
    </xdr:from>
    <xdr:to>
      <xdr:col>8</xdr:col>
      <xdr:colOff>85724</xdr:colOff>
      <xdr:row>40</xdr:row>
      <xdr:rowOff>246290</xdr:rowOff>
    </xdr:to>
    <xdr:pic>
      <xdr:nvPicPr>
        <xdr:cNvPr id="20" name="図 19">
          <a:extLst>
            <a:ext uri="{FF2B5EF4-FFF2-40B4-BE49-F238E27FC236}">
              <a16:creationId xmlns:a16="http://schemas.microsoft.com/office/drawing/2014/main" id="{BB72FFE3-03C0-4144-B21B-1EE2708B5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642" y="10178143"/>
          <a:ext cx="5909582" cy="17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508625" y="9652000"/>
          <a:ext cx="3063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2:S35"/>
  <sheetViews>
    <sheetView tabSelected="1" view="pageBreakPreview" zoomScale="120" zoomScaleNormal="100" zoomScaleSheetLayoutView="120" workbookViewId="0">
      <selection activeCell="C30" sqref="C30:S30"/>
    </sheetView>
  </sheetViews>
  <sheetFormatPr defaultColWidth="9" defaultRowHeight="13" x14ac:dyDescent="0.2"/>
  <cols>
    <col min="1" max="1" width="1.6328125" style="56" customWidth="1"/>
    <col min="2" max="2" width="3.36328125" style="56" bestFit="1" customWidth="1"/>
    <col min="3" max="3" width="11.6328125" style="56" bestFit="1" customWidth="1"/>
    <col min="4" max="4" width="4.6328125" style="56" customWidth="1"/>
    <col min="5" max="5" width="5.6328125" style="56" customWidth="1"/>
    <col min="6" max="11" width="4.6328125" style="56" customWidth="1"/>
    <col min="12" max="12" width="5.6328125" style="56" customWidth="1"/>
    <col min="13" max="13" width="5.453125" style="56" bestFit="1" customWidth="1"/>
    <col min="14" max="19" width="4.6328125" style="56" customWidth="1"/>
    <col min="20" max="20" width="1.6328125" style="56" customWidth="1"/>
    <col min="21" max="16384" width="9" style="56"/>
  </cols>
  <sheetData>
    <row r="2" spans="2:19" ht="16.5" x14ac:dyDescent="0.2">
      <c r="C2" s="121" t="s">
        <v>69</v>
      </c>
      <c r="D2" s="121"/>
      <c r="E2" s="121"/>
      <c r="F2" s="121"/>
      <c r="G2" s="121"/>
      <c r="H2" s="121"/>
      <c r="I2" s="121"/>
      <c r="J2" s="121"/>
      <c r="K2" s="121"/>
      <c r="L2" s="121"/>
      <c r="M2" s="121"/>
      <c r="N2" s="121"/>
      <c r="O2" s="121"/>
      <c r="P2" s="121"/>
      <c r="Q2" s="121"/>
      <c r="R2" s="121"/>
      <c r="S2" s="121"/>
    </row>
    <row r="4" spans="2:19" ht="27" customHeight="1" x14ac:dyDescent="0.2">
      <c r="B4" s="53"/>
      <c r="C4" s="53"/>
      <c r="D4" s="53"/>
      <c r="E4" s="53"/>
      <c r="F4" s="53"/>
      <c r="G4" s="53"/>
      <c r="H4" s="53"/>
      <c r="I4" s="53"/>
      <c r="J4" s="53"/>
      <c r="K4" s="53"/>
      <c r="L4" s="53"/>
      <c r="M4" s="53"/>
      <c r="N4" s="53"/>
      <c r="O4" s="87" t="s">
        <v>72</v>
      </c>
      <c r="P4" s="53"/>
      <c r="Q4" s="87" t="s">
        <v>71</v>
      </c>
      <c r="R4" s="53"/>
      <c r="S4" s="87" t="s">
        <v>70</v>
      </c>
    </row>
    <row r="5" spans="2:19" x14ac:dyDescent="0.2">
      <c r="B5" s="53"/>
      <c r="C5" s="53"/>
      <c r="D5" s="53"/>
      <c r="E5" s="53"/>
      <c r="F5" s="53"/>
      <c r="G5" s="53"/>
      <c r="H5" s="53"/>
      <c r="I5" s="53"/>
      <c r="J5" s="53"/>
      <c r="K5" s="53"/>
      <c r="L5" s="53"/>
      <c r="M5" s="53"/>
      <c r="N5" s="53"/>
      <c r="O5" s="53"/>
      <c r="P5" s="53"/>
      <c r="Q5" s="53"/>
      <c r="R5" s="53"/>
      <c r="S5" s="53"/>
    </row>
    <row r="6" spans="2:19" ht="27" customHeight="1" x14ac:dyDescent="0.2">
      <c r="B6" s="53"/>
      <c r="C6" s="128" t="s">
        <v>73</v>
      </c>
      <c r="D6" s="128"/>
      <c r="E6" s="128"/>
      <c r="F6" s="128"/>
      <c r="G6" s="87" t="s">
        <v>99</v>
      </c>
      <c r="H6" s="54"/>
      <c r="J6" s="54"/>
      <c r="K6" s="54"/>
      <c r="L6" s="53"/>
      <c r="M6" s="53"/>
      <c r="N6" s="53"/>
      <c r="O6" s="53"/>
      <c r="P6" s="53"/>
      <c r="Q6" s="53"/>
      <c r="R6" s="53"/>
      <c r="S6" s="53"/>
    </row>
    <row r="7" spans="2:19" x14ac:dyDescent="0.2">
      <c r="B7" s="53"/>
      <c r="C7" s="53"/>
      <c r="D7" s="53"/>
      <c r="E7" s="53"/>
      <c r="F7" s="53"/>
      <c r="G7" s="53"/>
      <c r="H7" s="53"/>
      <c r="I7" s="53"/>
      <c r="J7" s="53"/>
      <c r="K7" s="53"/>
      <c r="L7" s="53"/>
      <c r="M7" s="53"/>
      <c r="N7" s="53"/>
      <c r="O7" s="53"/>
      <c r="P7" s="53"/>
      <c r="Q7" s="53"/>
      <c r="R7" s="53"/>
      <c r="S7" s="53"/>
    </row>
    <row r="8" spans="2:19" ht="27" customHeight="1" x14ac:dyDescent="0.2">
      <c r="B8" s="53"/>
      <c r="C8" s="53"/>
      <c r="D8" s="53"/>
      <c r="E8" s="53"/>
      <c r="F8" s="53"/>
      <c r="G8" s="53"/>
      <c r="H8" s="53"/>
      <c r="I8" s="53"/>
      <c r="J8" s="130" t="s">
        <v>76</v>
      </c>
      <c r="K8" s="130"/>
      <c r="L8" s="130"/>
      <c r="M8" s="131"/>
      <c r="N8" s="131"/>
      <c r="O8" s="131"/>
      <c r="P8" s="131"/>
      <c r="Q8" s="131"/>
      <c r="R8" s="131"/>
      <c r="S8" s="131"/>
    </row>
    <row r="9" spans="2:19" ht="27" customHeight="1" x14ac:dyDescent="0.2">
      <c r="B9" s="53"/>
      <c r="C9" s="53"/>
      <c r="D9" s="53"/>
      <c r="E9" s="53"/>
      <c r="F9" s="53"/>
      <c r="G9" s="53"/>
      <c r="H9" s="53"/>
      <c r="I9" s="53"/>
      <c r="J9" s="130" t="s">
        <v>74</v>
      </c>
      <c r="K9" s="130"/>
      <c r="L9" s="130"/>
      <c r="M9" s="131"/>
      <c r="N9" s="131"/>
      <c r="O9" s="131"/>
      <c r="P9" s="131"/>
      <c r="Q9" s="131"/>
      <c r="R9" s="131"/>
      <c r="S9" s="131"/>
    </row>
    <row r="10" spans="2:19" ht="27" customHeight="1" x14ac:dyDescent="0.2">
      <c r="B10" s="53"/>
      <c r="C10" s="53"/>
      <c r="D10" s="53"/>
      <c r="E10" s="53"/>
      <c r="F10" s="53"/>
      <c r="G10" s="53"/>
      <c r="H10" s="53"/>
      <c r="I10" s="53"/>
      <c r="J10" s="129" t="s">
        <v>75</v>
      </c>
      <c r="K10" s="129"/>
      <c r="L10" s="129"/>
      <c r="M10" s="127"/>
      <c r="N10" s="127"/>
      <c r="O10" s="127"/>
      <c r="P10" s="127"/>
      <c r="Q10" s="127"/>
      <c r="R10" s="127"/>
      <c r="S10" s="127"/>
    </row>
    <row r="11" spans="2:19" ht="27" customHeight="1" x14ac:dyDescent="0.2">
      <c r="B11" s="53"/>
      <c r="C11" s="53"/>
      <c r="D11" s="53"/>
      <c r="E11" s="53"/>
      <c r="F11" s="53"/>
      <c r="G11" s="53"/>
      <c r="H11" s="53"/>
      <c r="I11" s="53"/>
      <c r="J11" s="53"/>
      <c r="K11" s="53"/>
      <c r="L11" s="53"/>
      <c r="M11" s="53"/>
      <c r="N11" s="53"/>
      <c r="O11" s="53"/>
      <c r="P11" s="53"/>
      <c r="Q11" s="53"/>
      <c r="R11" s="53"/>
      <c r="S11" s="53"/>
    </row>
    <row r="12" spans="2:19" x14ac:dyDescent="0.2">
      <c r="B12" s="53"/>
      <c r="C12" s="120" t="s">
        <v>94</v>
      </c>
      <c r="D12" s="120"/>
      <c r="E12" s="120"/>
      <c r="F12" s="120"/>
      <c r="G12" s="120"/>
      <c r="H12" s="120"/>
      <c r="I12" s="120"/>
      <c r="J12" s="120"/>
      <c r="K12" s="120"/>
      <c r="L12" s="120"/>
      <c r="M12" s="120"/>
      <c r="N12" s="120"/>
      <c r="O12" s="120"/>
      <c r="P12" s="120"/>
      <c r="Q12" s="120"/>
      <c r="R12" s="120"/>
      <c r="S12" s="120"/>
    </row>
    <row r="13" spans="2:19" ht="27" customHeight="1" x14ac:dyDescent="0.2">
      <c r="B13" s="53"/>
      <c r="C13" s="53"/>
      <c r="D13" s="53"/>
      <c r="E13" s="53"/>
      <c r="F13" s="53"/>
      <c r="G13" s="53"/>
      <c r="H13" s="53"/>
      <c r="I13" s="53"/>
      <c r="J13" s="53"/>
      <c r="K13" s="53"/>
      <c r="L13" s="53"/>
      <c r="M13" s="53"/>
      <c r="N13" s="53"/>
      <c r="O13" s="53"/>
      <c r="P13" s="53"/>
      <c r="Q13" s="53"/>
      <c r="R13" s="53"/>
      <c r="S13" s="53"/>
    </row>
    <row r="14" spans="2:19" x14ac:dyDescent="0.2">
      <c r="B14" s="53"/>
      <c r="C14" s="122" t="s">
        <v>77</v>
      </c>
      <c r="D14" s="122"/>
      <c r="E14" s="122"/>
      <c r="F14" s="122"/>
      <c r="G14" s="122"/>
      <c r="H14" s="122"/>
      <c r="I14" s="122"/>
      <c r="J14" s="122"/>
      <c r="K14" s="122"/>
      <c r="L14" s="122"/>
      <c r="M14" s="122"/>
      <c r="N14" s="122"/>
      <c r="O14" s="122"/>
      <c r="P14" s="122"/>
      <c r="Q14" s="122"/>
      <c r="R14" s="122"/>
      <c r="S14" s="122"/>
    </row>
    <row r="15" spans="2:19" x14ac:dyDescent="0.2">
      <c r="B15" s="53"/>
      <c r="C15" s="53"/>
      <c r="D15" s="53"/>
      <c r="E15" s="53"/>
      <c r="F15" s="53"/>
      <c r="G15" s="53"/>
      <c r="H15" s="53"/>
      <c r="I15" s="53"/>
      <c r="J15" s="53"/>
      <c r="K15" s="53"/>
      <c r="L15" s="53"/>
      <c r="M15" s="53"/>
      <c r="N15" s="53"/>
      <c r="O15" s="53"/>
      <c r="P15" s="53"/>
      <c r="Q15" s="53"/>
      <c r="R15" s="53"/>
      <c r="S15" s="53"/>
    </row>
    <row r="16" spans="2:19" ht="27" customHeight="1" x14ac:dyDescent="0.2">
      <c r="B16" s="124" t="s">
        <v>78</v>
      </c>
      <c r="C16" s="124"/>
      <c r="D16" s="124"/>
      <c r="E16" s="124"/>
      <c r="F16" s="124"/>
      <c r="G16" s="124"/>
      <c r="H16" s="124"/>
      <c r="I16" s="124"/>
      <c r="J16" s="124"/>
      <c r="K16" s="124"/>
      <c r="L16" s="124"/>
      <c r="M16" s="124"/>
      <c r="N16" s="124"/>
      <c r="O16" s="124"/>
      <c r="P16" s="124"/>
      <c r="Q16" s="124"/>
      <c r="R16" s="124"/>
      <c r="S16" s="124"/>
    </row>
    <row r="17" spans="2:19" ht="27" customHeight="1" x14ac:dyDescent="0.2">
      <c r="B17" s="124" t="s">
        <v>79</v>
      </c>
      <c r="C17" s="124"/>
      <c r="D17" s="124"/>
      <c r="E17" s="124"/>
      <c r="F17" s="124"/>
      <c r="G17" s="124"/>
      <c r="H17" s="124"/>
      <c r="I17" s="124"/>
      <c r="J17" s="124"/>
      <c r="K17" s="124"/>
      <c r="L17" s="124"/>
      <c r="M17" s="124"/>
      <c r="N17" s="124"/>
      <c r="O17" s="124"/>
      <c r="P17" s="124"/>
      <c r="Q17" s="124"/>
      <c r="R17" s="124"/>
      <c r="S17" s="124"/>
    </row>
    <row r="18" spans="2:19" ht="27" customHeight="1" x14ac:dyDescent="0.2">
      <c r="B18" s="124" t="s">
        <v>80</v>
      </c>
      <c r="C18" s="124"/>
      <c r="D18" s="125"/>
      <c r="E18" s="126"/>
      <c r="F18" s="51"/>
      <c r="G18" s="51" t="s">
        <v>72</v>
      </c>
      <c r="H18" s="51"/>
      <c r="I18" s="51" t="s">
        <v>71</v>
      </c>
      <c r="J18" s="51"/>
      <c r="K18" s="51" t="s">
        <v>70</v>
      </c>
      <c r="L18" s="51" t="s">
        <v>21</v>
      </c>
      <c r="M18" s="51"/>
      <c r="N18" s="51"/>
      <c r="O18" s="51" t="s">
        <v>72</v>
      </c>
      <c r="P18" s="51"/>
      <c r="Q18" s="51" t="s">
        <v>84</v>
      </c>
      <c r="R18" s="51"/>
      <c r="S18" s="52" t="s">
        <v>70</v>
      </c>
    </row>
    <row r="19" spans="2:19" ht="27" customHeight="1" x14ac:dyDescent="0.2">
      <c r="B19" s="106" t="s">
        <v>81</v>
      </c>
      <c r="C19" s="107"/>
      <c r="D19" s="112" t="s">
        <v>82</v>
      </c>
      <c r="E19" s="113"/>
      <c r="F19" s="113"/>
      <c r="G19" s="113"/>
      <c r="H19" s="113"/>
      <c r="I19" s="113"/>
      <c r="J19" s="101"/>
      <c r="K19" s="101"/>
      <c r="L19" s="101"/>
      <c r="M19" s="101"/>
      <c r="N19" s="101"/>
      <c r="O19" s="102" t="s">
        <v>85</v>
      </c>
      <c r="P19" s="102"/>
      <c r="Q19" s="102"/>
      <c r="R19" s="102"/>
      <c r="S19" s="103"/>
    </row>
    <row r="20" spans="2:19" ht="27" customHeight="1" x14ac:dyDescent="0.2">
      <c r="B20" s="108"/>
      <c r="C20" s="109"/>
      <c r="D20" s="112" t="s">
        <v>101</v>
      </c>
      <c r="E20" s="113"/>
      <c r="F20" s="113"/>
      <c r="G20" s="113"/>
      <c r="H20" s="113"/>
      <c r="I20" s="113"/>
      <c r="J20" s="101"/>
      <c r="K20" s="101"/>
      <c r="L20" s="101"/>
      <c r="M20" s="101"/>
      <c r="N20" s="101"/>
      <c r="O20" s="102" t="s">
        <v>85</v>
      </c>
      <c r="P20" s="102"/>
      <c r="Q20" s="102"/>
      <c r="R20" s="102"/>
      <c r="S20" s="103"/>
    </row>
    <row r="21" spans="2:19" ht="27" customHeight="1" x14ac:dyDescent="0.2">
      <c r="B21" s="108"/>
      <c r="C21" s="109"/>
      <c r="D21" s="112" t="s">
        <v>100</v>
      </c>
      <c r="E21" s="113"/>
      <c r="F21" s="113"/>
      <c r="G21" s="113"/>
      <c r="H21" s="113"/>
      <c r="I21" s="113"/>
      <c r="J21" s="101"/>
      <c r="K21" s="101"/>
      <c r="L21" s="101"/>
      <c r="M21" s="101"/>
      <c r="N21" s="101"/>
      <c r="O21" s="102" t="s">
        <v>85</v>
      </c>
      <c r="P21" s="102"/>
      <c r="Q21" s="102"/>
      <c r="R21" s="102"/>
      <c r="S21" s="103"/>
    </row>
    <row r="22" spans="2:19" ht="27" customHeight="1" x14ac:dyDescent="0.2">
      <c r="B22" s="108"/>
      <c r="C22" s="109"/>
      <c r="D22" s="112" t="s">
        <v>110</v>
      </c>
      <c r="E22" s="113"/>
      <c r="F22" s="113"/>
      <c r="G22" s="113"/>
      <c r="H22" s="113"/>
      <c r="I22" s="113"/>
      <c r="J22" s="101"/>
      <c r="K22" s="101"/>
      <c r="L22" s="101"/>
      <c r="M22" s="101"/>
      <c r="N22" s="101"/>
      <c r="O22" s="102" t="s">
        <v>85</v>
      </c>
      <c r="P22" s="102"/>
      <c r="Q22" s="102"/>
      <c r="R22" s="102"/>
      <c r="S22" s="103"/>
    </row>
    <row r="23" spans="2:19" ht="27" customHeight="1" x14ac:dyDescent="0.2">
      <c r="B23" s="108"/>
      <c r="C23" s="109"/>
      <c r="D23" s="99" t="s">
        <v>111</v>
      </c>
      <c r="E23" s="100"/>
      <c r="F23" s="100"/>
      <c r="G23" s="100"/>
      <c r="H23" s="100"/>
      <c r="I23" s="100"/>
      <c r="J23" s="101"/>
      <c r="K23" s="101"/>
      <c r="L23" s="101"/>
      <c r="M23" s="101"/>
      <c r="N23" s="101"/>
      <c r="O23" s="102" t="s">
        <v>85</v>
      </c>
      <c r="P23" s="102"/>
      <c r="Q23" s="102"/>
      <c r="R23" s="102"/>
      <c r="S23" s="103"/>
    </row>
    <row r="24" spans="2:19" ht="27" customHeight="1" x14ac:dyDescent="0.2">
      <c r="B24" s="110"/>
      <c r="C24" s="111"/>
      <c r="D24" s="112" t="s">
        <v>102</v>
      </c>
      <c r="E24" s="113"/>
      <c r="F24" s="113"/>
      <c r="G24" s="113"/>
      <c r="H24" s="113"/>
      <c r="I24" s="113"/>
      <c r="J24" s="101"/>
      <c r="K24" s="101"/>
      <c r="L24" s="101"/>
      <c r="M24" s="101"/>
      <c r="N24" s="101"/>
      <c r="O24" s="102" t="s">
        <v>85</v>
      </c>
      <c r="P24" s="102"/>
      <c r="Q24" s="102"/>
      <c r="R24" s="102"/>
      <c r="S24" s="103"/>
    </row>
    <row r="25" spans="2:19" ht="25" customHeight="1" x14ac:dyDescent="0.2">
      <c r="B25" s="123" t="s">
        <v>83</v>
      </c>
      <c r="C25" s="123"/>
      <c r="D25" s="90" t="s">
        <v>86</v>
      </c>
      <c r="E25" s="118" t="s">
        <v>112</v>
      </c>
      <c r="F25" s="118"/>
      <c r="G25" s="118"/>
      <c r="H25" s="118"/>
      <c r="I25" s="118"/>
      <c r="J25" s="118"/>
      <c r="K25" s="118"/>
      <c r="L25" s="118"/>
      <c r="M25" s="118"/>
      <c r="N25" s="118"/>
      <c r="O25" s="118"/>
      <c r="P25" s="118"/>
      <c r="Q25" s="118"/>
      <c r="R25" s="118"/>
      <c r="S25" s="119"/>
    </row>
    <row r="26" spans="2:19" s="57" customFormat="1" ht="25" customHeight="1" x14ac:dyDescent="0.2">
      <c r="B26" s="123"/>
      <c r="C26" s="123"/>
      <c r="D26" s="91" t="s">
        <v>87</v>
      </c>
      <c r="E26" s="104" t="s">
        <v>113</v>
      </c>
      <c r="F26" s="104"/>
      <c r="G26" s="104"/>
      <c r="H26" s="104"/>
      <c r="I26" s="104"/>
      <c r="J26" s="104"/>
      <c r="K26" s="104"/>
      <c r="L26" s="104"/>
      <c r="M26" s="104"/>
      <c r="N26" s="104"/>
      <c r="O26" s="104"/>
      <c r="P26" s="104"/>
      <c r="Q26" s="104"/>
      <c r="R26" s="104"/>
      <c r="S26" s="105"/>
    </row>
    <row r="27" spans="2:19" s="57" customFormat="1" ht="20.149999999999999" customHeight="1" x14ac:dyDescent="0.2">
      <c r="B27" s="123"/>
      <c r="C27" s="123"/>
      <c r="D27" s="91"/>
      <c r="E27" s="104"/>
      <c r="F27" s="104"/>
      <c r="G27" s="104"/>
      <c r="H27" s="104"/>
      <c r="I27" s="104"/>
      <c r="J27" s="104"/>
      <c r="K27" s="104"/>
      <c r="L27" s="104"/>
      <c r="M27" s="104"/>
      <c r="N27" s="104"/>
      <c r="O27" s="104"/>
      <c r="P27" s="104"/>
      <c r="Q27" s="104"/>
      <c r="R27" s="104"/>
      <c r="S27" s="105"/>
    </row>
    <row r="28" spans="2:19" ht="30" customHeight="1" x14ac:dyDescent="0.2">
      <c r="B28" s="123"/>
      <c r="C28" s="123"/>
      <c r="D28" s="92" t="s">
        <v>88</v>
      </c>
      <c r="E28" s="116" t="s">
        <v>98</v>
      </c>
      <c r="F28" s="116"/>
      <c r="G28" s="116"/>
      <c r="H28" s="116"/>
      <c r="I28" s="116"/>
      <c r="J28" s="116"/>
      <c r="K28" s="116"/>
      <c r="L28" s="116"/>
      <c r="M28" s="116"/>
      <c r="N28" s="116"/>
      <c r="O28" s="116"/>
      <c r="P28" s="116"/>
      <c r="Q28" s="116"/>
      <c r="R28" s="116"/>
      <c r="S28" s="117"/>
    </row>
    <row r="29" spans="2:19" x14ac:dyDescent="0.2">
      <c r="B29" s="93"/>
      <c r="C29" s="93"/>
      <c r="D29" s="94"/>
      <c r="E29" s="95"/>
      <c r="F29" s="95"/>
      <c r="G29" s="95"/>
      <c r="H29" s="95"/>
      <c r="I29" s="95"/>
      <c r="J29" s="95"/>
      <c r="K29" s="95"/>
      <c r="L29" s="95"/>
      <c r="M29" s="95"/>
      <c r="N29" s="95"/>
      <c r="O29" s="95"/>
      <c r="P29" s="95"/>
      <c r="Q29" s="95"/>
      <c r="R29" s="95"/>
      <c r="S29" s="95"/>
    </row>
    <row r="30" spans="2:19" ht="30" customHeight="1" x14ac:dyDescent="0.2">
      <c r="B30" s="96" t="s">
        <v>89</v>
      </c>
      <c r="C30" s="98" t="s">
        <v>109</v>
      </c>
      <c r="D30" s="98"/>
      <c r="E30" s="98"/>
      <c r="F30" s="98"/>
      <c r="G30" s="98"/>
      <c r="H30" s="98"/>
      <c r="I30" s="98"/>
      <c r="J30" s="98"/>
      <c r="K30" s="98"/>
      <c r="L30" s="98"/>
      <c r="M30" s="98"/>
      <c r="N30" s="98"/>
      <c r="O30" s="98"/>
      <c r="P30" s="98"/>
      <c r="Q30" s="98"/>
      <c r="R30" s="98"/>
      <c r="S30" s="98"/>
    </row>
    <row r="31" spans="2:19" ht="37.5" customHeight="1" x14ac:dyDescent="0.2">
      <c r="B31" s="96" t="s">
        <v>89</v>
      </c>
      <c r="C31" s="98" t="s">
        <v>114</v>
      </c>
      <c r="D31" s="98"/>
      <c r="E31" s="98"/>
      <c r="F31" s="98"/>
      <c r="G31" s="98"/>
      <c r="H31" s="98"/>
      <c r="I31" s="98"/>
      <c r="J31" s="98"/>
      <c r="K31" s="98"/>
      <c r="L31" s="98"/>
      <c r="M31" s="98"/>
      <c r="N31" s="98"/>
      <c r="O31" s="98"/>
      <c r="P31" s="98"/>
      <c r="Q31" s="98"/>
      <c r="R31" s="98"/>
      <c r="S31" s="98"/>
    </row>
    <row r="32" spans="2:19" ht="30" customHeight="1" x14ac:dyDescent="0.2">
      <c r="B32" s="96" t="s">
        <v>89</v>
      </c>
      <c r="C32" s="98" t="s">
        <v>108</v>
      </c>
      <c r="D32" s="98"/>
      <c r="E32" s="98"/>
      <c r="F32" s="98"/>
      <c r="G32" s="98"/>
      <c r="H32" s="98"/>
      <c r="I32" s="98"/>
      <c r="J32" s="98"/>
      <c r="K32" s="98"/>
      <c r="L32" s="98"/>
      <c r="M32" s="98"/>
      <c r="N32" s="98"/>
      <c r="O32" s="98"/>
      <c r="P32" s="98"/>
      <c r="Q32" s="98"/>
      <c r="R32" s="98"/>
      <c r="S32" s="98"/>
    </row>
    <row r="33" spans="2:19" s="58" customFormat="1" ht="20.149999999999999" customHeight="1" x14ac:dyDescent="0.2">
      <c r="B33" s="88" t="s">
        <v>92</v>
      </c>
      <c r="C33" s="114" t="s">
        <v>90</v>
      </c>
      <c r="D33" s="114"/>
      <c r="E33" s="114"/>
      <c r="F33" s="114"/>
      <c r="G33" s="114"/>
      <c r="H33" s="114"/>
      <c r="I33" s="114"/>
      <c r="J33" s="114"/>
      <c r="K33" s="114"/>
      <c r="L33" s="114"/>
      <c r="M33" s="114"/>
      <c r="N33" s="114"/>
      <c r="O33" s="114"/>
      <c r="P33" s="114"/>
      <c r="Q33" s="114"/>
      <c r="R33" s="114"/>
      <c r="S33" s="114"/>
    </row>
    <row r="34" spans="2:19" s="58" customFormat="1" ht="30" customHeight="1" x14ac:dyDescent="0.2">
      <c r="B34" s="88" t="s">
        <v>89</v>
      </c>
      <c r="C34" s="115" t="s">
        <v>91</v>
      </c>
      <c r="D34" s="115"/>
      <c r="E34" s="115"/>
      <c r="F34" s="115"/>
      <c r="G34" s="115"/>
      <c r="H34" s="115"/>
      <c r="I34" s="115"/>
      <c r="J34" s="115"/>
      <c r="K34" s="115"/>
      <c r="L34" s="115"/>
      <c r="M34" s="115"/>
      <c r="N34" s="115"/>
      <c r="O34" s="115"/>
      <c r="P34" s="115"/>
      <c r="Q34" s="115"/>
      <c r="R34" s="115"/>
      <c r="S34" s="115"/>
    </row>
    <row r="35" spans="2:19" s="59" customFormat="1" ht="30" customHeight="1" x14ac:dyDescent="0.2">
      <c r="B35" s="89" t="s">
        <v>93</v>
      </c>
      <c r="C35" s="97" t="s">
        <v>95</v>
      </c>
      <c r="D35" s="97"/>
      <c r="E35" s="97"/>
      <c r="F35" s="97"/>
      <c r="G35" s="97"/>
      <c r="H35" s="97"/>
      <c r="I35" s="97"/>
      <c r="J35" s="97"/>
      <c r="K35" s="97"/>
      <c r="L35" s="97"/>
      <c r="M35" s="97"/>
      <c r="N35" s="97"/>
      <c r="O35" s="97"/>
      <c r="P35" s="97"/>
      <c r="Q35" s="97"/>
      <c r="R35" s="97"/>
      <c r="S35" s="97"/>
    </row>
  </sheetData>
  <mergeCells count="46">
    <mergeCell ref="D22:I22"/>
    <mergeCell ref="J22:N22"/>
    <mergeCell ref="O22:S22"/>
    <mergeCell ref="C31:S31"/>
    <mergeCell ref="B16:C16"/>
    <mergeCell ref="D16:S16"/>
    <mergeCell ref="R10:S10"/>
    <mergeCell ref="C6:F6"/>
    <mergeCell ref="J10:L10"/>
    <mergeCell ref="J9:L9"/>
    <mergeCell ref="J8:L8"/>
    <mergeCell ref="M8:S8"/>
    <mergeCell ref="M9:S9"/>
    <mergeCell ref="M10:Q10"/>
    <mergeCell ref="C12:S12"/>
    <mergeCell ref="C2:S2"/>
    <mergeCell ref="C14:S14"/>
    <mergeCell ref="B25:C28"/>
    <mergeCell ref="B18:C18"/>
    <mergeCell ref="B17:C17"/>
    <mergeCell ref="O19:S19"/>
    <mergeCell ref="J19:N19"/>
    <mergeCell ref="D24:I24"/>
    <mergeCell ref="J24:N24"/>
    <mergeCell ref="O24:S24"/>
    <mergeCell ref="D21:I21"/>
    <mergeCell ref="J21:N21"/>
    <mergeCell ref="O21:S21"/>
    <mergeCell ref="D18:E18"/>
    <mergeCell ref="D17:S17"/>
    <mergeCell ref="C35:S35"/>
    <mergeCell ref="C32:S32"/>
    <mergeCell ref="D23:I23"/>
    <mergeCell ref="J23:N23"/>
    <mergeCell ref="O23:S23"/>
    <mergeCell ref="E26:S27"/>
    <mergeCell ref="B19:C24"/>
    <mergeCell ref="D20:I20"/>
    <mergeCell ref="J20:N20"/>
    <mergeCell ref="O20:S20"/>
    <mergeCell ref="D19:I19"/>
    <mergeCell ref="C33:S33"/>
    <mergeCell ref="C34:S34"/>
    <mergeCell ref="E28:S28"/>
    <mergeCell ref="E25:S25"/>
    <mergeCell ref="C30:S30"/>
  </mergeCells>
  <phoneticPr fontId="1"/>
  <pageMargins left="0.51181102362204722" right="0.51181102362204722" top="0.74803149606299213" bottom="0.55118110236220474"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M59"/>
  <sheetViews>
    <sheetView topLeftCell="A22" zoomScaleNormal="100" workbookViewId="0">
      <selection activeCell="K22" sqref="K22"/>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132" t="s">
        <v>54</v>
      </c>
      <c r="E1" s="132"/>
      <c r="F1" s="132"/>
      <c r="G1" s="132"/>
      <c r="H1" s="132"/>
      <c r="I1" s="28"/>
      <c r="J1" s="28"/>
      <c r="K1" s="27"/>
      <c r="L1" s="133" t="s">
        <v>50</v>
      </c>
      <c r="M1" s="134"/>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67"/>
      <c r="D3" s="167"/>
      <c r="E3" s="168"/>
      <c r="F3" s="27"/>
      <c r="G3" s="148" t="s">
        <v>61</v>
      </c>
      <c r="H3" s="149"/>
      <c r="I3" s="149"/>
      <c r="J3" s="149"/>
      <c r="K3" s="149"/>
      <c r="L3" s="150"/>
      <c r="M3" s="27"/>
    </row>
    <row r="4" spans="1:13" ht="27" customHeight="1" x14ac:dyDescent="0.2">
      <c r="A4" s="27"/>
      <c r="B4" s="2" t="s">
        <v>19</v>
      </c>
      <c r="C4" s="40"/>
      <c r="D4" s="171"/>
      <c r="E4" s="172"/>
      <c r="F4" s="27"/>
      <c r="G4" s="151" t="s">
        <v>47</v>
      </c>
      <c r="H4" s="152"/>
      <c r="I4" s="152"/>
      <c r="J4" s="152"/>
      <c r="K4" s="152"/>
      <c r="L4" s="153"/>
      <c r="M4" s="27"/>
    </row>
    <row r="5" spans="1:13" ht="27" customHeight="1" x14ac:dyDescent="0.2">
      <c r="A5" s="27"/>
      <c r="B5" s="2" t="s">
        <v>27</v>
      </c>
      <c r="C5" s="169"/>
      <c r="D5" s="169"/>
      <c r="E5" s="170"/>
      <c r="F5" s="27"/>
      <c r="G5" s="154" t="s">
        <v>48</v>
      </c>
      <c r="H5" s="155"/>
      <c r="I5" s="155"/>
      <c r="J5" s="155"/>
      <c r="K5" s="155"/>
      <c r="L5" s="156"/>
      <c r="M5" s="27"/>
    </row>
    <row r="6" spans="1:13" ht="27" customHeight="1" x14ac:dyDescent="0.2">
      <c r="A6" s="27"/>
      <c r="B6" s="2" t="s">
        <v>28</v>
      </c>
      <c r="C6" s="41"/>
      <c r="D6" s="50" t="s">
        <v>21</v>
      </c>
      <c r="E6" s="42"/>
      <c r="F6" s="27"/>
      <c r="G6" s="154" t="s">
        <v>51</v>
      </c>
      <c r="H6" s="155"/>
      <c r="I6" s="155"/>
      <c r="J6" s="155"/>
      <c r="K6" s="155"/>
      <c r="L6" s="156"/>
      <c r="M6" s="27"/>
    </row>
    <row r="7" spans="1:13" ht="27" customHeight="1" x14ac:dyDescent="0.2">
      <c r="A7" s="27"/>
      <c r="B7" s="2" t="s">
        <v>29</v>
      </c>
      <c r="C7" s="43"/>
      <c r="D7" s="3" t="s">
        <v>31</v>
      </c>
      <c r="E7" s="4"/>
      <c r="F7" s="27"/>
      <c r="G7" s="154" t="s">
        <v>49</v>
      </c>
      <c r="H7" s="155"/>
      <c r="I7" s="155"/>
      <c r="J7" s="155"/>
      <c r="K7" s="155"/>
      <c r="L7" s="156"/>
      <c r="M7" s="27"/>
    </row>
    <row r="8" spans="1:13" ht="27" customHeight="1" thickBot="1" x14ac:dyDescent="0.25">
      <c r="A8" s="27"/>
      <c r="B8" s="5" t="s">
        <v>30</v>
      </c>
      <c r="C8" s="44"/>
      <c r="D8" s="6" t="s">
        <v>10</v>
      </c>
      <c r="E8" s="7"/>
      <c r="F8" s="27"/>
      <c r="G8" s="157"/>
      <c r="H8" s="158"/>
      <c r="I8" s="158"/>
      <c r="J8" s="158"/>
      <c r="K8" s="158"/>
      <c r="L8" s="159"/>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139" t="s">
        <v>11</v>
      </c>
      <c r="C10" s="139"/>
      <c r="D10" s="139"/>
      <c r="E10" s="139" t="s">
        <v>3</v>
      </c>
      <c r="F10" s="139"/>
      <c r="G10" s="139" t="s">
        <v>12</v>
      </c>
      <c r="H10" s="139"/>
      <c r="I10" s="139" t="s">
        <v>17</v>
      </c>
      <c r="J10" s="139"/>
      <c r="K10" s="139" t="s">
        <v>32</v>
      </c>
      <c r="L10" s="139"/>
      <c r="M10" s="27"/>
    </row>
    <row r="11" spans="1:13" ht="21" customHeight="1" x14ac:dyDescent="0.2">
      <c r="A11" s="27"/>
      <c r="B11" s="8"/>
      <c r="C11" s="144" t="s">
        <v>4</v>
      </c>
      <c r="D11" s="145"/>
      <c r="E11" s="18"/>
      <c r="F11" s="12" t="s">
        <v>33</v>
      </c>
      <c r="G11" s="18"/>
      <c r="H11" s="12" t="s">
        <v>13</v>
      </c>
      <c r="I11" s="160"/>
      <c r="J11" s="161"/>
      <c r="K11" s="11">
        <f>E11*G11</f>
        <v>0</v>
      </c>
      <c r="L11" s="12" t="s">
        <v>5</v>
      </c>
      <c r="M11" s="27"/>
    </row>
    <row r="12" spans="1:13" ht="21" customHeight="1" x14ac:dyDescent="0.2">
      <c r="A12" s="27"/>
      <c r="B12" s="10" t="s">
        <v>22</v>
      </c>
      <c r="C12" s="142" t="s">
        <v>4</v>
      </c>
      <c r="D12" s="143"/>
      <c r="E12" s="19"/>
      <c r="F12" s="14" t="s">
        <v>33</v>
      </c>
      <c r="G12" s="19"/>
      <c r="H12" s="14" t="s">
        <v>13</v>
      </c>
      <c r="I12" s="162"/>
      <c r="J12" s="163"/>
      <c r="K12" s="13">
        <f>E12*G12</f>
        <v>0</v>
      </c>
      <c r="L12" s="14" t="s">
        <v>5</v>
      </c>
      <c r="M12" s="27"/>
    </row>
    <row r="13" spans="1:13" ht="21" customHeight="1" x14ac:dyDescent="0.2">
      <c r="A13" s="27"/>
      <c r="B13" s="15"/>
      <c r="C13" s="140" t="s">
        <v>4</v>
      </c>
      <c r="D13" s="141"/>
      <c r="E13" s="20"/>
      <c r="F13" s="17" t="s">
        <v>33</v>
      </c>
      <c r="G13" s="20"/>
      <c r="H13" s="17" t="s">
        <v>13</v>
      </c>
      <c r="I13" s="164"/>
      <c r="J13" s="165"/>
      <c r="K13" s="16">
        <f>E13*G13</f>
        <v>0</v>
      </c>
      <c r="L13" s="17" t="s">
        <v>5</v>
      </c>
      <c r="M13" s="27"/>
    </row>
    <row r="14" spans="1:13" ht="21" customHeight="1" x14ac:dyDescent="0.2">
      <c r="A14" s="27"/>
      <c r="B14" s="8"/>
      <c r="C14" s="144" t="s">
        <v>0</v>
      </c>
      <c r="D14" s="145"/>
      <c r="E14" s="18"/>
      <c r="F14" s="12" t="s">
        <v>35</v>
      </c>
      <c r="G14" s="21"/>
      <c r="H14" s="12" t="s">
        <v>36</v>
      </c>
      <c r="I14" s="11">
        <f t="shared" ref="I14:I26" si="0">$C$7</f>
        <v>0</v>
      </c>
      <c r="J14" s="12" t="s">
        <v>31</v>
      </c>
      <c r="K14" s="11">
        <f t="shared" ref="K14:K21" si="1">E14*G14*I14</f>
        <v>0</v>
      </c>
      <c r="L14" s="12" t="s">
        <v>5</v>
      </c>
      <c r="M14" s="27"/>
    </row>
    <row r="15" spans="1:13" ht="21" customHeight="1" x14ac:dyDescent="0.2">
      <c r="A15" s="27"/>
      <c r="B15" s="10" t="s">
        <v>23</v>
      </c>
      <c r="C15" s="142" t="s">
        <v>34</v>
      </c>
      <c r="D15" s="143"/>
      <c r="E15" s="19"/>
      <c r="F15" s="14" t="s">
        <v>35</v>
      </c>
      <c r="G15" s="22"/>
      <c r="H15" s="14" t="s">
        <v>36</v>
      </c>
      <c r="I15" s="13">
        <f t="shared" si="0"/>
        <v>0</v>
      </c>
      <c r="J15" s="14" t="s">
        <v>31</v>
      </c>
      <c r="K15" s="13">
        <f t="shared" si="1"/>
        <v>0</v>
      </c>
      <c r="L15" s="14" t="s">
        <v>5</v>
      </c>
      <c r="M15" s="27"/>
    </row>
    <row r="16" spans="1:13" ht="21" customHeight="1" x14ac:dyDescent="0.2">
      <c r="A16" s="27"/>
      <c r="B16" s="15"/>
      <c r="C16" s="140" t="s">
        <v>1</v>
      </c>
      <c r="D16" s="141"/>
      <c r="E16" s="20"/>
      <c r="F16" s="17" t="s">
        <v>35</v>
      </c>
      <c r="G16" s="23"/>
      <c r="H16" s="17" t="s">
        <v>36</v>
      </c>
      <c r="I16" s="16">
        <f t="shared" si="0"/>
        <v>0</v>
      </c>
      <c r="J16" s="17" t="s">
        <v>31</v>
      </c>
      <c r="K16" s="16">
        <f t="shared" si="1"/>
        <v>0</v>
      </c>
      <c r="L16" s="17" t="s">
        <v>5</v>
      </c>
      <c r="M16" s="27"/>
    </row>
    <row r="17" spans="1:13" ht="21" customHeight="1" x14ac:dyDescent="0.2">
      <c r="A17" s="27"/>
      <c r="B17" s="8"/>
      <c r="C17" s="144" t="s">
        <v>37</v>
      </c>
      <c r="D17" s="145"/>
      <c r="E17" s="18"/>
      <c r="F17" s="12" t="s">
        <v>38</v>
      </c>
      <c r="G17" s="18"/>
      <c r="H17" s="12" t="s">
        <v>9</v>
      </c>
      <c r="I17" s="11">
        <f t="shared" si="0"/>
        <v>0</v>
      </c>
      <c r="J17" s="12" t="s">
        <v>31</v>
      </c>
      <c r="K17" s="11">
        <f t="shared" si="1"/>
        <v>0</v>
      </c>
      <c r="L17" s="12" t="s">
        <v>5</v>
      </c>
      <c r="M17" s="27"/>
    </row>
    <row r="18" spans="1:13" ht="21" customHeight="1" x14ac:dyDescent="0.2">
      <c r="A18" s="27"/>
      <c r="B18" s="9"/>
      <c r="C18" s="142" t="s">
        <v>41</v>
      </c>
      <c r="D18" s="143"/>
      <c r="E18" s="19"/>
      <c r="F18" s="14" t="s">
        <v>39</v>
      </c>
      <c r="G18" s="19"/>
      <c r="H18" s="14" t="s">
        <v>40</v>
      </c>
      <c r="I18" s="13">
        <f t="shared" si="0"/>
        <v>0</v>
      </c>
      <c r="J18" s="14" t="s">
        <v>31</v>
      </c>
      <c r="K18" s="13">
        <f t="shared" si="1"/>
        <v>0</v>
      </c>
      <c r="L18" s="14" t="s">
        <v>5</v>
      </c>
      <c r="M18" s="27"/>
    </row>
    <row r="19" spans="1:13" ht="21" customHeight="1" x14ac:dyDescent="0.2">
      <c r="A19" s="27"/>
      <c r="B19" s="10" t="s">
        <v>24</v>
      </c>
      <c r="C19" s="142" t="s">
        <v>42</v>
      </c>
      <c r="D19" s="143"/>
      <c r="E19" s="19"/>
      <c r="F19" s="14" t="s">
        <v>38</v>
      </c>
      <c r="G19" s="19"/>
      <c r="H19" s="14" t="s">
        <v>9</v>
      </c>
      <c r="I19" s="13">
        <f t="shared" si="0"/>
        <v>0</v>
      </c>
      <c r="J19" s="14" t="s">
        <v>31</v>
      </c>
      <c r="K19" s="13">
        <f t="shared" si="1"/>
        <v>0</v>
      </c>
      <c r="L19" s="14" t="s">
        <v>5</v>
      </c>
      <c r="M19" s="27"/>
    </row>
    <row r="20" spans="1:13" ht="21" customHeight="1" x14ac:dyDescent="0.2">
      <c r="A20" s="27"/>
      <c r="B20" s="9"/>
      <c r="C20" s="142" t="s">
        <v>43</v>
      </c>
      <c r="D20" s="143"/>
      <c r="E20" s="19"/>
      <c r="F20" s="14" t="s">
        <v>38</v>
      </c>
      <c r="G20" s="19"/>
      <c r="H20" s="14" t="s">
        <v>9</v>
      </c>
      <c r="I20" s="13">
        <f t="shared" si="0"/>
        <v>0</v>
      </c>
      <c r="J20" s="14" t="s">
        <v>31</v>
      </c>
      <c r="K20" s="13">
        <f t="shared" si="1"/>
        <v>0</v>
      </c>
      <c r="L20" s="14" t="s">
        <v>5</v>
      </c>
      <c r="M20" s="27"/>
    </row>
    <row r="21" spans="1:13" ht="21" customHeight="1" x14ac:dyDescent="0.2">
      <c r="A21" s="27"/>
      <c r="B21" s="15"/>
      <c r="C21" s="140" t="s">
        <v>2</v>
      </c>
      <c r="D21" s="141"/>
      <c r="E21" s="20"/>
      <c r="F21" s="17" t="s">
        <v>38</v>
      </c>
      <c r="G21" s="20"/>
      <c r="H21" s="17" t="s">
        <v>9</v>
      </c>
      <c r="I21" s="16">
        <f t="shared" si="0"/>
        <v>0</v>
      </c>
      <c r="J21" s="17" t="s">
        <v>31</v>
      </c>
      <c r="K21" s="16">
        <f t="shared" si="1"/>
        <v>0</v>
      </c>
      <c r="L21" s="17" t="s">
        <v>5</v>
      </c>
      <c r="M21" s="27"/>
    </row>
    <row r="22" spans="1:13" ht="21" customHeight="1" x14ac:dyDescent="0.2">
      <c r="A22" s="27"/>
      <c r="B22" s="135" t="s">
        <v>44</v>
      </c>
      <c r="C22" s="144" t="s">
        <v>6</v>
      </c>
      <c r="D22" s="145"/>
      <c r="E22" s="18"/>
      <c r="F22" s="12" t="s">
        <v>5</v>
      </c>
      <c r="G22" s="11">
        <f>$C$8</f>
        <v>0</v>
      </c>
      <c r="H22" s="12" t="s">
        <v>10</v>
      </c>
      <c r="I22" s="11">
        <f t="shared" si="0"/>
        <v>0</v>
      </c>
      <c r="J22" s="12" t="s">
        <v>31</v>
      </c>
      <c r="K22" s="11">
        <f>E22*G22*I22</f>
        <v>0</v>
      </c>
      <c r="L22" s="12" t="s">
        <v>5</v>
      </c>
      <c r="M22" s="27"/>
    </row>
    <row r="23" spans="1:13" ht="21" customHeight="1" x14ac:dyDescent="0.2">
      <c r="A23" s="27"/>
      <c r="B23" s="136"/>
      <c r="C23" s="140" t="s">
        <v>45</v>
      </c>
      <c r="D23" s="141"/>
      <c r="E23" s="20"/>
      <c r="F23" s="17" t="s">
        <v>5</v>
      </c>
      <c r="G23" s="16">
        <f>$C$8</f>
        <v>0</v>
      </c>
      <c r="H23" s="17" t="s">
        <v>10</v>
      </c>
      <c r="I23" s="16">
        <f t="shared" si="0"/>
        <v>0</v>
      </c>
      <c r="J23" s="17" t="s">
        <v>31</v>
      </c>
      <c r="K23" s="16">
        <f>E23*G23*I23</f>
        <v>0</v>
      </c>
      <c r="L23" s="17" t="s">
        <v>5</v>
      </c>
      <c r="M23" s="27"/>
    </row>
    <row r="24" spans="1:13" ht="21" customHeight="1" x14ac:dyDescent="0.2">
      <c r="A24" s="27"/>
      <c r="B24" s="34"/>
      <c r="C24" s="144" t="s">
        <v>7</v>
      </c>
      <c r="D24" s="145"/>
      <c r="E24" s="18"/>
      <c r="F24" s="12" t="s">
        <v>33</v>
      </c>
      <c r="G24" s="18"/>
      <c r="H24" s="12" t="s">
        <v>13</v>
      </c>
      <c r="I24" s="137"/>
      <c r="J24" s="138"/>
      <c r="K24" s="11">
        <f>E24*G24</f>
        <v>0</v>
      </c>
      <c r="L24" s="12" t="s">
        <v>5</v>
      </c>
      <c r="M24" s="27"/>
    </row>
    <row r="25" spans="1:13" ht="21" customHeight="1" x14ac:dyDescent="0.2">
      <c r="A25" s="27"/>
      <c r="B25" s="10" t="s">
        <v>26</v>
      </c>
      <c r="C25" s="142" t="s">
        <v>8</v>
      </c>
      <c r="D25" s="143"/>
      <c r="E25" s="19"/>
      <c r="F25" s="14" t="s">
        <v>5</v>
      </c>
      <c r="G25" s="13">
        <f>$C$8</f>
        <v>0</v>
      </c>
      <c r="H25" s="14" t="s">
        <v>10</v>
      </c>
      <c r="I25" s="13">
        <f t="shared" si="0"/>
        <v>0</v>
      </c>
      <c r="J25" s="14" t="s">
        <v>31</v>
      </c>
      <c r="K25" s="13">
        <f>E25*G25*I25</f>
        <v>0</v>
      </c>
      <c r="L25" s="14" t="s">
        <v>5</v>
      </c>
      <c r="M25" s="27"/>
    </row>
    <row r="26" spans="1:13" ht="21" customHeight="1" thickBot="1" x14ac:dyDescent="0.25">
      <c r="A26" s="27"/>
      <c r="B26" s="24"/>
      <c r="C26" s="140" t="s">
        <v>60</v>
      </c>
      <c r="D26" s="141"/>
      <c r="E26" s="20"/>
      <c r="F26" s="17" t="s">
        <v>5</v>
      </c>
      <c r="G26" s="16">
        <f>$C$8</f>
        <v>0</v>
      </c>
      <c r="H26" s="17" t="s">
        <v>10</v>
      </c>
      <c r="I26" s="26">
        <f t="shared" si="0"/>
        <v>0</v>
      </c>
      <c r="J26" s="25" t="s">
        <v>31</v>
      </c>
      <c r="K26" s="26">
        <f>E26*G26*I26</f>
        <v>0</v>
      </c>
      <c r="L26" s="25" t="s">
        <v>5</v>
      </c>
      <c r="M26" s="27"/>
    </row>
    <row r="27" spans="1:13" ht="27" customHeight="1" thickTop="1" thickBot="1" x14ac:dyDescent="0.25">
      <c r="A27" s="27"/>
      <c r="B27" s="29"/>
      <c r="C27" s="166"/>
      <c r="D27" s="166"/>
      <c r="E27" s="30"/>
      <c r="F27" s="31"/>
      <c r="G27" s="30"/>
      <c r="H27" s="31"/>
      <c r="I27" s="146" t="s">
        <v>53</v>
      </c>
      <c r="J27" s="147"/>
      <c r="K27" s="32">
        <f>SUM(K11:K26)</f>
        <v>0</v>
      </c>
      <c r="L27" s="33" t="s">
        <v>5</v>
      </c>
      <c r="M27" s="27"/>
    </row>
    <row r="28" spans="1:13" ht="27" customHeight="1" thickBot="1" x14ac:dyDescent="0.25">
      <c r="A28" s="27"/>
      <c r="B28" s="35" t="s">
        <v>52</v>
      </c>
      <c r="C28" s="55"/>
      <c r="D28" s="55"/>
      <c r="E28" s="55" t="s">
        <v>56</v>
      </c>
      <c r="F28" s="55"/>
      <c r="G28" s="55"/>
      <c r="H28" s="55"/>
      <c r="I28" s="37"/>
      <c r="J28" s="37"/>
      <c r="K28" s="38">
        <f>IF($C$8="",0,ROUNDDOWN(K27/$C$7/$C$8,0))</f>
        <v>0</v>
      </c>
      <c r="L28" s="39" t="s">
        <v>5</v>
      </c>
      <c r="M28" s="27"/>
    </row>
    <row r="29" spans="1:13" ht="27" customHeight="1" thickBot="1" x14ac:dyDescent="0.25">
      <c r="A29" s="27"/>
      <c r="B29" s="35" t="s">
        <v>96</v>
      </c>
      <c r="C29" s="55"/>
      <c r="D29" s="55"/>
      <c r="E29" s="55"/>
      <c r="F29" s="55"/>
      <c r="G29" s="55"/>
      <c r="H29" s="55"/>
      <c r="I29" s="37"/>
      <c r="J29" s="37"/>
      <c r="K29" s="38"/>
      <c r="L29" s="39" t="s">
        <v>5</v>
      </c>
      <c r="M29" s="27"/>
    </row>
    <row r="30" spans="1:13" ht="27" customHeight="1" thickBot="1" x14ac:dyDescent="0.25">
      <c r="B30" s="35" t="s">
        <v>97</v>
      </c>
      <c r="C30" s="55"/>
      <c r="D30" s="55"/>
      <c r="E30" s="55"/>
      <c r="F30" s="55"/>
      <c r="G30" s="55"/>
      <c r="H30" s="55"/>
      <c r="I30" s="37"/>
      <c r="J30" s="37"/>
      <c r="K30" s="38">
        <f>MIN(K28,K29)</f>
        <v>0</v>
      </c>
      <c r="L30" s="39" t="s">
        <v>5</v>
      </c>
    </row>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row r="4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62992125984251968" bottom="0"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47"/>
  <sheetViews>
    <sheetView topLeftCell="A13" zoomScaleNormal="100" workbookViewId="0">
      <selection activeCell="K12" sqref="K12:K15"/>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132" t="s">
        <v>62</v>
      </c>
      <c r="E1" s="132"/>
      <c r="F1" s="132"/>
      <c r="G1" s="132"/>
      <c r="H1" s="132"/>
      <c r="I1" s="28"/>
      <c r="J1" s="28"/>
      <c r="K1" s="27"/>
      <c r="L1" s="133" t="s">
        <v>50</v>
      </c>
      <c r="M1" s="134"/>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67"/>
      <c r="D3" s="167"/>
      <c r="E3" s="168"/>
      <c r="F3" s="27"/>
      <c r="G3" s="148" t="s">
        <v>61</v>
      </c>
      <c r="H3" s="149"/>
      <c r="I3" s="149"/>
      <c r="J3" s="149"/>
      <c r="K3" s="149"/>
      <c r="L3" s="150"/>
      <c r="M3" s="27"/>
    </row>
    <row r="4" spans="1:13" ht="27" customHeight="1" x14ac:dyDescent="0.2">
      <c r="A4" s="27"/>
      <c r="B4" s="2" t="s">
        <v>19</v>
      </c>
      <c r="C4" s="40"/>
      <c r="D4" s="171"/>
      <c r="E4" s="172"/>
      <c r="F4" s="27"/>
      <c r="G4" s="151" t="s">
        <v>47</v>
      </c>
      <c r="H4" s="152"/>
      <c r="I4" s="152"/>
      <c r="J4" s="152"/>
      <c r="K4" s="152"/>
      <c r="L4" s="153"/>
      <c r="M4" s="27"/>
    </row>
    <row r="5" spans="1:13" ht="27" customHeight="1" x14ac:dyDescent="0.2">
      <c r="A5" s="27"/>
      <c r="B5" s="2" t="s">
        <v>27</v>
      </c>
      <c r="C5" s="169"/>
      <c r="D5" s="169"/>
      <c r="E5" s="170"/>
      <c r="F5" s="27"/>
      <c r="G5" s="154" t="s">
        <v>48</v>
      </c>
      <c r="H5" s="155"/>
      <c r="I5" s="155"/>
      <c r="J5" s="155"/>
      <c r="K5" s="155"/>
      <c r="L5" s="156"/>
      <c r="M5" s="27"/>
    </row>
    <row r="6" spans="1:13" ht="27" customHeight="1" x14ac:dyDescent="0.2">
      <c r="A6" s="27"/>
      <c r="B6" s="2" t="s">
        <v>28</v>
      </c>
      <c r="C6" s="41"/>
      <c r="D6" s="49" t="s">
        <v>63</v>
      </c>
      <c r="E6" s="42"/>
      <c r="F6" s="27"/>
      <c r="G6" s="154" t="s">
        <v>51</v>
      </c>
      <c r="H6" s="155"/>
      <c r="I6" s="155"/>
      <c r="J6" s="155"/>
      <c r="K6" s="155"/>
      <c r="L6" s="156"/>
      <c r="M6" s="27"/>
    </row>
    <row r="7" spans="1:13" ht="27" customHeight="1" x14ac:dyDescent="0.2">
      <c r="A7" s="27"/>
      <c r="B7" s="2" t="s">
        <v>29</v>
      </c>
      <c r="C7" s="43"/>
      <c r="D7" s="3" t="s">
        <v>31</v>
      </c>
      <c r="E7" s="4"/>
      <c r="F7" s="27"/>
      <c r="G7" s="154" t="s">
        <v>49</v>
      </c>
      <c r="H7" s="155"/>
      <c r="I7" s="155"/>
      <c r="J7" s="155"/>
      <c r="K7" s="155"/>
      <c r="L7" s="156"/>
      <c r="M7" s="27"/>
    </row>
    <row r="8" spans="1:13" ht="27" customHeight="1" thickBot="1" x14ac:dyDescent="0.25">
      <c r="A8" s="27"/>
      <c r="B8" s="5" t="s">
        <v>64</v>
      </c>
      <c r="C8" s="44"/>
      <c r="D8" s="6" t="s">
        <v>10</v>
      </c>
      <c r="E8" s="7"/>
      <c r="F8" s="27"/>
      <c r="G8" s="157" t="s">
        <v>65</v>
      </c>
      <c r="H8" s="158"/>
      <c r="I8" s="158"/>
      <c r="J8" s="158"/>
      <c r="K8" s="158"/>
      <c r="L8" s="159"/>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45"/>
      <c r="C10" s="27"/>
      <c r="D10" s="27"/>
      <c r="E10" s="27"/>
      <c r="F10" s="27"/>
      <c r="G10" s="27"/>
      <c r="H10" s="27"/>
      <c r="I10" s="27"/>
      <c r="J10" s="27"/>
      <c r="K10" s="27"/>
      <c r="L10" s="27"/>
      <c r="M10" s="27"/>
    </row>
    <row r="11" spans="1:13" ht="27" customHeight="1" x14ac:dyDescent="0.2">
      <c r="A11" s="27"/>
      <c r="B11" s="139" t="s">
        <v>11</v>
      </c>
      <c r="C11" s="139"/>
      <c r="D11" s="139"/>
      <c r="E11" s="139" t="s">
        <v>3</v>
      </c>
      <c r="F11" s="139"/>
      <c r="G11" s="139" t="s">
        <v>12</v>
      </c>
      <c r="H11" s="139"/>
      <c r="I11" s="139" t="s">
        <v>17</v>
      </c>
      <c r="J11" s="139"/>
      <c r="K11" s="139" t="s">
        <v>32</v>
      </c>
      <c r="L11" s="139"/>
      <c r="M11" s="27"/>
    </row>
    <row r="12" spans="1:13" ht="21" customHeight="1" x14ac:dyDescent="0.2">
      <c r="A12" s="27"/>
      <c r="B12" s="180" t="s">
        <v>66</v>
      </c>
      <c r="C12" s="181"/>
      <c r="D12" s="182"/>
      <c r="E12" s="189"/>
      <c r="F12" s="173" t="s">
        <v>5</v>
      </c>
      <c r="G12" s="176"/>
      <c r="H12" s="173" t="s">
        <v>10</v>
      </c>
      <c r="I12" s="176"/>
      <c r="J12" s="173" t="s">
        <v>31</v>
      </c>
      <c r="K12" s="176">
        <f>E12*G12*I12</f>
        <v>0</v>
      </c>
      <c r="L12" s="173" t="s">
        <v>5</v>
      </c>
      <c r="M12" s="27"/>
    </row>
    <row r="13" spans="1:13" ht="21" customHeight="1" x14ac:dyDescent="0.2">
      <c r="A13" s="27"/>
      <c r="B13" s="183"/>
      <c r="C13" s="184"/>
      <c r="D13" s="185"/>
      <c r="E13" s="190"/>
      <c r="F13" s="174"/>
      <c r="G13" s="177"/>
      <c r="H13" s="174"/>
      <c r="I13" s="177"/>
      <c r="J13" s="174"/>
      <c r="K13" s="177"/>
      <c r="L13" s="174"/>
      <c r="M13" s="27"/>
    </row>
    <row r="14" spans="1:13" ht="21" customHeight="1" x14ac:dyDescent="0.2">
      <c r="A14" s="27"/>
      <c r="B14" s="183"/>
      <c r="C14" s="184"/>
      <c r="D14" s="185"/>
      <c r="E14" s="190"/>
      <c r="F14" s="174"/>
      <c r="G14" s="177"/>
      <c r="H14" s="174"/>
      <c r="I14" s="177"/>
      <c r="J14" s="174"/>
      <c r="K14" s="177"/>
      <c r="L14" s="174"/>
      <c r="M14" s="27"/>
    </row>
    <row r="15" spans="1:13" ht="21" customHeight="1" thickBot="1" x14ac:dyDescent="0.25">
      <c r="A15" s="27"/>
      <c r="B15" s="186"/>
      <c r="C15" s="187"/>
      <c r="D15" s="188"/>
      <c r="E15" s="191"/>
      <c r="F15" s="175"/>
      <c r="G15" s="192"/>
      <c r="H15" s="175"/>
      <c r="I15" s="192"/>
      <c r="J15" s="175"/>
      <c r="K15" s="178"/>
      <c r="L15" s="179"/>
      <c r="M15" s="27"/>
    </row>
    <row r="16" spans="1:13" ht="27" customHeight="1" thickBot="1" x14ac:dyDescent="0.25">
      <c r="A16" s="27"/>
      <c r="B16" s="35" t="s">
        <v>67</v>
      </c>
      <c r="C16" s="36"/>
      <c r="D16" s="36"/>
      <c r="E16" s="36" t="s">
        <v>68</v>
      </c>
      <c r="F16" s="36"/>
      <c r="G16" s="36"/>
      <c r="H16" s="36"/>
      <c r="I16" s="37"/>
      <c r="J16" s="37"/>
      <c r="K16" s="38">
        <f>E12</f>
        <v>0</v>
      </c>
      <c r="L16" s="39" t="s">
        <v>5</v>
      </c>
      <c r="M16" s="27"/>
    </row>
    <row r="17" spans="1:13" ht="15" customHeight="1" x14ac:dyDescent="0.2">
      <c r="A17" s="27"/>
      <c r="B17" s="27"/>
      <c r="C17" s="27"/>
      <c r="D17" s="27"/>
      <c r="E17" s="27"/>
      <c r="F17" s="27"/>
      <c r="G17" s="27"/>
      <c r="H17" s="27"/>
      <c r="I17" s="27"/>
      <c r="J17" s="27"/>
      <c r="K17" s="27"/>
      <c r="L17" s="27"/>
      <c r="M17" s="27"/>
    </row>
    <row r="18" spans="1:13" ht="27" customHeight="1" x14ac:dyDescent="0.2"/>
    <row r="19" spans="1:13" ht="27" customHeight="1" x14ac:dyDescent="0.2"/>
    <row r="20" spans="1:13" ht="27" customHeight="1" x14ac:dyDescent="0.2"/>
    <row r="21" spans="1:13" ht="27" customHeight="1" x14ac:dyDescent="0.2"/>
    <row r="22" spans="1:13" ht="27" customHeight="1" x14ac:dyDescent="0.2"/>
    <row r="23" spans="1:13" ht="27" customHeight="1" x14ac:dyDescent="0.2"/>
    <row r="24" spans="1:13" ht="27" customHeight="1" x14ac:dyDescent="0.2"/>
    <row r="25" spans="1:13" ht="27" customHeight="1" x14ac:dyDescent="0.2"/>
    <row r="26" spans="1:13" ht="27" customHeight="1" x14ac:dyDescent="0.2"/>
    <row r="27" spans="1:13" ht="27" customHeight="1" x14ac:dyDescent="0.2"/>
    <row r="28" spans="1:13" ht="27" customHeight="1" x14ac:dyDescent="0.2"/>
    <row r="29" spans="1:13" ht="27" customHeight="1" x14ac:dyDescent="0.2"/>
    <row r="30" spans="1:13" ht="27" customHeight="1" x14ac:dyDescent="0.2"/>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R65"/>
  <sheetViews>
    <sheetView view="pageBreakPreview" topLeftCell="A13" zoomScale="70" zoomScaleNormal="80" zoomScaleSheetLayoutView="70" workbookViewId="0">
      <selection activeCell="T23" sqref="T23"/>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 min="14" max="14" width="1.26953125" customWidth="1"/>
    <col min="15" max="18" width="17.453125" customWidth="1"/>
  </cols>
  <sheetData>
    <row r="1" spans="1:18" ht="27" customHeight="1" x14ac:dyDescent="0.2">
      <c r="A1" s="27"/>
      <c r="B1" s="27"/>
      <c r="C1" s="28"/>
      <c r="D1" s="132" t="s">
        <v>59</v>
      </c>
      <c r="E1" s="132"/>
      <c r="F1" s="132"/>
      <c r="G1" s="132"/>
      <c r="H1" s="132"/>
      <c r="I1" s="28"/>
      <c r="J1" s="28"/>
      <c r="K1" s="27"/>
      <c r="L1" s="133" t="s">
        <v>50</v>
      </c>
      <c r="M1" s="134"/>
      <c r="N1" s="48"/>
      <c r="O1" s="46"/>
      <c r="P1" s="46"/>
      <c r="Q1" s="46"/>
      <c r="R1" s="46"/>
    </row>
    <row r="2" spans="1:18" ht="15" customHeight="1" thickBot="1" x14ac:dyDescent="0.25">
      <c r="A2" s="27"/>
      <c r="B2" s="27"/>
      <c r="C2" s="27"/>
      <c r="D2" s="27"/>
      <c r="E2" s="27"/>
      <c r="F2" s="27"/>
      <c r="G2" s="27"/>
      <c r="H2" s="27"/>
      <c r="I2" s="27"/>
      <c r="J2" s="27"/>
      <c r="K2" s="27"/>
      <c r="L2" s="27"/>
      <c r="M2" s="27"/>
      <c r="N2" s="47"/>
      <c r="O2" s="46"/>
      <c r="P2" s="46"/>
      <c r="Q2" s="46"/>
      <c r="R2" s="46"/>
    </row>
    <row r="3" spans="1:18" s="56" customFormat="1" ht="27" customHeight="1" thickTop="1" x14ac:dyDescent="0.2">
      <c r="A3" s="61"/>
      <c r="B3" s="62" t="s">
        <v>20</v>
      </c>
      <c r="C3" s="211" t="s">
        <v>55</v>
      </c>
      <c r="D3" s="211"/>
      <c r="E3" s="212"/>
      <c r="F3" s="61"/>
      <c r="G3" s="148" t="s">
        <v>61</v>
      </c>
      <c r="H3" s="149"/>
      <c r="I3" s="149"/>
      <c r="J3" s="149"/>
      <c r="K3" s="149"/>
      <c r="L3" s="150"/>
      <c r="M3" s="61"/>
      <c r="N3" s="63"/>
      <c r="O3" s="64"/>
      <c r="P3" s="64"/>
      <c r="Q3" s="64"/>
      <c r="R3" s="64"/>
    </row>
    <row r="4" spans="1:18" s="56" customFormat="1" ht="27" customHeight="1" x14ac:dyDescent="0.2">
      <c r="A4" s="61"/>
      <c r="B4" s="65" t="s">
        <v>19</v>
      </c>
      <c r="C4" s="66" t="s">
        <v>103</v>
      </c>
      <c r="D4" s="213"/>
      <c r="E4" s="214"/>
      <c r="F4" s="61"/>
      <c r="G4" s="151" t="s">
        <v>47</v>
      </c>
      <c r="H4" s="152"/>
      <c r="I4" s="152"/>
      <c r="J4" s="152"/>
      <c r="K4" s="152"/>
      <c r="L4" s="153"/>
      <c r="M4" s="61"/>
      <c r="N4" s="63"/>
      <c r="O4" s="64"/>
      <c r="P4" s="64"/>
      <c r="Q4" s="64"/>
      <c r="R4" s="64"/>
    </row>
    <row r="5" spans="1:18" s="56" customFormat="1" ht="27" customHeight="1" x14ac:dyDescent="0.2">
      <c r="A5" s="61"/>
      <c r="B5" s="65" t="s">
        <v>27</v>
      </c>
      <c r="C5" s="209" t="s">
        <v>104</v>
      </c>
      <c r="D5" s="209"/>
      <c r="E5" s="210"/>
      <c r="F5" s="61"/>
      <c r="G5" s="154" t="s">
        <v>48</v>
      </c>
      <c r="H5" s="155"/>
      <c r="I5" s="155"/>
      <c r="J5" s="155"/>
      <c r="K5" s="155"/>
      <c r="L5" s="156"/>
      <c r="M5" s="61"/>
      <c r="N5" s="63"/>
      <c r="O5" s="64"/>
      <c r="P5" s="64"/>
      <c r="Q5" s="64"/>
      <c r="R5" s="64"/>
    </row>
    <row r="6" spans="1:18" s="56" customFormat="1" ht="27" customHeight="1" x14ac:dyDescent="0.2">
      <c r="A6" s="61"/>
      <c r="B6" s="65" t="s">
        <v>28</v>
      </c>
      <c r="C6" s="67" t="s">
        <v>105</v>
      </c>
      <c r="D6" s="68" t="s">
        <v>21</v>
      </c>
      <c r="E6" s="69" t="s">
        <v>106</v>
      </c>
      <c r="F6" s="61"/>
      <c r="G6" s="154" t="s">
        <v>51</v>
      </c>
      <c r="H6" s="155"/>
      <c r="I6" s="155"/>
      <c r="J6" s="155"/>
      <c r="K6" s="155"/>
      <c r="L6" s="156"/>
      <c r="M6" s="61"/>
      <c r="N6" s="63"/>
      <c r="O6" s="64"/>
      <c r="P6" s="64"/>
      <c r="Q6" s="64"/>
      <c r="R6" s="64"/>
    </row>
    <row r="7" spans="1:18" s="56" customFormat="1" ht="27" customHeight="1" x14ac:dyDescent="0.2">
      <c r="A7" s="61"/>
      <c r="B7" s="65" t="s">
        <v>29</v>
      </c>
      <c r="C7" s="60">
        <v>3</v>
      </c>
      <c r="D7" s="70" t="s">
        <v>31</v>
      </c>
      <c r="E7" s="71"/>
      <c r="F7" s="61"/>
      <c r="G7" s="154" t="s">
        <v>49</v>
      </c>
      <c r="H7" s="155"/>
      <c r="I7" s="155"/>
      <c r="J7" s="155"/>
      <c r="K7" s="155"/>
      <c r="L7" s="156"/>
      <c r="M7" s="61"/>
      <c r="N7" s="63"/>
      <c r="O7" s="64"/>
      <c r="P7" s="64"/>
      <c r="Q7" s="64"/>
      <c r="R7" s="64"/>
    </row>
    <row r="8" spans="1:18" s="56" customFormat="1" ht="27" customHeight="1" thickBot="1" x14ac:dyDescent="0.25">
      <c r="A8" s="61"/>
      <c r="B8" s="72" t="s">
        <v>30</v>
      </c>
      <c r="C8" s="73">
        <v>15</v>
      </c>
      <c r="D8" s="74" t="s">
        <v>10</v>
      </c>
      <c r="E8" s="75"/>
      <c r="F8" s="61"/>
      <c r="G8" s="157"/>
      <c r="H8" s="158"/>
      <c r="I8" s="158"/>
      <c r="J8" s="158"/>
      <c r="K8" s="158"/>
      <c r="L8" s="159"/>
      <c r="M8" s="61"/>
      <c r="N8" s="63"/>
      <c r="O8" s="64"/>
      <c r="P8" s="64"/>
      <c r="Q8" s="64"/>
      <c r="R8" s="64"/>
    </row>
    <row r="9" spans="1:18" s="56" customFormat="1" ht="15" customHeight="1" thickTop="1" x14ac:dyDescent="0.2">
      <c r="A9" s="61"/>
      <c r="B9" s="61"/>
      <c r="C9" s="61"/>
      <c r="D9" s="61"/>
      <c r="E9" s="61"/>
      <c r="F9" s="61"/>
      <c r="G9" s="61"/>
      <c r="H9" s="61"/>
      <c r="I9" s="61"/>
      <c r="J9" s="61"/>
      <c r="K9" s="61"/>
      <c r="L9" s="61"/>
      <c r="M9" s="61"/>
      <c r="N9" s="63"/>
      <c r="O9" s="64"/>
      <c r="P9" s="64"/>
      <c r="Q9" s="64"/>
      <c r="R9" s="64"/>
    </row>
    <row r="10" spans="1:18" s="56" customFormat="1" ht="27" customHeight="1" x14ac:dyDescent="0.2">
      <c r="A10" s="61"/>
      <c r="B10" s="45"/>
      <c r="C10" s="61"/>
      <c r="D10" s="61"/>
      <c r="E10" s="61"/>
      <c r="F10" s="61"/>
      <c r="G10" s="61"/>
      <c r="H10" s="61"/>
      <c r="I10" s="61"/>
      <c r="J10" s="61"/>
      <c r="K10" s="61"/>
      <c r="L10" s="61"/>
      <c r="M10" s="61"/>
      <c r="N10" s="63"/>
      <c r="O10" s="64"/>
      <c r="P10" s="64"/>
      <c r="Q10" s="64"/>
      <c r="R10" s="64"/>
    </row>
    <row r="11" spans="1:18" s="56" customFormat="1" ht="27" customHeight="1" x14ac:dyDescent="0.2">
      <c r="A11" s="61"/>
      <c r="B11" s="208" t="s">
        <v>11</v>
      </c>
      <c r="C11" s="208"/>
      <c r="D11" s="208"/>
      <c r="E11" s="208" t="s">
        <v>3</v>
      </c>
      <c r="F11" s="208"/>
      <c r="G11" s="208" t="s">
        <v>12</v>
      </c>
      <c r="H11" s="208"/>
      <c r="I11" s="208" t="s">
        <v>17</v>
      </c>
      <c r="J11" s="208"/>
      <c r="K11" s="208" t="s">
        <v>32</v>
      </c>
      <c r="L11" s="208"/>
      <c r="M11" s="61"/>
      <c r="N11" s="63"/>
      <c r="O11" s="64"/>
      <c r="P11" s="64"/>
      <c r="Q11" s="64"/>
      <c r="R11" s="64"/>
    </row>
    <row r="12" spans="1:18" s="56" customFormat="1" ht="21" customHeight="1" x14ac:dyDescent="0.2">
      <c r="A12" s="61"/>
      <c r="B12" s="76"/>
      <c r="C12" s="200" t="s">
        <v>4</v>
      </c>
      <c r="D12" s="201"/>
      <c r="E12" s="11">
        <v>1200</v>
      </c>
      <c r="F12" s="12" t="s">
        <v>33</v>
      </c>
      <c r="G12" s="11">
        <v>66</v>
      </c>
      <c r="H12" s="12" t="s">
        <v>13</v>
      </c>
      <c r="I12" s="202"/>
      <c r="J12" s="203"/>
      <c r="K12" s="11">
        <f>E12*G12</f>
        <v>79200</v>
      </c>
      <c r="L12" s="12" t="s">
        <v>5</v>
      </c>
      <c r="M12" s="61"/>
      <c r="N12" s="63"/>
      <c r="O12" s="64"/>
      <c r="P12" s="64"/>
      <c r="Q12" s="64"/>
      <c r="R12" s="64"/>
    </row>
    <row r="13" spans="1:18" s="56" customFormat="1" ht="21" customHeight="1" x14ac:dyDescent="0.2">
      <c r="A13" s="61"/>
      <c r="B13" s="77" t="s">
        <v>22</v>
      </c>
      <c r="C13" s="193" t="s">
        <v>4</v>
      </c>
      <c r="D13" s="194"/>
      <c r="E13" s="13">
        <v>1500</v>
      </c>
      <c r="F13" s="14" t="s">
        <v>33</v>
      </c>
      <c r="G13" s="13">
        <v>130</v>
      </c>
      <c r="H13" s="14" t="s">
        <v>13</v>
      </c>
      <c r="I13" s="204"/>
      <c r="J13" s="205"/>
      <c r="K13" s="13">
        <f>E13*G13</f>
        <v>195000</v>
      </c>
      <c r="L13" s="14" t="s">
        <v>5</v>
      </c>
      <c r="M13" s="61"/>
      <c r="N13" s="63"/>
      <c r="O13" s="64"/>
      <c r="P13" s="64"/>
      <c r="Q13" s="64"/>
      <c r="R13" s="64"/>
    </row>
    <row r="14" spans="1:18" s="56" customFormat="1" ht="21" customHeight="1" x14ac:dyDescent="0.2">
      <c r="A14" s="61"/>
      <c r="B14" s="77"/>
      <c r="C14" s="193" t="s">
        <v>4</v>
      </c>
      <c r="D14" s="194"/>
      <c r="E14" s="13">
        <v>1800</v>
      </c>
      <c r="F14" s="14" t="s">
        <v>33</v>
      </c>
      <c r="G14" s="13">
        <v>110</v>
      </c>
      <c r="H14" s="14" t="s">
        <v>13</v>
      </c>
      <c r="I14" s="204"/>
      <c r="J14" s="205"/>
      <c r="K14" s="13">
        <f>E14*G14</f>
        <v>198000</v>
      </c>
      <c r="L14" s="14" t="s">
        <v>5</v>
      </c>
      <c r="M14" s="61"/>
      <c r="N14" s="63"/>
      <c r="O14" s="64"/>
      <c r="P14" s="64"/>
      <c r="Q14" s="64"/>
      <c r="R14" s="64"/>
    </row>
    <row r="15" spans="1:18" s="56" customFormat="1" ht="21" customHeight="1" x14ac:dyDescent="0.2">
      <c r="A15" s="61"/>
      <c r="B15" s="77"/>
      <c r="C15" s="193" t="s">
        <v>4</v>
      </c>
      <c r="D15" s="194"/>
      <c r="E15" s="13">
        <v>2400</v>
      </c>
      <c r="F15" s="14" t="s">
        <v>33</v>
      </c>
      <c r="G15" s="13">
        <v>20</v>
      </c>
      <c r="H15" s="14" t="s">
        <v>13</v>
      </c>
      <c r="I15" s="204"/>
      <c r="J15" s="205"/>
      <c r="K15" s="13">
        <f>E15*G15</f>
        <v>48000</v>
      </c>
      <c r="L15" s="14" t="s">
        <v>5</v>
      </c>
      <c r="M15" s="61"/>
      <c r="N15" s="63"/>
      <c r="O15" s="64"/>
      <c r="P15" s="64"/>
      <c r="Q15" s="64"/>
      <c r="R15" s="64"/>
    </row>
    <row r="16" spans="1:18" s="56" customFormat="1" ht="21" customHeight="1" x14ac:dyDescent="0.2">
      <c r="A16" s="61"/>
      <c r="B16" s="78"/>
      <c r="C16" s="195" t="s">
        <v>107</v>
      </c>
      <c r="D16" s="196"/>
      <c r="E16" s="16">
        <v>30000</v>
      </c>
      <c r="F16" s="17" t="s">
        <v>58</v>
      </c>
      <c r="G16" s="16">
        <v>3</v>
      </c>
      <c r="H16" s="17" t="s">
        <v>57</v>
      </c>
      <c r="I16" s="206"/>
      <c r="J16" s="207"/>
      <c r="K16" s="16">
        <f>E16*G16</f>
        <v>90000</v>
      </c>
      <c r="L16" s="17" t="s">
        <v>5</v>
      </c>
      <c r="M16" s="61"/>
      <c r="N16" s="63"/>
      <c r="O16" s="64"/>
      <c r="P16" s="64"/>
      <c r="Q16" s="64"/>
      <c r="R16" s="64"/>
    </row>
    <row r="17" spans="1:18" s="56" customFormat="1" ht="21" customHeight="1" x14ac:dyDescent="0.2">
      <c r="A17" s="61"/>
      <c r="B17" s="76"/>
      <c r="C17" s="200" t="s">
        <v>0</v>
      </c>
      <c r="D17" s="201"/>
      <c r="E17" s="11">
        <v>4200</v>
      </c>
      <c r="F17" s="12" t="s">
        <v>35</v>
      </c>
      <c r="G17" s="79">
        <v>52.86</v>
      </c>
      <c r="H17" s="12" t="s">
        <v>18</v>
      </c>
      <c r="I17" s="11">
        <v>3</v>
      </c>
      <c r="J17" s="12" t="s">
        <v>31</v>
      </c>
      <c r="K17" s="11">
        <f t="shared" ref="K17:K24" si="0">E17*G17*I17</f>
        <v>666036</v>
      </c>
      <c r="L17" s="12" t="s">
        <v>5</v>
      </c>
      <c r="M17" s="61"/>
      <c r="N17" s="63"/>
      <c r="O17" s="64"/>
      <c r="P17" s="64"/>
      <c r="Q17" s="64"/>
      <c r="R17" s="64"/>
    </row>
    <row r="18" spans="1:18" s="56" customFormat="1" ht="21" customHeight="1" x14ac:dyDescent="0.2">
      <c r="A18" s="61"/>
      <c r="B18" s="77" t="s">
        <v>23</v>
      </c>
      <c r="C18" s="193" t="s">
        <v>34</v>
      </c>
      <c r="D18" s="194"/>
      <c r="E18" s="13">
        <v>4200</v>
      </c>
      <c r="F18" s="14" t="s">
        <v>35</v>
      </c>
      <c r="G18" s="80">
        <v>27.2</v>
      </c>
      <c r="H18" s="14" t="s">
        <v>18</v>
      </c>
      <c r="I18" s="13">
        <v>3</v>
      </c>
      <c r="J18" s="14" t="s">
        <v>31</v>
      </c>
      <c r="K18" s="13">
        <f t="shared" si="0"/>
        <v>342720</v>
      </c>
      <c r="L18" s="14" t="s">
        <v>5</v>
      </c>
      <c r="M18" s="61"/>
      <c r="N18" s="63"/>
      <c r="O18" s="64"/>
      <c r="P18" s="64"/>
      <c r="Q18" s="64"/>
      <c r="R18" s="64"/>
    </row>
    <row r="19" spans="1:18" s="56" customFormat="1" ht="21" customHeight="1" x14ac:dyDescent="0.2">
      <c r="A19" s="61"/>
      <c r="B19" s="78"/>
      <c r="C19" s="195" t="s">
        <v>1</v>
      </c>
      <c r="D19" s="196"/>
      <c r="E19" s="16">
        <v>4200</v>
      </c>
      <c r="F19" s="17" t="s">
        <v>35</v>
      </c>
      <c r="G19" s="81">
        <v>22.67</v>
      </c>
      <c r="H19" s="17" t="s">
        <v>18</v>
      </c>
      <c r="I19" s="16">
        <f>$C$7</f>
        <v>3</v>
      </c>
      <c r="J19" s="17" t="s">
        <v>31</v>
      </c>
      <c r="K19" s="16">
        <f t="shared" si="0"/>
        <v>285642</v>
      </c>
      <c r="L19" s="17" t="s">
        <v>5</v>
      </c>
      <c r="M19" s="61"/>
      <c r="N19" s="63"/>
      <c r="O19" s="64"/>
      <c r="P19" s="64"/>
      <c r="Q19" s="64"/>
      <c r="R19" s="64"/>
    </row>
    <row r="20" spans="1:18" s="56" customFormat="1" ht="21" customHeight="1" x14ac:dyDescent="0.2">
      <c r="A20" s="61"/>
      <c r="B20" s="76"/>
      <c r="C20" s="200" t="s">
        <v>14</v>
      </c>
      <c r="D20" s="201"/>
      <c r="E20" s="11">
        <v>1000</v>
      </c>
      <c r="F20" s="12" t="s">
        <v>38</v>
      </c>
      <c r="G20" s="11">
        <v>16</v>
      </c>
      <c r="H20" s="12" t="s">
        <v>9</v>
      </c>
      <c r="I20" s="11">
        <v>3</v>
      </c>
      <c r="J20" s="12" t="s">
        <v>31</v>
      </c>
      <c r="K20" s="11">
        <f t="shared" si="0"/>
        <v>48000</v>
      </c>
      <c r="L20" s="12" t="s">
        <v>5</v>
      </c>
      <c r="M20" s="61"/>
      <c r="N20" s="63"/>
      <c r="O20" s="64"/>
      <c r="P20" s="64"/>
      <c r="Q20" s="64"/>
      <c r="R20" s="64"/>
    </row>
    <row r="21" spans="1:18" s="56" customFormat="1" ht="21" customHeight="1" x14ac:dyDescent="0.2">
      <c r="A21" s="61"/>
      <c r="B21" s="82"/>
      <c r="C21" s="193" t="s">
        <v>25</v>
      </c>
      <c r="D21" s="194"/>
      <c r="E21" s="13">
        <v>1000</v>
      </c>
      <c r="F21" s="14" t="s">
        <v>39</v>
      </c>
      <c r="G21" s="13">
        <v>32</v>
      </c>
      <c r="H21" s="14" t="s">
        <v>40</v>
      </c>
      <c r="I21" s="13">
        <v>3</v>
      </c>
      <c r="J21" s="14" t="s">
        <v>31</v>
      </c>
      <c r="K21" s="13">
        <f t="shared" si="0"/>
        <v>96000</v>
      </c>
      <c r="L21" s="14" t="s">
        <v>5</v>
      </c>
      <c r="M21" s="61"/>
      <c r="N21" s="63"/>
      <c r="O21" s="64"/>
      <c r="P21" s="64"/>
      <c r="Q21" s="64"/>
      <c r="R21" s="64"/>
    </row>
    <row r="22" spans="1:18" s="56" customFormat="1" ht="21" customHeight="1" x14ac:dyDescent="0.2">
      <c r="A22" s="61"/>
      <c r="B22" s="77" t="s">
        <v>24</v>
      </c>
      <c r="C22" s="193" t="s">
        <v>15</v>
      </c>
      <c r="D22" s="194"/>
      <c r="E22" s="13">
        <v>1000</v>
      </c>
      <c r="F22" s="14" t="s">
        <v>38</v>
      </c>
      <c r="G22" s="13">
        <v>1</v>
      </c>
      <c r="H22" s="14" t="s">
        <v>9</v>
      </c>
      <c r="I22" s="13">
        <v>3</v>
      </c>
      <c r="J22" s="14" t="s">
        <v>31</v>
      </c>
      <c r="K22" s="13">
        <f t="shared" si="0"/>
        <v>3000</v>
      </c>
      <c r="L22" s="14" t="s">
        <v>5</v>
      </c>
      <c r="M22" s="61"/>
      <c r="N22" s="63"/>
      <c r="O22" s="64"/>
      <c r="P22" s="64"/>
      <c r="Q22" s="64"/>
      <c r="R22" s="64"/>
    </row>
    <row r="23" spans="1:18" s="56" customFormat="1" ht="21" customHeight="1" x14ac:dyDescent="0.2">
      <c r="A23" s="61"/>
      <c r="B23" s="82"/>
      <c r="C23" s="193" t="s">
        <v>16</v>
      </c>
      <c r="D23" s="194"/>
      <c r="E23" s="13">
        <v>1000</v>
      </c>
      <c r="F23" s="14" t="s">
        <v>38</v>
      </c>
      <c r="G23" s="13">
        <v>1</v>
      </c>
      <c r="H23" s="14" t="s">
        <v>9</v>
      </c>
      <c r="I23" s="13">
        <v>3</v>
      </c>
      <c r="J23" s="14" t="s">
        <v>31</v>
      </c>
      <c r="K23" s="13">
        <f t="shared" si="0"/>
        <v>3000</v>
      </c>
      <c r="L23" s="14" t="s">
        <v>5</v>
      </c>
      <c r="M23" s="61"/>
      <c r="N23" s="63"/>
      <c r="O23" s="64"/>
      <c r="P23" s="64"/>
      <c r="Q23" s="64"/>
      <c r="R23" s="64"/>
    </row>
    <row r="24" spans="1:18" s="56" customFormat="1" ht="21" customHeight="1" x14ac:dyDescent="0.2">
      <c r="A24" s="61"/>
      <c r="B24" s="78"/>
      <c r="C24" s="195" t="s">
        <v>2</v>
      </c>
      <c r="D24" s="196"/>
      <c r="E24" s="16">
        <v>300</v>
      </c>
      <c r="F24" s="17" t="s">
        <v>38</v>
      </c>
      <c r="G24" s="16">
        <v>18</v>
      </c>
      <c r="H24" s="17" t="s">
        <v>9</v>
      </c>
      <c r="I24" s="16">
        <v>3</v>
      </c>
      <c r="J24" s="17" t="s">
        <v>31</v>
      </c>
      <c r="K24" s="16">
        <f t="shared" si="0"/>
        <v>16200</v>
      </c>
      <c r="L24" s="17" t="s">
        <v>5</v>
      </c>
      <c r="M24" s="61"/>
      <c r="N24" s="63"/>
      <c r="O24" s="64"/>
      <c r="P24" s="64"/>
      <c r="Q24" s="64"/>
      <c r="R24" s="64"/>
    </row>
    <row r="25" spans="1:18" s="56" customFormat="1" ht="21" customHeight="1" x14ac:dyDescent="0.2">
      <c r="A25" s="61"/>
      <c r="B25" s="198" t="s">
        <v>44</v>
      </c>
      <c r="C25" s="200" t="s">
        <v>6</v>
      </c>
      <c r="D25" s="201"/>
      <c r="E25" s="11">
        <v>800</v>
      </c>
      <c r="F25" s="12" t="s">
        <v>5</v>
      </c>
      <c r="G25" s="11">
        <f>$C$8</f>
        <v>15</v>
      </c>
      <c r="H25" s="12" t="s">
        <v>10</v>
      </c>
      <c r="I25" s="11">
        <v>3</v>
      </c>
      <c r="J25" s="12" t="s">
        <v>31</v>
      </c>
      <c r="K25" s="11">
        <f>E25*G25*I25</f>
        <v>36000</v>
      </c>
      <c r="L25" s="12" t="s">
        <v>5</v>
      </c>
      <c r="M25" s="61"/>
      <c r="N25" s="63"/>
      <c r="O25" s="64"/>
      <c r="P25" s="64"/>
      <c r="Q25" s="64"/>
      <c r="R25" s="64"/>
    </row>
    <row r="26" spans="1:18" s="56" customFormat="1" ht="21" customHeight="1" x14ac:dyDescent="0.2">
      <c r="A26" s="61"/>
      <c r="B26" s="199"/>
      <c r="C26" s="195" t="s">
        <v>45</v>
      </c>
      <c r="D26" s="196"/>
      <c r="E26" s="16">
        <v>1000</v>
      </c>
      <c r="F26" s="17" t="s">
        <v>5</v>
      </c>
      <c r="G26" s="16">
        <f>$C$8</f>
        <v>15</v>
      </c>
      <c r="H26" s="17" t="s">
        <v>10</v>
      </c>
      <c r="I26" s="16">
        <v>3</v>
      </c>
      <c r="J26" s="17" t="s">
        <v>31</v>
      </c>
      <c r="K26" s="16">
        <f>E26*G26*I26</f>
        <v>45000</v>
      </c>
      <c r="L26" s="17" t="s">
        <v>5</v>
      </c>
      <c r="M26" s="61"/>
      <c r="N26" s="63"/>
      <c r="O26" s="64"/>
      <c r="P26" s="64"/>
      <c r="Q26" s="64"/>
      <c r="R26" s="64"/>
    </row>
    <row r="27" spans="1:18" s="56" customFormat="1" ht="21" customHeight="1" x14ac:dyDescent="0.2">
      <c r="A27" s="61"/>
      <c r="B27" s="83"/>
      <c r="C27" s="200" t="s">
        <v>7</v>
      </c>
      <c r="D27" s="201"/>
      <c r="E27" s="11">
        <v>950</v>
      </c>
      <c r="F27" s="12" t="s">
        <v>33</v>
      </c>
      <c r="G27" s="11">
        <v>380</v>
      </c>
      <c r="H27" s="12" t="s">
        <v>13</v>
      </c>
      <c r="I27" s="137"/>
      <c r="J27" s="138"/>
      <c r="K27" s="11">
        <f>E27*G27</f>
        <v>361000</v>
      </c>
      <c r="L27" s="12" t="s">
        <v>5</v>
      </c>
      <c r="M27" s="61"/>
      <c r="N27" s="63"/>
      <c r="O27" s="64"/>
      <c r="P27" s="64"/>
      <c r="Q27" s="64"/>
      <c r="R27" s="64"/>
    </row>
    <row r="28" spans="1:18" s="56" customFormat="1" ht="21" customHeight="1" x14ac:dyDescent="0.2">
      <c r="A28" s="61"/>
      <c r="B28" s="77" t="s">
        <v>26</v>
      </c>
      <c r="C28" s="193" t="s">
        <v>8</v>
      </c>
      <c r="D28" s="194"/>
      <c r="E28" s="13">
        <v>200</v>
      </c>
      <c r="F28" s="14" t="s">
        <v>5</v>
      </c>
      <c r="G28" s="13">
        <f>$C$8</f>
        <v>15</v>
      </c>
      <c r="H28" s="14" t="s">
        <v>10</v>
      </c>
      <c r="I28" s="13">
        <f>$C$7</f>
        <v>3</v>
      </c>
      <c r="J28" s="14" t="s">
        <v>31</v>
      </c>
      <c r="K28" s="13">
        <f>E28*G28*I28</f>
        <v>9000</v>
      </c>
      <c r="L28" s="14" t="s">
        <v>5</v>
      </c>
      <c r="M28" s="61"/>
      <c r="N28" s="63"/>
      <c r="O28" s="64"/>
      <c r="P28" s="64"/>
      <c r="Q28" s="64"/>
      <c r="R28" s="64"/>
    </row>
    <row r="29" spans="1:18" s="56" customFormat="1" ht="21" customHeight="1" thickBot="1" x14ac:dyDescent="0.25">
      <c r="A29" s="61"/>
      <c r="B29" s="84"/>
      <c r="C29" s="195" t="s">
        <v>46</v>
      </c>
      <c r="D29" s="196"/>
      <c r="E29" s="16">
        <v>500</v>
      </c>
      <c r="F29" s="17" t="s">
        <v>5</v>
      </c>
      <c r="G29" s="16">
        <f>$C$8</f>
        <v>15</v>
      </c>
      <c r="H29" s="17" t="s">
        <v>10</v>
      </c>
      <c r="I29" s="26">
        <f>$C$7</f>
        <v>3</v>
      </c>
      <c r="J29" s="25" t="s">
        <v>31</v>
      </c>
      <c r="K29" s="26">
        <f>E29*G29*I29</f>
        <v>22500</v>
      </c>
      <c r="L29" s="25" t="s">
        <v>5</v>
      </c>
      <c r="M29" s="61"/>
      <c r="N29" s="63"/>
      <c r="O29" s="64"/>
      <c r="P29" s="64"/>
      <c r="Q29" s="64"/>
      <c r="R29" s="64"/>
    </row>
    <row r="30" spans="1:18" s="56" customFormat="1" ht="27" customHeight="1" thickTop="1" thickBot="1" x14ac:dyDescent="0.25">
      <c r="A30" s="61"/>
      <c r="B30" s="85"/>
      <c r="C30" s="197"/>
      <c r="D30" s="197"/>
      <c r="E30" s="86"/>
      <c r="F30" s="31"/>
      <c r="G30" s="86"/>
      <c r="H30" s="31"/>
      <c r="I30" s="146" t="s">
        <v>53</v>
      </c>
      <c r="J30" s="147"/>
      <c r="K30" s="32">
        <f>SUM(K12:K29)</f>
        <v>2544298</v>
      </c>
      <c r="L30" s="33" t="s">
        <v>5</v>
      </c>
      <c r="M30" s="61"/>
      <c r="N30" s="63"/>
      <c r="O30" s="64"/>
      <c r="P30" s="64"/>
      <c r="Q30" s="64"/>
      <c r="R30" s="64"/>
    </row>
    <row r="31" spans="1:18" s="56" customFormat="1" ht="27" customHeight="1" thickBot="1" x14ac:dyDescent="0.25">
      <c r="A31" s="61"/>
      <c r="B31" s="35" t="s">
        <v>52</v>
      </c>
      <c r="C31" s="55"/>
      <c r="D31" s="55"/>
      <c r="E31" s="55" t="s">
        <v>56</v>
      </c>
      <c r="F31" s="55"/>
      <c r="G31" s="55"/>
      <c r="H31" s="55"/>
      <c r="I31" s="37"/>
      <c r="J31" s="37"/>
      <c r="K31" s="38">
        <f>IF($C$8="",0,K30/$C$7/$C$8)</f>
        <v>56539.955555555556</v>
      </c>
      <c r="L31" s="39" t="s">
        <v>5</v>
      </c>
      <c r="M31" s="61"/>
      <c r="N31" s="63"/>
      <c r="O31" s="64"/>
      <c r="P31" s="64"/>
      <c r="Q31" s="64"/>
      <c r="R31" s="64"/>
    </row>
    <row r="32" spans="1:18" s="56" customFormat="1" ht="27" customHeight="1" thickBot="1" x14ac:dyDescent="0.25">
      <c r="A32" s="61"/>
      <c r="B32" s="35" t="s">
        <v>96</v>
      </c>
      <c r="C32" s="55"/>
      <c r="D32" s="55"/>
      <c r="E32" s="55"/>
      <c r="F32" s="55"/>
      <c r="G32" s="55"/>
      <c r="H32" s="55"/>
      <c r="I32" s="37"/>
      <c r="J32" s="37"/>
      <c r="K32" s="38">
        <v>50000</v>
      </c>
      <c r="L32" s="39" t="s">
        <v>5</v>
      </c>
      <c r="M32" s="61"/>
      <c r="N32" s="63"/>
      <c r="O32" s="64"/>
      <c r="P32" s="64"/>
      <c r="Q32" s="64"/>
      <c r="R32" s="64"/>
    </row>
    <row r="33" spans="1:18" s="56" customFormat="1" ht="27" customHeight="1" thickBot="1" x14ac:dyDescent="0.25">
      <c r="B33" s="35" t="s">
        <v>97</v>
      </c>
      <c r="C33" s="55"/>
      <c r="D33" s="55"/>
      <c r="E33" s="55"/>
      <c r="F33" s="55"/>
      <c r="G33" s="55"/>
      <c r="H33" s="55"/>
      <c r="I33" s="37"/>
      <c r="J33" s="37"/>
      <c r="K33" s="38">
        <f>MIN(K31,K32)</f>
        <v>50000</v>
      </c>
      <c r="L33" s="39" t="s">
        <v>5</v>
      </c>
      <c r="N33" s="63"/>
      <c r="O33" s="64"/>
      <c r="P33" s="64"/>
      <c r="Q33" s="64"/>
      <c r="R33" s="64"/>
    </row>
    <row r="34" spans="1:18" ht="15" customHeight="1" x14ac:dyDescent="0.2">
      <c r="A34" s="27"/>
      <c r="B34" s="27"/>
      <c r="C34" s="27"/>
      <c r="D34" s="27"/>
      <c r="E34" s="27"/>
      <c r="F34" s="27"/>
      <c r="G34" s="27"/>
      <c r="H34" s="27"/>
      <c r="I34" s="27"/>
      <c r="J34" s="27"/>
      <c r="K34" s="27"/>
      <c r="L34" s="27"/>
      <c r="M34" s="27"/>
      <c r="N34" s="47"/>
      <c r="O34" s="46"/>
      <c r="P34" s="46"/>
      <c r="Q34" s="46"/>
      <c r="R34" s="46"/>
    </row>
    <row r="35" spans="1:18" ht="7.5" customHeight="1" x14ac:dyDescent="0.2">
      <c r="A35" s="47"/>
      <c r="B35" s="47"/>
      <c r="C35" s="47"/>
      <c r="D35" s="47"/>
      <c r="E35" s="47"/>
      <c r="F35" s="47"/>
      <c r="G35" s="47"/>
      <c r="H35" s="47"/>
      <c r="I35" s="47"/>
      <c r="J35" s="47"/>
      <c r="K35" s="47"/>
      <c r="L35" s="47"/>
      <c r="M35" s="47"/>
      <c r="N35" s="47"/>
      <c r="O35" s="46"/>
      <c r="P35" s="46"/>
      <c r="Q35" s="46"/>
      <c r="R35" s="46"/>
    </row>
    <row r="36" spans="1:18" ht="27" customHeight="1" x14ac:dyDescent="0.2">
      <c r="A36" s="46"/>
      <c r="B36" s="46"/>
      <c r="C36" s="46"/>
      <c r="D36" s="46"/>
      <c r="E36" s="46"/>
      <c r="F36" s="46"/>
      <c r="G36" s="46"/>
      <c r="H36" s="46"/>
      <c r="I36" s="46"/>
      <c r="J36" s="46"/>
      <c r="K36" s="46"/>
      <c r="L36" s="46"/>
      <c r="M36" s="46"/>
      <c r="N36" s="46"/>
      <c r="O36" s="46"/>
      <c r="P36" s="46"/>
      <c r="Q36" s="46"/>
      <c r="R36" s="46"/>
    </row>
    <row r="37" spans="1:18" ht="27" customHeight="1" x14ac:dyDescent="0.2">
      <c r="A37" s="46"/>
      <c r="B37" s="46"/>
      <c r="C37" s="46"/>
      <c r="D37" s="46"/>
      <c r="E37" s="46"/>
      <c r="F37" s="46"/>
      <c r="G37" s="46"/>
      <c r="H37" s="46"/>
      <c r="I37" s="46"/>
      <c r="J37" s="46"/>
      <c r="K37" s="46"/>
      <c r="L37" s="46"/>
      <c r="M37" s="46"/>
      <c r="N37" s="46"/>
      <c r="O37" s="46"/>
      <c r="P37" s="46"/>
      <c r="Q37" s="46"/>
      <c r="R37" s="46"/>
    </row>
    <row r="38" spans="1:18" ht="27" customHeight="1" x14ac:dyDescent="0.2">
      <c r="A38" s="46"/>
      <c r="B38" s="46"/>
      <c r="C38" s="46"/>
      <c r="D38" s="46"/>
      <c r="E38" s="46"/>
      <c r="F38" s="46"/>
      <c r="G38" s="46"/>
      <c r="H38" s="46"/>
      <c r="I38" s="46"/>
      <c r="J38" s="46"/>
      <c r="K38" s="46"/>
      <c r="L38" s="46"/>
      <c r="M38" s="46"/>
      <c r="N38" s="46"/>
      <c r="O38" s="46"/>
      <c r="P38" s="46"/>
      <c r="Q38" s="46"/>
      <c r="R38" s="46"/>
    </row>
    <row r="39" spans="1:18" ht="27" customHeight="1" x14ac:dyDescent="0.2">
      <c r="A39" s="46"/>
      <c r="B39" s="46"/>
      <c r="C39" s="46"/>
      <c r="D39" s="46"/>
      <c r="E39" s="46"/>
      <c r="F39" s="46"/>
      <c r="G39" s="46"/>
      <c r="H39" s="46"/>
      <c r="I39" s="46"/>
      <c r="J39" s="46"/>
      <c r="K39" s="46"/>
      <c r="L39" s="46"/>
      <c r="M39" s="46"/>
      <c r="N39" s="46"/>
      <c r="O39" s="46"/>
      <c r="P39" s="46"/>
      <c r="Q39" s="46"/>
      <c r="R39" s="46"/>
    </row>
    <row r="40" spans="1:18" ht="27" customHeight="1" x14ac:dyDescent="0.2">
      <c r="A40" s="46"/>
      <c r="B40" s="46"/>
      <c r="C40" s="46"/>
      <c r="D40" s="46"/>
      <c r="E40" s="46"/>
      <c r="F40" s="46"/>
      <c r="G40" s="46"/>
      <c r="H40" s="46"/>
      <c r="I40" s="46"/>
      <c r="J40" s="46"/>
      <c r="K40" s="46"/>
      <c r="L40" s="46"/>
      <c r="M40" s="46"/>
      <c r="N40" s="46"/>
      <c r="O40" s="46"/>
      <c r="P40" s="46"/>
      <c r="Q40" s="46"/>
      <c r="R40" s="46"/>
    </row>
    <row r="41" spans="1:18" ht="27" customHeight="1" x14ac:dyDescent="0.2">
      <c r="A41" s="46"/>
      <c r="B41" s="46"/>
      <c r="C41" s="46"/>
      <c r="D41" s="46"/>
      <c r="E41" s="46"/>
      <c r="F41" s="46"/>
      <c r="G41" s="46"/>
      <c r="H41" s="46"/>
      <c r="I41" s="46"/>
      <c r="J41" s="46"/>
      <c r="K41" s="46"/>
      <c r="L41" s="46"/>
      <c r="M41" s="46"/>
      <c r="N41" s="46"/>
      <c r="O41" s="46"/>
      <c r="P41" s="46"/>
      <c r="Q41" s="46"/>
      <c r="R41" s="46"/>
    </row>
    <row r="42" spans="1:18" ht="15" customHeight="1" x14ac:dyDescent="0.2">
      <c r="A42" s="46"/>
      <c r="B42" s="46"/>
      <c r="C42" s="46"/>
      <c r="D42" s="46"/>
      <c r="E42" s="46"/>
      <c r="F42" s="46"/>
      <c r="G42" s="46"/>
      <c r="H42" s="46"/>
      <c r="I42" s="46"/>
      <c r="J42" s="46"/>
      <c r="K42" s="46"/>
      <c r="L42" s="46"/>
      <c r="M42" s="46"/>
      <c r="N42" s="46"/>
      <c r="O42" s="46"/>
      <c r="P42" s="46"/>
      <c r="Q42" s="46"/>
      <c r="R42" s="46"/>
    </row>
    <row r="43" spans="1:18" ht="27" customHeight="1" x14ac:dyDescent="0.2"/>
    <row r="44" spans="1:18" ht="27" customHeight="1" x14ac:dyDescent="0.2"/>
    <row r="45" spans="1:18" ht="27" customHeight="1" x14ac:dyDescent="0.2"/>
    <row r="46" spans="1:18" ht="27" customHeight="1" x14ac:dyDescent="0.2"/>
    <row r="47" spans="1:18" ht="27" customHeight="1" x14ac:dyDescent="0.2"/>
    <row r="48" spans="1:1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row r="61" ht="27" customHeight="1" x14ac:dyDescent="0.2"/>
    <row r="62" ht="27" customHeight="1" x14ac:dyDescent="0.2"/>
    <row r="63" ht="27" customHeight="1" x14ac:dyDescent="0.2"/>
    <row r="64" ht="27" customHeight="1" x14ac:dyDescent="0.2"/>
    <row r="65" ht="27" customHeight="1" x14ac:dyDescent="0.2"/>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62992125984251968" top="0.74803149606299213" bottom="0.47244094488188981" header="0.31496062992125984" footer="0.31496062992125984"/>
  <pageSetup paperSize="9" scale="57" orientation="landscape" r:id="rId1"/>
  <rowBreaks count="1" manualBreakCount="1">
    <brk id="41" max="17"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vt: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2024-05-01T00:51:13Z</cp:lastPrinted>
  <dcterms:created xsi:type="dcterms:W3CDTF">2005-08-03T23:13:39Z</dcterms:created>
  <dcterms:modified xsi:type="dcterms:W3CDTF">2024-05-13T07:10:38Z</dcterms:modified>
</cp:coreProperties>
</file>