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500031\Desktop\緊急包括様式\マニュアル用\"/>
    </mc:Choice>
  </mc:AlternateContent>
  <bookViews>
    <workbookView xWindow="240" yWindow="60" windowWidth="11700" windowHeight="8550" activeTab="1"/>
  </bookViews>
  <sheets>
    <sheet name="別紙１経費所要額精算書" sheetId="1" r:id="rId1"/>
    <sheet name="別紙１経費所要額精算書 (記載例)" sheetId="6" r:id="rId2"/>
  </sheets>
  <definedNames>
    <definedName name="_xlnm.Print_Area" localSheetId="0">別紙１経費所要額精算書!$A$1:$M$31</definedName>
    <definedName name="_xlnm.Print_Area" localSheetId="1">'別紙１経費所要額精算書 (記載例)'!$A$1:$M$31</definedName>
  </definedNames>
  <calcPr calcId="162913"/>
</workbook>
</file>

<file path=xl/calcChain.xml><?xml version="1.0" encoding="utf-8"?>
<calcChain xmlns="http://schemas.openxmlformats.org/spreadsheetml/2006/main">
  <c r="F23" i="6" l="1"/>
  <c r="G23" i="6" s="1"/>
  <c r="B23" i="6"/>
  <c r="D23" i="6" s="1"/>
  <c r="F23" i="1"/>
  <c r="G23" i="1" s="1"/>
  <c r="B23" i="1"/>
  <c r="D23" i="1" s="1"/>
  <c r="H23" i="6" l="1"/>
  <c r="I23" i="6" s="1"/>
  <c r="K23" i="6" s="1"/>
  <c r="H23" i="1"/>
  <c r="I23" i="1" s="1"/>
  <c r="K23" i="1" s="1"/>
</calcChain>
</file>

<file path=xl/sharedStrings.xml><?xml version="1.0" encoding="utf-8"?>
<sst xmlns="http://schemas.openxmlformats.org/spreadsheetml/2006/main" count="290" uniqueCount="55">
  <si>
    <t>別紙（１）</t>
    <rPh sb="0" eb="2">
      <t>ベッシ</t>
    </rPh>
    <phoneticPr fontId="1"/>
  </si>
  <si>
    <t>総事業費</t>
    <rPh sb="0" eb="4">
      <t>ソウジギョウヒ</t>
    </rPh>
    <phoneticPr fontId="1"/>
  </si>
  <si>
    <t>寄附金その他の収入額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1"/>
  </si>
  <si>
    <t>基準額</t>
    <rPh sb="0" eb="2">
      <t>キジュン</t>
    </rPh>
    <rPh sb="2" eb="3">
      <t>ガク</t>
    </rPh>
    <phoneticPr fontId="1"/>
  </si>
  <si>
    <t>選定額</t>
    <rPh sb="0" eb="2">
      <t>センテイ</t>
    </rPh>
    <rPh sb="2" eb="3">
      <t>ガク</t>
    </rPh>
    <phoneticPr fontId="1"/>
  </si>
  <si>
    <t>補助基本額</t>
    <rPh sb="0" eb="2">
      <t>ホジョ</t>
    </rPh>
    <rPh sb="2" eb="4">
      <t>キホン</t>
    </rPh>
    <rPh sb="4" eb="5">
      <t>ガク</t>
    </rPh>
    <phoneticPr fontId="1"/>
  </si>
  <si>
    <t>(Ａ)</t>
    <phoneticPr fontId="1"/>
  </si>
  <si>
    <t>(Ｂ)</t>
    <phoneticPr fontId="1"/>
  </si>
  <si>
    <t>(Ｃ)</t>
    <phoneticPr fontId="1"/>
  </si>
  <si>
    <t>(Ｄ)</t>
    <phoneticPr fontId="1"/>
  </si>
  <si>
    <t>(Ｅ)</t>
    <phoneticPr fontId="1"/>
  </si>
  <si>
    <t>(Ｆ)</t>
    <phoneticPr fontId="1"/>
  </si>
  <si>
    <t>円</t>
    <rPh sb="0" eb="1">
      <t>エン</t>
    </rPh>
    <phoneticPr fontId="1"/>
  </si>
  <si>
    <t>差引額
(Ａ)－(Ｂ)</t>
    <rPh sb="0" eb="2">
      <t>サシヒキ</t>
    </rPh>
    <rPh sb="2" eb="3">
      <t>ガク</t>
    </rPh>
    <phoneticPr fontId="1"/>
  </si>
  <si>
    <t>区　分</t>
    <rPh sb="0" eb="1">
      <t>ク</t>
    </rPh>
    <rPh sb="2" eb="3">
      <t>ブン</t>
    </rPh>
    <phoneticPr fontId="1"/>
  </si>
  <si>
    <t>備　考</t>
    <rPh sb="0" eb="1">
      <t>ソナエ</t>
    </rPh>
    <rPh sb="2" eb="3">
      <t>コウ</t>
    </rPh>
    <phoneticPr fontId="1"/>
  </si>
  <si>
    <t>(G)</t>
    <phoneticPr fontId="1"/>
  </si>
  <si>
    <t>(H)</t>
    <phoneticPr fontId="1"/>
  </si>
  <si>
    <t>補助金
交付決定額</t>
    <rPh sb="0" eb="3">
      <t>ホジョキン</t>
    </rPh>
    <rPh sb="4" eb="6">
      <t>コウフ</t>
    </rPh>
    <rPh sb="6" eb="8">
      <t>ケッテイ</t>
    </rPh>
    <rPh sb="8" eb="9">
      <t>ガク</t>
    </rPh>
    <phoneticPr fontId="1"/>
  </si>
  <si>
    <t>(I)</t>
    <phoneticPr fontId="1"/>
  </si>
  <si>
    <t>補助精算額</t>
    <rPh sb="0" eb="2">
      <t>ホジョ</t>
    </rPh>
    <rPh sb="2" eb="4">
      <t>セイサン</t>
    </rPh>
    <rPh sb="4" eb="5">
      <t>ガク</t>
    </rPh>
    <phoneticPr fontId="1"/>
  </si>
  <si>
    <t>不用額</t>
    <rPh sb="0" eb="2">
      <t>フヨウ</t>
    </rPh>
    <rPh sb="2" eb="3">
      <t>ガク</t>
    </rPh>
    <phoneticPr fontId="1"/>
  </si>
  <si>
    <t>(I)－(H)</t>
    <phoneticPr fontId="1"/>
  </si>
  <si>
    <t>経費所要額精算書</t>
    <rPh sb="0" eb="1">
      <t>キョウ</t>
    </rPh>
    <rPh sb="1" eb="2">
      <t>ヒ</t>
    </rPh>
    <rPh sb="2" eb="3">
      <t>ショ</t>
    </rPh>
    <rPh sb="3" eb="4">
      <t>ヨウ</t>
    </rPh>
    <rPh sb="4" eb="5">
      <t>ガク</t>
    </rPh>
    <rPh sb="5" eb="6">
      <t>セイ</t>
    </rPh>
    <rPh sb="6" eb="7">
      <t>ザン</t>
    </rPh>
    <rPh sb="7" eb="8">
      <t>ショ</t>
    </rPh>
    <phoneticPr fontId="1"/>
  </si>
  <si>
    <t>対象経費の
支出額</t>
    <rPh sb="0" eb="2">
      <t>タイショウ</t>
    </rPh>
    <rPh sb="2" eb="4">
      <t>ケイヒ</t>
    </rPh>
    <rPh sb="6" eb="8">
      <t>シシュツ</t>
    </rPh>
    <rPh sb="8" eb="9">
      <t>ガク</t>
    </rPh>
    <phoneticPr fontId="1"/>
  </si>
  <si>
    <t>病院</t>
    <rPh sb="0" eb="2">
      <t>ビョウイン</t>
    </rPh>
    <phoneticPr fontId="1"/>
  </si>
  <si>
    <t>有床診療所（医科）</t>
    <rPh sb="0" eb="2">
      <t>ユウショウ</t>
    </rPh>
    <rPh sb="2" eb="5">
      <t>シンリョウジョ</t>
    </rPh>
    <rPh sb="6" eb="8">
      <t>イカ</t>
    </rPh>
    <phoneticPr fontId="1"/>
  </si>
  <si>
    <t>有床診療所（歯科）</t>
    <rPh sb="0" eb="2">
      <t>ユウショウ</t>
    </rPh>
    <rPh sb="2" eb="5">
      <t>シンリョウジョ</t>
    </rPh>
    <rPh sb="6" eb="8">
      <t>シカ</t>
    </rPh>
    <phoneticPr fontId="1"/>
  </si>
  <si>
    <t>無床診療所（医科）</t>
    <rPh sb="0" eb="2">
      <t>ムショウ</t>
    </rPh>
    <rPh sb="2" eb="5">
      <t>シンリョウジョ</t>
    </rPh>
    <rPh sb="6" eb="8">
      <t>イカ</t>
    </rPh>
    <phoneticPr fontId="1"/>
  </si>
  <si>
    <t>無床診療所（歯科）</t>
    <rPh sb="0" eb="2">
      <t>ムショウ</t>
    </rPh>
    <rPh sb="2" eb="5">
      <t>シンリョウジョ</t>
    </rPh>
    <rPh sb="6" eb="8">
      <t>シカ</t>
    </rPh>
    <phoneticPr fontId="1"/>
  </si>
  <si>
    <t>薬局</t>
    <rPh sb="0" eb="2">
      <t>ヤッキョク</t>
    </rPh>
    <phoneticPr fontId="1"/>
  </si>
  <si>
    <t>訪問看護ステーション</t>
    <rPh sb="0" eb="2">
      <t>ホウモン</t>
    </rPh>
    <rPh sb="2" eb="4">
      <t>カンゴ</t>
    </rPh>
    <phoneticPr fontId="1"/>
  </si>
  <si>
    <t>助産所</t>
    <rPh sb="0" eb="2">
      <t>ジョサン</t>
    </rPh>
    <rPh sb="2" eb="3">
      <t>ジョ</t>
    </rPh>
    <phoneticPr fontId="1"/>
  </si>
  <si>
    <t>）</t>
    <phoneticPr fontId="1"/>
  </si>
  <si>
    <t>（医療機関名：</t>
    <rPh sb="1" eb="3">
      <t>イリョウ</t>
    </rPh>
    <rPh sb="3" eb="5">
      <t>キカン</t>
    </rPh>
    <rPh sb="5" eb="6">
      <t>メイ</t>
    </rPh>
    <phoneticPr fontId="1"/>
  </si>
  <si>
    <t>　賃金・報酬</t>
    <rPh sb="1" eb="3">
      <t>チンギン</t>
    </rPh>
    <rPh sb="4" eb="6">
      <t>ホウシュウ</t>
    </rPh>
    <phoneticPr fontId="1"/>
  </si>
  <si>
    <t>　謝金</t>
    <rPh sb="1" eb="3">
      <t>シャキン</t>
    </rPh>
    <phoneticPr fontId="1"/>
  </si>
  <si>
    <t>　会議費</t>
    <rPh sb="1" eb="4">
      <t>カイギヒ</t>
    </rPh>
    <phoneticPr fontId="1"/>
  </si>
  <si>
    <t>　旅費</t>
    <rPh sb="1" eb="3">
      <t>リョヒ</t>
    </rPh>
    <phoneticPr fontId="1"/>
  </si>
  <si>
    <t>　需用費</t>
    <rPh sb="1" eb="4">
      <t>ジュヨウヒ</t>
    </rPh>
    <phoneticPr fontId="1"/>
  </si>
  <si>
    <t>　役務費</t>
    <rPh sb="1" eb="4">
      <t>エキムヒ</t>
    </rPh>
    <phoneticPr fontId="1"/>
  </si>
  <si>
    <t>　委託料</t>
    <rPh sb="1" eb="4">
      <t>イタクリョウ</t>
    </rPh>
    <phoneticPr fontId="1"/>
  </si>
  <si>
    <t>　使用料及び賃借料</t>
    <rPh sb="1" eb="4">
      <t>シヨウリョウ</t>
    </rPh>
    <rPh sb="4" eb="5">
      <t>オヨ</t>
    </rPh>
    <rPh sb="6" eb="9">
      <t>チンシャクリョウ</t>
    </rPh>
    <phoneticPr fontId="1"/>
  </si>
  <si>
    <t>　備品購入費</t>
    <rPh sb="1" eb="3">
      <t>ビヒン</t>
    </rPh>
    <rPh sb="3" eb="5">
      <t>コウニュウ</t>
    </rPh>
    <rPh sb="5" eb="6">
      <t>ヒ</t>
    </rPh>
    <phoneticPr fontId="1"/>
  </si>
  <si>
    <t xml:space="preserve">（施設類型 　 </t>
    <rPh sb="1" eb="3">
      <t>シセツ</t>
    </rPh>
    <rPh sb="3" eb="5">
      <t>ルイケイ</t>
    </rPh>
    <phoneticPr fontId="1"/>
  </si>
  <si>
    <t>　合計</t>
    <rPh sb="1" eb="3">
      <t>ゴウケイ</t>
    </rPh>
    <phoneticPr fontId="1"/>
  </si>
  <si>
    <t>許可病床数</t>
    <rPh sb="0" eb="2">
      <t>キョカ</t>
    </rPh>
    <rPh sb="2" eb="5">
      <t>ビョウショウスウ</t>
    </rPh>
    <phoneticPr fontId="1"/>
  </si>
  <si>
    <t>―</t>
    <phoneticPr fontId="1"/>
  </si>
  <si>
    <t>○○○○診療所</t>
    <rPh sb="4" eb="7">
      <t>シンリョウジョ</t>
    </rPh>
    <phoneticPr fontId="1"/>
  </si>
  <si>
    <t>（注）１　「区分」欄に記載の補助対象経費ごとに精算額をご入力ください。</t>
    <rPh sb="1" eb="2">
      <t>チュウ</t>
    </rPh>
    <rPh sb="6" eb="8">
      <t>クブン</t>
    </rPh>
    <rPh sb="9" eb="10">
      <t>ラン</t>
    </rPh>
    <rPh sb="11" eb="13">
      <t>キサイ</t>
    </rPh>
    <rPh sb="14" eb="16">
      <t>ホジョ</t>
    </rPh>
    <rPh sb="16" eb="18">
      <t>タイショウ</t>
    </rPh>
    <rPh sb="18" eb="20">
      <t>ケイヒ</t>
    </rPh>
    <rPh sb="23" eb="26">
      <t>セイサンガク</t>
    </rPh>
    <rPh sb="28" eb="30">
      <t>ニュウリョク</t>
    </rPh>
    <phoneticPr fontId="1"/>
  </si>
  <si>
    <t>　　　２　「施設類型」は、実績報告する施設の類型に合致するものを一つ選択してください。</t>
    <rPh sb="6" eb="8">
      <t>シセツ</t>
    </rPh>
    <rPh sb="8" eb="10">
      <t>ルイケイ</t>
    </rPh>
    <rPh sb="13" eb="15">
      <t>ジッセキ</t>
    </rPh>
    <rPh sb="15" eb="17">
      <t>ホウコク</t>
    </rPh>
    <rPh sb="19" eb="21">
      <t>シセツ</t>
    </rPh>
    <rPh sb="22" eb="24">
      <t>ルイケイ</t>
    </rPh>
    <rPh sb="25" eb="27">
      <t>ガッチ</t>
    </rPh>
    <rPh sb="32" eb="33">
      <t>ヒト</t>
    </rPh>
    <rPh sb="34" eb="36">
      <t>センタク</t>
    </rPh>
    <phoneticPr fontId="1"/>
  </si>
  <si>
    <t>　　　３　「対象経費の支出額」は、「事業実績報告書」の「６事業費の積算根拠 ⑴補助対象事業分」の合計額と一致させてください。</t>
    <rPh sb="6" eb="8">
      <t>タイショウ</t>
    </rPh>
    <rPh sb="8" eb="10">
      <t>ケイヒ</t>
    </rPh>
    <rPh sb="11" eb="13">
      <t>シシュツ</t>
    </rPh>
    <rPh sb="13" eb="14">
      <t>ガク</t>
    </rPh>
    <rPh sb="18" eb="20">
      <t>ジギョウ</t>
    </rPh>
    <rPh sb="20" eb="22">
      <t>ジッセキ</t>
    </rPh>
    <rPh sb="22" eb="25">
      <t>ホウコクショ</t>
    </rPh>
    <rPh sb="29" eb="32">
      <t>ジギョウヒ</t>
    </rPh>
    <rPh sb="33" eb="35">
      <t>セキサン</t>
    </rPh>
    <rPh sb="35" eb="37">
      <t>コンキョ</t>
    </rPh>
    <rPh sb="39" eb="41">
      <t>ホジョ</t>
    </rPh>
    <rPh sb="41" eb="43">
      <t>タイショウ</t>
    </rPh>
    <rPh sb="43" eb="45">
      <t>ジギョウ</t>
    </rPh>
    <rPh sb="45" eb="46">
      <t>ブン</t>
    </rPh>
    <rPh sb="48" eb="50">
      <t>ゴウケイ</t>
    </rPh>
    <rPh sb="50" eb="51">
      <t>ガク</t>
    </rPh>
    <rPh sb="52" eb="54">
      <t>イッチ</t>
    </rPh>
    <phoneticPr fontId="1"/>
  </si>
  <si>
    <t>　　　４　水色に着色してあるセルにご入力ください（病院については、許可病床数も入力してください）。</t>
    <rPh sb="5" eb="7">
      <t>ミズイロ</t>
    </rPh>
    <rPh sb="8" eb="10">
      <t>チャクショク</t>
    </rPh>
    <rPh sb="18" eb="20">
      <t>ニュウリョク</t>
    </rPh>
    <rPh sb="25" eb="27">
      <t>ビョウイン</t>
    </rPh>
    <rPh sb="33" eb="35">
      <t>キョカ</t>
    </rPh>
    <rPh sb="35" eb="38">
      <t>ビョウショウスウ</t>
    </rPh>
    <rPh sb="39" eb="41">
      <t>ニュウリョク</t>
    </rPh>
    <phoneticPr fontId="1"/>
  </si>
  <si>
    <t>　　　５　「選定額」欄には、(Ｄ)と(Ｅ)とを比較して少ない方の額が記載されます（自動計算）。</t>
    <rPh sb="6" eb="8">
      <t>センテイ</t>
    </rPh>
    <rPh sb="8" eb="9">
      <t>ガク</t>
    </rPh>
    <rPh sb="10" eb="11">
      <t>ラン</t>
    </rPh>
    <rPh sb="23" eb="25">
      <t>ヒカク</t>
    </rPh>
    <rPh sb="27" eb="28">
      <t>スク</t>
    </rPh>
    <rPh sb="30" eb="31">
      <t>ホウ</t>
    </rPh>
    <rPh sb="32" eb="33">
      <t>ガク</t>
    </rPh>
    <rPh sb="34" eb="36">
      <t>キサイ</t>
    </rPh>
    <rPh sb="41" eb="43">
      <t>ジドウ</t>
    </rPh>
    <rPh sb="43" eb="45">
      <t>ケイサン</t>
    </rPh>
    <phoneticPr fontId="1"/>
  </si>
  <si>
    <t>　　　６　「補助基本額」欄には、(Ｃ)と(Ｆ)とを比較して少ない方の額が記載されます（自動計算）。</t>
    <rPh sb="6" eb="8">
      <t>ホジョ</t>
    </rPh>
    <rPh sb="8" eb="10">
      <t>キホン</t>
    </rPh>
    <rPh sb="10" eb="11">
      <t>ガク</t>
    </rPh>
    <rPh sb="12" eb="13">
      <t>ラン</t>
    </rPh>
    <rPh sb="25" eb="27">
      <t>ヒカク</t>
    </rPh>
    <rPh sb="29" eb="30">
      <t>スク</t>
    </rPh>
    <rPh sb="32" eb="33">
      <t>ホウ</t>
    </rPh>
    <rPh sb="34" eb="35">
      <t>ガク</t>
    </rPh>
    <rPh sb="36" eb="38">
      <t>キサイ</t>
    </rPh>
    <rPh sb="43" eb="45">
      <t>ジドウ</t>
    </rPh>
    <rPh sb="45" eb="47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</si>
</sst>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176" fontId="6" fillId="0" borderId="3" xfId="0" applyNumberFormat="1" applyFont="1" applyBorder="1">
      <alignment vertical="center"/>
    </xf>
    <xf numFmtId="0" fontId="6" fillId="0" borderId="4" xfId="0" applyFont="1" applyBorder="1">
      <alignment vertical="center"/>
    </xf>
    <xf numFmtId="176" fontId="6" fillId="2" borderId="4" xfId="0" applyNumberFormat="1" applyFont="1" applyFill="1" applyBorder="1">
      <alignment vertical="center"/>
    </xf>
    <xf numFmtId="0" fontId="6" fillId="0" borderId="5" xfId="0" applyFont="1" applyBorder="1">
      <alignment vertical="center"/>
    </xf>
    <xf numFmtId="176" fontId="6" fillId="2" borderId="5" xfId="0" applyNumberFormat="1" applyFont="1" applyFill="1" applyBorder="1">
      <alignment vertical="center"/>
    </xf>
    <xf numFmtId="176" fontId="6" fillId="2" borderId="3" xfId="0" applyNumberFormat="1" applyFont="1" applyFill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3" xfId="0" applyNumberFormat="1" applyFont="1" applyFill="1" applyBorder="1">
      <alignment vertical="center"/>
    </xf>
    <xf numFmtId="0" fontId="6" fillId="0" borderId="2" xfId="0" applyFont="1" applyBorder="1">
      <alignment vertical="center"/>
    </xf>
    <xf numFmtId="176" fontId="6" fillId="0" borderId="2" xfId="0" applyNumberFormat="1" applyFont="1" applyBorder="1">
      <alignment vertical="center"/>
    </xf>
    <xf numFmtId="0" fontId="6" fillId="2" borderId="3" xfId="0" applyFont="1" applyFill="1" applyBorder="1">
      <alignment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0</xdr:row>
      <xdr:rowOff>178593</xdr:rowOff>
    </xdr:from>
    <xdr:to>
      <xdr:col>2</xdr:col>
      <xdr:colOff>61912</xdr:colOff>
      <xdr:row>2</xdr:row>
      <xdr:rowOff>128587</xdr:rowOff>
    </xdr:to>
    <xdr:sp macro="" textlink="">
      <xdr:nvSpPr>
        <xdr:cNvPr id="2" name="テキスト ボックス 1"/>
        <xdr:cNvSpPr txBox="1"/>
      </xdr:nvSpPr>
      <xdr:spPr>
        <a:xfrm>
          <a:off x="1143000" y="178593"/>
          <a:ext cx="1323975" cy="4381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="80" zoomScaleNormal="100" zoomScaleSheetLayoutView="80" workbookViewId="0">
      <selection activeCell="I17" sqref="I17"/>
    </sheetView>
  </sheetViews>
  <sheetFormatPr defaultRowHeight="13.5" x14ac:dyDescent="0.15"/>
  <cols>
    <col min="1" max="1" width="18.625" style="1" customWidth="1"/>
    <col min="2" max="5" width="13" style="1" customWidth="1"/>
    <col min="6" max="6" width="12.375" style="1" customWidth="1"/>
    <col min="7" max="9" width="13" style="1" customWidth="1"/>
    <col min="10" max="10" width="14.25" style="1" customWidth="1"/>
    <col min="11" max="11" width="13" style="1" customWidth="1"/>
    <col min="12" max="12" width="11.625" style="1" customWidth="1"/>
    <col min="13" max="13" width="2.375" style="1" customWidth="1"/>
    <col min="14" max="16384" width="9" style="1"/>
  </cols>
  <sheetData>
    <row r="1" spans="1:13" ht="21.75" customHeight="1" x14ac:dyDescent="0.15">
      <c r="A1" s="4" t="s">
        <v>0</v>
      </c>
    </row>
    <row r="2" spans="1:13" ht="16.5" customHeight="1" x14ac:dyDescent="0.15"/>
    <row r="3" spans="1:13" ht="26.25" customHeight="1" x14ac:dyDescent="0.15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ht="26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6.5" customHeight="1" x14ac:dyDescent="0.15">
      <c r="A5" s="3"/>
      <c r="B5" s="3"/>
      <c r="C5" s="3"/>
      <c r="D5" s="3"/>
      <c r="E5" s="3"/>
      <c r="F5" s="3"/>
      <c r="G5" s="3"/>
      <c r="H5" s="31" t="s">
        <v>44</v>
      </c>
      <c r="I5" s="31"/>
      <c r="J5" s="32"/>
      <c r="K5" s="32"/>
      <c r="L5" s="32"/>
      <c r="M5" s="1" t="s">
        <v>33</v>
      </c>
    </row>
    <row r="6" spans="1:13" ht="18.75" customHeight="1" x14ac:dyDescent="0.15">
      <c r="H6" s="31" t="s">
        <v>34</v>
      </c>
      <c r="I6" s="31"/>
      <c r="J6" s="30"/>
      <c r="K6" s="30"/>
      <c r="L6" s="30"/>
      <c r="M6" s="1" t="s">
        <v>33</v>
      </c>
    </row>
    <row r="7" spans="1:13" ht="16.5" customHeight="1" x14ac:dyDescent="0.15">
      <c r="J7" s="2"/>
      <c r="K7" s="2"/>
      <c r="L7" s="2"/>
    </row>
    <row r="8" spans="1:13" ht="22.5" x14ac:dyDescent="0.15">
      <c r="A8" s="27" t="s">
        <v>14</v>
      </c>
      <c r="B8" s="9" t="s">
        <v>1</v>
      </c>
      <c r="C8" s="9" t="s">
        <v>2</v>
      </c>
      <c r="D8" s="9" t="s">
        <v>13</v>
      </c>
      <c r="E8" s="9" t="s">
        <v>24</v>
      </c>
      <c r="F8" s="9" t="s">
        <v>3</v>
      </c>
      <c r="G8" s="9" t="s">
        <v>4</v>
      </c>
      <c r="H8" s="9" t="s">
        <v>5</v>
      </c>
      <c r="I8" s="9" t="s">
        <v>20</v>
      </c>
      <c r="J8" s="9" t="s">
        <v>18</v>
      </c>
      <c r="K8" s="9" t="s">
        <v>21</v>
      </c>
      <c r="L8" s="27" t="s">
        <v>15</v>
      </c>
    </row>
    <row r="9" spans="1:13" ht="16.5" customHeight="1" x14ac:dyDescent="0.15">
      <c r="A9" s="28"/>
      <c r="B9" s="10" t="s">
        <v>6</v>
      </c>
      <c r="C9" s="10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16</v>
      </c>
      <c r="I9" s="10" t="s">
        <v>17</v>
      </c>
      <c r="J9" s="10" t="s">
        <v>19</v>
      </c>
      <c r="K9" s="10" t="s">
        <v>22</v>
      </c>
      <c r="L9" s="28"/>
    </row>
    <row r="10" spans="1:13" ht="16.5" customHeight="1" x14ac:dyDescent="0.15">
      <c r="A10" s="11"/>
      <c r="B10" s="12" t="s">
        <v>12</v>
      </c>
      <c r="C10" s="12" t="s">
        <v>12</v>
      </c>
      <c r="D10" s="12" t="s">
        <v>12</v>
      </c>
      <c r="E10" s="12" t="s">
        <v>12</v>
      </c>
      <c r="F10" s="12" t="s">
        <v>12</v>
      </c>
      <c r="G10" s="12" t="s">
        <v>12</v>
      </c>
      <c r="H10" s="12" t="s">
        <v>12</v>
      </c>
      <c r="I10" s="12" t="s">
        <v>12</v>
      </c>
      <c r="J10" s="12" t="s">
        <v>12</v>
      </c>
      <c r="K10" s="12" t="s">
        <v>12</v>
      </c>
      <c r="L10" s="11"/>
    </row>
    <row r="11" spans="1:13" ht="16.5" customHeight="1" x14ac:dyDescent="0.1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3"/>
    </row>
    <row r="12" spans="1:13" ht="16.5" customHeight="1" x14ac:dyDescent="0.15">
      <c r="A12" s="15" t="s">
        <v>35</v>
      </c>
      <c r="B12" s="16"/>
      <c r="C12" s="25" t="s">
        <v>47</v>
      </c>
      <c r="D12" s="25" t="s">
        <v>47</v>
      </c>
      <c r="E12" s="25" t="s">
        <v>47</v>
      </c>
      <c r="F12" s="25" t="s">
        <v>47</v>
      </c>
      <c r="G12" s="25" t="s">
        <v>47</v>
      </c>
      <c r="H12" s="25" t="s">
        <v>47</v>
      </c>
      <c r="I12" s="25" t="s">
        <v>47</v>
      </c>
      <c r="J12" s="25" t="s">
        <v>47</v>
      </c>
      <c r="K12" s="25" t="s">
        <v>47</v>
      </c>
      <c r="L12" s="15"/>
    </row>
    <row r="13" spans="1:13" ht="16.5" customHeight="1" x14ac:dyDescent="0.15">
      <c r="A13" s="17" t="s">
        <v>36</v>
      </c>
      <c r="B13" s="18"/>
      <c r="C13" s="25" t="s">
        <v>47</v>
      </c>
      <c r="D13" s="25" t="s">
        <v>47</v>
      </c>
      <c r="E13" s="25" t="s">
        <v>47</v>
      </c>
      <c r="F13" s="25" t="s">
        <v>47</v>
      </c>
      <c r="G13" s="25" t="s">
        <v>47</v>
      </c>
      <c r="H13" s="25" t="s">
        <v>47</v>
      </c>
      <c r="I13" s="25" t="s">
        <v>47</v>
      </c>
      <c r="J13" s="25" t="s">
        <v>47</v>
      </c>
      <c r="K13" s="25" t="s">
        <v>47</v>
      </c>
      <c r="L13" s="17"/>
    </row>
    <row r="14" spans="1:13" ht="16.5" customHeight="1" x14ac:dyDescent="0.15">
      <c r="A14" s="17" t="s">
        <v>37</v>
      </c>
      <c r="B14" s="18"/>
      <c r="C14" s="25" t="s">
        <v>47</v>
      </c>
      <c r="D14" s="25" t="s">
        <v>47</v>
      </c>
      <c r="E14" s="25" t="s">
        <v>47</v>
      </c>
      <c r="F14" s="25" t="s">
        <v>47</v>
      </c>
      <c r="G14" s="25" t="s">
        <v>47</v>
      </c>
      <c r="H14" s="25" t="s">
        <v>47</v>
      </c>
      <c r="I14" s="25" t="s">
        <v>47</v>
      </c>
      <c r="J14" s="25" t="s">
        <v>47</v>
      </c>
      <c r="K14" s="25" t="s">
        <v>47</v>
      </c>
      <c r="L14" s="17"/>
    </row>
    <row r="15" spans="1:13" ht="16.5" customHeight="1" x14ac:dyDescent="0.15">
      <c r="A15" s="17" t="s">
        <v>38</v>
      </c>
      <c r="B15" s="18"/>
      <c r="C15" s="25" t="s">
        <v>47</v>
      </c>
      <c r="D15" s="25" t="s">
        <v>47</v>
      </c>
      <c r="E15" s="25" t="s">
        <v>47</v>
      </c>
      <c r="F15" s="25" t="s">
        <v>47</v>
      </c>
      <c r="G15" s="25" t="s">
        <v>47</v>
      </c>
      <c r="H15" s="25" t="s">
        <v>47</v>
      </c>
      <c r="I15" s="25" t="s">
        <v>47</v>
      </c>
      <c r="J15" s="25" t="s">
        <v>47</v>
      </c>
      <c r="K15" s="25" t="s">
        <v>47</v>
      </c>
      <c r="L15" s="17"/>
    </row>
    <row r="16" spans="1:13" ht="16.5" customHeight="1" x14ac:dyDescent="0.15">
      <c r="A16" s="17" t="s">
        <v>39</v>
      </c>
      <c r="B16" s="18"/>
      <c r="C16" s="25" t="s">
        <v>47</v>
      </c>
      <c r="D16" s="25" t="s">
        <v>47</v>
      </c>
      <c r="E16" s="25" t="s">
        <v>47</v>
      </c>
      <c r="F16" s="25" t="s">
        <v>47</v>
      </c>
      <c r="G16" s="25" t="s">
        <v>47</v>
      </c>
      <c r="H16" s="25" t="s">
        <v>47</v>
      </c>
      <c r="I16" s="25" t="s">
        <v>47</v>
      </c>
      <c r="J16" s="25" t="s">
        <v>47</v>
      </c>
      <c r="K16" s="25" t="s">
        <v>47</v>
      </c>
      <c r="L16" s="17"/>
    </row>
    <row r="17" spans="1:12" ht="16.5" customHeight="1" x14ac:dyDescent="0.15">
      <c r="A17" s="17" t="s">
        <v>40</v>
      </c>
      <c r="B17" s="18"/>
      <c r="C17" s="25" t="s">
        <v>47</v>
      </c>
      <c r="D17" s="25" t="s">
        <v>47</v>
      </c>
      <c r="E17" s="25" t="s">
        <v>47</v>
      </c>
      <c r="F17" s="25" t="s">
        <v>47</v>
      </c>
      <c r="G17" s="25" t="s">
        <v>47</v>
      </c>
      <c r="H17" s="25" t="s">
        <v>47</v>
      </c>
      <c r="I17" s="25" t="s">
        <v>47</v>
      </c>
      <c r="J17" s="25" t="s">
        <v>47</v>
      </c>
      <c r="K17" s="25" t="s">
        <v>47</v>
      </c>
      <c r="L17" s="17"/>
    </row>
    <row r="18" spans="1:12" ht="16.5" customHeight="1" x14ac:dyDescent="0.15">
      <c r="A18" s="17" t="s">
        <v>41</v>
      </c>
      <c r="B18" s="18"/>
      <c r="C18" s="25" t="s">
        <v>47</v>
      </c>
      <c r="D18" s="25" t="s">
        <v>47</v>
      </c>
      <c r="E18" s="25" t="s">
        <v>47</v>
      </c>
      <c r="F18" s="25" t="s">
        <v>47</v>
      </c>
      <c r="G18" s="25" t="s">
        <v>47</v>
      </c>
      <c r="H18" s="25" t="s">
        <v>47</v>
      </c>
      <c r="I18" s="25" t="s">
        <v>47</v>
      </c>
      <c r="J18" s="25" t="s">
        <v>47</v>
      </c>
      <c r="K18" s="25" t="s">
        <v>47</v>
      </c>
      <c r="L18" s="17"/>
    </row>
    <row r="19" spans="1:12" ht="16.5" customHeight="1" x14ac:dyDescent="0.15">
      <c r="A19" s="17" t="s">
        <v>42</v>
      </c>
      <c r="B19" s="18"/>
      <c r="C19" s="25" t="s">
        <v>47</v>
      </c>
      <c r="D19" s="25" t="s">
        <v>47</v>
      </c>
      <c r="E19" s="25" t="s">
        <v>47</v>
      </c>
      <c r="F19" s="25" t="s">
        <v>47</v>
      </c>
      <c r="G19" s="25" t="s">
        <v>47</v>
      </c>
      <c r="H19" s="25" t="s">
        <v>47</v>
      </c>
      <c r="I19" s="25" t="s">
        <v>47</v>
      </c>
      <c r="J19" s="25" t="s">
        <v>47</v>
      </c>
      <c r="K19" s="25" t="s">
        <v>47</v>
      </c>
      <c r="L19" s="17"/>
    </row>
    <row r="20" spans="1:12" ht="16.5" customHeight="1" x14ac:dyDescent="0.15">
      <c r="A20" s="13" t="s">
        <v>43</v>
      </c>
      <c r="B20" s="19"/>
      <c r="C20" s="26" t="s">
        <v>47</v>
      </c>
      <c r="D20" s="26" t="s">
        <v>47</v>
      </c>
      <c r="E20" s="26" t="s">
        <v>47</v>
      </c>
      <c r="F20" s="26" t="s">
        <v>47</v>
      </c>
      <c r="G20" s="26" t="s">
        <v>47</v>
      </c>
      <c r="H20" s="26" t="s">
        <v>47</v>
      </c>
      <c r="I20" s="26" t="s">
        <v>47</v>
      </c>
      <c r="J20" s="26" t="s">
        <v>47</v>
      </c>
      <c r="K20" s="26" t="s">
        <v>47</v>
      </c>
      <c r="L20" s="13"/>
    </row>
    <row r="21" spans="1:12" ht="16.5" customHeight="1" x14ac:dyDescent="0.1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3"/>
    </row>
    <row r="22" spans="1:12" ht="16.5" customHeight="1" x14ac:dyDescent="0.15">
      <c r="A22" s="1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1" t="s">
        <v>46</v>
      </c>
    </row>
    <row r="23" spans="1:12" ht="16.5" customHeight="1" x14ac:dyDescent="0.15">
      <c r="A23" s="13" t="s">
        <v>45</v>
      </c>
      <c r="B23" s="14">
        <f>SUM(B12:B20)</f>
        <v>0</v>
      </c>
      <c r="C23" s="19"/>
      <c r="D23" s="14">
        <f>B23-C23</f>
        <v>0</v>
      </c>
      <c r="E23" s="19"/>
      <c r="F23" s="21">
        <f>IF(J5=L37,2000000+L23*50000,IF(J5=L38,2000000,IF(J5=L39,2000000,IF(J5=L40,1000000,IF(J5=L41,1000000,IF(J5=L42,700000,IF(J5=L43,700000,IF(J5=L44,700000,0))))))))</f>
        <v>0</v>
      </c>
      <c r="G23" s="14">
        <f>IF(F23&lt;=E23,F23,E23)</f>
        <v>0</v>
      </c>
      <c r="H23" s="14">
        <f>IF(G23&lt;=D23,G23,D23)</f>
        <v>0</v>
      </c>
      <c r="I23" s="14">
        <f>ROUNDDOWN(H23,-3)</f>
        <v>0</v>
      </c>
      <c r="J23" s="19"/>
      <c r="K23" s="14">
        <f>J23-I23</f>
        <v>0</v>
      </c>
      <c r="L23" s="24"/>
    </row>
    <row r="24" spans="1:12" ht="16.5" customHeight="1" x14ac:dyDescent="0.1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2"/>
    </row>
    <row r="25" spans="1:12" ht="16.5" customHeight="1" x14ac:dyDescent="0.15"/>
    <row r="26" spans="1:12" ht="18.75" customHeight="1" x14ac:dyDescent="0.15">
      <c r="A26" s="1" t="s">
        <v>49</v>
      </c>
    </row>
    <row r="27" spans="1:12" ht="18.75" customHeight="1" x14ac:dyDescent="0.15">
      <c r="A27" s="1" t="s">
        <v>50</v>
      </c>
    </row>
    <row r="28" spans="1:12" ht="18.75" customHeight="1" x14ac:dyDescent="0.15">
      <c r="A28" s="1" t="s">
        <v>51</v>
      </c>
    </row>
    <row r="29" spans="1:12" ht="18.75" customHeight="1" x14ac:dyDescent="0.15">
      <c r="A29" s="1" t="s">
        <v>52</v>
      </c>
    </row>
    <row r="30" spans="1:12" ht="18.75" customHeight="1" x14ac:dyDescent="0.15">
      <c r="A30" s="1" t="s">
        <v>53</v>
      </c>
    </row>
    <row r="31" spans="1:12" ht="18.75" customHeight="1" x14ac:dyDescent="0.15">
      <c r="A31" s="1" t="s">
        <v>54</v>
      </c>
    </row>
    <row r="37" spans="12:12" x14ac:dyDescent="0.15">
      <c r="L37" s="1" t="s">
        <v>25</v>
      </c>
    </row>
    <row r="38" spans="12:12" x14ac:dyDescent="0.15">
      <c r="L38" s="1" t="s">
        <v>26</v>
      </c>
    </row>
    <row r="39" spans="12:12" x14ac:dyDescent="0.15">
      <c r="L39" s="1" t="s">
        <v>27</v>
      </c>
    </row>
    <row r="40" spans="12:12" x14ac:dyDescent="0.15">
      <c r="L40" s="1" t="s">
        <v>28</v>
      </c>
    </row>
    <row r="41" spans="12:12" x14ac:dyDescent="0.15">
      <c r="L41" s="1" t="s">
        <v>29</v>
      </c>
    </row>
    <row r="42" spans="12:12" x14ac:dyDescent="0.15">
      <c r="L42" s="1" t="s">
        <v>30</v>
      </c>
    </row>
    <row r="43" spans="12:12" x14ac:dyDescent="0.15">
      <c r="L43" s="1" t="s">
        <v>31</v>
      </c>
    </row>
    <row r="44" spans="12:12" x14ac:dyDescent="0.15">
      <c r="L44" s="1" t="s">
        <v>32</v>
      </c>
    </row>
  </sheetData>
  <mergeCells count="7">
    <mergeCell ref="A8:A9"/>
    <mergeCell ref="L8:L9"/>
    <mergeCell ref="A3:L3"/>
    <mergeCell ref="J6:L6"/>
    <mergeCell ref="H6:I6"/>
    <mergeCell ref="H5:I5"/>
    <mergeCell ref="J5:L5"/>
  </mergeCells>
  <phoneticPr fontId="1"/>
  <dataValidations count="1">
    <dataValidation type="list" allowBlank="1" showInputMessage="1" showErrorMessage="1" sqref="J5:L5">
      <formula1>$L$37:$L$44</formula1>
    </dataValidation>
  </dataValidations>
  <pageMargins left="0.49" right="0.28999999999999998" top="0.98399999999999999" bottom="0.98399999999999999" header="0.51200000000000001" footer="0.51200000000000001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4"/>
  <sheetViews>
    <sheetView tabSelected="1" view="pageBreakPreview" topLeftCell="A7" zoomScale="80" zoomScaleNormal="100" zoomScaleSheetLayoutView="80" workbookViewId="0">
      <selection activeCell="E24" sqref="E24"/>
    </sheetView>
  </sheetViews>
  <sheetFormatPr defaultRowHeight="13.5" x14ac:dyDescent="0.15"/>
  <cols>
    <col min="1" max="1" width="18.625" style="1" customWidth="1"/>
    <col min="2" max="5" width="13" style="1" customWidth="1"/>
    <col min="6" max="6" width="12.375" style="1" customWidth="1"/>
    <col min="7" max="9" width="13" style="1" customWidth="1"/>
    <col min="10" max="10" width="14.25" style="1" customWidth="1"/>
    <col min="11" max="11" width="13" style="1" customWidth="1"/>
    <col min="12" max="12" width="11.625" style="1" customWidth="1"/>
    <col min="13" max="13" width="2.375" style="1" customWidth="1"/>
    <col min="14" max="16384" width="9" style="1"/>
  </cols>
  <sheetData>
    <row r="1" spans="1:13" ht="21.75" customHeight="1" x14ac:dyDescent="0.15">
      <c r="A1" s="4" t="s">
        <v>0</v>
      </c>
    </row>
    <row r="2" spans="1:13" ht="16.5" customHeight="1" x14ac:dyDescent="0.15"/>
    <row r="3" spans="1:13" ht="26.25" customHeight="1" x14ac:dyDescent="0.15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ht="26.2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6.5" customHeight="1" x14ac:dyDescent="0.15">
      <c r="A5" s="7"/>
      <c r="B5" s="7"/>
      <c r="C5" s="7"/>
      <c r="D5" s="7"/>
      <c r="E5" s="7"/>
      <c r="F5" s="7"/>
      <c r="G5" s="7"/>
      <c r="H5" s="31" t="s">
        <v>44</v>
      </c>
      <c r="I5" s="31"/>
      <c r="J5" s="32" t="s">
        <v>28</v>
      </c>
      <c r="K5" s="32"/>
      <c r="L5" s="32"/>
      <c r="M5" s="1" t="s">
        <v>33</v>
      </c>
    </row>
    <row r="6" spans="1:13" ht="18.75" customHeight="1" x14ac:dyDescent="0.15">
      <c r="H6" s="31" t="s">
        <v>34</v>
      </c>
      <c r="I6" s="31"/>
      <c r="J6" s="33" t="s">
        <v>48</v>
      </c>
      <c r="K6" s="33"/>
      <c r="L6" s="33"/>
      <c r="M6" s="1" t="s">
        <v>33</v>
      </c>
    </row>
    <row r="7" spans="1:13" ht="16.5" customHeight="1" x14ac:dyDescent="0.15">
      <c r="J7" s="8"/>
      <c r="K7" s="8"/>
      <c r="L7" s="8"/>
    </row>
    <row r="8" spans="1:13" ht="22.5" x14ac:dyDescent="0.15">
      <c r="A8" s="27" t="s">
        <v>14</v>
      </c>
      <c r="B8" s="9" t="s">
        <v>1</v>
      </c>
      <c r="C8" s="9" t="s">
        <v>2</v>
      </c>
      <c r="D8" s="9" t="s">
        <v>13</v>
      </c>
      <c r="E8" s="9" t="s">
        <v>24</v>
      </c>
      <c r="F8" s="9" t="s">
        <v>3</v>
      </c>
      <c r="G8" s="9" t="s">
        <v>4</v>
      </c>
      <c r="H8" s="9" t="s">
        <v>5</v>
      </c>
      <c r="I8" s="9" t="s">
        <v>20</v>
      </c>
      <c r="J8" s="9" t="s">
        <v>18</v>
      </c>
      <c r="K8" s="9" t="s">
        <v>21</v>
      </c>
      <c r="L8" s="27" t="s">
        <v>15</v>
      </c>
    </row>
    <row r="9" spans="1:13" ht="16.5" customHeight="1" x14ac:dyDescent="0.15">
      <c r="A9" s="28"/>
      <c r="B9" s="10" t="s">
        <v>6</v>
      </c>
      <c r="C9" s="10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16</v>
      </c>
      <c r="I9" s="10" t="s">
        <v>17</v>
      </c>
      <c r="J9" s="10" t="s">
        <v>19</v>
      </c>
      <c r="K9" s="10" t="s">
        <v>22</v>
      </c>
      <c r="L9" s="28"/>
    </row>
    <row r="10" spans="1:13" ht="16.5" customHeight="1" x14ac:dyDescent="0.15">
      <c r="A10" s="11"/>
      <c r="B10" s="12" t="s">
        <v>12</v>
      </c>
      <c r="C10" s="12" t="s">
        <v>12</v>
      </c>
      <c r="D10" s="12" t="s">
        <v>12</v>
      </c>
      <c r="E10" s="12" t="s">
        <v>12</v>
      </c>
      <c r="F10" s="12" t="s">
        <v>12</v>
      </c>
      <c r="G10" s="12" t="s">
        <v>12</v>
      </c>
      <c r="H10" s="12" t="s">
        <v>12</v>
      </c>
      <c r="I10" s="12" t="s">
        <v>12</v>
      </c>
      <c r="J10" s="12" t="s">
        <v>12</v>
      </c>
      <c r="K10" s="12" t="s">
        <v>12</v>
      </c>
      <c r="L10" s="11"/>
    </row>
    <row r="11" spans="1:13" ht="16.5" customHeight="1" x14ac:dyDescent="0.1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3"/>
    </row>
    <row r="12" spans="1:13" ht="16.5" customHeight="1" x14ac:dyDescent="0.15">
      <c r="A12" s="15" t="s">
        <v>35</v>
      </c>
      <c r="B12" s="16"/>
      <c r="C12" s="25" t="s">
        <v>47</v>
      </c>
      <c r="D12" s="25" t="s">
        <v>47</v>
      </c>
      <c r="E12" s="25" t="s">
        <v>47</v>
      </c>
      <c r="F12" s="25" t="s">
        <v>47</v>
      </c>
      <c r="G12" s="25" t="s">
        <v>47</v>
      </c>
      <c r="H12" s="25" t="s">
        <v>47</v>
      </c>
      <c r="I12" s="25" t="s">
        <v>47</v>
      </c>
      <c r="J12" s="25" t="s">
        <v>47</v>
      </c>
      <c r="K12" s="25" t="s">
        <v>47</v>
      </c>
      <c r="L12" s="15"/>
    </row>
    <row r="13" spans="1:13" ht="16.5" customHeight="1" x14ac:dyDescent="0.15">
      <c r="A13" s="17" t="s">
        <v>36</v>
      </c>
      <c r="B13" s="18"/>
      <c r="C13" s="25" t="s">
        <v>47</v>
      </c>
      <c r="D13" s="25" t="s">
        <v>47</v>
      </c>
      <c r="E13" s="25" t="s">
        <v>47</v>
      </c>
      <c r="F13" s="25" t="s">
        <v>47</v>
      </c>
      <c r="G13" s="25" t="s">
        <v>47</v>
      </c>
      <c r="H13" s="25" t="s">
        <v>47</v>
      </c>
      <c r="I13" s="25" t="s">
        <v>47</v>
      </c>
      <c r="J13" s="25" t="s">
        <v>47</v>
      </c>
      <c r="K13" s="25" t="s">
        <v>47</v>
      </c>
      <c r="L13" s="17"/>
    </row>
    <row r="14" spans="1:13" ht="16.5" customHeight="1" x14ac:dyDescent="0.15">
      <c r="A14" s="17" t="s">
        <v>37</v>
      </c>
      <c r="B14" s="18"/>
      <c r="C14" s="25" t="s">
        <v>47</v>
      </c>
      <c r="D14" s="25" t="s">
        <v>47</v>
      </c>
      <c r="E14" s="25" t="s">
        <v>47</v>
      </c>
      <c r="F14" s="25" t="s">
        <v>47</v>
      </c>
      <c r="G14" s="25" t="s">
        <v>47</v>
      </c>
      <c r="H14" s="25" t="s">
        <v>47</v>
      </c>
      <c r="I14" s="25" t="s">
        <v>47</v>
      </c>
      <c r="J14" s="25" t="s">
        <v>47</v>
      </c>
      <c r="K14" s="25" t="s">
        <v>47</v>
      </c>
      <c r="L14" s="17"/>
    </row>
    <row r="15" spans="1:13" ht="16.5" customHeight="1" x14ac:dyDescent="0.15">
      <c r="A15" s="17" t="s">
        <v>38</v>
      </c>
      <c r="B15" s="18"/>
      <c r="C15" s="25" t="s">
        <v>47</v>
      </c>
      <c r="D15" s="25" t="s">
        <v>47</v>
      </c>
      <c r="E15" s="25" t="s">
        <v>47</v>
      </c>
      <c r="F15" s="25" t="s">
        <v>47</v>
      </c>
      <c r="G15" s="25" t="s">
        <v>47</v>
      </c>
      <c r="H15" s="25" t="s">
        <v>47</v>
      </c>
      <c r="I15" s="25" t="s">
        <v>47</v>
      </c>
      <c r="J15" s="25" t="s">
        <v>47</v>
      </c>
      <c r="K15" s="25" t="s">
        <v>47</v>
      </c>
      <c r="L15" s="17"/>
    </row>
    <row r="16" spans="1:13" ht="16.5" customHeight="1" x14ac:dyDescent="0.15">
      <c r="A16" s="17" t="s">
        <v>39</v>
      </c>
      <c r="B16" s="18">
        <v>9800</v>
      </c>
      <c r="C16" s="25" t="s">
        <v>47</v>
      </c>
      <c r="D16" s="25" t="s">
        <v>47</v>
      </c>
      <c r="E16" s="25" t="s">
        <v>47</v>
      </c>
      <c r="F16" s="25" t="s">
        <v>47</v>
      </c>
      <c r="G16" s="25" t="s">
        <v>47</v>
      </c>
      <c r="H16" s="25" t="s">
        <v>47</v>
      </c>
      <c r="I16" s="25" t="s">
        <v>47</v>
      </c>
      <c r="J16" s="25" t="s">
        <v>47</v>
      </c>
      <c r="K16" s="25" t="s">
        <v>47</v>
      </c>
      <c r="L16" s="17"/>
    </row>
    <row r="17" spans="1:12" ht="16.5" customHeight="1" x14ac:dyDescent="0.15">
      <c r="A17" s="17" t="s">
        <v>40</v>
      </c>
      <c r="B17" s="18"/>
      <c r="C17" s="25" t="s">
        <v>47</v>
      </c>
      <c r="D17" s="25" t="s">
        <v>47</v>
      </c>
      <c r="E17" s="25" t="s">
        <v>47</v>
      </c>
      <c r="F17" s="25" t="s">
        <v>47</v>
      </c>
      <c r="G17" s="25" t="s">
        <v>47</v>
      </c>
      <c r="H17" s="25" t="s">
        <v>47</v>
      </c>
      <c r="I17" s="25" t="s">
        <v>47</v>
      </c>
      <c r="J17" s="25" t="s">
        <v>47</v>
      </c>
      <c r="K17" s="25" t="s">
        <v>47</v>
      </c>
      <c r="L17" s="17"/>
    </row>
    <row r="18" spans="1:12" ht="16.5" customHeight="1" x14ac:dyDescent="0.15">
      <c r="A18" s="17" t="s">
        <v>41</v>
      </c>
      <c r="B18" s="18"/>
      <c r="C18" s="25" t="s">
        <v>47</v>
      </c>
      <c r="D18" s="25" t="s">
        <v>47</v>
      </c>
      <c r="E18" s="25" t="s">
        <v>47</v>
      </c>
      <c r="F18" s="25" t="s">
        <v>47</v>
      </c>
      <c r="G18" s="25" t="s">
        <v>47</v>
      </c>
      <c r="H18" s="25" t="s">
        <v>47</v>
      </c>
      <c r="I18" s="25" t="s">
        <v>47</v>
      </c>
      <c r="J18" s="25" t="s">
        <v>47</v>
      </c>
      <c r="K18" s="25" t="s">
        <v>47</v>
      </c>
      <c r="L18" s="17"/>
    </row>
    <row r="19" spans="1:12" ht="16.5" customHeight="1" x14ac:dyDescent="0.15">
      <c r="A19" s="17" t="s">
        <v>42</v>
      </c>
      <c r="B19" s="18">
        <v>221480</v>
      </c>
      <c r="C19" s="25" t="s">
        <v>47</v>
      </c>
      <c r="D19" s="25" t="s">
        <v>47</v>
      </c>
      <c r="E19" s="25" t="s">
        <v>47</v>
      </c>
      <c r="F19" s="25" t="s">
        <v>47</v>
      </c>
      <c r="G19" s="25" t="s">
        <v>47</v>
      </c>
      <c r="H19" s="25" t="s">
        <v>47</v>
      </c>
      <c r="I19" s="25" t="s">
        <v>47</v>
      </c>
      <c r="J19" s="25" t="s">
        <v>47</v>
      </c>
      <c r="K19" s="25" t="s">
        <v>47</v>
      </c>
      <c r="L19" s="17"/>
    </row>
    <row r="20" spans="1:12" ht="16.5" customHeight="1" x14ac:dyDescent="0.15">
      <c r="A20" s="13" t="s">
        <v>43</v>
      </c>
      <c r="B20" s="19">
        <v>779120</v>
      </c>
      <c r="C20" s="26" t="s">
        <v>47</v>
      </c>
      <c r="D20" s="26" t="s">
        <v>47</v>
      </c>
      <c r="E20" s="26" t="s">
        <v>47</v>
      </c>
      <c r="F20" s="26" t="s">
        <v>47</v>
      </c>
      <c r="G20" s="26" t="s">
        <v>47</v>
      </c>
      <c r="H20" s="26" t="s">
        <v>47</v>
      </c>
      <c r="I20" s="26" t="s">
        <v>47</v>
      </c>
      <c r="J20" s="26" t="s">
        <v>47</v>
      </c>
      <c r="K20" s="26" t="s">
        <v>47</v>
      </c>
      <c r="L20" s="13"/>
    </row>
    <row r="21" spans="1:12" ht="16.5" customHeight="1" x14ac:dyDescent="0.1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3"/>
    </row>
    <row r="22" spans="1:12" ht="16.5" customHeight="1" x14ac:dyDescent="0.15">
      <c r="A22" s="1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1" t="s">
        <v>46</v>
      </c>
    </row>
    <row r="23" spans="1:12" ht="16.5" customHeight="1" x14ac:dyDescent="0.15">
      <c r="A23" s="13" t="s">
        <v>45</v>
      </c>
      <c r="B23" s="14">
        <f>SUM(B12:B20)</f>
        <v>1010400</v>
      </c>
      <c r="C23" s="19">
        <v>0</v>
      </c>
      <c r="D23" s="14">
        <f>B23-C23</f>
        <v>1010400</v>
      </c>
      <c r="E23" s="19">
        <v>1010400</v>
      </c>
      <c r="F23" s="21">
        <f>IF(J5=L37,2000000+L23*50000,IF(J5=L38,2000000,IF(J5=L39,2000000,IF(J5=L40,1000000,IF(J5=L41,1000000,IF(J5=L42,700000,IF(J5=L43,700000,IF(J5=L44,700000,0))))))))</f>
        <v>1000000</v>
      </c>
      <c r="G23" s="14">
        <f>IF(F23&lt;=E23,F23,E23)</f>
        <v>1000000</v>
      </c>
      <c r="H23" s="14">
        <f>IF(G23&lt;=D23,G23,D23)</f>
        <v>1000000</v>
      </c>
      <c r="I23" s="14">
        <f>ROUNDDOWN(H23,-3)</f>
        <v>1000000</v>
      </c>
      <c r="J23" s="19">
        <v>1000000</v>
      </c>
      <c r="K23" s="14">
        <f>J23-I23</f>
        <v>0</v>
      </c>
      <c r="L23" s="24"/>
    </row>
    <row r="24" spans="1:12" ht="16.5" customHeight="1" x14ac:dyDescent="0.1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2"/>
    </row>
    <row r="25" spans="1:12" ht="16.5" customHeight="1" x14ac:dyDescent="0.15"/>
    <row r="26" spans="1:12" ht="18.75" customHeight="1" x14ac:dyDescent="0.15">
      <c r="A26" s="1" t="s">
        <v>49</v>
      </c>
    </row>
    <row r="27" spans="1:12" ht="18.75" customHeight="1" x14ac:dyDescent="0.15">
      <c r="A27" s="1" t="s">
        <v>50</v>
      </c>
    </row>
    <row r="28" spans="1:12" ht="18.75" customHeight="1" x14ac:dyDescent="0.15">
      <c r="A28" s="1" t="s">
        <v>51</v>
      </c>
    </row>
    <row r="29" spans="1:12" ht="18.75" customHeight="1" x14ac:dyDescent="0.15">
      <c r="A29" s="1" t="s">
        <v>52</v>
      </c>
    </row>
    <row r="30" spans="1:12" ht="18.75" customHeight="1" x14ac:dyDescent="0.15">
      <c r="A30" s="1" t="s">
        <v>53</v>
      </c>
    </row>
    <row r="31" spans="1:12" ht="18.75" customHeight="1" x14ac:dyDescent="0.15">
      <c r="A31" s="1" t="s">
        <v>54</v>
      </c>
    </row>
    <row r="37" spans="12:12" x14ac:dyDescent="0.15">
      <c r="L37" s="1" t="s">
        <v>25</v>
      </c>
    </row>
    <row r="38" spans="12:12" x14ac:dyDescent="0.15">
      <c r="L38" s="1" t="s">
        <v>26</v>
      </c>
    </row>
    <row r="39" spans="12:12" x14ac:dyDescent="0.15">
      <c r="L39" s="1" t="s">
        <v>27</v>
      </c>
    </row>
    <row r="40" spans="12:12" x14ac:dyDescent="0.15">
      <c r="L40" s="1" t="s">
        <v>28</v>
      </c>
    </row>
    <row r="41" spans="12:12" x14ac:dyDescent="0.15">
      <c r="L41" s="1" t="s">
        <v>29</v>
      </c>
    </row>
    <row r="42" spans="12:12" x14ac:dyDescent="0.15">
      <c r="L42" s="1" t="s">
        <v>30</v>
      </c>
    </row>
    <row r="43" spans="12:12" x14ac:dyDescent="0.15">
      <c r="L43" s="1" t="s">
        <v>31</v>
      </c>
    </row>
    <row r="44" spans="12:12" x14ac:dyDescent="0.15">
      <c r="L44" s="1" t="s">
        <v>32</v>
      </c>
    </row>
  </sheetData>
  <mergeCells count="7">
    <mergeCell ref="A8:A9"/>
    <mergeCell ref="L8:L9"/>
    <mergeCell ref="A3:L3"/>
    <mergeCell ref="H5:I5"/>
    <mergeCell ref="J5:L5"/>
    <mergeCell ref="H6:I6"/>
    <mergeCell ref="J6:L6"/>
  </mergeCells>
  <phoneticPr fontId="1"/>
  <dataValidations count="1">
    <dataValidation type="list" allowBlank="1" showInputMessage="1" showErrorMessage="1" sqref="J5:L5">
      <formula1>$L$37:$L$44</formula1>
    </dataValidation>
  </dataValidations>
  <pageMargins left="0.49" right="0.28999999999999998" top="0.98399999999999999" bottom="0.98399999999999999" header="0.51200000000000001" footer="0.51200000000000001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別紙１経費所要額精算書</vt:lpstr>
      <vt:lpstr>別紙１経費所要額精算書 (記載例)</vt:lpstr>
      <vt:lpstr>別紙１経費所要額精算書!Print_Area</vt:lpstr>
      <vt:lpstr>'別紙１経費所要額精算書 (記載例)'!Print_Area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Administrator</cp:lastModifiedBy>
  <cp:lastPrinted>2020-10-22T00:45:17Z</cp:lastPrinted>
  <dcterms:created xsi:type="dcterms:W3CDTF">2007-06-06T10:28:14Z</dcterms:created>
  <dcterms:modified xsi:type="dcterms:W3CDTF">2020-10-22T00:45:54Z</dcterms:modified>
</cp:coreProperties>
</file>