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24-2電力調達\R5\公告予定\公告\下流処理区\R5.2.6 下流　電力\"/>
    </mc:Choice>
  </mc:AlternateContent>
  <xr:revisionPtr revIDLastSave="0" documentId="8_{6A3CF967-53E6-4577-B401-6C745F4E49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N19" i="3" l="1"/>
  <c r="K19" i="3"/>
  <c r="P14" i="3" l="1"/>
  <c r="P15" i="3"/>
  <c r="P16" i="3"/>
  <c r="P17" i="3"/>
  <c r="P18" i="3"/>
  <c r="P7" i="3"/>
  <c r="P8" i="3"/>
  <c r="P9" i="3"/>
  <c r="P10" i="3"/>
  <c r="P11" i="3"/>
  <c r="P12" i="3"/>
  <c r="P13" i="3"/>
  <c r="M14" i="3"/>
  <c r="M15" i="3"/>
  <c r="M16" i="3"/>
  <c r="M17" i="3"/>
  <c r="M18" i="3"/>
  <c r="M7" i="3"/>
  <c r="M8" i="3"/>
  <c r="M9" i="3"/>
  <c r="Q9" i="3" s="1"/>
  <c r="M10" i="3"/>
  <c r="R10" i="3" s="1"/>
  <c r="M11" i="3"/>
  <c r="M12" i="3"/>
  <c r="R12" i="3" s="1"/>
  <c r="M13" i="3"/>
  <c r="Q13" i="3" s="1"/>
  <c r="J11" i="3"/>
  <c r="Q11" i="3" s="1"/>
  <c r="J12" i="3"/>
  <c r="J10" i="3"/>
  <c r="G18" i="3"/>
  <c r="G17" i="3"/>
  <c r="G16" i="3"/>
  <c r="G15" i="3"/>
  <c r="G14" i="3"/>
  <c r="G13" i="3"/>
  <c r="G12" i="3"/>
  <c r="G11" i="3"/>
  <c r="G10" i="3"/>
  <c r="G9" i="3"/>
  <c r="G8" i="3"/>
  <c r="G7" i="3"/>
  <c r="P19" i="3" l="1"/>
  <c r="R18" i="3"/>
  <c r="Q18" i="3"/>
  <c r="R17" i="3"/>
  <c r="Q17" i="3"/>
  <c r="R16" i="3"/>
  <c r="Q16" i="3"/>
  <c r="R15" i="3"/>
  <c r="Q15" i="3"/>
  <c r="R14" i="3"/>
  <c r="Q14" i="3"/>
  <c r="Q12" i="3"/>
  <c r="R8" i="3"/>
  <c r="Q8" i="3"/>
  <c r="Q7" i="3"/>
  <c r="M19" i="3"/>
  <c r="J19" i="3"/>
  <c r="Q10" i="3"/>
  <c r="Q19" i="3" s="1"/>
  <c r="R11" i="3"/>
  <c r="R9" i="3"/>
  <c r="R7" i="3"/>
  <c r="G19" i="3"/>
  <c r="R13" i="3" s="1"/>
  <c r="R19" i="3" l="1"/>
</calcChain>
</file>

<file path=xl/sharedStrings.xml><?xml version="1.0" encoding="utf-8"?>
<sst xmlns="http://schemas.openxmlformats.org/spreadsheetml/2006/main" count="43" uniqueCount="38">
  <si>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</si>
  <si>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</si>
  <si>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</si>
  <si>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</si>
  <si>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</si>
  <si>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</si>
  <si>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</si>
  <si>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</si>
  <si>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</si>
  <si>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</si>
  <si>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</si>
  <si>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</si>
  <si>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</si>
  <si>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</si>
  <si>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</si>
  <si>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合計</t>
    <rPh sb="0" eb="2">
      <t>ゴウケイ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</si>
  <si>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</si>
  <si>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</si>
  <si>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</si>
  <si>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</si>
  <si>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</si>
  <si>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計
(A)</t>
    <rPh sb="0" eb="1">
      <t>ケイ</t>
    </rPh>
    <phoneticPr fontId="1"/>
  </si>
  <si>
    <t>計
(a)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</si>
  <si>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</si>
  <si>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昼間時間</t>
    <rPh sb="0" eb="2">
      <t>ヒルマ</t>
    </rPh>
    <rPh sb="2" eb="4">
      <t>ジカン</t>
    </rPh>
    <phoneticPr fontId="1"/>
  </si>
  <si>
    <t>計
(b)</t>
    <rPh sb="0" eb="1">
      <t>ケイ</t>
    </rPh>
    <phoneticPr fontId="1"/>
  </si>
  <si>
    <t>夜間時間</t>
    <rPh sb="0" eb="2">
      <t>ヤカン</t>
    </rPh>
    <rPh sb="2" eb="4">
      <t>ジカン</t>
    </rPh>
    <phoneticPr fontId="1"/>
  </si>
  <si>
    <t>計
(c)</t>
    <rPh sb="0" eb="1">
      <t>ケイ</t>
    </rPh>
    <phoneticPr fontId="1"/>
  </si>
  <si>
    <t>契約電力
(ｋW)</t>
    <rPh sb="0" eb="2">
      <t>ケイヤク</t>
    </rPh>
    <rPh sb="2" eb="4">
      <t>デンリョク</t>
    </rPh>
    <phoneticPr fontId="1"/>
  </si>
  <si>
    <t>力率
(％)</t>
    <rPh sb="0" eb="2">
      <t>リキリツ</t>
    </rPh>
    <phoneticPr fontId="1"/>
  </si>
  <si>
    <t>単価
(円)</t>
    <rPh sb="0" eb="2">
      <t>タンカ</t>
    </rPh>
    <rPh sb="4" eb="5">
      <t>エン</t>
    </rPh>
    <phoneticPr fontId="1"/>
  </si>
  <si>
    <t>総　　計
(円) 
(A+B)</t>
    <rPh sb="0" eb="1">
      <t>ソウ</t>
    </rPh>
    <rPh sb="3" eb="4">
      <t>ケイ</t>
    </rPh>
    <rPh sb="6" eb="7">
      <t>エン</t>
    </rPh>
    <phoneticPr fontId="1"/>
  </si>
  <si>
    <t>小計
(円)
(B=a+b+c)</t>
    <rPh sb="0" eb="2">
      <t>ショウケイ</t>
    </rPh>
    <rPh sb="4" eb="5">
      <t>エン</t>
    </rPh>
    <phoneticPr fontId="1"/>
  </si>
  <si>
    <t>消費税
(10%)</t>
    <rPh sb="0" eb="3">
      <t>ショウヒゼイ</t>
    </rPh>
    <phoneticPr fontId="1"/>
  </si>
  <si>
    <t>　入札金額（基本料金単価及び電力量料金単価）は総価表示、消費税別表示とも可とするが、表示の別を明記すること。</t>
    <rPh sb="1" eb="3">
      <t>ニュウサツ</t>
    </rPh>
    <rPh sb="3" eb="5">
      <t>キンガク</t>
    </rPh>
    <rPh sb="6" eb="8">
      <t>キホン</t>
    </rPh>
    <rPh sb="8" eb="10">
      <t>リョウキン</t>
    </rPh>
    <rPh sb="10" eb="12">
      <t>タンカ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ソウ</t>
    </rPh>
    <rPh sb="24" eb="25">
      <t>カ</t>
    </rPh>
    <rPh sb="25" eb="27">
      <t>ヒョウジ</t>
    </rPh>
    <rPh sb="28" eb="31">
      <t>ショウヒゼイ</t>
    </rPh>
    <rPh sb="31" eb="32">
      <t>ベツ</t>
    </rPh>
    <rPh sb="32" eb="34">
      <t>ヒョウジ</t>
    </rPh>
    <rPh sb="36" eb="37">
      <t>カ</t>
    </rPh>
    <rPh sb="42" eb="44">
      <t>ヒョウジ</t>
    </rPh>
    <rPh sb="45" eb="46">
      <t>ベツ</t>
    </rPh>
    <rPh sb="47" eb="49">
      <t>メイキ</t>
    </rPh>
    <phoneticPr fontId="7"/>
  </si>
  <si>
    <t>使用電力量
(kWh)</t>
    <rPh sb="0" eb="2">
      <t>シヨウ</t>
    </rPh>
    <rPh sb="2" eb="4">
      <t>デンリョク</t>
    </rPh>
    <rPh sb="4" eb="5">
      <t>リョウ</t>
    </rPh>
    <phoneticPr fontId="1"/>
  </si>
  <si>
    <t>　入札金額（税抜き）は、見積金額の110分の100に相当する額を記載すること。</t>
    <rPh sb="1" eb="3">
      <t>ニュウサツ</t>
    </rPh>
    <rPh sb="3" eb="5">
      <t>キンガク</t>
    </rPh>
    <rPh sb="6" eb="7">
      <t>ゼイ</t>
    </rPh>
    <rPh sb="7" eb="8">
      <t>ヌ</t>
    </rPh>
    <rPh sb="12" eb="14">
      <t>ミツ</t>
    </rPh>
    <rPh sb="14" eb="16">
      <t>キンガク</t>
    </rPh>
    <rPh sb="20" eb="21">
      <t>ブン</t>
    </rPh>
    <rPh sb="26" eb="28">
      <t>ソウトウ</t>
    </rPh>
    <rPh sb="30" eb="31">
      <t>ガク</t>
    </rPh>
    <rPh sb="32" eb="34">
      <t>キサイ</t>
    </rPh>
    <phoneticPr fontId="3"/>
  </si>
  <si>
    <t>下流処理区</t>
    <rPh sb="0" eb="1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</si>
</sst>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19" xfId="0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S27"/>
  <sheetViews>
    <sheetView tabSelected="1" zoomScaleNormal="100" workbookViewId="0">
      <selection activeCell="H7" sqref="H7:J9"/>
    </sheetView>
  </sheetViews>
  <sheetFormatPr defaultRowHeight="13" x14ac:dyDescent="0.2"/>
  <cols>
    <col min="1" max="1" width="4" customWidth="1"/>
    <col min="2" max="2" width="7.26953125" customWidth="1"/>
    <col min="3" max="3" width="4.90625" bestFit="1" customWidth="1"/>
    <col min="4" max="4" width="10.453125" customWidth="1"/>
    <col min="7" max="7" width="9.36328125" customWidth="1"/>
    <col min="8" max="8" width="10.26953125" customWidth="1"/>
    <col min="9" max="9" width="7.90625" customWidth="1"/>
    <col min="11" max="11" width="10.26953125" bestFit="1" customWidth="1"/>
    <col min="13" max="13" width="9.26953125" bestFit="1" customWidth="1"/>
    <col min="14" max="14" width="9.81640625" customWidth="1"/>
    <col min="16" max="16" width="9.26953125" bestFit="1" customWidth="1"/>
    <col min="17" max="17" width="9.26953125" customWidth="1"/>
    <col min="18" max="18" width="15.26953125" customWidth="1"/>
  </cols>
  <sheetData>
    <row r="1" spans="1:18" x14ac:dyDescent="0.2">
      <c r="A1" t="s">
        <v>0</v>
      </c>
    </row>
    <row r="3" spans="1:18" x14ac:dyDescent="0.2">
      <c r="D3" t="s">
        <v>17</v>
      </c>
    </row>
    <row r="4" spans="1:18" x14ac:dyDescent="0.2">
      <c r="R4" t="s">
        <v>37</v>
      </c>
    </row>
    <row r="5" spans="1:18" ht="24" customHeight="1" x14ac:dyDescent="0.2">
      <c r="B5" s="27" t="s">
        <v>1</v>
      </c>
      <c r="C5" s="28"/>
      <c r="D5" s="31" t="s">
        <v>14</v>
      </c>
      <c r="E5" s="31"/>
      <c r="F5" s="31"/>
      <c r="G5" s="31"/>
      <c r="H5" s="31" t="s">
        <v>23</v>
      </c>
      <c r="I5" s="31"/>
      <c r="J5" s="31"/>
      <c r="K5" s="31" t="s">
        <v>24</v>
      </c>
      <c r="L5" s="31"/>
      <c r="M5" s="31"/>
      <c r="N5" s="22" t="s">
        <v>26</v>
      </c>
      <c r="O5" s="32"/>
      <c r="P5" s="23"/>
      <c r="Q5" s="44" t="s">
        <v>32</v>
      </c>
      <c r="R5" s="43" t="s">
        <v>31</v>
      </c>
    </row>
    <row r="6" spans="1:18" ht="30" customHeight="1" x14ac:dyDescent="0.2">
      <c r="B6" s="29"/>
      <c r="C6" s="30"/>
      <c r="D6" s="17" t="s">
        <v>28</v>
      </c>
      <c r="E6" s="17" t="s">
        <v>29</v>
      </c>
      <c r="F6" s="17" t="s">
        <v>30</v>
      </c>
      <c r="G6" s="17" t="s">
        <v>21</v>
      </c>
      <c r="H6" s="17" t="s">
        <v>35</v>
      </c>
      <c r="I6" s="17" t="s">
        <v>30</v>
      </c>
      <c r="J6" s="17" t="s">
        <v>22</v>
      </c>
      <c r="K6" s="18" t="s">
        <v>35</v>
      </c>
      <c r="L6" s="17" t="s">
        <v>30</v>
      </c>
      <c r="M6" s="17" t="s">
        <v>25</v>
      </c>
      <c r="N6" s="18" t="s">
        <v>35</v>
      </c>
      <c r="O6" s="17" t="s">
        <v>30</v>
      </c>
      <c r="P6" s="17" t="s">
        <v>27</v>
      </c>
      <c r="Q6" s="45"/>
      <c r="R6" s="31"/>
    </row>
    <row r="7" spans="1:18" ht="30" customHeight="1" x14ac:dyDescent="0.2">
      <c r="B7" s="2" t="s">
        <v>19</v>
      </c>
      <c r="C7" s="15" t="s">
        <v>8</v>
      </c>
      <c r="D7" s="8">
        <v>1500</v>
      </c>
      <c r="E7" s="1">
        <v>100</v>
      </c>
      <c r="F7" s="1"/>
      <c r="G7" s="1">
        <f>D7*F7*(E7-15)/100</f>
        <v>0</v>
      </c>
      <c r="H7" s="33"/>
      <c r="I7" s="34"/>
      <c r="J7" s="35"/>
      <c r="K7" s="8">
        <v>340621</v>
      </c>
      <c r="L7" s="1"/>
      <c r="M7" s="8">
        <f t="shared" ref="M7:M13" si="0">K7*L7</f>
        <v>0</v>
      </c>
      <c r="N7" s="8">
        <v>379196</v>
      </c>
      <c r="O7" s="1"/>
      <c r="P7" s="8">
        <f t="shared" ref="P7:P13" si="1">N7*O7</f>
        <v>0</v>
      </c>
      <c r="Q7" s="8">
        <f>J7+M7+P7</f>
        <v>0</v>
      </c>
      <c r="R7" s="12">
        <f>ROUNDDOWN(G13+M7+P7,0)</f>
        <v>0</v>
      </c>
    </row>
    <row r="8" spans="1:18" ht="30" customHeight="1" x14ac:dyDescent="0.2">
      <c r="B8" s="2"/>
      <c r="C8" s="15" t="s">
        <v>9</v>
      </c>
      <c r="D8" s="8">
        <v>1500</v>
      </c>
      <c r="E8" s="1">
        <v>100</v>
      </c>
      <c r="F8" s="1"/>
      <c r="G8" s="1">
        <f t="shared" ref="G8:G18" si="2">D8*F8*(E8-15)/100</f>
        <v>0</v>
      </c>
      <c r="H8" s="36"/>
      <c r="I8" s="37"/>
      <c r="J8" s="38"/>
      <c r="K8" s="8">
        <v>309924</v>
      </c>
      <c r="L8" s="1"/>
      <c r="M8" s="8">
        <f t="shared" si="0"/>
        <v>0</v>
      </c>
      <c r="N8" s="8">
        <v>421579</v>
      </c>
      <c r="O8" s="1"/>
      <c r="P8" s="8">
        <f t="shared" si="1"/>
        <v>0</v>
      </c>
      <c r="Q8" s="8">
        <f t="shared" ref="Q8:Q18" si="3">J8+M8+P8</f>
        <v>0</v>
      </c>
      <c r="R8" s="12">
        <f t="shared" ref="R8:R18" si="4">ROUNDDOWN(G14+M8+P8,0)</f>
        <v>0</v>
      </c>
    </row>
    <row r="9" spans="1:18" ht="30" customHeight="1" x14ac:dyDescent="0.2">
      <c r="B9" s="2"/>
      <c r="C9" s="15" t="s">
        <v>10</v>
      </c>
      <c r="D9" s="8">
        <v>1500</v>
      </c>
      <c r="E9" s="1">
        <v>100</v>
      </c>
      <c r="F9" s="1"/>
      <c r="G9" s="1">
        <f t="shared" si="2"/>
        <v>0</v>
      </c>
      <c r="H9" s="39"/>
      <c r="I9" s="40"/>
      <c r="J9" s="41"/>
      <c r="K9" s="8">
        <v>378536</v>
      </c>
      <c r="L9" s="1"/>
      <c r="M9" s="8">
        <f t="shared" si="0"/>
        <v>0</v>
      </c>
      <c r="N9" s="8">
        <v>344168</v>
      </c>
      <c r="O9" s="1"/>
      <c r="P9" s="8">
        <f t="shared" si="1"/>
        <v>0</v>
      </c>
      <c r="Q9" s="8">
        <f t="shared" si="3"/>
        <v>0</v>
      </c>
      <c r="R9" s="12">
        <f t="shared" si="4"/>
        <v>0</v>
      </c>
    </row>
    <row r="10" spans="1:18" ht="30" customHeight="1" x14ac:dyDescent="0.2">
      <c r="B10" s="2"/>
      <c r="C10" s="15" t="s">
        <v>11</v>
      </c>
      <c r="D10" s="8">
        <v>1500</v>
      </c>
      <c r="E10" s="1">
        <v>100</v>
      </c>
      <c r="F10" s="1"/>
      <c r="G10" s="1">
        <f t="shared" si="2"/>
        <v>0</v>
      </c>
      <c r="H10" s="8">
        <v>185029</v>
      </c>
      <c r="I10" s="1"/>
      <c r="J10" s="8">
        <f>H10*I10</f>
        <v>0</v>
      </c>
      <c r="K10" s="8">
        <v>186858</v>
      </c>
      <c r="L10" s="1"/>
      <c r="M10" s="8">
        <f t="shared" si="0"/>
        <v>0</v>
      </c>
      <c r="N10" s="8">
        <v>399728</v>
      </c>
      <c r="O10" s="1"/>
      <c r="P10" s="8">
        <f t="shared" si="1"/>
        <v>0</v>
      </c>
      <c r="Q10" s="8">
        <f t="shared" si="3"/>
        <v>0</v>
      </c>
      <c r="R10" s="12">
        <f t="shared" si="4"/>
        <v>0</v>
      </c>
    </row>
    <row r="11" spans="1:18" ht="30" customHeight="1" x14ac:dyDescent="0.2">
      <c r="B11" s="2"/>
      <c r="C11" s="15" t="s">
        <v>12</v>
      </c>
      <c r="D11" s="8">
        <v>1500</v>
      </c>
      <c r="E11" s="1">
        <v>100</v>
      </c>
      <c r="F11" s="1"/>
      <c r="G11" s="1">
        <f t="shared" si="2"/>
        <v>0</v>
      </c>
      <c r="H11" s="8">
        <v>193734</v>
      </c>
      <c r="I11" s="1"/>
      <c r="J11" s="8">
        <f t="shared" ref="J11:J12" si="5">H11*I11</f>
        <v>0</v>
      </c>
      <c r="K11" s="8">
        <v>194371</v>
      </c>
      <c r="L11" s="1"/>
      <c r="M11" s="8">
        <f t="shared" si="0"/>
        <v>0</v>
      </c>
      <c r="N11" s="8">
        <v>386433</v>
      </c>
      <c r="O11" s="1"/>
      <c r="P11" s="8">
        <f t="shared" si="1"/>
        <v>0</v>
      </c>
      <c r="Q11" s="8">
        <f t="shared" si="3"/>
        <v>0</v>
      </c>
      <c r="R11" s="12">
        <f t="shared" si="4"/>
        <v>0</v>
      </c>
    </row>
    <row r="12" spans="1:18" ht="30" customHeight="1" x14ac:dyDescent="0.2">
      <c r="B12" s="2"/>
      <c r="C12" s="15" t="s">
        <v>13</v>
      </c>
      <c r="D12" s="8">
        <v>1500</v>
      </c>
      <c r="E12" s="1">
        <v>100</v>
      </c>
      <c r="F12" s="1"/>
      <c r="G12" s="1">
        <f t="shared" si="2"/>
        <v>0</v>
      </c>
      <c r="H12" s="9">
        <v>169859</v>
      </c>
      <c r="I12" s="4"/>
      <c r="J12" s="8">
        <f t="shared" si="5"/>
        <v>0</v>
      </c>
      <c r="K12" s="8">
        <v>170140</v>
      </c>
      <c r="L12" s="1"/>
      <c r="M12" s="8">
        <f t="shared" si="0"/>
        <v>0</v>
      </c>
      <c r="N12" s="8">
        <v>404944</v>
      </c>
      <c r="O12" s="1"/>
      <c r="P12" s="8">
        <f t="shared" si="1"/>
        <v>0</v>
      </c>
      <c r="Q12" s="8">
        <f t="shared" si="3"/>
        <v>0</v>
      </c>
      <c r="R12" s="12">
        <f t="shared" si="4"/>
        <v>0</v>
      </c>
    </row>
    <row r="13" spans="1:18" ht="30" customHeight="1" x14ac:dyDescent="0.2">
      <c r="B13" s="2"/>
      <c r="C13" s="3" t="s">
        <v>2</v>
      </c>
      <c r="D13" s="8">
        <v>1500</v>
      </c>
      <c r="E13" s="1">
        <v>100</v>
      </c>
      <c r="F13" s="1"/>
      <c r="G13" s="1">
        <f t="shared" si="2"/>
        <v>0</v>
      </c>
      <c r="H13" s="33"/>
      <c r="I13" s="34"/>
      <c r="J13" s="35"/>
      <c r="K13" s="8">
        <v>377954</v>
      </c>
      <c r="L13" s="1"/>
      <c r="M13" s="8">
        <f t="shared" si="0"/>
        <v>0</v>
      </c>
      <c r="N13" s="8">
        <v>380031</v>
      </c>
      <c r="O13" s="1"/>
      <c r="P13" s="8">
        <f t="shared" si="1"/>
        <v>0</v>
      </c>
      <c r="Q13" s="8">
        <f t="shared" si="3"/>
        <v>0</v>
      </c>
      <c r="R13" s="12">
        <f t="shared" si="4"/>
        <v>0</v>
      </c>
    </row>
    <row r="14" spans="1:18" ht="30" customHeight="1" x14ac:dyDescent="0.2">
      <c r="B14" s="2"/>
      <c r="C14" s="3" t="s">
        <v>3</v>
      </c>
      <c r="D14" s="8">
        <v>1500</v>
      </c>
      <c r="E14" s="1">
        <v>100</v>
      </c>
      <c r="F14" s="1"/>
      <c r="G14" s="1">
        <f t="shared" si="2"/>
        <v>0</v>
      </c>
      <c r="H14" s="36"/>
      <c r="I14" s="37"/>
      <c r="J14" s="38"/>
      <c r="K14" s="8">
        <v>347294</v>
      </c>
      <c r="L14" s="1"/>
      <c r="M14" s="8">
        <f t="shared" ref="M14:M18" si="6">K14*L14</f>
        <v>0</v>
      </c>
      <c r="N14" s="8">
        <v>385761</v>
      </c>
      <c r="O14" s="1"/>
      <c r="P14" s="8">
        <f t="shared" ref="P14:P18" si="7">N14*O14</f>
        <v>0</v>
      </c>
      <c r="Q14" s="8">
        <f t="shared" si="3"/>
        <v>0</v>
      </c>
      <c r="R14" s="12">
        <f t="shared" si="4"/>
        <v>0</v>
      </c>
    </row>
    <row r="15" spans="1:18" ht="30" customHeight="1" x14ac:dyDescent="0.2">
      <c r="B15" s="2"/>
      <c r="C15" s="3" t="s">
        <v>4</v>
      </c>
      <c r="D15" s="8">
        <v>1500</v>
      </c>
      <c r="E15" s="1">
        <v>100</v>
      </c>
      <c r="F15" s="1"/>
      <c r="G15" s="1">
        <f t="shared" si="2"/>
        <v>0</v>
      </c>
      <c r="H15" s="36"/>
      <c r="I15" s="37"/>
      <c r="J15" s="38"/>
      <c r="K15" s="8">
        <v>359442</v>
      </c>
      <c r="L15" s="1"/>
      <c r="M15" s="8">
        <f t="shared" si="6"/>
        <v>0</v>
      </c>
      <c r="N15" s="8">
        <v>429060</v>
      </c>
      <c r="O15" s="1"/>
      <c r="P15" s="8">
        <f t="shared" si="7"/>
        <v>0</v>
      </c>
      <c r="Q15" s="8">
        <f t="shared" si="3"/>
        <v>0</v>
      </c>
      <c r="R15" s="12">
        <f t="shared" si="4"/>
        <v>0</v>
      </c>
    </row>
    <row r="16" spans="1:18" ht="30" customHeight="1" x14ac:dyDescent="0.2">
      <c r="B16" s="2" t="s">
        <v>20</v>
      </c>
      <c r="C16" s="15" t="s">
        <v>5</v>
      </c>
      <c r="D16" s="8">
        <v>1500</v>
      </c>
      <c r="E16" s="1">
        <v>100</v>
      </c>
      <c r="F16" s="1"/>
      <c r="G16" s="1">
        <f t="shared" si="2"/>
        <v>0</v>
      </c>
      <c r="H16" s="36"/>
      <c r="I16" s="37"/>
      <c r="J16" s="38"/>
      <c r="K16" s="8">
        <v>317397</v>
      </c>
      <c r="L16" s="1"/>
      <c r="M16" s="8">
        <f t="shared" si="6"/>
        <v>0</v>
      </c>
      <c r="N16" s="8">
        <v>393385</v>
      </c>
      <c r="O16" s="1"/>
      <c r="P16" s="8">
        <f t="shared" si="7"/>
        <v>0</v>
      </c>
      <c r="Q16" s="8">
        <f t="shared" si="3"/>
        <v>0</v>
      </c>
      <c r="R16" s="12">
        <f t="shared" si="4"/>
        <v>0</v>
      </c>
    </row>
    <row r="17" spans="2:19" ht="30" customHeight="1" x14ac:dyDescent="0.2">
      <c r="B17" s="2"/>
      <c r="C17" s="15" t="s">
        <v>6</v>
      </c>
      <c r="D17" s="8">
        <v>1500</v>
      </c>
      <c r="E17" s="1">
        <v>100</v>
      </c>
      <c r="F17" s="1"/>
      <c r="G17" s="1">
        <f t="shared" si="2"/>
        <v>0</v>
      </c>
      <c r="H17" s="36"/>
      <c r="I17" s="37"/>
      <c r="J17" s="38"/>
      <c r="K17" s="8">
        <v>342988</v>
      </c>
      <c r="L17" s="1"/>
      <c r="M17" s="8">
        <f t="shared" si="6"/>
        <v>0</v>
      </c>
      <c r="N17" s="8">
        <v>351090</v>
      </c>
      <c r="O17" s="1"/>
      <c r="P17" s="8">
        <f t="shared" si="7"/>
        <v>0</v>
      </c>
      <c r="Q17" s="8">
        <f t="shared" si="3"/>
        <v>0</v>
      </c>
      <c r="R17" s="12">
        <f t="shared" si="4"/>
        <v>0</v>
      </c>
    </row>
    <row r="18" spans="2:19" ht="30" customHeight="1" x14ac:dyDescent="0.2">
      <c r="B18" s="2"/>
      <c r="C18" s="15" t="s">
        <v>7</v>
      </c>
      <c r="D18" s="8">
        <v>1500</v>
      </c>
      <c r="E18" s="4">
        <v>100</v>
      </c>
      <c r="F18" s="4"/>
      <c r="G18" s="1">
        <f t="shared" si="2"/>
        <v>0</v>
      </c>
      <c r="H18" s="39"/>
      <c r="I18" s="40"/>
      <c r="J18" s="41"/>
      <c r="K18" s="8">
        <v>348148</v>
      </c>
      <c r="L18" s="1"/>
      <c r="M18" s="8">
        <f t="shared" si="6"/>
        <v>0</v>
      </c>
      <c r="N18" s="8">
        <v>382330</v>
      </c>
      <c r="O18" s="1"/>
      <c r="P18" s="8">
        <f t="shared" si="7"/>
        <v>0</v>
      </c>
      <c r="Q18" s="8">
        <f t="shared" si="3"/>
        <v>0</v>
      </c>
      <c r="R18" s="12">
        <f t="shared" si="4"/>
        <v>0</v>
      </c>
    </row>
    <row r="19" spans="2:19" ht="30" customHeight="1" x14ac:dyDescent="0.2">
      <c r="B19" s="22" t="s">
        <v>15</v>
      </c>
      <c r="C19" s="23"/>
      <c r="D19" s="13"/>
      <c r="E19" s="13"/>
      <c r="F19" s="11"/>
      <c r="G19" s="1">
        <f>SUM(G7:G18)</f>
        <v>0</v>
      </c>
      <c r="H19" s="8">
        <f>SUM(H7:H18)</f>
        <v>548622</v>
      </c>
      <c r="I19" s="11"/>
      <c r="J19" s="8">
        <f>SUM(J7:J18)</f>
        <v>0</v>
      </c>
      <c r="K19" s="8">
        <f>SUM(K7:K18)</f>
        <v>3673673</v>
      </c>
      <c r="L19" s="11"/>
      <c r="M19" s="8">
        <f>SUM(M7:M18)</f>
        <v>0</v>
      </c>
      <c r="N19" s="8">
        <f>SUM(N7:N18)</f>
        <v>4657705</v>
      </c>
      <c r="O19" s="11"/>
      <c r="P19" s="8">
        <f>SUM(P7:P18)</f>
        <v>0</v>
      </c>
      <c r="Q19" s="8">
        <f>SUM(Q7:Q18)</f>
        <v>0</v>
      </c>
      <c r="R19" s="12">
        <f>SUM(R7:R18)</f>
        <v>0</v>
      </c>
    </row>
    <row r="20" spans="2:19" ht="23.25" customHeight="1" x14ac:dyDescent="0.2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10"/>
      <c r="O20" s="6"/>
      <c r="P20" s="6"/>
      <c r="Q20" s="6"/>
      <c r="R20" s="14"/>
      <c r="S20" s="7"/>
    </row>
    <row r="21" spans="2:19" ht="30" customHeight="1" x14ac:dyDescent="0.2">
      <c r="C21">
        <v>1</v>
      </c>
      <c r="D21" s="42" t="s">
        <v>34</v>
      </c>
      <c r="E21" s="42"/>
      <c r="F21" s="42"/>
      <c r="G21" s="42"/>
      <c r="H21" s="42"/>
      <c r="I21" s="42"/>
      <c r="J21" s="42"/>
      <c r="K21" s="42"/>
      <c r="L21" s="42"/>
      <c r="M21" s="42"/>
      <c r="O21" s="16" t="s">
        <v>33</v>
      </c>
      <c r="P21" s="24" t="s">
        <v>16</v>
      </c>
      <c r="Q21" s="25"/>
      <c r="R21" s="26"/>
    </row>
    <row r="22" spans="2:19" ht="30" customHeight="1" x14ac:dyDescent="0.2">
      <c r="C22">
        <v>2</v>
      </c>
      <c r="D22" t="s">
        <v>36</v>
      </c>
      <c r="F22" s="20"/>
      <c r="G22" s="19"/>
      <c r="H22" s="19"/>
      <c r="I22" s="19"/>
      <c r="J22" s="19"/>
      <c r="K22" s="19"/>
      <c r="L22" s="19"/>
      <c r="M22" s="19"/>
      <c r="O22" s="16" t="s">
        <v>18</v>
      </c>
      <c r="P22" s="24"/>
      <c r="Q22" s="25"/>
      <c r="R22" s="26"/>
    </row>
    <row r="27" spans="2:19" ht="17.25" customHeight="1" x14ac:dyDescent="0.2">
      <c r="E27" s="21"/>
      <c r="F27" s="21"/>
      <c r="G27" s="21"/>
      <c r="H27" s="21"/>
      <c r="I27" s="21"/>
      <c r="J27" s="21"/>
      <c r="K27" s="21"/>
      <c r="L27" s="21"/>
      <c r="M27" s="21"/>
      <c r="N27" s="21"/>
    </row>
  </sheetData>
  <mergeCells count="13">
    <mergeCell ref="P22:R22"/>
    <mergeCell ref="H7:J9"/>
    <mergeCell ref="H13:J18"/>
    <mergeCell ref="D21:M21"/>
    <mergeCell ref="R5:R6"/>
    <mergeCell ref="Q5:Q6"/>
    <mergeCell ref="B19:C19"/>
    <mergeCell ref="P21:R21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下平　益弘</cp:lastModifiedBy>
  <cp:lastPrinted>2022-12-06T01:43:10Z</cp:lastPrinted>
  <dcterms:created xsi:type="dcterms:W3CDTF">2018-07-11T05:31:31Z</dcterms:created>
  <dcterms:modified xsi:type="dcterms:W3CDTF">2023-02-03T04:20:14Z</dcterms:modified>
</cp:coreProperties>
</file>