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296" windowWidth="10530" windowHeight="8460" tabRatio="668" activeTab="1"/>
  </bookViews>
  <sheets>
    <sheet name="就労継続支援Ａ型" sheetId="1" r:id="rId1"/>
    <sheet name="就労継続支援Ｂ型" sheetId="2" r:id="rId2"/>
    <sheet name="身体障害者" sheetId="3" r:id="rId3"/>
    <sheet name="知的障害者" sheetId="4" r:id="rId4"/>
    <sheet name="精神障害者" sheetId="5" r:id="rId5"/>
    <sheet name="Sheet1" sheetId="6" r:id="rId6"/>
  </sheets>
  <definedNames>
    <definedName name="_xlnm.Print_Area" localSheetId="1">'就労継続支援Ｂ型'!$A$4:$L$82</definedName>
    <definedName name="_xlnm.Print_Titles" localSheetId="0">'就労継続支援Ａ型'!$6:$6</definedName>
    <definedName name="_xlnm.Print_Titles" localSheetId="1">'就労継続支援Ｂ型'!$6:$6</definedName>
    <definedName name="_xlnm.Print_Titles" localSheetId="2">'身体障害者'!$6:$6</definedName>
    <definedName name="_xlnm.Print_Titles" localSheetId="4">'精神障害者'!$6:$6</definedName>
    <definedName name="_xlnm.Print_Titles" localSheetId="3">'知的障害者'!$6:$6</definedName>
  </definedNames>
  <calcPr fullCalcOnLoad="1"/>
</workbook>
</file>

<file path=xl/sharedStrings.xml><?xml version="1.0" encoding="utf-8"?>
<sst xmlns="http://schemas.openxmlformats.org/spreadsheetml/2006/main" count="765" uniqueCount="638">
  <si>
    <t>高　森　荘</t>
  </si>
  <si>
    <t>ふれっ手</t>
  </si>
  <si>
    <t>山の子学園共同村</t>
  </si>
  <si>
    <t>小田切園</t>
  </si>
  <si>
    <t>しののめ作業所</t>
  </si>
  <si>
    <t>第二佐久コスモスワークス</t>
  </si>
  <si>
    <t>ワークハウス牧</t>
  </si>
  <si>
    <t>宝池和順園</t>
  </si>
  <si>
    <t>希望の里つばさ</t>
  </si>
  <si>
    <t>この街学園</t>
  </si>
  <si>
    <t>アンサンブル伊那</t>
  </si>
  <si>
    <t>あ　ゆ　み　園</t>
  </si>
  <si>
    <t>アンサンブル松川</t>
  </si>
  <si>
    <t>夢のつばさ</t>
  </si>
  <si>
    <t>すみれの丘</t>
  </si>
  <si>
    <t>ポーチ有旅の丘</t>
  </si>
  <si>
    <t>須坂技術学園</t>
  </si>
  <si>
    <t>ワークスペース夢工房</t>
  </si>
  <si>
    <t>満天の星</t>
  </si>
  <si>
    <t>八雲作業所</t>
  </si>
  <si>
    <t>幸　泉　園</t>
  </si>
  <si>
    <t>幸泉園通所部</t>
  </si>
  <si>
    <t>西駒郷(授産)</t>
  </si>
  <si>
    <t>西駒郷(授産)通所部</t>
  </si>
  <si>
    <t>長野福祉工場</t>
  </si>
  <si>
    <t>ｸﾘｰﾆﾝｸﾞ工房ＣｏＣｏ</t>
  </si>
  <si>
    <t>飯綱町</t>
  </si>
  <si>
    <t>上田ひもろ木園福祉工場</t>
  </si>
  <si>
    <t>千曲工房</t>
  </si>
  <si>
    <t>いずみの家</t>
  </si>
  <si>
    <t>そよ風の家</t>
  </si>
  <si>
    <t>富竹作業所</t>
  </si>
  <si>
    <t>ぶどうの家</t>
  </si>
  <si>
    <t>チューリップの家</t>
  </si>
  <si>
    <t>あおぞら工房諏訪</t>
  </si>
  <si>
    <t>ひだまり工房</t>
  </si>
  <si>
    <t>池田町たんぽぽ作業所</t>
  </si>
  <si>
    <t>つくしの家</t>
  </si>
  <si>
    <t>（福）りんどうの会</t>
  </si>
  <si>
    <t>（福）廣望会</t>
  </si>
  <si>
    <t>（福）七草会</t>
  </si>
  <si>
    <t>（福）長野県知的障害者育成会</t>
  </si>
  <si>
    <t>（福）ちくま</t>
  </si>
  <si>
    <t>（福）稲田会</t>
  </si>
  <si>
    <t>（福）下伊那社会福祉会</t>
  </si>
  <si>
    <t>（福）誠心福祉協会</t>
  </si>
  <si>
    <t>（福）長野県視覚障害者福祉協会</t>
  </si>
  <si>
    <t>(医)友愛会</t>
  </si>
  <si>
    <t>諏訪市</t>
  </si>
  <si>
    <t>池田町</t>
  </si>
  <si>
    <t>（福）絆の会</t>
  </si>
  <si>
    <t>中野市</t>
  </si>
  <si>
    <t>木島平村</t>
  </si>
  <si>
    <t>長野県</t>
  </si>
  <si>
    <t>松本市</t>
  </si>
  <si>
    <t>塩尻市</t>
  </si>
  <si>
    <t>長野市</t>
  </si>
  <si>
    <t>須坂市</t>
  </si>
  <si>
    <t>千曲市</t>
  </si>
  <si>
    <t>（福）希望の虹</t>
  </si>
  <si>
    <t>（福）長野市社会事業協会</t>
  </si>
  <si>
    <t>（福）長野りんどう会</t>
  </si>
  <si>
    <t>（福）樅の木福祉会</t>
  </si>
  <si>
    <t>（福）中信社会福祉協会</t>
  </si>
  <si>
    <t>（福）小諸学舎</t>
  </si>
  <si>
    <t>（福）佐久ｺｽﾓｽ福祉会</t>
  </si>
  <si>
    <t>（福）望月悠玄福祉会</t>
  </si>
  <si>
    <t>（福）上田明照会</t>
  </si>
  <si>
    <t>（福）ちいさがた福祉会</t>
  </si>
  <si>
    <t>（福）まるこ福祉会</t>
  </si>
  <si>
    <t>（福）つばさ福祉会</t>
  </si>
  <si>
    <t>（福）この街福祉会</t>
  </si>
  <si>
    <t>（福）ｱﾝｻﾝﾌﾞﾙ会</t>
  </si>
  <si>
    <t>（福）あゆみ会</t>
  </si>
  <si>
    <t>（福）夢のつばさ</t>
  </si>
  <si>
    <t>（福）しののい福祉会</t>
  </si>
  <si>
    <t>（福）高水福祉会</t>
  </si>
  <si>
    <t>（福）育護会</t>
  </si>
  <si>
    <t>（福）夢工房福祉会</t>
  </si>
  <si>
    <t>（福）いなりやま福祉会</t>
  </si>
  <si>
    <t>夢トライ工房</t>
  </si>
  <si>
    <t>ワークス未来工房</t>
  </si>
  <si>
    <t>おむすび作業所</t>
  </si>
  <si>
    <t>小諸みかげ</t>
  </si>
  <si>
    <t>絆園</t>
  </si>
  <si>
    <t>(福）七草会</t>
  </si>
  <si>
    <t>風ととくべえ</t>
  </si>
  <si>
    <t>（福）かりがね福祉会</t>
  </si>
  <si>
    <t>（福）伊那市社会福祉協議会</t>
  </si>
  <si>
    <t>障害者社会就労センターゆめわーく</t>
  </si>
  <si>
    <t>てとてと常磐作業所（従たる事業所含む）</t>
  </si>
  <si>
    <t>（福）大町市社会福祉協議会</t>
  </si>
  <si>
    <t>（福）すこう福祉会</t>
  </si>
  <si>
    <t>就労継続支援事業所ポケット</t>
  </si>
  <si>
    <t>（福）いなりやま福祉会</t>
  </si>
  <si>
    <t>いなりやま共同作業所</t>
  </si>
  <si>
    <t>（福）夢工房福祉会</t>
  </si>
  <si>
    <t>須坂ひだまり作業所</t>
  </si>
  <si>
    <t>高森荘通所部（分場含む）</t>
  </si>
  <si>
    <t>佐久コスモスワークス（分場含む）</t>
  </si>
  <si>
    <t>小海町</t>
  </si>
  <si>
    <t>はあーと工房ポッポ</t>
  </si>
  <si>
    <t>第2この街学園</t>
  </si>
  <si>
    <t>はあてい若槻</t>
  </si>
  <si>
    <t>（福）しあわせ</t>
  </si>
  <si>
    <t>設置主体</t>
  </si>
  <si>
    <t>種別</t>
  </si>
  <si>
    <t>小計</t>
  </si>
  <si>
    <t>ひ　ま　わ　り</t>
  </si>
  <si>
    <t>クロスロード</t>
  </si>
  <si>
    <t>ライフサポートりんどう</t>
  </si>
  <si>
    <t>とんぼハウス</t>
  </si>
  <si>
    <t>ＯＩＤＥＹＯハウス</t>
  </si>
  <si>
    <t>はらっぱのレストラン</t>
  </si>
  <si>
    <t>ちくま</t>
  </si>
  <si>
    <t>エルサポートパノラマ</t>
  </si>
  <si>
    <t>ワークハウスわらしべ</t>
  </si>
  <si>
    <t>キャロットハウス</t>
  </si>
  <si>
    <t>ワークセンターＹＵＩ</t>
  </si>
  <si>
    <t>エスサービスさくら</t>
  </si>
  <si>
    <t>身体障害者小規模通所授産</t>
  </si>
  <si>
    <t>就労継続支援Ａ型</t>
  </si>
  <si>
    <t>定員</t>
  </si>
  <si>
    <t>松本市清水2-11-45</t>
  </si>
  <si>
    <t>長野市徳間1443</t>
  </si>
  <si>
    <t>千曲市若宮551-1</t>
  </si>
  <si>
    <t>須坂市本上町1380</t>
  </si>
  <si>
    <t>須坂市臥竜6丁目20-4</t>
  </si>
  <si>
    <t>電話番号</t>
  </si>
  <si>
    <t>0263-35-3530</t>
  </si>
  <si>
    <t>就労継続支援Ｂ型</t>
  </si>
  <si>
    <t>精神障害者小規模通所授産</t>
  </si>
  <si>
    <t>精神障害者入所授産</t>
  </si>
  <si>
    <t>上田市大字保野675</t>
  </si>
  <si>
    <t>知的障害者通所授産</t>
  </si>
  <si>
    <t>026-296-1411</t>
  </si>
  <si>
    <t>026-261-5030</t>
  </si>
  <si>
    <t>026-248-1707</t>
  </si>
  <si>
    <t>0267-22-3844</t>
  </si>
  <si>
    <t>0267-26-1301</t>
  </si>
  <si>
    <t>0268-62-0680</t>
  </si>
  <si>
    <t>0268-43-2567</t>
  </si>
  <si>
    <t>0268-39-7878</t>
  </si>
  <si>
    <t>0268-72-9898</t>
  </si>
  <si>
    <t>小諸市菱平字西丸山187</t>
  </si>
  <si>
    <t>小諸市御影新田2238-1</t>
  </si>
  <si>
    <t>東御市常田889-1</t>
  </si>
  <si>
    <t>上田市生田5071-1</t>
  </si>
  <si>
    <t>上田市古安曽1650-1</t>
  </si>
  <si>
    <t>上田市真田町大字長字旗見原4634-1</t>
  </si>
  <si>
    <t>上田市真田町傍陽8551-2</t>
  </si>
  <si>
    <t>0268-73-0005</t>
  </si>
  <si>
    <t>上田市中央3-8-4</t>
  </si>
  <si>
    <t>0268-29-0778</t>
  </si>
  <si>
    <t>諏訪郡富士見町境7828-1</t>
  </si>
  <si>
    <t>0266-64-2196</t>
  </si>
  <si>
    <t>伊那市伊那298-1</t>
  </si>
  <si>
    <t>0265-73-2541</t>
  </si>
  <si>
    <t>0265-76-6745</t>
  </si>
  <si>
    <t>0265-98-1182</t>
  </si>
  <si>
    <t>伊那市伊那2002</t>
  </si>
  <si>
    <t>0265-76-1923</t>
  </si>
  <si>
    <t>松本市宮田8‐22</t>
  </si>
  <si>
    <t>0263-26-6330</t>
  </si>
  <si>
    <t>松本市沢村1-10-9</t>
  </si>
  <si>
    <t>0263-35-0811</t>
  </si>
  <si>
    <t>大町市常盤5970</t>
  </si>
  <si>
    <t>0261-23-2822</t>
  </si>
  <si>
    <t>大町市大町1129</t>
  </si>
  <si>
    <t>0261-23-3650</t>
  </si>
  <si>
    <t>026-237-5131</t>
  </si>
  <si>
    <t>須坂市大字小河原1234-1</t>
  </si>
  <si>
    <t>026-248-5678</t>
  </si>
  <si>
    <t>長野市柳原字土橋南659-1</t>
  </si>
  <si>
    <t>026-263-9788</t>
  </si>
  <si>
    <t>長野市徳間1144-5</t>
  </si>
  <si>
    <t>026-255-7770</t>
  </si>
  <si>
    <t>長野市大字栗田103</t>
  </si>
  <si>
    <t>026-227-7211</t>
  </si>
  <si>
    <t>026-242-7277</t>
  </si>
  <si>
    <t>長野市桜枝町1244-5</t>
  </si>
  <si>
    <t>026-232-1144</t>
  </si>
  <si>
    <t>千曲市大字稲荷山2152-1</t>
  </si>
  <si>
    <t>026-273-2825</t>
  </si>
  <si>
    <t>須坂市須坂字春木町483-3</t>
  </si>
  <si>
    <t>026-248-2194</t>
  </si>
  <si>
    <t>0269-62-1710</t>
  </si>
  <si>
    <t>上水内郡飯綱町三水芋川181</t>
  </si>
  <si>
    <t>026-253-8456</t>
  </si>
  <si>
    <t>下伊那郡高森町山吹4473</t>
  </si>
  <si>
    <t>0265-35-6811</t>
  </si>
  <si>
    <t>安曇野市三郷小倉2685-1</t>
  </si>
  <si>
    <t>0263-77-5871</t>
  </si>
  <si>
    <t>松本市旭2-11-45</t>
  </si>
  <si>
    <t>0263-36-0365</t>
  </si>
  <si>
    <t>長野市篠ノ井布施五明464-1</t>
  </si>
  <si>
    <t>知的障害者入所授産</t>
  </si>
  <si>
    <t>小諸市甲4127-19</t>
  </si>
  <si>
    <t>0267-22-9395</t>
  </si>
  <si>
    <t>佐久市岩村田1880-5</t>
  </si>
  <si>
    <t>0267-68-8268</t>
  </si>
  <si>
    <t>佐久市大沢1280-1</t>
  </si>
  <si>
    <t>0267-64-5033</t>
  </si>
  <si>
    <t>佐久市望月1729-6</t>
  </si>
  <si>
    <t>0267-53-6352</t>
  </si>
  <si>
    <t>南佐久郡小海町小海4269-9</t>
  </si>
  <si>
    <t>0267-92-0810</t>
  </si>
  <si>
    <t>上田市中央北2-7-3</t>
  </si>
  <si>
    <t>0268-27-6633</t>
  </si>
  <si>
    <t>岡谷市神明町4-11-14</t>
  </si>
  <si>
    <t>0266-22-5874</t>
  </si>
  <si>
    <t>茅野市金沢御狩野5771-4</t>
  </si>
  <si>
    <t>0266-70-0532</t>
  </si>
  <si>
    <t>諏訪郡下諏訪町字湖浜6129-7</t>
  </si>
  <si>
    <t>0266-27-8974</t>
  </si>
  <si>
    <t>上伊那郡宮田村5450-186</t>
  </si>
  <si>
    <t>0265-82-5271</t>
  </si>
  <si>
    <t>伊那市大字西箕輪8077-1</t>
  </si>
  <si>
    <t>0265-71-8622</t>
  </si>
  <si>
    <t>飯田市下久堅南原803-10</t>
  </si>
  <si>
    <t>0265-28-8120</t>
  </si>
  <si>
    <t>下伊那郡松川町元大島1339-1</t>
  </si>
  <si>
    <t>0265-34-0226</t>
  </si>
  <si>
    <t>下伊那郡阿智村大字春日3291-4</t>
  </si>
  <si>
    <t>0265-43-3737</t>
  </si>
  <si>
    <t>塩尻市広丘野村1788-86</t>
  </si>
  <si>
    <t>0263-54-3114</t>
  </si>
  <si>
    <t>長野市大字富竹1570-3</t>
  </si>
  <si>
    <t>026-296-1520</t>
  </si>
  <si>
    <t>長野市篠ノ井布施五明2259</t>
  </si>
  <si>
    <t>026-292-6574</t>
  </si>
  <si>
    <t>須坂市大字八町字前山2368</t>
  </si>
  <si>
    <t>026-246-2409</t>
  </si>
  <si>
    <t>須坂市大字須坂1485-11</t>
  </si>
  <si>
    <t>026-248-3002</t>
  </si>
  <si>
    <t>千曲市稲荷山2046-1</t>
  </si>
  <si>
    <t>026-272-6645</t>
  </si>
  <si>
    <t>千曲市寂蒔410-1</t>
  </si>
  <si>
    <t>026-261-5002</t>
  </si>
  <si>
    <t>026-296-1418</t>
  </si>
  <si>
    <t>長野市豊野町豊野1635-1</t>
  </si>
  <si>
    <t>026-257-5229</t>
  </si>
  <si>
    <t>小県郡長和町大門ハレ橋3527-4</t>
  </si>
  <si>
    <t>0268-69-2445</t>
  </si>
  <si>
    <t>長野市大字塩生乙字上矢平302-1</t>
  </si>
  <si>
    <t>026-229-3498</t>
  </si>
  <si>
    <t>0268-38-0852</t>
  </si>
  <si>
    <t>0267-24-1244</t>
  </si>
  <si>
    <t>諏訪市湖岸通り5-8-8</t>
  </si>
  <si>
    <t>0266-57-7130</t>
  </si>
  <si>
    <t>北安曇郡池田町池田2005-1</t>
  </si>
  <si>
    <t>0261-61-5000</t>
  </si>
  <si>
    <t>中野市三好町2-4-48</t>
  </si>
  <si>
    <t>0269-23-1100</t>
  </si>
  <si>
    <t>中野市ぴあワーク小規模通所授産施設</t>
  </si>
  <si>
    <t>下高井郡木島平村大字往郷908-3　</t>
  </si>
  <si>
    <t>0269-82-3111</t>
  </si>
  <si>
    <t>松本市双葉4-8</t>
  </si>
  <si>
    <t>0263-27-4980</t>
  </si>
  <si>
    <t>松本市沢村1丁目14-26</t>
  </si>
  <si>
    <t>0263-33-1133</t>
  </si>
  <si>
    <t>塩尻市広丘野村1788番地433</t>
  </si>
  <si>
    <t>0263-54-9510</t>
  </si>
  <si>
    <t>長野市大字鶴賀276-11</t>
  </si>
  <si>
    <t>長野市大字徳間3222</t>
  </si>
  <si>
    <t>026-239-7077</t>
  </si>
  <si>
    <t>長野市川中島町今井1387-5</t>
  </si>
  <si>
    <t>026-285-5303</t>
  </si>
  <si>
    <t>須坂市大字日滝327</t>
  </si>
  <si>
    <t>026-248-9370</t>
  </si>
  <si>
    <t>千曲市大字杭瀬下1277-1</t>
  </si>
  <si>
    <t>026-274-0853</t>
  </si>
  <si>
    <t>上田市大字住吉167-1</t>
  </si>
  <si>
    <t>0268-25-2000</t>
  </si>
  <si>
    <t>知的障害者福祉工場</t>
  </si>
  <si>
    <t>工賃支払総月数B(か月)</t>
  </si>
  <si>
    <t>工賃支払総額A(円)</t>
  </si>
  <si>
    <t>１人１月あたり工賃支払平均額A/B（円、端数四捨五入）</t>
  </si>
  <si>
    <t>所在地</t>
  </si>
  <si>
    <t>１　就労継続支援A型事業所</t>
  </si>
  <si>
    <t>２　就労継続支援B型事業所</t>
  </si>
  <si>
    <t>３　身体障害者関係事業所</t>
  </si>
  <si>
    <t>４　知的障害者関係事業所</t>
  </si>
  <si>
    <t>５　精神障害者関係事業所</t>
  </si>
  <si>
    <t>多機能型施設夢屋＆モモ</t>
  </si>
  <si>
    <t>（ＮＰＯ）仁の会</t>
  </si>
  <si>
    <t>（ＮＰＯ）障がい者サポートクラブゆめ</t>
  </si>
  <si>
    <t>（ＮＰＯ）さくら会</t>
  </si>
  <si>
    <t>（ＮＰＯ）夢トライ</t>
  </si>
  <si>
    <t>（ＮＰＯ）はらっぱの会</t>
  </si>
  <si>
    <t>ふっくら工房ふるさと（旧分場分含む）</t>
  </si>
  <si>
    <t>（福）塩尻市社会福祉協議会</t>
  </si>
  <si>
    <t>（福）長野県社会福祉事業団</t>
  </si>
  <si>
    <t>平成２０年度工賃実績報告書</t>
  </si>
  <si>
    <t>時給換算（円）</t>
  </si>
  <si>
    <t>ワークハウス塩嵜園</t>
  </si>
  <si>
    <t>（ＮＰＯ）気塾</t>
  </si>
  <si>
    <t>企業組合アップル工房</t>
  </si>
  <si>
    <t>アップル工房イイダリネン事業部</t>
  </si>
  <si>
    <t>佐久の泉共同作業所センター</t>
  </si>
  <si>
    <t>すぎな作業所</t>
  </si>
  <si>
    <t>（福）佐久学舎</t>
  </si>
  <si>
    <t>NPO普通の暮らし研究所</t>
  </si>
  <si>
    <t>岩井屋農園</t>
  </si>
  <si>
    <t>ＮＰＯ気塾</t>
  </si>
  <si>
    <t>ＮＰＯ岡谷市手をつなぐ育成会</t>
  </si>
  <si>
    <t>（福）駒ヶ根市社会福祉協議会</t>
  </si>
  <si>
    <t>駒ヶ根市障害者就労センター伊南桜木園</t>
  </si>
  <si>
    <t>ＮＰＯハートケア蒼い風</t>
  </si>
  <si>
    <t>障害者サポートセンターここねっと</t>
  </si>
  <si>
    <t>（福）木曽社会福祉事業協会</t>
  </si>
  <si>
    <t>第二共立学舎</t>
  </si>
  <si>
    <t>（有）とざわ</t>
  </si>
  <si>
    <t>マイ・ハート大原</t>
  </si>
  <si>
    <t>マイ・ハート立石</t>
  </si>
  <si>
    <t>（福）絆の会</t>
  </si>
  <si>
    <t>ＮＰＯどんぐり福祉会</t>
  </si>
  <si>
    <t>小布施町ワークホームみすみ草</t>
  </si>
  <si>
    <t>棚田の杜ほくずい</t>
  </si>
  <si>
    <t>0265-56-1155</t>
  </si>
  <si>
    <t>箱折り、箱組み立て</t>
  </si>
  <si>
    <t>レストラン営業、パン製造販売</t>
  </si>
  <si>
    <t>パン製造販売、農産物販売、資源物回収</t>
  </si>
  <si>
    <t>ダンボール加工、箱折り、精密機械部品組み立て</t>
  </si>
  <si>
    <t>一口カステラ、さをり織り、ビーズ製品、木工製品、刺し子製品</t>
  </si>
  <si>
    <t>石鹸袋詰、袋折り・野菜生産・販売、公園環境整備</t>
  </si>
  <si>
    <t>さをり織物製造販売、紙すき製品製造販売、施設清掃</t>
  </si>
  <si>
    <t>シール貼り、ダンボール組み立て、のり貼り</t>
  </si>
  <si>
    <t>菓子詰め、箱折りの受託作業</t>
  </si>
  <si>
    <t>靴下キズミ作業、土産食品加工、箱折、農作業手伝い、乳製品ピッキング</t>
  </si>
  <si>
    <t>菓子箱折り、シール貼り、タオル・割り箸袋入れ、モーター組み立て</t>
  </si>
  <si>
    <t>（福）ながのコロニー</t>
  </si>
  <si>
    <t>染物製造販売、喫茶営業等</t>
  </si>
  <si>
    <t>委託清掃、資源物回収</t>
  </si>
  <si>
    <t>豆腐製造・販売、軽食提供</t>
  </si>
  <si>
    <t>ワークサポート篠ノ井</t>
  </si>
  <si>
    <t>ハートフル五明</t>
  </si>
  <si>
    <t>クリーニング</t>
  </si>
  <si>
    <t>0268-37-2115</t>
  </si>
  <si>
    <t>（ＮＰＯ）ぽけっと</t>
  </si>
  <si>
    <t>ぽけっと</t>
  </si>
  <si>
    <t>（ＮＰＯ）なかまと</t>
  </si>
  <si>
    <t>ＮＰＯウイズハートさく</t>
  </si>
  <si>
    <t>0267-63-4048</t>
  </si>
  <si>
    <t>0267-68-6548</t>
  </si>
  <si>
    <t>アシストこまば</t>
  </si>
  <si>
    <t>0267-62-6505</t>
  </si>
  <si>
    <t>0268-49-0604</t>
  </si>
  <si>
    <t>0268-64-1439</t>
  </si>
  <si>
    <t>0268-37-2115</t>
  </si>
  <si>
    <t>0266-23-8090</t>
  </si>
  <si>
    <t>0265-83-7531</t>
  </si>
  <si>
    <t>飯田市下久堅柿野沢3333</t>
  </si>
  <si>
    <t>0265-29-8776</t>
  </si>
  <si>
    <t>0265-52-2458</t>
  </si>
  <si>
    <t>0265-53-5503</t>
  </si>
  <si>
    <t>0573-75-5223</t>
  </si>
  <si>
    <t>こまくさワークセンター</t>
  </si>
  <si>
    <t>0264-52-5227</t>
  </si>
  <si>
    <t>0263-86-7623</t>
  </si>
  <si>
    <t>ＮＰＯハートラインまつもと</t>
  </si>
  <si>
    <t>0263-86-8010</t>
  </si>
  <si>
    <t>ＮＰＯレスパイトケアはちもり</t>
  </si>
  <si>
    <t>0263-99-4055</t>
  </si>
  <si>
    <t>0261-23-6660</t>
  </si>
  <si>
    <t>0263-73-1876</t>
  </si>
  <si>
    <t>あんだんて</t>
  </si>
  <si>
    <t>026-213-6122</t>
  </si>
  <si>
    <t>どんぐりファーム</t>
  </si>
  <si>
    <t>026-299-3288</t>
  </si>
  <si>
    <t>026-247-6343</t>
  </si>
  <si>
    <t>0269-65-3720</t>
  </si>
  <si>
    <t>たんぽぽ</t>
  </si>
  <si>
    <t>クリーニング業務、作業服分品加工、緩衝材袋詰め、背板鋲プレス</t>
  </si>
  <si>
    <t>授産品目等</t>
  </si>
  <si>
    <t>古布再生製品、名刺印刷、マッサージ</t>
  </si>
  <si>
    <t>悠友ハウス</t>
  </si>
  <si>
    <t>箱折、菓子詰、シール貼り、藍染製品製造、石けん、ぼかし製造</t>
  </si>
  <si>
    <t>造園、清掃、箱折、ポスティング、喫茶、ワゴンカフェ販売</t>
  </si>
  <si>
    <t>農産物、造園花木</t>
  </si>
  <si>
    <t>電子部品の組み立て、リサイクル品分類等、洗濯物たたみ</t>
  </si>
  <si>
    <t>ねじの部品作製、食品袋詰め、食品パッケージのシール貼付</t>
  </si>
  <si>
    <t>ねじの部品製作、食品袋詰め、食品パッケージのシール貼付</t>
  </si>
  <si>
    <t>パン・菓子製造販売</t>
  </si>
  <si>
    <t>コーヒー焙煎販売、箱折作業</t>
  </si>
  <si>
    <t>えのき茸選別袋詰め、農作物生産・販売作業、トマト収穫作業</t>
  </si>
  <si>
    <t>縫製品製造、農産物、古紙回収等</t>
  </si>
  <si>
    <t>印刷物、縫製品製造</t>
  </si>
  <si>
    <t>注１　時給換算は、円未満の端数を四捨五入しています。</t>
  </si>
  <si>
    <t>有機肥料、BDF燃料、リサイクル、やきいも</t>
  </si>
  <si>
    <t>ＮＰＯ佐久福祉事業団体「傘の会」</t>
  </si>
  <si>
    <t>指定障害福祉サービス事業所エコファおかや</t>
  </si>
  <si>
    <t>指定障害者多機能型福祉施設Ｌサポート久堅農園</t>
  </si>
  <si>
    <t>（福）南木曽町社会福祉協議会</t>
  </si>
  <si>
    <t>就労継続支援事業Ｂ型事業所森のこびと</t>
  </si>
  <si>
    <t>（福）安曇野市社会福祉協議会</t>
  </si>
  <si>
    <t>業務受託作業（ペットボトルリサイクル、石鹸加工等）、農園芸作業</t>
  </si>
  <si>
    <t>パン・クッキー製造販売、木工品製作販売</t>
  </si>
  <si>
    <t>クッキー製造販売、カフェレストラン経営、有機野菜栽培、薪、焼き芋製造販売</t>
  </si>
  <si>
    <t>パン・クッキー製造販売、農作物加工販売、工芸品作成販売</t>
  </si>
  <si>
    <t>印刷、手織製品作成販売</t>
  </si>
  <si>
    <t>アップル工房イイダ農産事業部</t>
  </si>
  <si>
    <t>木曽社会福祉事業協会</t>
  </si>
  <si>
    <t>ワークステーションすてっぷ</t>
  </si>
  <si>
    <t>（福）くりのみ福祉会</t>
  </si>
  <si>
    <t>くりのみ園</t>
  </si>
  <si>
    <t>平成２１年度当初の施設名</t>
  </si>
  <si>
    <t>就労継続支援事業所臥竜企画</t>
  </si>
  <si>
    <t>ＮＰＯすみれ会</t>
  </si>
  <si>
    <t>すみれ会共同作業所</t>
  </si>
  <si>
    <t>さんらいずホール</t>
  </si>
  <si>
    <t>（福）樅の木福祉会</t>
  </si>
  <si>
    <t>多機能型事業所こんぺいとう（ぶらっと２）</t>
  </si>
  <si>
    <t>障害者社会就労センターさくらの家</t>
  </si>
  <si>
    <t>（福）飯島町社会福祉協議会</t>
  </si>
  <si>
    <t>地域自立支援事業所こまくさ園</t>
  </si>
  <si>
    <t>（福）長野県社会福祉事業団</t>
  </si>
  <si>
    <t>伊那ゆいまーる</t>
  </si>
  <si>
    <t>（福）箕輪町社会福祉協議会</t>
  </si>
  <si>
    <t>障がい者就労支援センターふれんどわーく</t>
  </si>
  <si>
    <t>（福）親愛の里</t>
  </si>
  <si>
    <t>（福）信濃こぶし会</t>
  </si>
  <si>
    <t>（福）波田町社会福祉協議会</t>
  </si>
  <si>
    <t>安曇野市社協障害者活動支援センターすてっぷワーク　就労移行支援・就労継続支援Ｂ型事業所豊科たんぽぽ（従たる事業所含む）</t>
  </si>
  <si>
    <t>（福）安曇野福祉会</t>
  </si>
  <si>
    <t>ＮＰＯ四炎</t>
  </si>
  <si>
    <t>障がい者就労継続支援施設あい</t>
  </si>
  <si>
    <t>多機能型事業所あすなろ</t>
  </si>
  <si>
    <t>マイ・ハート常盤</t>
  </si>
  <si>
    <t>ＮＰＯ北アルプスの風</t>
  </si>
  <si>
    <t>共同作業所がんばりやさん</t>
  </si>
  <si>
    <t>クロスロード白馬里山塾</t>
  </si>
  <si>
    <t>栗田園</t>
  </si>
  <si>
    <t>ＮＰＯさくら会</t>
  </si>
  <si>
    <t>さくら工房ちゃーちゃ</t>
  </si>
  <si>
    <t>シャルウィ野尻湖</t>
  </si>
  <si>
    <t>（福）花工房福祉会</t>
  </si>
  <si>
    <t>（福）廣望会</t>
  </si>
  <si>
    <t>ほっとワークス・みのわ</t>
  </si>
  <si>
    <t>こぶし園</t>
  </si>
  <si>
    <t>親愛の里紙ふうせん　　　　</t>
  </si>
  <si>
    <t>れんげの家</t>
  </si>
  <si>
    <t>親愛の里シンフォニー</t>
  </si>
  <si>
    <t>さくらサービス</t>
  </si>
  <si>
    <t>ＮＰＯ　ＳＵＮ</t>
  </si>
  <si>
    <t>エコーンファミリー</t>
  </si>
  <si>
    <t>アトリエＣｏＣｏ</t>
  </si>
  <si>
    <t>就労継続支援Ｂ型</t>
  </si>
  <si>
    <t>長野市希望の家</t>
  </si>
  <si>
    <t>長野市ななせ仲まち園</t>
  </si>
  <si>
    <t>身体障害者入所授産</t>
  </si>
  <si>
    <t>平成２１年度工賃実績報告書</t>
  </si>
  <si>
    <t>松本市南部ふれあいホーム</t>
  </si>
  <si>
    <t>松本市北部ふれあいホーム</t>
  </si>
  <si>
    <t>精神障害者通所授産</t>
  </si>
  <si>
    <t>上田市下室賀783</t>
  </si>
  <si>
    <t>木曽郡上松町荻原字中島1460</t>
  </si>
  <si>
    <t>飯田市上郷飯沼2241-1</t>
  </si>
  <si>
    <t>0264-52-2901</t>
  </si>
  <si>
    <t>026-247-6330</t>
  </si>
  <si>
    <t>上高井郡小布施町都住1238-2</t>
  </si>
  <si>
    <t>上伊那郡飯島町飯島2317-3</t>
  </si>
  <si>
    <t>0265-86-6172</t>
  </si>
  <si>
    <t>松本市波田6908-1</t>
  </si>
  <si>
    <t>0269-92-8002</t>
  </si>
  <si>
    <t>安曇野市豊科4095-1</t>
  </si>
  <si>
    <t>0263-72-7416</t>
  </si>
  <si>
    <t>上伊那郡箕輪町中箕輪3730-560</t>
  </si>
  <si>
    <t>0265-71-3633</t>
  </si>
  <si>
    <t>下伊那郡豊丘村大字神稲4026-1</t>
  </si>
  <si>
    <t>0265-35-8573</t>
  </si>
  <si>
    <t>下伊那郡高森町山吹4464-1</t>
  </si>
  <si>
    <t>0265-35-1883</t>
  </si>
  <si>
    <t>安曇野市豊科5126-1</t>
  </si>
  <si>
    <t>0263-72-7170</t>
  </si>
  <si>
    <t>南佐久郡南牧村海ノ口891-5</t>
  </si>
  <si>
    <t>0267-96-2774</t>
  </si>
  <si>
    <t>上伊那郡辰野町大字伊那富2680-1</t>
  </si>
  <si>
    <t>0266-44-1011</t>
  </si>
  <si>
    <t>伊那市山寺1616</t>
  </si>
  <si>
    <t>0265-73-0605</t>
  </si>
  <si>
    <t>上伊那郡箕輪町大字中箕輪1898番地</t>
  </si>
  <si>
    <t>0265-79-9839</t>
  </si>
  <si>
    <t>下伊那郡宮田村3306-2</t>
  </si>
  <si>
    <t>0265-85-5808</t>
  </si>
  <si>
    <t>松本市城東1-3-5</t>
  </si>
  <si>
    <t>0263-47-0537</t>
  </si>
  <si>
    <t>安曇野市三郷温2046-1</t>
  </si>
  <si>
    <t>0263-77-9866</t>
  </si>
  <si>
    <t>大町市常盤3486-403</t>
  </si>
  <si>
    <t>0261-23-6566</t>
  </si>
  <si>
    <t>大町市大町2532-10</t>
  </si>
  <si>
    <t>0261-23-3423</t>
  </si>
  <si>
    <t>北安曇郡白馬村大字北城836-35</t>
  </si>
  <si>
    <t>長野市花咲町1256</t>
  </si>
  <si>
    <t>026-233-1621</t>
  </si>
  <si>
    <t>長野市三輪1-4-16</t>
  </si>
  <si>
    <t>026-244-2120</t>
  </si>
  <si>
    <t>上水内郡信濃町大字狐久保430-11</t>
  </si>
  <si>
    <t>026-253-0133</t>
  </si>
  <si>
    <t>長野市川中島町今井1387-1</t>
  </si>
  <si>
    <t>026-283-8787</t>
  </si>
  <si>
    <t>長野市若穂保科3654</t>
  </si>
  <si>
    <t>026-268-5020</t>
  </si>
  <si>
    <t>小県郡長和町長久保1694-1</t>
  </si>
  <si>
    <t>0268-62-2443</t>
  </si>
  <si>
    <t>DTP業務、看板制作、ノベルティーグッズ作製</t>
  </si>
  <si>
    <t>パッケージ加工全般</t>
  </si>
  <si>
    <t>企画、広報、名刺作成、写真、事務処理</t>
  </si>
  <si>
    <t>再資源化事業（ＰＥＴボトル選別及び破砕処理）</t>
  </si>
  <si>
    <t>しいたけ栽培</t>
  </si>
  <si>
    <t>飯田市座光寺1419-1</t>
  </si>
  <si>
    <t>パン製造販売、清掃</t>
  </si>
  <si>
    <t>玉子、農産物、農産物加工品</t>
  </si>
  <si>
    <t>豆腐製造販売、額縁製造等受託</t>
  </si>
  <si>
    <t>受託加工作業、受託清掃作業、自主製品制作販売</t>
  </si>
  <si>
    <t>パン・クッキー製造・販売、喫茶、企業清掃請負</t>
  </si>
  <si>
    <t>養鶏、農作業受託、豆腐作業受託</t>
  </si>
  <si>
    <t>自主製品制作販売、農作物の栽培・販売</t>
  </si>
  <si>
    <t>喫茶店営業(飲み物、食事、軽食)、委託清掃業(ビル、料亭)</t>
  </si>
  <si>
    <t>受注作業、外注商品販売、自主製品販売</t>
  </si>
  <si>
    <t>自主製品、受託作業、農業</t>
  </si>
  <si>
    <t>固形石けん、縫製品製造、企業下請け作業</t>
  </si>
  <si>
    <t>豆腐製造、印刷、軽作業</t>
  </si>
  <si>
    <t>野菜加工、ドライフルーツの袋詰め、りんご作業</t>
  </si>
  <si>
    <t>おむすび・クッキー製造販売、農産物製造販売、パソコン印刷</t>
  </si>
  <si>
    <t>箱折り、古紙回収、ベースビス留め、果物キャップ</t>
  </si>
  <si>
    <t>靴下、ノバフォーム、公園掃除、花、やきいも、農作業</t>
  </si>
  <si>
    <t>きのこケース拭き、自主製品製造販売</t>
  </si>
  <si>
    <t>煎餅製造販売、縫製品製造販売、下請け作業</t>
  </si>
  <si>
    <t>さをり織り製品販売、土産品小分け作業、ダンボール組立、メール便</t>
  </si>
  <si>
    <t>パン製造販売、さをり織り等製作販売、えのき茸紙巻き業務、きのこ</t>
  </si>
  <si>
    <t>ワークポート野岸の丘</t>
  </si>
  <si>
    <t>委託清掃、仕入れ販売、自主製品製造販売、リサイクル事業、農作業</t>
  </si>
  <si>
    <t>調理パン・菓子製造販売、下請け作業</t>
  </si>
  <si>
    <t>クッキー、清掃受託</t>
  </si>
  <si>
    <t>クロスロードあおき</t>
  </si>
  <si>
    <t>リサイクル雑貨製作販売、仕入販売</t>
  </si>
  <si>
    <t>プラスチック製品の検品、箱詰、施設外就労</t>
  </si>
  <si>
    <t>農産物、薪、陶芸、木工品の製作・販売、工業製品委託加工、喫茶</t>
  </si>
  <si>
    <t>清掃作業、リサイクル作業、ラスク製造販売、紙すき製品製造販売</t>
  </si>
  <si>
    <t>堆肥販売、焼き芋販売、小物販売、リサイクル</t>
  </si>
  <si>
    <t>クッキー、織り製品、はがき製造販売</t>
  </si>
  <si>
    <t>石けん、BDF、資源回収</t>
  </si>
  <si>
    <t>喫茶、クッキー・惣菜・べ等製造販売</t>
  </si>
  <si>
    <t>ぬくもり喫茶むくの木</t>
  </si>
  <si>
    <t>ダンボール加工、資源回収</t>
  </si>
  <si>
    <t>ダンボール加工、シール貼り、資源回収</t>
  </si>
  <si>
    <t>さをり織、箱折り、土産品包装、果物等の緩衝包装材仕上げ、玩具部品の袋詰め、ぼかし等</t>
  </si>
  <si>
    <t>きのこキャップ清掃、アルミ缶回収、清掃</t>
  </si>
  <si>
    <t>カレンダー等手すき紙製品制作販売、コーム袋詰め他受託作業</t>
  </si>
  <si>
    <t>木工・手芸・農園芸品製造販売、石焼き芋販売、リサイクル、清掃</t>
  </si>
  <si>
    <t>菓子製造販売、手工芸品製造販売、喫茶営業、リサイクル</t>
  </si>
  <si>
    <t>パン製造販売、自主製品、農作物</t>
  </si>
  <si>
    <t>農園、干し柿、水稲、薪、特用林産物、しいたけ、官公需作業</t>
  </si>
  <si>
    <t>農業、ダンボール加工、自主製品</t>
  </si>
  <si>
    <t>食品梱包、おやき、バターケーキ、陶器、縫製製品</t>
  </si>
  <si>
    <t>清掃、花苗育成販売、アルミ缶出荷、公園清掃</t>
  </si>
  <si>
    <t>麺製造販売、ボカシ・ウェス加工販売</t>
  </si>
  <si>
    <t>縫製・木工製品製造販売、受託作業</t>
  </si>
  <si>
    <t>精密部品並べ、袋入れ、シール貼り、お茶パック袋入れ、BDF精製</t>
  </si>
  <si>
    <t>喫茶、自動車部品検査（外注）、委託清掃</t>
  </si>
  <si>
    <t>豆腐製造販売</t>
  </si>
  <si>
    <t>織物製品、ウェス</t>
  </si>
  <si>
    <t>菓子製造、喫茶店営業、物品販売</t>
  </si>
  <si>
    <t>農産物・農産物加工品・木工品・クッキー販売、小物販売</t>
  </si>
  <si>
    <t>外部施設清掃作業、パン販売（受託）</t>
  </si>
  <si>
    <t>パン、花、豆腐、竹炭、炭石けん、清掃受託、名刺印刷、小物等</t>
  </si>
  <si>
    <t>クリーニング等</t>
  </si>
  <si>
    <t>クリーニング</t>
  </si>
  <si>
    <t>箱折り、清掃作業</t>
  </si>
  <si>
    <t>パン加工販売、家政業務、調理業務</t>
  </si>
  <si>
    <t>印刷、園芸、食品加工、陶芸、軽作業</t>
  </si>
  <si>
    <t>陶芸、軽作業</t>
  </si>
  <si>
    <t>食品加工（パン、クッキー、しいたけ等）、陶芸、農作業、ウェス</t>
  </si>
  <si>
    <t>パン、ボカシ、しそジュース製造、薪</t>
  </si>
  <si>
    <t>パン・クッキー・漬物</t>
  </si>
  <si>
    <t>せんべい製造、ふきん製造、さをり織、ファイル組み立て</t>
  </si>
  <si>
    <t>ハーブ栽培・加工、ハーブ製品販売、受託作業</t>
  </si>
  <si>
    <t>縫製、野菜作り、広告配布、ポケットティッシュ、ねじ、安全ピン</t>
  </si>
  <si>
    <t>精密部品組み立て加工、水引加工、おむすび販売</t>
  </si>
  <si>
    <t>野菜・クッキー製造販売、喫茶店</t>
  </si>
  <si>
    <t>自主製品、園芸品</t>
  </si>
  <si>
    <t>紙器加工、ポリ加工、食品加工、清掃・洗濯作業、環境整備</t>
  </si>
  <si>
    <t>パン・クッキー製造販売、出張清掃作業、靴下返し作業、箱折り作業、資源回収</t>
  </si>
  <si>
    <t>製菓、陶芸品製造販売、ジェラート販売</t>
  </si>
  <si>
    <t>喫茶、アルミリサイクル、ポスティング、タオル洗濯、マイ箸、ビーズ製品</t>
  </si>
  <si>
    <t>クリーニング業務、作業服部分品加工、緩衝材袋詰め、背板鋲プレス、薪割り</t>
  </si>
  <si>
    <t>生うどん・おやき製造販売、清掃</t>
  </si>
  <si>
    <t>織物、おやつ、喫茶、農業、リサイクル</t>
  </si>
  <si>
    <t>縫製作業、緑地管理他</t>
  </si>
  <si>
    <t>箱折、菓子詰め、ボール洗い、合庁清掃、陶芸、手芸</t>
  </si>
  <si>
    <t>パン・焼き菓子製造販売、縫製品製造販売、企業からの請負</t>
  </si>
  <si>
    <t>パン・焼き菓子製造販売・縫製品製造販売・企業からの請負</t>
  </si>
  <si>
    <t>箱折り受託、清掃受託、焼き菓子製造販売、農作物生産販売、印刷</t>
  </si>
  <si>
    <t>箱折り・菓子詰め・ポスティング・自販機オペレーション</t>
  </si>
  <si>
    <t>箱折り、清掃、ポスティング、封入作業、配達</t>
  </si>
  <si>
    <t>委託清掃事業、ペットフード・ドライフーズの袋詰め、箱折り</t>
  </si>
  <si>
    <t>喫茶店、布製品製作販売、箱折受託等</t>
  </si>
  <si>
    <t>菓子類製造販売、鍋敷き等布製品作成販売</t>
  </si>
  <si>
    <t>さをり織り製品販売、布縫製品、焼き菓子、石焼き芋、プリン石けん</t>
  </si>
  <si>
    <t>026-247-0870</t>
  </si>
  <si>
    <t>障害者社会就労センター輪っこはうす・コスモスの家</t>
  </si>
  <si>
    <t>伊那市山寺298-1</t>
  </si>
  <si>
    <t>伊那市長谷非持566</t>
  </si>
  <si>
    <t>小県郡青木村田沢立石3238－4</t>
  </si>
  <si>
    <t>佐久市平賀4165－1</t>
  </si>
  <si>
    <t>佐久市鳴瀬602-17</t>
  </si>
  <si>
    <t>佐久市取出183</t>
  </si>
  <si>
    <t>須坂市亀倉5－1</t>
  </si>
  <si>
    <t>飯山市野坂田321－1</t>
  </si>
  <si>
    <t>小諸市甲3354－2</t>
  </si>
  <si>
    <t>長野市妻科85</t>
  </si>
  <si>
    <t>東御市田中220</t>
  </si>
  <si>
    <t>上田市下室賀783</t>
  </si>
  <si>
    <t>岡谷市郷田2－1－52</t>
  </si>
  <si>
    <t>駒ヶ根市上穂栄町23－3</t>
  </si>
  <si>
    <t>飯田市今宮町四丁目5609－2</t>
  </si>
  <si>
    <t>飯田市今宮町2－59</t>
  </si>
  <si>
    <t>木曽郡南木曽町田立143－1</t>
  </si>
  <si>
    <t>木曽郡上松町小川立町1255</t>
  </si>
  <si>
    <t>松本市今井字和田道4900</t>
  </si>
  <si>
    <t>松本市寿北７丁目23－17</t>
  </si>
  <si>
    <t>東筑摩郡朝日村古見字山際3605－1</t>
  </si>
  <si>
    <t>大町市大町5666－3</t>
  </si>
  <si>
    <t>安曇野市豊科486－8</t>
  </si>
  <si>
    <t>長野市篠ノ井布施高田832</t>
  </si>
  <si>
    <t>長野市川中島町原字権現堂沖771－4</t>
  </si>
  <si>
    <t>上高井郡小布施町都住176</t>
  </si>
  <si>
    <t>飯山市瑞穂豊602</t>
  </si>
  <si>
    <t>障がい者就労センター・はた</t>
  </si>
  <si>
    <t>026-293-8766</t>
  </si>
  <si>
    <t>身体障害者通所授産</t>
  </si>
  <si>
    <t>026-223-2322</t>
  </si>
  <si>
    <t>.</t>
  </si>
  <si>
    <t>知的障害者通所授産</t>
  </si>
  <si>
    <t>大町市社会福祉協議会指定障害福祉サービス事業所</t>
  </si>
  <si>
    <t>辰野町社会就労センター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</si>
</sst>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  <numFmt numFmtId="179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dotted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38" fontId="4" fillId="0" borderId="0" xfId="49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3" xfId="61" applyFont="1" applyFill="1" applyBorder="1" applyAlignment="1">
      <alignment horizontal="left" wrapText="1" shrinkToFit="1"/>
      <protection/>
    </xf>
    <xf numFmtId="176" fontId="4" fillId="0" borderId="10" xfId="61" applyNumberFormat="1" applyFont="1" applyFill="1" applyBorder="1" applyAlignment="1" applyProtection="1">
      <alignment horizontal="right" shrinkToFit="1"/>
      <protection locked="0"/>
    </xf>
    <xf numFmtId="38" fontId="4" fillId="0" borderId="10" xfId="49" applyFont="1" applyFill="1" applyBorder="1" applyAlignment="1">
      <alignment/>
    </xf>
    <xf numFmtId="38" fontId="4" fillId="0" borderId="11" xfId="49" applyFont="1" applyFill="1" applyBorder="1" applyAlignment="1">
      <alignment/>
    </xf>
    <xf numFmtId="0" fontId="4" fillId="0" borderId="10" xfId="0" applyFont="1" applyFill="1" applyBorder="1" applyAlignment="1">
      <alignment horizontal="left" wrapText="1" shrinkToFit="1"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38" fontId="4" fillId="0" borderId="12" xfId="49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 shrinkToFit="1"/>
      <protection/>
    </xf>
    <xf numFmtId="38" fontId="8" fillId="33" borderId="10" xfId="49" applyFont="1" applyFill="1" applyBorder="1" applyAlignment="1">
      <alignment horizontal="center" wrapText="1"/>
    </xf>
    <xf numFmtId="38" fontId="4" fillId="33" borderId="10" xfId="49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4" borderId="15" xfId="61" applyFont="1" applyFill="1" applyBorder="1" applyAlignment="1">
      <alignment horizontal="center" wrapText="1" shrinkToFit="1"/>
      <protection/>
    </xf>
    <xf numFmtId="0" fontId="4" fillId="34" borderId="16" xfId="0" applyFont="1" applyFill="1" applyBorder="1" applyAlignment="1">
      <alignment horizontal="center"/>
    </xf>
    <xf numFmtId="38" fontId="4" fillId="34" borderId="16" xfId="49" applyFont="1" applyFill="1" applyBorder="1" applyAlignment="1">
      <alignment horizontal="right"/>
    </xf>
    <xf numFmtId="38" fontId="4" fillId="34" borderId="15" xfId="49" applyFont="1" applyFill="1" applyBorder="1" applyAlignment="1">
      <alignment/>
    </xf>
    <xf numFmtId="0" fontId="4" fillId="34" borderId="17" xfId="0" applyFont="1" applyFill="1" applyBorder="1" applyAlignment="1">
      <alignment/>
    </xf>
    <xf numFmtId="38" fontId="4" fillId="34" borderId="18" xfId="49" applyFont="1" applyFill="1" applyBorder="1" applyAlignment="1">
      <alignment horizontal="right"/>
    </xf>
    <xf numFmtId="38" fontId="4" fillId="34" borderId="19" xfId="49" applyFont="1" applyFill="1" applyBorder="1" applyAlignment="1">
      <alignment/>
    </xf>
    <xf numFmtId="176" fontId="4" fillId="34" borderId="16" xfId="61" applyNumberFormat="1" applyFont="1" applyFill="1" applyBorder="1" applyAlignment="1" applyProtection="1">
      <alignment horizontal="right" shrinkToFit="1"/>
      <protection locked="0"/>
    </xf>
    <xf numFmtId="38" fontId="4" fillId="34" borderId="16" xfId="49" applyFont="1" applyFill="1" applyBorder="1" applyAlignment="1">
      <alignment/>
    </xf>
    <xf numFmtId="0" fontId="4" fillId="34" borderId="20" xfId="0" applyFont="1" applyFill="1" applyBorder="1" applyAlignment="1">
      <alignment horizontal="center"/>
    </xf>
    <xf numFmtId="176" fontId="4" fillId="34" borderId="20" xfId="61" applyNumberFormat="1" applyFont="1" applyFill="1" applyBorder="1" applyAlignment="1" applyProtection="1">
      <alignment horizontal="right" shrinkToFit="1"/>
      <protection locked="0"/>
    </xf>
    <xf numFmtId="38" fontId="4" fillId="34" borderId="21" xfId="49" applyFont="1" applyFill="1" applyBorder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13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left" shrinkToFit="1"/>
    </xf>
    <xf numFmtId="0" fontId="4" fillId="0" borderId="10" xfId="61" applyFont="1" applyFill="1" applyBorder="1" applyAlignment="1">
      <alignment horizontal="left" shrinkToFit="1"/>
      <protection/>
    </xf>
    <xf numFmtId="0" fontId="4" fillId="0" borderId="13" xfId="61" applyFont="1" applyFill="1" applyBorder="1" applyAlignment="1">
      <alignment horizontal="left" shrinkToFit="1"/>
      <protection/>
    </xf>
    <xf numFmtId="0" fontId="4" fillId="0" borderId="23" xfId="61" applyFont="1" applyFill="1" applyBorder="1" applyAlignment="1">
      <alignment horizontal="left" wrapText="1" shrinkToFit="1"/>
      <protection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4" fillId="0" borderId="24" xfId="61" applyFont="1" applyFill="1" applyBorder="1" applyAlignment="1">
      <alignment horizontal="left" wrapText="1" shrinkToFit="1"/>
      <protection/>
    </xf>
    <xf numFmtId="0" fontId="4" fillId="0" borderId="10" xfId="61" applyFont="1" applyFill="1" applyBorder="1" applyAlignment="1">
      <alignment horizontal="left" wrapText="1" shrinkToFit="1"/>
      <protection/>
    </xf>
    <xf numFmtId="0" fontId="4" fillId="0" borderId="10" xfId="0" applyFont="1" applyFill="1" applyBorder="1" applyAlignment="1">
      <alignment horizontal="left" wrapText="1"/>
    </xf>
    <xf numFmtId="0" fontId="4" fillId="0" borderId="11" xfId="61" applyFont="1" applyFill="1" applyBorder="1" applyAlignment="1">
      <alignment horizontal="left" wrapText="1" shrinkToFit="1"/>
      <protection/>
    </xf>
    <xf numFmtId="0" fontId="4" fillId="0" borderId="11" xfId="61" applyFont="1" applyFill="1" applyBorder="1" applyAlignment="1">
      <alignment horizontal="left" shrinkToFit="1"/>
      <protection/>
    </xf>
    <xf numFmtId="38" fontId="4" fillId="0" borderId="24" xfId="49" applyFont="1" applyFill="1" applyBorder="1" applyAlignment="1">
      <alignment horizontal="right"/>
    </xf>
    <xf numFmtId="38" fontId="4" fillId="0" borderId="10" xfId="49" applyFont="1" applyFill="1" applyBorder="1" applyAlignment="1">
      <alignment horizontal="right"/>
    </xf>
    <xf numFmtId="38" fontId="4" fillId="0" borderId="11" xfId="49" applyFont="1" applyFill="1" applyBorder="1" applyAlignment="1">
      <alignment horizontal="right"/>
    </xf>
    <xf numFmtId="38" fontId="4" fillId="34" borderId="16" xfId="49" applyFont="1" applyFill="1" applyBorder="1" applyAlignment="1">
      <alignment/>
    </xf>
    <xf numFmtId="38" fontId="4" fillId="34" borderId="15" xfId="49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0" xfId="61" applyFont="1" applyFill="1" applyBorder="1" applyAlignment="1">
      <alignment horizontal="left" wrapText="1"/>
      <protection/>
    </xf>
    <xf numFmtId="0" fontId="4" fillId="0" borderId="23" xfId="61" applyFont="1" applyFill="1" applyBorder="1" applyAlignment="1">
      <alignment horizontal="left" shrinkToFit="1"/>
      <protection/>
    </xf>
    <xf numFmtId="0" fontId="4" fillId="0" borderId="25" xfId="0" applyFont="1" applyFill="1" applyBorder="1" applyAlignment="1" applyProtection="1">
      <alignment horizontal="left" shrinkToFit="1"/>
      <protection/>
    </xf>
    <xf numFmtId="0" fontId="4" fillId="0" borderId="12" xfId="0" applyFont="1" applyFill="1" applyBorder="1" applyAlignment="1" applyProtection="1">
      <alignment horizontal="left" shrinkToFit="1"/>
      <protection/>
    </xf>
    <xf numFmtId="0" fontId="4" fillId="0" borderId="26" xfId="61" applyFont="1" applyFill="1" applyBorder="1" applyAlignment="1">
      <alignment horizontal="left" wrapText="1" shrinkToFit="1"/>
      <protection/>
    </xf>
    <xf numFmtId="0" fontId="4" fillId="0" borderId="27" xfId="61" applyFont="1" applyFill="1" applyBorder="1" applyAlignment="1">
      <alignment horizontal="left" shrinkToFit="1"/>
      <protection/>
    </xf>
    <xf numFmtId="38" fontId="4" fillId="0" borderId="27" xfId="49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6" fillId="0" borderId="2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" fillId="0" borderId="22" xfId="61" applyFont="1" applyFill="1" applyBorder="1" applyAlignment="1">
      <alignment horizontal="left" shrinkToFit="1"/>
      <protection/>
    </xf>
    <xf numFmtId="176" fontId="4" fillId="0" borderId="22" xfId="61" applyNumberFormat="1" applyFont="1" applyFill="1" applyBorder="1" applyAlignment="1" applyProtection="1">
      <alignment horizontal="right" shrinkToFit="1"/>
      <protection locked="0"/>
    </xf>
    <xf numFmtId="38" fontId="4" fillId="0" borderId="22" xfId="49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6" fillId="0" borderId="22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22" xfId="61" applyFont="1" applyFill="1" applyBorder="1" applyAlignment="1">
      <alignment horizontal="left" wrapText="1" shrinkToFit="1"/>
      <protection/>
    </xf>
    <xf numFmtId="0" fontId="7" fillId="0" borderId="22" xfId="0" applyFont="1" applyFill="1" applyBorder="1" applyAlignment="1">
      <alignment horizontal="left" vertical="center" wrapText="1"/>
    </xf>
    <xf numFmtId="38" fontId="4" fillId="0" borderId="22" xfId="49" applyFont="1" applyFill="1" applyBorder="1" applyAlignment="1">
      <alignment horizontal="right"/>
    </xf>
    <xf numFmtId="0" fontId="4" fillId="0" borderId="11" xfId="0" applyNumberFormat="1" applyFont="1" applyFill="1" applyBorder="1" applyAlignment="1" quotePrefix="1">
      <alignment horizontal="left" shrinkToFit="1"/>
    </xf>
    <xf numFmtId="0" fontId="5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38" fontId="8" fillId="33" borderId="10" xfId="49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quotePrefix="1">
      <alignment horizontal="left" wrapText="1"/>
    </xf>
    <xf numFmtId="176" fontId="4" fillId="0" borderId="24" xfId="61" applyNumberFormat="1" applyFont="1" applyFill="1" applyBorder="1" applyAlignment="1" applyProtection="1">
      <alignment horizontal="right" shrinkToFit="1"/>
      <protection locked="0"/>
    </xf>
    <xf numFmtId="176" fontId="4" fillId="0" borderId="11" xfId="61" applyNumberFormat="1" applyFont="1" applyFill="1" applyBorder="1" applyAlignment="1" applyProtection="1">
      <alignment horizontal="right" shrinkToFit="1"/>
      <protection locked="0"/>
    </xf>
    <xf numFmtId="176" fontId="4" fillId="0" borderId="12" xfId="61" applyNumberFormat="1" applyFont="1" applyFill="1" applyBorder="1" applyAlignment="1" applyProtection="1">
      <alignment horizontal="right" shrinkToFit="1"/>
      <protection locked="0"/>
    </xf>
    <xf numFmtId="38" fontId="4" fillId="0" borderId="29" xfId="49" applyFont="1" applyFill="1" applyBorder="1" applyAlignment="1">
      <alignment/>
    </xf>
    <xf numFmtId="176" fontId="4" fillId="0" borderId="27" xfId="61" applyNumberFormat="1" applyFont="1" applyFill="1" applyBorder="1" applyAlignment="1" applyProtection="1">
      <alignment horizontal="right" shrinkToFit="1"/>
      <protection locked="0"/>
    </xf>
    <xf numFmtId="0" fontId="4" fillId="0" borderId="30" xfId="61" applyFont="1" applyFill="1" applyBorder="1" applyAlignment="1">
      <alignment horizontal="left" shrinkToFit="1"/>
      <protection/>
    </xf>
    <xf numFmtId="0" fontId="4" fillId="0" borderId="11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5" fillId="0" borderId="23" xfId="0" applyNumberFormat="1" applyFont="1" applyFill="1" applyBorder="1" applyAlignment="1" quotePrefix="1">
      <alignment horizontal="left" wrapText="1"/>
    </xf>
    <xf numFmtId="0" fontId="4" fillId="0" borderId="31" xfId="61" applyFont="1" applyFill="1" applyBorder="1" applyAlignment="1">
      <alignment horizontal="left" wrapText="1" shrinkToFit="1"/>
      <protection/>
    </xf>
    <xf numFmtId="0" fontId="4" fillId="0" borderId="32" xfId="61" applyFont="1" applyFill="1" applyBorder="1" applyAlignment="1">
      <alignment horizontal="left" wrapText="1" shrinkToFit="1"/>
      <protection/>
    </xf>
    <xf numFmtId="0" fontId="4" fillId="0" borderId="28" xfId="61" applyFont="1" applyFill="1" applyBorder="1" applyAlignment="1">
      <alignment horizontal="left" wrapText="1" shrinkToFit="1"/>
      <protection/>
    </xf>
    <xf numFmtId="0" fontId="4" fillId="0" borderId="33" xfId="61" applyFont="1" applyFill="1" applyBorder="1" applyAlignment="1">
      <alignment horizontal="left" wrapText="1" shrinkToFit="1"/>
      <protection/>
    </xf>
    <xf numFmtId="0" fontId="4" fillId="0" borderId="33" xfId="61" applyFont="1" applyFill="1" applyBorder="1" applyAlignment="1">
      <alignment horizontal="left" shrinkToFit="1"/>
      <protection/>
    </xf>
    <xf numFmtId="0" fontId="4" fillId="0" borderId="31" xfId="61" applyFont="1" applyFill="1" applyBorder="1" applyAlignment="1">
      <alignment horizontal="left" shrinkToFit="1"/>
      <protection/>
    </xf>
    <xf numFmtId="0" fontId="4" fillId="0" borderId="34" xfId="61" applyFont="1" applyFill="1" applyBorder="1" applyAlignment="1">
      <alignment horizontal="left" wrapText="1" shrinkToFit="1"/>
      <protection/>
    </xf>
    <xf numFmtId="0" fontId="6" fillId="0" borderId="22" xfId="0" applyFont="1" applyFill="1" applyBorder="1" applyAlignment="1">
      <alignment horizontal="left" wrapText="1"/>
    </xf>
    <xf numFmtId="38" fontId="4" fillId="34" borderId="35" xfId="49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>
      <alignment/>
    </xf>
    <xf numFmtId="0" fontId="6" fillId="0" borderId="2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 wrapText="1"/>
    </xf>
    <xf numFmtId="38" fontId="4" fillId="34" borderId="36" xfId="49" applyFont="1" applyFill="1" applyBorder="1" applyAlignment="1">
      <alignment/>
    </xf>
    <xf numFmtId="0" fontId="4" fillId="34" borderId="36" xfId="0" applyFont="1" applyFill="1" applyBorder="1" applyAlignment="1">
      <alignment/>
    </xf>
    <xf numFmtId="0" fontId="4" fillId="0" borderId="12" xfId="61" applyFont="1" applyFill="1" applyBorder="1" applyAlignment="1">
      <alignment horizontal="left" wrapText="1" shrinkToFit="1"/>
      <protection/>
    </xf>
    <xf numFmtId="0" fontId="6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38" fontId="4" fillId="34" borderId="35" xfId="49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38" fontId="4" fillId="34" borderId="18" xfId="49" applyFont="1" applyFill="1" applyBorder="1" applyAlignment="1">
      <alignment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4" fillId="0" borderId="3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34" borderId="15" xfId="0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2:L18"/>
  <sheetViews>
    <sheetView zoomScaleSheetLayoutView="100" zoomScalePageLayoutView="0" workbookViewId="0" topLeftCell="A1">
      <selection activeCell="E16" sqref="E16"/>
    </sheetView>
  </sheetViews>
  <sheetFormatPr defaultColWidth="9.00390625" defaultRowHeight="13.5"/>
  <cols>
    <col min="1" max="1" width="2.50390625" style="1" customWidth="1"/>
    <col min="2" max="2" width="9.00390625" style="1" customWidth="1"/>
    <col min="3" max="3" width="22.125" style="4" customWidth="1"/>
    <col min="4" max="4" width="24.25390625" style="1" customWidth="1"/>
    <col min="5" max="5" width="9.375" style="1" customWidth="1"/>
    <col min="6" max="6" width="14.125" style="1" customWidth="1"/>
    <col min="7" max="7" width="13.625" style="3" customWidth="1"/>
    <col min="8" max="8" width="7.00390625" style="3" customWidth="1"/>
    <col min="9" max="9" width="4.875" style="3" customWidth="1"/>
    <col min="10" max="10" width="24.875" style="1" customWidth="1"/>
    <col min="11" max="11" width="10.625" style="1" customWidth="1"/>
    <col min="12" max="12" width="18.50390625" style="1" customWidth="1"/>
    <col min="13" max="16384" width="9.00390625" style="1" customWidth="1"/>
  </cols>
  <sheetData>
    <row r="1" ht="4.5" customHeight="1"/>
    <row r="2" spans="2:12" ht="21.75" customHeight="1">
      <c r="B2" s="126" t="s">
        <v>451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ht="10.5" customHeight="1">
      <c r="F3" s="2"/>
    </row>
    <row r="4" spans="2:6" ht="24.75" customHeight="1">
      <c r="B4" s="91" t="s">
        <v>279</v>
      </c>
      <c r="F4" s="2"/>
    </row>
    <row r="5" ht="11.25" customHeight="1"/>
    <row r="6" spans="2:12" ht="52.5" customHeight="1">
      <c r="B6" s="24" t="s">
        <v>106</v>
      </c>
      <c r="C6" s="25" t="s">
        <v>105</v>
      </c>
      <c r="D6" s="26" t="s">
        <v>406</v>
      </c>
      <c r="E6" s="27" t="s">
        <v>275</v>
      </c>
      <c r="F6" s="27" t="s">
        <v>276</v>
      </c>
      <c r="G6" s="28" t="s">
        <v>277</v>
      </c>
      <c r="H6" s="92" t="s">
        <v>294</v>
      </c>
      <c r="I6" s="29" t="s">
        <v>122</v>
      </c>
      <c r="J6" s="30" t="s">
        <v>278</v>
      </c>
      <c r="K6" s="114" t="s">
        <v>128</v>
      </c>
      <c r="L6" s="114" t="s">
        <v>374</v>
      </c>
    </row>
    <row r="7" spans="2:12" ht="34.5" customHeight="1">
      <c r="B7" s="127" t="s">
        <v>121</v>
      </c>
      <c r="C7" s="107" t="s">
        <v>288</v>
      </c>
      <c r="D7" s="47" t="s">
        <v>80</v>
      </c>
      <c r="E7" s="94">
        <v>285</v>
      </c>
      <c r="F7" s="94">
        <v>9413826</v>
      </c>
      <c r="G7" s="58">
        <f aca="true" t="shared" si="0" ref="G7:G16">ROUND(F7/E7,0)</f>
        <v>33031</v>
      </c>
      <c r="H7" s="58">
        <v>456</v>
      </c>
      <c r="I7" s="58">
        <v>15</v>
      </c>
      <c r="J7" s="45" t="s">
        <v>123</v>
      </c>
      <c r="K7" s="51" t="s">
        <v>129</v>
      </c>
      <c r="L7" s="81" t="s">
        <v>506</v>
      </c>
    </row>
    <row r="8" spans="2:12" ht="34.5" customHeight="1">
      <c r="B8" s="128"/>
      <c r="C8" s="103" t="s">
        <v>331</v>
      </c>
      <c r="D8" s="48" t="s">
        <v>24</v>
      </c>
      <c r="E8" s="15">
        <v>620</v>
      </c>
      <c r="F8" s="15">
        <v>97035744</v>
      </c>
      <c r="G8" s="59">
        <f t="shared" si="0"/>
        <v>156509</v>
      </c>
      <c r="H8" s="59">
        <v>1167</v>
      </c>
      <c r="I8" s="59">
        <v>40</v>
      </c>
      <c r="J8" s="45" t="s">
        <v>124</v>
      </c>
      <c r="K8" s="51" t="s">
        <v>135</v>
      </c>
      <c r="L8" s="81" t="s">
        <v>387</v>
      </c>
    </row>
    <row r="9" spans="2:12" ht="34.5" customHeight="1">
      <c r="B9" s="128"/>
      <c r="C9" s="108" t="s">
        <v>39</v>
      </c>
      <c r="D9" s="48" t="s">
        <v>25</v>
      </c>
      <c r="E9" s="15">
        <v>223</v>
      </c>
      <c r="F9" s="15">
        <v>22415198</v>
      </c>
      <c r="G9" s="59">
        <f t="shared" si="0"/>
        <v>100517</v>
      </c>
      <c r="H9" s="59">
        <v>646</v>
      </c>
      <c r="I9" s="59">
        <v>20</v>
      </c>
      <c r="J9" s="45" t="s">
        <v>125</v>
      </c>
      <c r="K9" s="51" t="s">
        <v>136</v>
      </c>
      <c r="L9" s="81" t="s">
        <v>337</v>
      </c>
    </row>
    <row r="10" spans="2:12" ht="34.5" customHeight="1">
      <c r="B10" s="128"/>
      <c r="C10" s="108" t="s">
        <v>78</v>
      </c>
      <c r="D10" s="48" t="s">
        <v>81</v>
      </c>
      <c r="E10" s="15">
        <v>156</v>
      </c>
      <c r="F10" s="15">
        <v>8121315</v>
      </c>
      <c r="G10" s="59">
        <f t="shared" si="0"/>
        <v>52060</v>
      </c>
      <c r="H10" s="59">
        <v>683</v>
      </c>
      <c r="I10" s="59">
        <v>15</v>
      </c>
      <c r="J10" s="45" t="s">
        <v>126</v>
      </c>
      <c r="K10" s="51" t="s">
        <v>601</v>
      </c>
      <c r="L10" s="81" t="s">
        <v>507</v>
      </c>
    </row>
    <row r="11" spans="2:12" ht="34.5" customHeight="1">
      <c r="B11" s="128"/>
      <c r="C11" s="109" t="s">
        <v>286</v>
      </c>
      <c r="D11" s="12" t="s">
        <v>407</v>
      </c>
      <c r="E11" s="95">
        <v>104</v>
      </c>
      <c r="F11" s="95">
        <v>5903182</v>
      </c>
      <c r="G11" s="60">
        <f t="shared" si="0"/>
        <v>56761</v>
      </c>
      <c r="H11" s="60">
        <v>680</v>
      </c>
      <c r="I11" s="60">
        <v>10</v>
      </c>
      <c r="J11" s="46" t="s">
        <v>127</v>
      </c>
      <c r="K11" s="52" t="s">
        <v>137</v>
      </c>
      <c r="L11" s="86" t="s">
        <v>508</v>
      </c>
    </row>
    <row r="12" spans="2:12" ht="34.5" customHeight="1">
      <c r="B12" s="128"/>
      <c r="C12" s="103" t="s">
        <v>296</v>
      </c>
      <c r="D12" s="13" t="s">
        <v>295</v>
      </c>
      <c r="E12" s="15">
        <v>47</v>
      </c>
      <c r="F12" s="15">
        <v>5394968</v>
      </c>
      <c r="G12" s="59">
        <f t="shared" si="0"/>
        <v>114787</v>
      </c>
      <c r="H12" s="59">
        <v>694</v>
      </c>
      <c r="I12" s="59">
        <v>10</v>
      </c>
      <c r="J12" s="51" t="s">
        <v>455</v>
      </c>
      <c r="K12" s="80" t="s">
        <v>338</v>
      </c>
      <c r="L12" s="81" t="s">
        <v>509</v>
      </c>
    </row>
    <row r="13" spans="2:12" ht="34.5" customHeight="1">
      <c r="B13" s="128"/>
      <c r="C13" s="104" t="s">
        <v>297</v>
      </c>
      <c r="D13" s="12" t="s">
        <v>298</v>
      </c>
      <c r="E13" s="95">
        <v>228</v>
      </c>
      <c r="F13" s="95">
        <v>24680219</v>
      </c>
      <c r="G13" s="60">
        <f t="shared" si="0"/>
        <v>108247</v>
      </c>
      <c r="H13" s="60">
        <v>879</v>
      </c>
      <c r="I13" s="60">
        <v>15</v>
      </c>
      <c r="J13" s="93" t="s">
        <v>457</v>
      </c>
      <c r="K13" s="85" t="s">
        <v>319</v>
      </c>
      <c r="L13" s="86" t="s">
        <v>337</v>
      </c>
    </row>
    <row r="14" spans="2:12" ht="34.5" customHeight="1">
      <c r="B14" s="128"/>
      <c r="C14" s="105" t="s">
        <v>297</v>
      </c>
      <c r="D14" s="13" t="s">
        <v>401</v>
      </c>
      <c r="E14" s="15">
        <v>86</v>
      </c>
      <c r="F14" s="15">
        <v>5603133</v>
      </c>
      <c r="G14" s="59">
        <f t="shared" si="0"/>
        <v>65153</v>
      </c>
      <c r="H14" s="59">
        <v>742</v>
      </c>
      <c r="I14" s="59">
        <v>10</v>
      </c>
      <c r="J14" s="93" t="s">
        <v>511</v>
      </c>
      <c r="K14" s="85" t="s">
        <v>319</v>
      </c>
      <c r="L14" s="86" t="s">
        <v>510</v>
      </c>
    </row>
    <row r="15" spans="2:12" ht="34.5" customHeight="1">
      <c r="B15" s="128"/>
      <c r="C15" s="106" t="s">
        <v>402</v>
      </c>
      <c r="D15" s="101" t="s">
        <v>403</v>
      </c>
      <c r="E15" s="94">
        <v>109</v>
      </c>
      <c r="F15" s="94">
        <v>7002201</v>
      </c>
      <c r="G15" s="58">
        <f t="shared" si="0"/>
        <v>64240</v>
      </c>
      <c r="H15" s="58">
        <v>681</v>
      </c>
      <c r="I15" s="58">
        <v>20</v>
      </c>
      <c r="J15" s="102" t="s">
        <v>456</v>
      </c>
      <c r="K15" s="85" t="s">
        <v>458</v>
      </c>
      <c r="L15" s="86" t="s">
        <v>512</v>
      </c>
    </row>
    <row r="16" spans="2:12" ht="34.5" customHeight="1" thickBot="1">
      <c r="B16" s="129"/>
      <c r="C16" s="82" t="s">
        <v>404</v>
      </c>
      <c r="D16" s="83" t="s">
        <v>405</v>
      </c>
      <c r="E16" s="76">
        <v>77</v>
      </c>
      <c r="F16" s="76">
        <v>7233732</v>
      </c>
      <c r="G16" s="84">
        <f t="shared" si="0"/>
        <v>93945</v>
      </c>
      <c r="H16" s="84">
        <v>746</v>
      </c>
      <c r="I16" s="84">
        <v>14</v>
      </c>
      <c r="J16" s="110" t="s">
        <v>460</v>
      </c>
      <c r="K16" s="110" t="s">
        <v>459</v>
      </c>
      <c r="L16" s="89" t="s">
        <v>513</v>
      </c>
    </row>
    <row r="17" spans="2:12" ht="24.75" customHeight="1" thickBot="1">
      <c r="B17" s="35"/>
      <c r="C17" s="31" t="s">
        <v>107</v>
      </c>
      <c r="D17" s="32">
        <f>COUNTA(D7:D16)</f>
        <v>10</v>
      </c>
      <c r="E17" s="61">
        <f>SUM(E7:E16)</f>
        <v>1935</v>
      </c>
      <c r="F17" s="61">
        <f>SUM(F7:F16)</f>
        <v>192803518</v>
      </c>
      <c r="G17" s="62">
        <f>ROUND(F17/E17,0)</f>
        <v>99640</v>
      </c>
      <c r="H17" s="34"/>
      <c r="I17" s="111"/>
      <c r="J17" s="111"/>
      <c r="K17" s="62"/>
      <c r="L17" s="121"/>
    </row>
    <row r="18" ht="24.75" customHeight="1">
      <c r="B18" s="1" t="s">
        <v>388</v>
      </c>
    </row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</sheetData>
  <sheetProtection/>
  <mergeCells count="2">
    <mergeCell ref="B2:L2"/>
    <mergeCell ref="B7:B16"/>
  </mergeCells>
  <printOptions/>
  <pageMargins left="0.31496062992125984" right="0.3149606299212598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2:M82"/>
  <sheetViews>
    <sheetView tabSelected="1" zoomScaleSheetLayoutView="100" zoomScalePageLayoutView="0" workbookViewId="0" topLeftCell="A4">
      <pane ySplit="3" topLeftCell="A7" activePane="bottomLeft" state="frozen"/>
      <selection pane="topLeft" activeCell="A4" sqref="A4"/>
      <selection pane="bottomLeft" activeCell="G1" sqref="G1"/>
    </sheetView>
  </sheetViews>
  <sheetFormatPr defaultColWidth="9.00390625" defaultRowHeight="13.5"/>
  <cols>
    <col min="1" max="1" width="0.875" style="1" customWidth="1"/>
    <col min="2" max="2" width="9.00390625" style="1" customWidth="1"/>
    <col min="3" max="3" width="22.125" style="4" customWidth="1"/>
    <col min="4" max="4" width="24.25390625" style="1" customWidth="1"/>
    <col min="5" max="5" width="9.875" style="1" customWidth="1"/>
    <col min="6" max="6" width="13.875" style="1" customWidth="1"/>
    <col min="7" max="7" width="13.625" style="3" customWidth="1"/>
    <col min="8" max="8" width="6.625" style="3" customWidth="1"/>
    <col min="9" max="9" width="4.50390625" style="1" customWidth="1"/>
    <col min="10" max="10" width="24.875" style="1" customWidth="1"/>
    <col min="11" max="11" width="10.625" style="1" customWidth="1"/>
    <col min="12" max="12" width="18.50390625" style="1" customWidth="1"/>
    <col min="13" max="16384" width="9.00390625" style="1" customWidth="1"/>
  </cols>
  <sheetData>
    <row r="1" ht="4.5" customHeight="1"/>
    <row r="2" spans="2:12" ht="21.75" customHeight="1">
      <c r="B2" s="126" t="s">
        <v>293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ht="10.5" customHeight="1">
      <c r="F3" s="2"/>
    </row>
    <row r="4" spans="2:6" ht="24.75" customHeight="1">
      <c r="B4" s="91" t="s">
        <v>280</v>
      </c>
      <c r="F4" s="2"/>
    </row>
    <row r="5" ht="7.5" customHeight="1"/>
    <row r="6" spans="2:12" ht="55.5" customHeight="1">
      <c r="B6" s="24" t="s">
        <v>106</v>
      </c>
      <c r="C6" s="25" t="s">
        <v>105</v>
      </c>
      <c r="D6" s="26" t="s">
        <v>406</v>
      </c>
      <c r="E6" s="27" t="s">
        <v>275</v>
      </c>
      <c r="F6" s="27" t="s">
        <v>276</v>
      </c>
      <c r="G6" s="28" t="s">
        <v>277</v>
      </c>
      <c r="H6" s="28" t="s">
        <v>294</v>
      </c>
      <c r="I6" s="24" t="s">
        <v>122</v>
      </c>
      <c r="J6" s="115" t="s">
        <v>278</v>
      </c>
      <c r="K6" s="114" t="s">
        <v>128</v>
      </c>
      <c r="L6" s="114" t="s">
        <v>374</v>
      </c>
    </row>
    <row r="7" spans="1:13" ht="34.5" customHeight="1">
      <c r="A7" s="1">
        <v>1</v>
      </c>
      <c r="B7" s="127" t="s">
        <v>130</v>
      </c>
      <c r="C7" s="53" t="s">
        <v>40</v>
      </c>
      <c r="D7" s="53" t="s">
        <v>82</v>
      </c>
      <c r="E7" s="94">
        <v>343</v>
      </c>
      <c r="F7" s="94">
        <v>5577597</v>
      </c>
      <c r="G7" s="58">
        <f aca="true" t="shared" si="0" ref="G7:G70">ROUND(F7/E7,0)</f>
        <v>16261</v>
      </c>
      <c r="H7" s="58">
        <v>231</v>
      </c>
      <c r="I7" s="63">
        <v>24</v>
      </c>
      <c r="J7" s="6" t="s">
        <v>144</v>
      </c>
      <c r="K7" s="6" t="s">
        <v>138</v>
      </c>
      <c r="L7" s="81" t="s">
        <v>514</v>
      </c>
      <c r="M7" s="44"/>
    </row>
    <row r="8" spans="1:13" ht="34.5" customHeight="1">
      <c r="A8" s="1">
        <v>2</v>
      </c>
      <c r="B8" s="128"/>
      <c r="C8" s="54" t="s">
        <v>41</v>
      </c>
      <c r="D8" s="54" t="s">
        <v>83</v>
      </c>
      <c r="E8" s="15">
        <v>120</v>
      </c>
      <c r="F8" s="15">
        <v>925000</v>
      </c>
      <c r="G8" s="59">
        <f t="shared" si="0"/>
        <v>7708</v>
      </c>
      <c r="H8" s="59">
        <v>69</v>
      </c>
      <c r="I8" s="63">
        <v>13</v>
      </c>
      <c r="J8" s="6" t="s">
        <v>145</v>
      </c>
      <c r="K8" s="6" t="s">
        <v>139</v>
      </c>
      <c r="L8" s="81" t="s">
        <v>515</v>
      </c>
      <c r="M8" s="44"/>
    </row>
    <row r="9" spans="1:13" ht="34.5" customHeight="1">
      <c r="A9" s="1">
        <v>3</v>
      </c>
      <c r="B9" s="128"/>
      <c r="C9" s="54" t="s">
        <v>68</v>
      </c>
      <c r="D9" s="54" t="s">
        <v>410</v>
      </c>
      <c r="E9" s="15">
        <v>150</v>
      </c>
      <c r="F9" s="15">
        <v>2048393</v>
      </c>
      <c r="G9" s="59">
        <f t="shared" si="0"/>
        <v>13656</v>
      </c>
      <c r="H9" s="59">
        <v>194</v>
      </c>
      <c r="I9" s="63">
        <v>10</v>
      </c>
      <c r="J9" s="6" t="s">
        <v>146</v>
      </c>
      <c r="K9" s="6" t="s">
        <v>140</v>
      </c>
      <c r="L9" s="81" t="s">
        <v>516</v>
      </c>
      <c r="M9" s="44"/>
    </row>
    <row r="10" spans="1:13" ht="34.5" customHeight="1">
      <c r="A10" s="1">
        <v>4</v>
      </c>
      <c r="B10" s="128"/>
      <c r="C10" s="54" t="s">
        <v>69</v>
      </c>
      <c r="D10" s="54" t="s">
        <v>111</v>
      </c>
      <c r="E10" s="15">
        <v>324</v>
      </c>
      <c r="F10" s="15">
        <v>2577600</v>
      </c>
      <c r="G10" s="59">
        <f t="shared" si="0"/>
        <v>7956</v>
      </c>
      <c r="H10" s="59">
        <v>156</v>
      </c>
      <c r="I10" s="63">
        <v>30</v>
      </c>
      <c r="J10" s="6" t="s">
        <v>147</v>
      </c>
      <c r="K10" s="6" t="s">
        <v>141</v>
      </c>
      <c r="L10" s="81" t="s">
        <v>397</v>
      </c>
      <c r="M10" s="44"/>
    </row>
    <row r="11" spans="1:13" ht="34.5" customHeight="1">
      <c r="A11" s="1">
        <v>5</v>
      </c>
      <c r="B11" s="128"/>
      <c r="C11" s="54" t="s">
        <v>285</v>
      </c>
      <c r="D11" s="54" t="s">
        <v>84</v>
      </c>
      <c r="E11" s="15">
        <v>151</v>
      </c>
      <c r="F11" s="15">
        <v>1642900</v>
      </c>
      <c r="G11" s="59">
        <f t="shared" si="0"/>
        <v>10880</v>
      </c>
      <c r="H11" s="59">
        <v>122</v>
      </c>
      <c r="I11" s="63">
        <v>12</v>
      </c>
      <c r="J11" s="6" t="s">
        <v>148</v>
      </c>
      <c r="K11" s="6" t="s">
        <v>142</v>
      </c>
      <c r="L11" s="81" t="s">
        <v>320</v>
      </c>
      <c r="M11" s="44"/>
    </row>
    <row r="12" spans="1:13" ht="34.5" customHeight="1">
      <c r="A12" s="1">
        <v>6</v>
      </c>
      <c r="B12" s="128"/>
      <c r="C12" s="54" t="s">
        <v>85</v>
      </c>
      <c r="D12" s="18" t="s">
        <v>86</v>
      </c>
      <c r="E12" s="15">
        <v>131</v>
      </c>
      <c r="F12" s="15">
        <v>2948882</v>
      </c>
      <c r="G12" s="59">
        <f t="shared" si="0"/>
        <v>22511</v>
      </c>
      <c r="H12" s="59">
        <v>194</v>
      </c>
      <c r="I12" s="63">
        <v>10</v>
      </c>
      <c r="J12" s="6" t="s">
        <v>149</v>
      </c>
      <c r="K12" s="6" t="s">
        <v>143</v>
      </c>
      <c r="L12" s="81" t="s">
        <v>517</v>
      </c>
      <c r="M12" s="44"/>
    </row>
    <row r="13" spans="1:13" ht="34.5" customHeight="1">
      <c r="A13" s="1">
        <v>7</v>
      </c>
      <c r="B13" s="128"/>
      <c r="C13" s="54" t="s">
        <v>87</v>
      </c>
      <c r="D13" s="18" t="s">
        <v>112</v>
      </c>
      <c r="E13" s="15">
        <v>311</v>
      </c>
      <c r="F13" s="15">
        <v>1613310</v>
      </c>
      <c r="G13" s="59">
        <f t="shared" si="0"/>
        <v>5187</v>
      </c>
      <c r="H13" s="59">
        <v>77</v>
      </c>
      <c r="I13" s="63">
        <v>30</v>
      </c>
      <c r="J13" s="6" t="s">
        <v>150</v>
      </c>
      <c r="K13" s="6" t="s">
        <v>151</v>
      </c>
      <c r="L13" s="81" t="s">
        <v>518</v>
      </c>
      <c r="M13" s="44"/>
    </row>
    <row r="14" spans="1:13" ht="34.5" customHeight="1">
      <c r="A14" s="1">
        <v>8</v>
      </c>
      <c r="B14" s="128"/>
      <c r="C14" s="54" t="s">
        <v>339</v>
      </c>
      <c r="D14" s="18" t="s">
        <v>340</v>
      </c>
      <c r="E14" s="15">
        <v>79</v>
      </c>
      <c r="F14" s="15">
        <v>454300</v>
      </c>
      <c r="G14" s="59">
        <f t="shared" si="0"/>
        <v>5751</v>
      </c>
      <c r="H14" s="59">
        <v>62</v>
      </c>
      <c r="I14" s="63">
        <v>14</v>
      </c>
      <c r="J14" s="6" t="s">
        <v>152</v>
      </c>
      <c r="K14" s="6" t="s">
        <v>153</v>
      </c>
      <c r="L14" s="81" t="s">
        <v>519</v>
      </c>
      <c r="M14" s="44"/>
    </row>
    <row r="15" spans="1:13" ht="34.5" customHeight="1">
      <c r="A15" s="1">
        <v>9</v>
      </c>
      <c r="B15" s="128"/>
      <c r="C15" s="54" t="s">
        <v>71</v>
      </c>
      <c r="D15" s="54" t="s">
        <v>284</v>
      </c>
      <c r="E15" s="15">
        <v>143</v>
      </c>
      <c r="F15" s="15">
        <v>510120</v>
      </c>
      <c r="G15" s="59">
        <f t="shared" si="0"/>
        <v>3567</v>
      </c>
      <c r="H15" s="59">
        <v>144</v>
      </c>
      <c r="I15" s="63">
        <v>15</v>
      </c>
      <c r="J15" s="6" t="s">
        <v>154</v>
      </c>
      <c r="K15" s="6" t="s">
        <v>155</v>
      </c>
      <c r="L15" s="81" t="s">
        <v>542</v>
      </c>
      <c r="M15" s="44"/>
    </row>
    <row r="16" spans="1:13" ht="34.5" customHeight="1">
      <c r="A16" s="1">
        <v>10</v>
      </c>
      <c r="B16" s="128"/>
      <c r="C16" s="55" t="s">
        <v>88</v>
      </c>
      <c r="D16" s="18" t="s">
        <v>89</v>
      </c>
      <c r="E16" s="15">
        <v>380</v>
      </c>
      <c r="F16" s="15">
        <v>4706790</v>
      </c>
      <c r="G16" s="59">
        <f t="shared" si="0"/>
        <v>12386</v>
      </c>
      <c r="H16" s="59">
        <v>203</v>
      </c>
      <c r="I16" s="63">
        <v>30</v>
      </c>
      <c r="J16" s="6" t="s">
        <v>156</v>
      </c>
      <c r="K16" s="6" t="s">
        <v>157</v>
      </c>
      <c r="L16" s="81" t="s">
        <v>520</v>
      </c>
      <c r="M16" s="44"/>
    </row>
    <row r="17" spans="1:13" ht="39.75" customHeight="1">
      <c r="A17" s="1">
        <v>11</v>
      </c>
      <c r="B17" s="128"/>
      <c r="C17" s="55" t="s">
        <v>88</v>
      </c>
      <c r="D17" s="18" t="s">
        <v>602</v>
      </c>
      <c r="E17" s="15">
        <v>363</v>
      </c>
      <c r="F17" s="15">
        <v>5268125</v>
      </c>
      <c r="G17" s="59">
        <f t="shared" si="0"/>
        <v>14513</v>
      </c>
      <c r="H17" s="59">
        <v>224</v>
      </c>
      <c r="I17" s="63">
        <v>30</v>
      </c>
      <c r="J17" s="6" t="s">
        <v>603</v>
      </c>
      <c r="K17" s="6" t="s">
        <v>158</v>
      </c>
      <c r="L17" s="81" t="s">
        <v>520</v>
      </c>
      <c r="M17" s="44"/>
    </row>
    <row r="18" spans="1:13" ht="39.75" customHeight="1">
      <c r="A18" s="1">
        <v>12</v>
      </c>
      <c r="B18" s="128"/>
      <c r="C18" s="55" t="s">
        <v>88</v>
      </c>
      <c r="D18" s="18" t="s">
        <v>413</v>
      </c>
      <c r="E18" s="15">
        <v>328</v>
      </c>
      <c r="F18" s="15">
        <v>3818555</v>
      </c>
      <c r="G18" s="59">
        <f t="shared" si="0"/>
        <v>11642</v>
      </c>
      <c r="H18" s="59">
        <v>166</v>
      </c>
      <c r="I18" s="63">
        <v>30</v>
      </c>
      <c r="J18" s="6" t="s">
        <v>604</v>
      </c>
      <c r="K18" s="6" t="s">
        <v>159</v>
      </c>
      <c r="L18" s="81" t="s">
        <v>520</v>
      </c>
      <c r="M18" s="44"/>
    </row>
    <row r="19" spans="1:13" ht="34.5" customHeight="1">
      <c r="A19" s="1">
        <v>13</v>
      </c>
      <c r="B19" s="128"/>
      <c r="C19" s="55" t="s">
        <v>289</v>
      </c>
      <c r="D19" s="18" t="s">
        <v>113</v>
      </c>
      <c r="E19" s="15">
        <v>220</v>
      </c>
      <c r="F19" s="15">
        <v>2233040</v>
      </c>
      <c r="G19" s="59">
        <f t="shared" si="0"/>
        <v>10150</v>
      </c>
      <c r="H19" s="59">
        <v>194</v>
      </c>
      <c r="I19" s="63">
        <v>20</v>
      </c>
      <c r="J19" s="6" t="s">
        <v>160</v>
      </c>
      <c r="K19" s="6" t="s">
        <v>161</v>
      </c>
      <c r="L19" s="81" t="s">
        <v>321</v>
      </c>
      <c r="M19" s="44"/>
    </row>
    <row r="20" spans="1:13" ht="34.5" customHeight="1">
      <c r="A20" s="1">
        <v>14</v>
      </c>
      <c r="B20" s="128"/>
      <c r="C20" s="54" t="s">
        <v>42</v>
      </c>
      <c r="D20" s="54" t="s">
        <v>114</v>
      </c>
      <c r="E20" s="15">
        <v>237</v>
      </c>
      <c r="F20" s="15">
        <v>1886400</v>
      </c>
      <c r="G20" s="59">
        <f aca="true" t="shared" si="1" ref="G20:G43">ROUND(F20/E20,0)</f>
        <v>7959</v>
      </c>
      <c r="H20" s="59">
        <v>107</v>
      </c>
      <c r="I20" s="63">
        <v>20</v>
      </c>
      <c r="J20" s="6" t="s">
        <v>162</v>
      </c>
      <c r="K20" s="6" t="s">
        <v>163</v>
      </c>
      <c r="L20" s="81" t="s">
        <v>522</v>
      </c>
      <c r="M20" s="44"/>
    </row>
    <row r="21" spans="1:13" ht="34.5" customHeight="1">
      <c r="A21" s="1">
        <v>37</v>
      </c>
      <c r="B21" s="128"/>
      <c r="C21" s="56" t="s">
        <v>41</v>
      </c>
      <c r="D21" s="56" t="s">
        <v>392</v>
      </c>
      <c r="E21" s="15">
        <v>255</v>
      </c>
      <c r="F21" s="15">
        <v>1893500</v>
      </c>
      <c r="G21" s="59">
        <f t="shared" si="1"/>
        <v>7425</v>
      </c>
      <c r="H21" s="59">
        <v>144</v>
      </c>
      <c r="I21" s="59">
        <v>18</v>
      </c>
      <c r="J21" s="6" t="s">
        <v>352</v>
      </c>
      <c r="K21" s="6" t="s">
        <v>353</v>
      </c>
      <c r="L21" s="81" t="s">
        <v>521</v>
      </c>
      <c r="M21" s="44"/>
    </row>
    <row r="22" spans="1:13" ht="34.5" customHeight="1">
      <c r="A22" s="1">
        <v>15</v>
      </c>
      <c r="B22" s="128"/>
      <c r="C22" s="54" t="s">
        <v>41</v>
      </c>
      <c r="D22" s="54" t="s">
        <v>115</v>
      </c>
      <c r="E22" s="15">
        <v>222</v>
      </c>
      <c r="F22" s="15">
        <v>3394150</v>
      </c>
      <c r="G22" s="59">
        <f t="shared" si="1"/>
        <v>15289</v>
      </c>
      <c r="H22" s="59">
        <v>85</v>
      </c>
      <c r="I22" s="63">
        <v>20</v>
      </c>
      <c r="J22" s="6" t="s">
        <v>164</v>
      </c>
      <c r="K22" s="6" t="s">
        <v>165</v>
      </c>
      <c r="L22" s="81" t="s">
        <v>333</v>
      </c>
      <c r="M22" s="44"/>
    </row>
    <row r="23" spans="1:13" ht="34.5" customHeight="1">
      <c r="A23" s="1">
        <v>16</v>
      </c>
      <c r="B23" s="128" t="s">
        <v>130</v>
      </c>
      <c r="C23" s="54" t="s">
        <v>341</v>
      </c>
      <c r="D23" s="18" t="s">
        <v>90</v>
      </c>
      <c r="E23" s="15">
        <v>451</v>
      </c>
      <c r="F23" s="15">
        <v>6535400</v>
      </c>
      <c r="G23" s="59">
        <f t="shared" si="1"/>
        <v>14491</v>
      </c>
      <c r="H23" s="59">
        <v>155</v>
      </c>
      <c r="I23" s="63">
        <v>45</v>
      </c>
      <c r="J23" s="6" t="s">
        <v>166</v>
      </c>
      <c r="K23" s="6" t="s">
        <v>167</v>
      </c>
      <c r="L23" s="81" t="s">
        <v>323</v>
      </c>
      <c r="M23" s="44"/>
    </row>
    <row r="24" spans="1:13" ht="39.75" customHeight="1">
      <c r="A24" s="1">
        <v>17</v>
      </c>
      <c r="B24" s="128"/>
      <c r="C24" s="55" t="s">
        <v>91</v>
      </c>
      <c r="D24" s="18" t="s">
        <v>636</v>
      </c>
      <c r="E24" s="15">
        <v>387</v>
      </c>
      <c r="F24" s="15">
        <v>3701465</v>
      </c>
      <c r="G24" s="59">
        <f t="shared" si="1"/>
        <v>9565</v>
      </c>
      <c r="H24" s="59">
        <v>170</v>
      </c>
      <c r="I24" s="63">
        <v>30</v>
      </c>
      <c r="J24" s="6" t="s">
        <v>168</v>
      </c>
      <c r="K24" s="6" t="s">
        <v>169</v>
      </c>
      <c r="L24" s="81" t="s">
        <v>377</v>
      </c>
      <c r="M24" s="44"/>
    </row>
    <row r="25" spans="1:13" ht="34.5" customHeight="1">
      <c r="A25" s="1">
        <v>18</v>
      </c>
      <c r="B25" s="128"/>
      <c r="C25" s="54" t="s">
        <v>50</v>
      </c>
      <c r="D25" s="54" t="s">
        <v>376</v>
      </c>
      <c r="E25" s="15">
        <v>389</v>
      </c>
      <c r="F25" s="15">
        <v>4285937</v>
      </c>
      <c r="G25" s="59">
        <f t="shared" si="1"/>
        <v>11018</v>
      </c>
      <c r="H25" s="59">
        <v>247</v>
      </c>
      <c r="I25" s="63">
        <v>20</v>
      </c>
      <c r="J25" s="6" t="s">
        <v>612</v>
      </c>
      <c r="K25" s="6" t="s">
        <v>170</v>
      </c>
      <c r="L25" s="81" t="s">
        <v>378</v>
      </c>
      <c r="M25" s="44"/>
    </row>
    <row r="26" spans="1:13" ht="34.5" customHeight="1">
      <c r="A26" s="1">
        <v>19</v>
      </c>
      <c r="B26" s="128"/>
      <c r="C26" s="54" t="s">
        <v>92</v>
      </c>
      <c r="D26" s="54" t="s">
        <v>116</v>
      </c>
      <c r="E26" s="15">
        <v>211</v>
      </c>
      <c r="F26" s="15">
        <v>2387244</v>
      </c>
      <c r="G26" s="59">
        <f t="shared" si="1"/>
        <v>11314</v>
      </c>
      <c r="H26" s="59">
        <v>281</v>
      </c>
      <c r="I26" s="63">
        <v>15</v>
      </c>
      <c r="J26" s="6" t="s">
        <v>171</v>
      </c>
      <c r="K26" s="6" t="s">
        <v>172</v>
      </c>
      <c r="L26" s="81" t="s">
        <v>523</v>
      </c>
      <c r="M26" s="44"/>
    </row>
    <row r="27" spans="1:13" ht="34.5" customHeight="1">
      <c r="A27" s="1">
        <v>20</v>
      </c>
      <c r="B27" s="128"/>
      <c r="C27" s="54" t="s">
        <v>50</v>
      </c>
      <c r="D27" s="54" t="s">
        <v>117</v>
      </c>
      <c r="E27" s="15">
        <v>204</v>
      </c>
      <c r="F27" s="15">
        <v>3884668</v>
      </c>
      <c r="G27" s="59">
        <f t="shared" si="1"/>
        <v>19042</v>
      </c>
      <c r="H27" s="59">
        <v>125</v>
      </c>
      <c r="I27" s="63">
        <v>20</v>
      </c>
      <c r="J27" s="6" t="s">
        <v>173</v>
      </c>
      <c r="K27" s="6" t="s">
        <v>174</v>
      </c>
      <c r="L27" s="81" t="s">
        <v>524</v>
      </c>
      <c r="M27" s="44"/>
    </row>
    <row r="28" spans="1:13" ht="34.5" customHeight="1">
      <c r="A28" s="1">
        <v>21</v>
      </c>
      <c r="B28" s="128"/>
      <c r="C28" s="54" t="s">
        <v>43</v>
      </c>
      <c r="D28" s="54" t="s">
        <v>118</v>
      </c>
      <c r="E28" s="15">
        <v>328</v>
      </c>
      <c r="F28" s="15">
        <v>3469370</v>
      </c>
      <c r="G28" s="59">
        <f t="shared" si="1"/>
        <v>10577</v>
      </c>
      <c r="H28" s="59">
        <v>443</v>
      </c>
      <c r="I28" s="63">
        <v>30</v>
      </c>
      <c r="J28" s="6" t="s">
        <v>175</v>
      </c>
      <c r="K28" s="6" t="s">
        <v>176</v>
      </c>
      <c r="L28" s="81" t="s">
        <v>525</v>
      </c>
      <c r="M28" s="44"/>
    </row>
    <row r="29" spans="1:13" ht="34.5" customHeight="1">
      <c r="A29" s="1">
        <v>22</v>
      </c>
      <c r="B29" s="128"/>
      <c r="C29" s="54" t="s">
        <v>60</v>
      </c>
      <c r="D29" s="54" t="s">
        <v>432</v>
      </c>
      <c r="E29" s="15">
        <v>260</v>
      </c>
      <c r="F29" s="15">
        <v>1647310</v>
      </c>
      <c r="G29" s="59">
        <f t="shared" si="1"/>
        <v>6336</v>
      </c>
      <c r="H29" s="59">
        <v>156</v>
      </c>
      <c r="I29" s="63">
        <v>20</v>
      </c>
      <c r="J29" s="6" t="s">
        <v>177</v>
      </c>
      <c r="K29" s="6" t="s">
        <v>178</v>
      </c>
      <c r="L29" s="81" t="s">
        <v>526</v>
      </c>
      <c r="M29" s="44"/>
    </row>
    <row r="30" spans="1:13" ht="34.5" customHeight="1">
      <c r="A30" s="1">
        <v>23</v>
      </c>
      <c r="B30" s="128"/>
      <c r="C30" s="54" t="s">
        <v>286</v>
      </c>
      <c r="D30" s="18" t="s">
        <v>93</v>
      </c>
      <c r="E30" s="15">
        <v>146</v>
      </c>
      <c r="F30" s="15">
        <v>2287400</v>
      </c>
      <c r="G30" s="59">
        <f t="shared" si="1"/>
        <v>15667</v>
      </c>
      <c r="H30" s="59">
        <v>85</v>
      </c>
      <c r="I30" s="63">
        <v>20</v>
      </c>
      <c r="J30" s="6" t="s">
        <v>609</v>
      </c>
      <c r="K30" s="6" t="s">
        <v>179</v>
      </c>
      <c r="L30" s="81" t="s">
        <v>527</v>
      </c>
      <c r="M30" s="44"/>
    </row>
    <row r="31" spans="1:13" ht="34.5" customHeight="1">
      <c r="A31" s="1">
        <v>24</v>
      </c>
      <c r="B31" s="128"/>
      <c r="C31" s="54" t="s">
        <v>287</v>
      </c>
      <c r="D31" s="18" t="s">
        <v>119</v>
      </c>
      <c r="E31" s="15">
        <v>468</v>
      </c>
      <c r="F31" s="15">
        <v>4080485</v>
      </c>
      <c r="G31" s="59">
        <f t="shared" si="1"/>
        <v>8719</v>
      </c>
      <c r="H31" s="59">
        <v>212</v>
      </c>
      <c r="I31" s="63">
        <v>20</v>
      </c>
      <c r="J31" s="6" t="s">
        <v>180</v>
      </c>
      <c r="K31" s="6" t="s">
        <v>181</v>
      </c>
      <c r="L31" s="81" t="s">
        <v>528</v>
      </c>
      <c r="M31" s="44"/>
    </row>
    <row r="32" spans="1:13" ht="34.5" customHeight="1">
      <c r="A32" s="1">
        <v>25</v>
      </c>
      <c r="B32" s="128"/>
      <c r="C32" s="54" t="s">
        <v>94</v>
      </c>
      <c r="D32" s="18" t="s">
        <v>95</v>
      </c>
      <c r="E32" s="15">
        <v>190</v>
      </c>
      <c r="F32" s="15">
        <v>2280260</v>
      </c>
      <c r="G32" s="59">
        <f t="shared" si="1"/>
        <v>12001</v>
      </c>
      <c r="H32" s="59">
        <v>207</v>
      </c>
      <c r="I32" s="63">
        <v>14</v>
      </c>
      <c r="J32" s="6" t="s">
        <v>182</v>
      </c>
      <c r="K32" s="6" t="s">
        <v>183</v>
      </c>
      <c r="L32" s="81" t="s">
        <v>529</v>
      </c>
      <c r="M32" s="44"/>
    </row>
    <row r="33" spans="1:13" ht="34.5" customHeight="1">
      <c r="A33" s="1">
        <v>26</v>
      </c>
      <c r="B33" s="128"/>
      <c r="C33" s="55" t="s">
        <v>96</v>
      </c>
      <c r="D33" s="18" t="s">
        <v>97</v>
      </c>
      <c r="E33" s="95">
        <v>125</v>
      </c>
      <c r="F33" s="95">
        <v>1339977</v>
      </c>
      <c r="G33" s="60">
        <f t="shared" si="1"/>
        <v>10720</v>
      </c>
      <c r="H33" s="59">
        <v>144</v>
      </c>
      <c r="I33" s="63">
        <v>12</v>
      </c>
      <c r="J33" s="6" t="s">
        <v>184</v>
      </c>
      <c r="K33" s="6" t="s">
        <v>185</v>
      </c>
      <c r="L33" s="81" t="s">
        <v>530</v>
      </c>
      <c r="M33" s="44"/>
    </row>
    <row r="34" spans="1:13" ht="34.5" customHeight="1">
      <c r="A34" s="1">
        <v>27</v>
      </c>
      <c r="B34" s="128"/>
      <c r="C34" s="56" t="s">
        <v>76</v>
      </c>
      <c r="D34" s="56" t="s">
        <v>290</v>
      </c>
      <c r="E34" s="15">
        <v>535</v>
      </c>
      <c r="F34" s="15">
        <v>5938050</v>
      </c>
      <c r="G34" s="59">
        <f t="shared" si="1"/>
        <v>11099</v>
      </c>
      <c r="H34" s="60">
        <v>192</v>
      </c>
      <c r="I34" s="64">
        <v>40</v>
      </c>
      <c r="J34" s="9" t="s">
        <v>610</v>
      </c>
      <c r="K34" s="6" t="s">
        <v>186</v>
      </c>
      <c r="L34" s="81" t="s">
        <v>531</v>
      </c>
      <c r="M34" s="44"/>
    </row>
    <row r="35" spans="1:13" ht="43.5" customHeight="1">
      <c r="A35" s="1">
        <v>28</v>
      </c>
      <c r="B35" s="128"/>
      <c r="C35" s="56" t="s">
        <v>342</v>
      </c>
      <c r="D35" s="56" t="s">
        <v>532</v>
      </c>
      <c r="E35" s="15">
        <v>327</v>
      </c>
      <c r="F35" s="15">
        <v>3082343</v>
      </c>
      <c r="G35" s="59">
        <f t="shared" si="1"/>
        <v>9426</v>
      </c>
      <c r="H35" s="59">
        <v>158</v>
      </c>
      <c r="I35" s="59">
        <v>20</v>
      </c>
      <c r="J35" s="6" t="s">
        <v>611</v>
      </c>
      <c r="K35" s="87" t="s">
        <v>247</v>
      </c>
      <c r="L35" s="81" t="s">
        <v>533</v>
      </c>
      <c r="M35" s="44"/>
    </row>
    <row r="36" spans="1:13" ht="34.5" customHeight="1">
      <c r="A36" s="1">
        <v>29</v>
      </c>
      <c r="B36" s="128"/>
      <c r="C36" s="56" t="s">
        <v>342</v>
      </c>
      <c r="D36" s="56" t="s">
        <v>299</v>
      </c>
      <c r="E36" s="15">
        <v>348</v>
      </c>
      <c r="F36" s="15">
        <v>4603159</v>
      </c>
      <c r="G36" s="59">
        <f t="shared" si="1"/>
        <v>13227</v>
      </c>
      <c r="H36" s="59">
        <v>291</v>
      </c>
      <c r="I36" s="59">
        <v>25</v>
      </c>
      <c r="J36" s="6" t="s">
        <v>608</v>
      </c>
      <c r="K36" s="6" t="s">
        <v>343</v>
      </c>
      <c r="L36" s="81" t="s">
        <v>534</v>
      </c>
      <c r="M36" s="44"/>
    </row>
    <row r="37" spans="1:13" ht="34.5" customHeight="1">
      <c r="A37" s="1">
        <v>30</v>
      </c>
      <c r="B37" s="128"/>
      <c r="C37" s="56" t="s">
        <v>390</v>
      </c>
      <c r="D37" s="56" t="s">
        <v>300</v>
      </c>
      <c r="E37" s="15">
        <v>171</v>
      </c>
      <c r="F37" s="15">
        <v>6085605</v>
      </c>
      <c r="G37" s="59">
        <f t="shared" si="1"/>
        <v>35588</v>
      </c>
      <c r="H37" s="59">
        <v>251</v>
      </c>
      <c r="I37" s="59">
        <v>20</v>
      </c>
      <c r="J37" s="6" t="s">
        <v>607</v>
      </c>
      <c r="K37" s="6" t="s">
        <v>344</v>
      </c>
      <c r="L37" s="81" t="s">
        <v>396</v>
      </c>
      <c r="M37" s="44"/>
    </row>
    <row r="38" spans="1:13" ht="34.5" customHeight="1">
      <c r="A38" s="1">
        <v>31</v>
      </c>
      <c r="B38" s="128"/>
      <c r="C38" s="56" t="s">
        <v>301</v>
      </c>
      <c r="D38" s="56" t="s">
        <v>345</v>
      </c>
      <c r="E38" s="15">
        <v>98</v>
      </c>
      <c r="F38" s="15">
        <v>1239495</v>
      </c>
      <c r="G38" s="59">
        <f t="shared" si="1"/>
        <v>12648</v>
      </c>
      <c r="H38" s="59">
        <v>317</v>
      </c>
      <c r="I38" s="59">
        <v>10</v>
      </c>
      <c r="J38" s="6" t="s">
        <v>606</v>
      </c>
      <c r="K38" s="6" t="s">
        <v>346</v>
      </c>
      <c r="L38" s="81" t="s">
        <v>535</v>
      </c>
      <c r="M38" s="44"/>
    </row>
    <row r="39" spans="1:13" ht="34.5" customHeight="1">
      <c r="A39" s="1">
        <v>32</v>
      </c>
      <c r="B39" s="128"/>
      <c r="C39" s="54" t="s">
        <v>104</v>
      </c>
      <c r="D39" s="54" t="s">
        <v>536</v>
      </c>
      <c r="E39" s="15">
        <v>79</v>
      </c>
      <c r="F39" s="15">
        <v>798170</v>
      </c>
      <c r="G39" s="59">
        <f t="shared" si="1"/>
        <v>10103</v>
      </c>
      <c r="H39" s="59">
        <v>110</v>
      </c>
      <c r="I39" s="59">
        <v>14</v>
      </c>
      <c r="J39" s="6" t="s">
        <v>605</v>
      </c>
      <c r="K39" s="6" t="s">
        <v>347</v>
      </c>
      <c r="L39" s="81" t="s">
        <v>537</v>
      </c>
      <c r="M39" s="44"/>
    </row>
    <row r="40" spans="1:13" ht="34.5" customHeight="1">
      <c r="A40" s="1">
        <v>33</v>
      </c>
      <c r="B40" s="128" t="s">
        <v>130</v>
      </c>
      <c r="C40" s="54" t="s">
        <v>302</v>
      </c>
      <c r="D40" s="54" t="s">
        <v>303</v>
      </c>
      <c r="E40" s="15">
        <v>59</v>
      </c>
      <c r="F40" s="15">
        <v>279450</v>
      </c>
      <c r="G40" s="59">
        <f t="shared" si="1"/>
        <v>4736</v>
      </c>
      <c r="H40" s="59">
        <v>160</v>
      </c>
      <c r="I40" s="59">
        <v>20</v>
      </c>
      <c r="J40" s="6" t="s">
        <v>613</v>
      </c>
      <c r="K40" s="6" t="s">
        <v>348</v>
      </c>
      <c r="L40" s="81" t="s">
        <v>379</v>
      </c>
      <c r="M40" s="44"/>
    </row>
    <row r="41" spans="1:13" ht="34.5" customHeight="1">
      <c r="A41" s="1">
        <v>34</v>
      </c>
      <c r="B41" s="128"/>
      <c r="C41" s="56" t="s">
        <v>304</v>
      </c>
      <c r="D41" s="56" t="s">
        <v>295</v>
      </c>
      <c r="E41" s="15">
        <v>146</v>
      </c>
      <c r="F41" s="15">
        <v>2320100</v>
      </c>
      <c r="G41" s="59">
        <f t="shared" si="1"/>
        <v>15891</v>
      </c>
      <c r="H41" s="59">
        <v>68</v>
      </c>
      <c r="I41" s="59">
        <v>10</v>
      </c>
      <c r="J41" s="6" t="s">
        <v>614</v>
      </c>
      <c r="K41" s="6" t="s">
        <v>349</v>
      </c>
      <c r="L41" s="81" t="s">
        <v>538</v>
      </c>
      <c r="M41" s="44"/>
    </row>
    <row r="42" spans="1:13" ht="34.5" customHeight="1">
      <c r="A42" s="1">
        <v>35</v>
      </c>
      <c r="B42" s="128"/>
      <c r="C42" s="56" t="s">
        <v>305</v>
      </c>
      <c r="D42" s="56" t="s">
        <v>391</v>
      </c>
      <c r="E42" s="15">
        <v>278</v>
      </c>
      <c r="F42" s="15">
        <v>3414909</v>
      </c>
      <c r="G42" s="59">
        <f t="shared" si="1"/>
        <v>12284</v>
      </c>
      <c r="H42" s="59">
        <v>200</v>
      </c>
      <c r="I42" s="59">
        <v>24</v>
      </c>
      <c r="J42" s="6" t="s">
        <v>615</v>
      </c>
      <c r="K42" s="6" t="s">
        <v>350</v>
      </c>
      <c r="L42" s="81" t="s">
        <v>539</v>
      </c>
      <c r="M42" s="44"/>
    </row>
    <row r="43" spans="1:13" ht="34.5" customHeight="1">
      <c r="A43" s="1">
        <v>36</v>
      </c>
      <c r="B43" s="128"/>
      <c r="C43" s="56" t="s">
        <v>306</v>
      </c>
      <c r="D43" s="56" t="s">
        <v>307</v>
      </c>
      <c r="E43" s="15">
        <v>303</v>
      </c>
      <c r="F43" s="15">
        <v>4426931</v>
      </c>
      <c r="G43" s="59">
        <f t="shared" si="1"/>
        <v>14610</v>
      </c>
      <c r="H43" s="59">
        <v>105</v>
      </c>
      <c r="I43" s="59">
        <v>25</v>
      </c>
      <c r="J43" s="6" t="s">
        <v>616</v>
      </c>
      <c r="K43" s="6" t="s">
        <v>351</v>
      </c>
      <c r="L43" s="81" t="s">
        <v>380</v>
      </c>
      <c r="M43" s="44"/>
    </row>
    <row r="44" spans="1:13" ht="34.5" customHeight="1">
      <c r="A44" s="1">
        <v>38</v>
      </c>
      <c r="B44" s="128"/>
      <c r="C44" s="56" t="s">
        <v>59</v>
      </c>
      <c r="D44" s="56" t="s">
        <v>29</v>
      </c>
      <c r="E44" s="15">
        <v>165</v>
      </c>
      <c r="F44" s="15">
        <v>2498341</v>
      </c>
      <c r="G44" s="59">
        <f t="shared" si="0"/>
        <v>15141</v>
      </c>
      <c r="H44" s="59">
        <v>237</v>
      </c>
      <c r="I44" s="59">
        <v>15</v>
      </c>
      <c r="J44" s="6" t="s">
        <v>617</v>
      </c>
      <c r="K44" s="6" t="s">
        <v>354</v>
      </c>
      <c r="L44" s="81" t="s">
        <v>383</v>
      </c>
      <c r="M44" s="44"/>
    </row>
    <row r="45" spans="1:13" ht="34.5" customHeight="1">
      <c r="A45" s="1">
        <v>39</v>
      </c>
      <c r="B45" s="128"/>
      <c r="C45" s="56" t="s">
        <v>308</v>
      </c>
      <c r="D45" s="56" t="s">
        <v>309</v>
      </c>
      <c r="E45" s="15">
        <v>123</v>
      </c>
      <c r="F45" s="15">
        <v>530833</v>
      </c>
      <c r="G45" s="59">
        <f t="shared" si="0"/>
        <v>4316</v>
      </c>
      <c r="H45" s="59">
        <v>249</v>
      </c>
      <c r="I45" s="59">
        <v>14</v>
      </c>
      <c r="J45" s="6" t="s">
        <v>618</v>
      </c>
      <c r="K45" s="6" t="s">
        <v>355</v>
      </c>
      <c r="L45" s="81" t="s">
        <v>540</v>
      </c>
      <c r="M45" s="44"/>
    </row>
    <row r="46" spans="1:13" ht="34.5" customHeight="1">
      <c r="A46" s="1">
        <v>40</v>
      </c>
      <c r="B46" s="128"/>
      <c r="C46" s="56" t="s">
        <v>393</v>
      </c>
      <c r="D46" s="56" t="s">
        <v>35</v>
      </c>
      <c r="E46" s="15">
        <v>109</v>
      </c>
      <c r="F46" s="15">
        <v>2159823</v>
      </c>
      <c r="G46" s="59">
        <f t="shared" si="0"/>
        <v>19815</v>
      </c>
      <c r="H46" s="59">
        <v>350</v>
      </c>
      <c r="I46" s="59">
        <v>15</v>
      </c>
      <c r="J46" s="6" t="s">
        <v>619</v>
      </c>
      <c r="K46" s="6" t="s">
        <v>356</v>
      </c>
      <c r="L46" s="81" t="s">
        <v>541</v>
      </c>
      <c r="M46" s="44"/>
    </row>
    <row r="47" spans="1:13" ht="34.5" customHeight="1">
      <c r="A47" s="1">
        <v>41</v>
      </c>
      <c r="B47" s="128"/>
      <c r="C47" s="56" t="s">
        <v>310</v>
      </c>
      <c r="D47" s="56" t="s">
        <v>357</v>
      </c>
      <c r="E47" s="15">
        <v>200</v>
      </c>
      <c r="F47" s="15">
        <v>1974250</v>
      </c>
      <c r="G47" s="59">
        <f t="shared" si="0"/>
        <v>9871</v>
      </c>
      <c r="H47" s="59">
        <v>129</v>
      </c>
      <c r="I47" s="59">
        <v>14</v>
      </c>
      <c r="J47" s="6" t="s">
        <v>620</v>
      </c>
      <c r="K47" s="6" t="s">
        <v>358</v>
      </c>
      <c r="L47" s="81" t="s">
        <v>389</v>
      </c>
      <c r="M47" s="44"/>
    </row>
    <row r="48" spans="1:13" ht="34.5" customHeight="1">
      <c r="A48" s="1">
        <v>42</v>
      </c>
      <c r="B48" s="128"/>
      <c r="C48" s="56" t="s">
        <v>63</v>
      </c>
      <c r="D48" s="56" t="s">
        <v>311</v>
      </c>
      <c r="E48" s="15">
        <v>250</v>
      </c>
      <c r="F48" s="15">
        <v>2345872</v>
      </c>
      <c r="G48" s="59">
        <f t="shared" si="0"/>
        <v>9383</v>
      </c>
      <c r="H48" s="59">
        <v>116</v>
      </c>
      <c r="I48" s="59">
        <v>20</v>
      </c>
      <c r="J48" s="6" t="s">
        <v>621</v>
      </c>
      <c r="K48" s="6" t="s">
        <v>359</v>
      </c>
      <c r="L48" s="81" t="s">
        <v>543</v>
      </c>
      <c r="M48" s="44"/>
    </row>
    <row r="49" spans="1:13" ht="34.5" customHeight="1">
      <c r="A49" s="1">
        <v>43</v>
      </c>
      <c r="B49" s="128"/>
      <c r="C49" s="56" t="s">
        <v>360</v>
      </c>
      <c r="D49" s="56" t="s">
        <v>545</v>
      </c>
      <c r="E49" s="15">
        <v>213</v>
      </c>
      <c r="F49" s="15">
        <v>1920987</v>
      </c>
      <c r="G49" s="59">
        <f t="shared" si="0"/>
        <v>9019</v>
      </c>
      <c r="H49" s="59">
        <v>155</v>
      </c>
      <c r="I49" s="59">
        <v>14</v>
      </c>
      <c r="J49" s="6" t="s">
        <v>622</v>
      </c>
      <c r="K49" s="6" t="s">
        <v>361</v>
      </c>
      <c r="L49" s="81" t="s">
        <v>544</v>
      </c>
      <c r="M49" s="44"/>
    </row>
    <row r="50" spans="1:13" ht="34.5" customHeight="1">
      <c r="A50" s="1">
        <v>44</v>
      </c>
      <c r="B50" s="128"/>
      <c r="C50" s="56" t="s">
        <v>362</v>
      </c>
      <c r="D50" s="56" t="s">
        <v>394</v>
      </c>
      <c r="E50" s="15">
        <v>227</v>
      </c>
      <c r="F50" s="15">
        <v>6589320</v>
      </c>
      <c r="G50" s="59">
        <f t="shared" si="0"/>
        <v>29028</v>
      </c>
      <c r="H50" s="59">
        <v>283</v>
      </c>
      <c r="I50" s="59">
        <v>20</v>
      </c>
      <c r="J50" s="6" t="s">
        <v>623</v>
      </c>
      <c r="K50" s="6" t="s">
        <v>363</v>
      </c>
      <c r="L50" s="81" t="s">
        <v>322</v>
      </c>
      <c r="M50" s="44"/>
    </row>
    <row r="51" spans="1:13" ht="34.5" customHeight="1">
      <c r="A51" s="1">
        <v>45</v>
      </c>
      <c r="B51" s="128"/>
      <c r="C51" s="56" t="s">
        <v>312</v>
      </c>
      <c r="D51" s="56" t="s">
        <v>313</v>
      </c>
      <c r="E51" s="15">
        <v>134</v>
      </c>
      <c r="F51" s="15">
        <v>2330600</v>
      </c>
      <c r="G51" s="59">
        <f t="shared" si="0"/>
        <v>17393</v>
      </c>
      <c r="H51" s="59">
        <v>184</v>
      </c>
      <c r="I51" s="59">
        <v>20</v>
      </c>
      <c r="J51" s="6" t="s">
        <v>624</v>
      </c>
      <c r="K51" s="6" t="s">
        <v>364</v>
      </c>
      <c r="L51" s="81" t="s">
        <v>546</v>
      </c>
      <c r="M51" s="44"/>
    </row>
    <row r="52" spans="1:13" ht="34.5" customHeight="1">
      <c r="A52" s="1">
        <v>46</v>
      </c>
      <c r="B52" s="128"/>
      <c r="C52" s="56" t="s">
        <v>312</v>
      </c>
      <c r="D52" s="56" t="s">
        <v>314</v>
      </c>
      <c r="E52" s="15">
        <v>110</v>
      </c>
      <c r="F52" s="15">
        <v>1840200</v>
      </c>
      <c r="G52" s="59">
        <f t="shared" si="0"/>
        <v>16729</v>
      </c>
      <c r="H52" s="59">
        <v>181</v>
      </c>
      <c r="I52" s="59">
        <v>20</v>
      </c>
      <c r="J52" s="6" t="s">
        <v>625</v>
      </c>
      <c r="K52" s="6" t="s">
        <v>365</v>
      </c>
      <c r="L52" s="81" t="s">
        <v>547</v>
      </c>
      <c r="M52" s="44"/>
    </row>
    <row r="53" spans="1:13" ht="34.5" customHeight="1">
      <c r="A53" s="1">
        <v>47</v>
      </c>
      <c r="B53" s="128"/>
      <c r="C53" s="56" t="s">
        <v>315</v>
      </c>
      <c r="D53" s="56" t="s">
        <v>366</v>
      </c>
      <c r="E53" s="15">
        <v>205</v>
      </c>
      <c r="F53" s="15">
        <v>2010139</v>
      </c>
      <c r="G53" s="59">
        <f t="shared" si="0"/>
        <v>9806</v>
      </c>
      <c r="H53" s="59">
        <v>290</v>
      </c>
      <c r="I53" s="59">
        <v>20</v>
      </c>
      <c r="J53" s="6" t="s">
        <v>626</v>
      </c>
      <c r="K53" s="6" t="s">
        <v>367</v>
      </c>
      <c r="L53" s="81" t="s">
        <v>334</v>
      </c>
      <c r="M53" s="44"/>
    </row>
    <row r="54" spans="1:13" ht="34.5" customHeight="1">
      <c r="A54" s="1">
        <v>48</v>
      </c>
      <c r="B54" s="128"/>
      <c r="C54" s="56" t="s">
        <v>316</v>
      </c>
      <c r="D54" s="56" t="s">
        <v>368</v>
      </c>
      <c r="E54" s="15">
        <v>206</v>
      </c>
      <c r="F54" s="15">
        <v>5325500</v>
      </c>
      <c r="G54" s="59">
        <f t="shared" si="0"/>
        <v>25852</v>
      </c>
      <c r="H54" s="59">
        <v>227</v>
      </c>
      <c r="I54" s="59">
        <v>20</v>
      </c>
      <c r="J54" s="6" t="s">
        <v>627</v>
      </c>
      <c r="K54" s="6" t="s">
        <v>369</v>
      </c>
      <c r="L54" s="81" t="s">
        <v>385</v>
      </c>
      <c r="M54" s="44"/>
    </row>
    <row r="55" spans="1:13" ht="43.5" customHeight="1">
      <c r="A55" s="1">
        <v>49</v>
      </c>
      <c r="B55" s="128"/>
      <c r="C55" s="56" t="s">
        <v>96</v>
      </c>
      <c r="D55" s="56" t="s">
        <v>317</v>
      </c>
      <c r="E55" s="15">
        <v>169</v>
      </c>
      <c r="F55" s="15">
        <v>2815921</v>
      </c>
      <c r="G55" s="59">
        <f t="shared" si="0"/>
        <v>16662</v>
      </c>
      <c r="H55" s="59">
        <v>182</v>
      </c>
      <c r="I55" s="59">
        <v>20</v>
      </c>
      <c r="J55" s="6" t="s">
        <v>628</v>
      </c>
      <c r="K55" s="6" t="s">
        <v>370</v>
      </c>
      <c r="L55" s="81" t="s">
        <v>548</v>
      </c>
      <c r="M55" s="44"/>
    </row>
    <row r="56" spans="1:13" ht="34.5" customHeight="1">
      <c r="A56" s="1">
        <v>50</v>
      </c>
      <c r="B56" s="130"/>
      <c r="C56" s="54" t="s">
        <v>76</v>
      </c>
      <c r="D56" s="54" t="s">
        <v>318</v>
      </c>
      <c r="E56" s="15">
        <v>227</v>
      </c>
      <c r="F56" s="15">
        <v>1271238</v>
      </c>
      <c r="G56" s="59">
        <f t="shared" si="0"/>
        <v>5600</v>
      </c>
      <c r="H56" s="59">
        <v>89</v>
      </c>
      <c r="I56" s="59">
        <v>20</v>
      </c>
      <c r="J56" s="6" t="s">
        <v>629</v>
      </c>
      <c r="K56" s="6" t="s">
        <v>371</v>
      </c>
      <c r="L56" s="81" t="s">
        <v>549</v>
      </c>
      <c r="M56" s="44"/>
    </row>
    <row r="57" spans="1:13" ht="34.5" customHeight="1">
      <c r="A57" s="1">
        <v>51</v>
      </c>
      <c r="B57" s="128" t="s">
        <v>447</v>
      </c>
      <c r="C57" s="123" t="s">
        <v>414</v>
      </c>
      <c r="D57" s="123" t="s">
        <v>415</v>
      </c>
      <c r="E57" s="94">
        <v>226</v>
      </c>
      <c r="F57" s="94">
        <v>2329944</v>
      </c>
      <c r="G57" s="58">
        <f t="shared" si="0"/>
        <v>10309</v>
      </c>
      <c r="H57" s="58">
        <v>100</v>
      </c>
      <c r="I57" s="58">
        <v>20</v>
      </c>
      <c r="J57" s="124" t="s">
        <v>461</v>
      </c>
      <c r="K57" s="124" t="s">
        <v>462</v>
      </c>
      <c r="L57" s="125" t="s">
        <v>550</v>
      </c>
      <c r="M57" s="44"/>
    </row>
    <row r="58" spans="1:13" ht="34.5" customHeight="1">
      <c r="A58" s="1">
        <v>52</v>
      </c>
      <c r="B58" s="128"/>
      <c r="C58" s="56" t="s">
        <v>422</v>
      </c>
      <c r="D58" s="56" t="s">
        <v>630</v>
      </c>
      <c r="E58" s="15">
        <v>247</v>
      </c>
      <c r="F58" s="15">
        <v>1667220</v>
      </c>
      <c r="G58" s="59">
        <f t="shared" si="0"/>
        <v>6750</v>
      </c>
      <c r="H58" s="59">
        <v>149</v>
      </c>
      <c r="I58" s="59">
        <v>40</v>
      </c>
      <c r="J58" s="6" t="s">
        <v>463</v>
      </c>
      <c r="K58" s="6" t="s">
        <v>464</v>
      </c>
      <c r="L58" s="81" t="s">
        <v>551</v>
      </c>
      <c r="M58" s="44"/>
    </row>
    <row r="59" spans="1:13" ht="87" customHeight="1">
      <c r="A59" s="1">
        <v>53</v>
      </c>
      <c r="B59" s="128"/>
      <c r="C59" s="56" t="s">
        <v>395</v>
      </c>
      <c r="D59" s="56" t="s">
        <v>423</v>
      </c>
      <c r="E59" s="15">
        <v>369</v>
      </c>
      <c r="F59" s="15">
        <v>4040200</v>
      </c>
      <c r="G59" s="59">
        <f t="shared" si="0"/>
        <v>10949</v>
      </c>
      <c r="H59" s="59">
        <v>101</v>
      </c>
      <c r="I59" s="59">
        <v>30</v>
      </c>
      <c r="J59" s="6" t="s">
        <v>465</v>
      </c>
      <c r="K59" s="6" t="s">
        <v>466</v>
      </c>
      <c r="L59" s="81" t="s">
        <v>552</v>
      </c>
      <c r="M59" s="44"/>
    </row>
    <row r="60" spans="1:13" ht="34.5" customHeight="1">
      <c r="A60" s="1">
        <v>54</v>
      </c>
      <c r="B60" s="128"/>
      <c r="C60" s="56" t="s">
        <v>416</v>
      </c>
      <c r="D60" s="56" t="s">
        <v>438</v>
      </c>
      <c r="E60" s="15">
        <v>245</v>
      </c>
      <c r="F60" s="15">
        <v>5589646</v>
      </c>
      <c r="G60" s="59">
        <f t="shared" si="0"/>
        <v>22815</v>
      </c>
      <c r="H60" s="59">
        <v>202</v>
      </c>
      <c r="I60" s="59">
        <v>20</v>
      </c>
      <c r="J60" s="6" t="s">
        <v>467</v>
      </c>
      <c r="K60" s="6" t="s">
        <v>468</v>
      </c>
      <c r="L60" s="81" t="s">
        <v>553</v>
      </c>
      <c r="M60" s="44"/>
    </row>
    <row r="61" spans="1:13" ht="34.5" customHeight="1">
      <c r="A61" s="1">
        <v>55</v>
      </c>
      <c r="B61" s="128"/>
      <c r="C61" s="56" t="s">
        <v>421</v>
      </c>
      <c r="D61" s="56" t="s">
        <v>439</v>
      </c>
      <c r="E61" s="15">
        <v>230</v>
      </c>
      <c r="F61" s="15">
        <v>3384690</v>
      </c>
      <c r="G61" s="59">
        <f t="shared" si="0"/>
        <v>14716</v>
      </c>
      <c r="H61" s="59">
        <v>162</v>
      </c>
      <c r="I61" s="59">
        <v>24</v>
      </c>
      <c r="J61" s="6" t="s">
        <v>469</v>
      </c>
      <c r="K61" s="6" t="s">
        <v>470</v>
      </c>
      <c r="L61" s="81" t="s">
        <v>554</v>
      </c>
      <c r="M61" s="44"/>
    </row>
    <row r="62" spans="1:13" ht="34.5" customHeight="1">
      <c r="A62" s="1">
        <v>56</v>
      </c>
      <c r="B62" s="128"/>
      <c r="C62" s="56" t="s">
        <v>420</v>
      </c>
      <c r="D62" s="56" t="s">
        <v>440</v>
      </c>
      <c r="E62" s="15">
        <v>419</v>
      </c>
      <c r="F62" s="15">
        <v>5270146</v>
      </c>
      <c r="G62" s="59">
        <f t="shared" si="0"/>
        <v>12578</v>
      </c>
      <c r="H62" s="59">
        <v>196</v>
      </c>
      <c r="I62" s="59">
        <v>18</v>
      </c>
      <c r="J62" s="6" t="s">
        <v>471</v>
      </c>
      <c r="K62" s="6" t="s">
        <v>472</v>
      </c>
      <c r="L62" s="81" t="s">
        <v>555</v>
      </c>
      <c r="M62" s="44"/>
    </row>
    <row r="63" spans="1:13" ht="34.5" customHeight="1">
      <c r="A63" s="1">
        <v>57</v>
      </c>
      <c r="B63" s="128"/>
      <c r="C63" s="56" t="s">
        <v>424</v>
      </c>
      <c r="D63" s="56" t="s">
        <v>441</v>
      </c>
      <c r="E63" s="15">
        <v>202</v>
      </c>
      <c r="F63" s="15">
        <v>3778866</v>
      </c>
      <c r="G63" s="59">
        <f t="shared" si="0"/>
        <v>18707</v>
      </c>
      <c r="H63" s="59">
        <v>465</v>
      </c>
      <c r="I63" s="59">
        <v>20</v>
      </c>
      <c r="J63" s="6" t="s">
        <v>473</v>
      </c>
      <c r="K63" s="6" t="s">
        <v>474</v>
      </c>
      <c r="L63" s="81" t="s">
        <v>556</v>
      </c>
      <c r="M63" s="44"/>
    </row>
    <row r="64" spans="1:13" ht="34.5" customHeight="1">
      <c r="A64" s="1">
        <v>58</v>
      </c>
      <c r="B64" s="128"/>
      <c r="C64" s="56" t="s">
        <v>408</v>
      </c>
      <c r="D64" s="56" t="s">
        <v>409</v>
      </c>
      <c r="E64" s="15">
        <v>183</v>
      </c>
      <c r="F64" s="15">
        <v>3724713</v>
      </c>
      <c r="G64" s="59">
        <f t="shared" si="0"/>
        <v>20354</v>
      </c>
      <c r="H64" s="59">
        <v>432</v>
      </c>
      <c r="I64" s="59">
        <v>20</v>
      </c>
      <c r="J64" s="6" t="s">
        <v>475</v>
      </c>
      <c r="K64" s="6" t="s">
        <v>476</v>
      </c>
      <c r="L64" s="81" t="s">
        <v>557</v>
      </c>
      <c r="M64" s="44"/>
    </row>
    <row r="65" spans="1:13" ht="34.5" customHeight="1">
      <c r="A65" s="1">
        <v>59</v>
      </c>
      <c r="B65" s="128"/>
      <c r="C65" s="56" t="s">
        <v>416</v>
      </c>
      <c r="D65" s="56" t="s">
        <v>637</v>
      </c>
      <c r="E65" s="15">
        <v>206</v>
      </c>
      <c r="F65" s="15">
        <v>3558326</v>
      </c>
      <c r="G65" s="59">
        <f t="shared" si="0"/>
        <v>17273</v>
      </c>
      <c r="H65" s="59">
        <v>163</v>
      </c>
      <c r="I65" s="59">
        <v>20</v>
      </c>
      <c r="J65" s="6" t="s">
        <v>477</v>
      </c>
      <c r="K65" s="6" t="s">
        <v>478</v>
      </c>
      <c r="L65" s="81" t="s">
        <v>558</v>
      </c>
      <c r="M65" s="44"/>
    </row>
    <row r="66" spans="1:13" ht="34.5" customHeight="1">
      <c r="A66" s="1">
        <v>60</v>
      </c>
      <c r="B66" s="128"/>
      <c r="C66" s="56" t="s">
        <v>416</v>
      </c>
      <c r="D66" s="56" t="s">
        <v>417</v>
      </c>
      <c r="E66" s="15">
        <v>271</v>
      </c>
      <c r="F66" s="15">
        <v>1948389</v>
      </c>
      <c r="G66" s="59">
        <f t="shared" si="0"/>
        <v>7190</v>
      </c>
      <c r="H66" s="59">
        <v>80</v>
      </c>
      <c r="I66" s="59">
        <v>20</v>
      </c>
      <c r="J66" s="6" t="s">
        <v>479</v>
      </c>
      <c r="K66" s="6" t="s">
        <v>480</v>
      </c>
      <c r="L66" s="81" t="s">
        <v>559</v>
      </c>
      <c r="M66" s="44"/>
    </row>
    <row r="67" spans="1:13" ht="34.5" customHeight="1">
      <c r="A67" s="1">
        <v>61</v>
      </c>
      <c r="B67" s="128"/>
      <c r="C67" s="56" t="s">
        <v>418</v>
      </c>
      <c r="D67" s="56" t="s">
        <v>419</v>
      </c>
      <c r="E67" s="15">
        <v>131</v>
      </c>
      <c r="F67" s="15">
        <v>803386</v>
      </c>
      <c r="G67" s="59">
        <f t="shared" si="0"/>
        <v>6133</v>
      </c>
      <c r="H67" s="59">
        <v>214</v>
      </c>
      <c r="I67" s="59">
        <v>24</v>
      </c>
      <c r="J67" s="6" t="s">
        <v>481</v>
      </c>
      <c r="K67" s="6" t="s">
        <v>482</v>
      </c>
      <c r="L67" s="81" t="s">
        <v>560</v>
      </c>
      <c r="M67" s="44"/>
    </row>
    <row r="68" spans="1:13" ht="34.5" customHeight="1">
      <c r="A68" s="1">
        <v>62</v>
      </c>
      <c r="B68" s="128"/>
      <c r="C68" s="56" t="s">
        <v>420</v>
      </c>
      <c r="D68" s="56" t="s">
        <v>442</v>
      </c>
      <c r="E68" s="15">
        <v>18</v>
      </c>
      <c r="F68" s="15">
        <v>196027</v>
      </c>
      <c r="G68" s="59">
        <f t="shared" si="0"/>
        <v>10890</v>
      </c>
      <c r="H68" s="59">
        <v>216</v>
      </c>
      <c r="I68" s="59">
        <v>10</v>
      </c>
      <c r="J68" s="6" t="s">
        <v>483</v>
      </c>
      <c r="K68" s="6" t="s">
        <v>484</v>
      </c>
      <c r="L68" s="81" t="s">
        <v>561</v>
      </c>
      <c r="M68" s="44"/>
    </row>
    <row r="69" spans="1:13" ht="34.5" customHeight="1">
      <c r="A69" s="1">
        <v>63</v>
      </c>
      <c r="B69" s="128"/>
      <c r="C69" s="56" t="s">
        <v>425</v>
      </c>
      <c r="D69" s="56" t="s">
        <v>426</v>
      </c>
      <c r="E69" s="15">
        <v>4</v>
      </c>
      <c r="F69" s="15">
        <v>30960</v>
      </c>
      <c r="G69" s="59">
        <f t="shared" si="0"/>
        <v>7740</v>
      </c>
      <c r="H69" s="59">
        <v>329</v>
      </c>
      <c r="I69" s="59">
        <v>20</v>
      </c>
      <c r="J69" s="6" t="s">
        <v>485</v>
      </c>
      <c r="K69" s="6" t="s">
        <v>486</v>
      </c>
      <c r="L69" s="81" t="s">
        <v>562</v>
      </c>
      <c r="M69" s="44"/>
    </row>
    <row r="70" spans="1:13" ht="34.5" customHeight="1">
      <c r="A70" s="1">
        <v>64</v>
      </c>
      <c r="B70" s="128"/>
      <c r="C70" s="56" t="s">
        <v>424</v>
      </c>
      <c r="D70" s="56" t="s">
        <v>427</v>
      </c>
      <c r="E70" s="15">
        <v>180</v>
      </c>
      <c r="F70" s="15">
        <v>915228</v>
      </c>
      <c r="G70" s="59">
        <f t="shared" si="0"/>
        <v>5085</v>
      </c>
      <c r="H70" s="59">
        <v>57</v>
      </c>
      <c r="I70" s="59">
        <v>15</v>
      </c>
      <c r="J70" s="6" t="s">
        <v>487</v>
      </c>
      <c r="K70" s="6" t="s">
        <v>488</v>
      </c>
      <c r="L70" s="81" t="s">
        <v>563</v>
      </c>
      <c r="M70" s="44"/>
    </row>
    <row r="71" spans="1:13" ht="34.5" customHeight="1">
      <c r="A71" s="1">
        <v>65</v>
      </c>
      <c r="B71" s="128"/>
      <c r="C71" s="56" t="s">
        <v>312</v>
      </c>
      <c r="D71" s="56" t="s">
        <v>428</v>
      </c>
      <c r="E71" s="15">
        <v>67</v>
      </c>
      <c r="F71" s="15">
        <v>1173700</v>
      </c>
      <c r="G71" s="59">
        <f aca="true" t="shared" si="2" ref="G71:G80">ROUND(F71/E71,0)</f>
        <v>17518</v>
      </c>
      <c r="H71" s="59">
        <v>195</v>
      </c>
      <c r="I71" s="59">
        <v>20</v>
      </c>
      <c r="J71" s="6" t="s">
        <v>489</v>
      </c>
      <c r="K71" s="6" t="s">
        <v>490</v>
      </c>
      <c r="L71" s="81" t="s">
        <v>546</v>
      </c>
      <c r="M71" s="44"/>
    </row>
    <row r="72" spans="1:13" ht="34.5" customHeight="1">
      <c r="A72" s="1">
        <v>66</v>
      </c>
      <c r="B72" s="128"/>
      <c r="C72" s="56" t="s">
        <v>429</v>
      </c>
      <c r="D72" s="56" t="s">
        <v>430</v>
      </c>
      <c r="E72" s="15">
        <v>67</v>
      </c>
      <c r="F72" s="15">
        <v>238061</v>
      </c>
      <c r="G72" s="59">
        <f t="shared" si="2"/>
        <v>3553</v>
      </c>
      <c r="H72" s="59">
        <v>80</v>
      </c>
      <c r="I72" s="59">
        <v>10</v>
      </c>
      <c r="J72" s="6" t="s">
        <v>491</v>
      </c>
      <c r="K72" s="6" t="s">
        <v>492</v>
      </c>
      <c r="L72" s="81" t="s">
        <v>564</v>
      </c>
      <c r="M72" s="44"/>
    </row>
    <row r="73" spans="1:13" ht="34.5" customHeight="1">
      <c r="A73" s="1">
        <v>67</v>
      </c>
      <c r="B73" s="128" t="s">
        <v>447</v>
      </c>
      <c r="C73" s="56" t="s">
        <v>104</v>
      </c>
      <c r="D73" s="56" t="s">
        <v>431</v>
      </c>
      <c r="E73" s="15">
        <v>79</v>
      </c>
      <c r="F73" s="15">
        <v>564310</v>
      </c>
      <c r="G73" s="59">
        <f t="shared" si="2"/>
        <v>7143</v>
      </c>
      <c r="H73" s="59">
        <v>115</v>
      </c>
      <c r="I73" s="59">
        <v>20</v>
      </c>
      <c r="J73" s="6" t="s">
        <v>493</v>
      </c>
      <c r="K73" s="6"/>
      <c r="L73" s="81" t="s">
        <v>565</v>
      </c>
      <c r="M73" s="44"/>
    </row>
    <row r="74" spans="1:13" ht="34.5" customHeight="1">
      <c r="A74" s="1">
        <v>68</v>
      </c>
      <c r="B74" s="128"/>
      <c r="C74" s="56" t="s">
        <v>433</v>
      </c>
      <c r="D74" s="56" t="s">
        <v>434</v>
      </c>
      <c r="E74" s="15">
        <v>255</v>
      </c>
      <c r="F74" s="15">
        <v>3161851</v>
      </c>
      <c r="G74" s="59">
        <f t="shared" si="2"/>
        <v>12399</v>
      </c>
      <c r="H74" s="59">
        <v>240</v>
      </c>
      <c r="I74" s="59">
        <v>20</v>
      </c>
      <c r="J74" s="6" t="s">
        <v>494</v>
      </c>
      <c r="K74" s="6" t="s">
        <v>495</v>
      </c>
      <c r="L74" s="81" t="s">
        <v>528</v>
      </c>
      <c r="M74" s="44"/>
    </row>
    <row r="75" spans="1:13" ht="34.5" customHeight="1">
      <c r="A75" s="1">
        <v>69</v>
      </c>
      <c r="B75" s="128"/>
      <c r="C75" s="56" t="s">
        <v>433</v>
      </c>
      <c r="D75" s="56" t="s">
        <v>443</v>
      </c>
      <c r="E75" s="15">
        <v>197</v>
      </c>
      <c r="F75" s="15">
        <v>2000116</v>
      </c>
      <c r="G75" s="59">
        <f t="shared" si="2"/>
        <v>10153</v>
      </c>
      <c r="H75" s="59">
        <v>149</v>
      </c>
      <c r="I75" s="59">
        <v>20</v>
      </c>
      <c r="J75" s="6" t="s">
        <v>496</v>
      </c>
      <c r="K75" s="6" t="s">
        <v>497</v>
      </c>
      <c r="L75" s="81" t="s">
        <v>528</v>
      </c>
      <c r="M75" s="44"/>
    </row>
    <row r="76" spans="1:13" ht="34.5" customHeight="1">
      <c r="A76" s="1">
        <v>70</v>
      </c>
      <c r="B76" s="128"/>
      <c r="C76" s="56" t="s">
        <v>444</v>
      </c>
      <c r="D76" s="56" t="s">
        <v>435</v>
      </c>
      <c r="E76" s="15">
        <v>3</v>
      </c>
      <c r="F76" s="15">
        <v>20448</v>
      </c>
      <c r="G76" s="59">
        <f t="shared" si="2"/>
        <v>6816</v>
      </c>
      <c r="H76" s="59">
        <v>116</v>
      </c>
      <c r="I76" s="59">
        <v>10</v>
      </c>
      <c r="J76" s="6" t="s">
        <v>498</v>
      </c>
      <c r="K76" s="6" t="s">
        <v>499</v>
      </c>
      <c r="L76" s="81" t="s">
        <v>566</v>
      </c>
      <c r="M76" s="44"/>
    </row>
    <row r="77" spans="1:13" ht="34.5" customHeight="1">
      <c r="A77" s="1">
        <v>71</v>
      </c>
      <c r="B77" s="128"/>
      <c r="C77" s="56" t="s">
        <v>436</v>
      </c>
      <c r="D77" s="56" t="s">
        <v>445</v>
      </c>
      <c r="E77" s="15">
        <v>326</v>
      </c>
      <c r="F77" s="15">
        <v>10069761</v>
      </c>
      <c r="G77" s="59">
        <f t="shared" si="2"/>
        <v>30889</v>
      </c>
      <c r="H77" s="59">
        <v>267</v>
      </c>
      <c r="I77" s="59">
        <v>25</v>
      </c>
      <c r="J77" s="6" t="s">
        <v>500</v>
      </c>
      <c r="K77" s="6" t="s">
        <v>501</v>
      </c>
      <c r="L77" s="81" t="s">
        <v>567</v>
      </c>
      <c r="M77" s="44"/>
    </row>
    <row r="78" spans="1:13" ht="34.5" customHeight="1">
      <c r="A78" s="1">
        <v>72</v>
      </c>
      <c r="B78" s="128"/>
      <c r="C78" s="56" t="s">
        <v>437</v>
      </c>
      <c r="D78" s="56" t="s">
        <v>446</v>
      </c>
      <c r="E78" s="15">
        <v>252</v>
      </c>
      <c r="F78" s="15">
        <v>6706200</v>
      </c>
      <c r="G78" s="59">
        <f t="shared" si="2"/>
        <v>26612</v>
      </c>
      <c r="H78" s="59">
        <v>246</v>
      </c>
      <c r="I78" s="59">
        <v>20</v>
      </c>
      <c r="J78" s="6" t="s">
        <v>502</v>
      </c>
      <c r="K78" s="6" t="s">
        <v>503</v>
      </c>
      <c r="L78" s="81" t="s">
        <v>568</v>
      </c>
      <c r="M78" s="44"/>
    </row>
    <row r="79" spans="1:13" ht="34.5" customHeight="1">
      <c r="A79" s="1">
        <v>73</v>
      </c>
      <c r="B79" s="128"/>
      <c r="C79" s="56" t="s">
        <v>437</v>
      </c>
      <c r="D79" s="56" t="s">
        <v>25</v>
      </c>
      <c r="E79" s="15">
        <v>101</v>
      </c>
      <c r="F79" s="15">
        <v>2643240</v>
      </c>
      <c r="G79" s="59">
        <f t="shared" si="2"/>
        <v>26171</v>
      </c>
      <c r="H79" s="59">
        <v>165</v>
      </c>
      <c r="I79" s="59">
        <v>10</v>
      </c>
      <c r="J79" s="6" t="s">
        <v>125</v>
      </c>
      <c r="K79" s="6" t="s">
        <v>136</v>
      </c>
      <c r="L79" s="81" t="s">
        <v>569</v>
      </c>
      <c r="M79" s="44"/>
    </row>
    <row r="80" spans="1:13" ht="34.5" customHeight="1" thickBot="1">
      <c r="A80" s="1">
        <v>74</v>
      </c>
      <c r="B80" s="129"/>
      <c r="C80" s="56" t="s">
        <v>411</v>
      </c>
      <c r="D80" s="56" t="s">
        <v>412</v>
      </c>
      <c r="E80" s="15">
        <v>38</v>
      </c>
      <c r="F80" s="15">
        <v>136650</v>
      </c>
      <c r="G80" s="59">
        <f t="shared" si="2"/>
        <v>3596</v>
      </c>
      <c r="H80" s="59">
        <v>44</v>
      </c>
      <c r="I80" s="59">
        <v>15</v>
      </c>
      <c r="J80" s="6" t="s">
        <v>504</v>
      </c>
      <c r="K80" s="6" t="s">
        <v>505</v>
      </c>
      <c r="L80" s="81" t="s">
        <v>570</v>
      </c>
      <c r="M80" s="44"/>
    </row>
    <row r="81" spans="1:12" ht="24.75" customHeight="1" thickBot="1">
      <c r="A81" s="20"/>
      <c r="B81" s="35"/>
      <c r="C81" s="31" t="s">
        <v>107</v>
      </c>
      <c r="D81" s="32">
        <f>COUNTA(D7:D80)</f>
        <v>74</v>
      </c>
      <c r="E81" s="33">
        <f>SUM(E7:E80)</f>
        <v>15914</v>
      </c>
      <c r="F81" s="33">
        <f>SUM(F7:F80)</f>
        <v>207151492</v>
      </c>
      <c r="G81" s="34">
        <f>ROUND(F81/E81,0)</f>
        <v>13017</v>
      </c>
      <c r="H81" s="34"/>
      <c r="I81" s="112"/>
      <c r="J81" s="113"/>
      <c r="K81" s="113"/>
      <c r="L81" s="122"/>
    </row>
    <row r="82" ht="24.75" customHeight="1">
      <c r="B82" s="1" t="s">
        <v>388</v>
      </c>
    </row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</sheetData>
  <sheetProtection/>
  <mergeCells count="6">
    <mergeCell ref="B2:L2"/>
    <mergeCell ref="B7:B22"/>
    <mergeCell ref="B23:B39"/>
    <mergeCell ref="B57:B72"/>
    <mergeCell ref="B73:B80"/>
    <mergeCell ref="B40:B56"/>
  </mergeCells>
  <dataValidations count="1">
    <dataValidation allowBlank="1" showInputMessage="1" showErrorMessage="1" imeMode="hiragana" sqref="L30:L34 L53:L80"/>
  </dataValidations>
  <printOptions/>
  <pageMargins left="0.31496062992125984" right="0.3149606299212598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B2:L19"/>
  <sheetViews>
    <sheetView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G14" sqref="G14"/>
    </sheetView>
  </sheetViews>
  <sheetFormatPr defaultColWidth="9.00390625" defaultRowHeight="13.5"/>
  <cols>
    <col min="1" max="1" width="0.37109375" style="1" customWidth="1"/>
    <col min="2" max="2" width="12.625" style="1" customWidth="1"/>
    <col min="3" max="3" width="22.125" style="4" customWidth="1"/>
    <col min="4" max="4" width="23.75390625" style="1" customWidth="1"/>
    <col min="5" max="5" width="9.875" style="1" customWidth="1"/>
    <col min="6" max="6" width="14.75390625" style="1" customWidth="1"/>
    <col min="7" max="7" width="14.00390625" style="3" customWidth="1"/>
    <col min="8" max="8" width="6.25390625" style="3" customWidth="1"/>
    <col min="9" max="9" width="5.125" style="1" customWidth="1"/>
    <col min="10" max="10" width="21.375" style="1" customWidth="1"/>
    <col min="11" max="11" width="10.625" style="1" customWidth="1"/>
    <col min="12" max="12" width="18.375" style="1" customWidth="1"/>
    <col min="13" max="16384" width="9.00390625" style="1" customWidth="1"/>
  </cols>
  <sheetData>
    <row r="1" ht="2.25" customHeight="1"/>
    <row r="2" spans="2:12" ht="21.75" customHeight="1">
      <c r="B2" s="126" t="s">
        <v>451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ht="10.5" customHeight="1">
      <c r="F3" s="2"/>
    </row>
    <row r="4" spans="2:6" ht="23.25" customHeight="1">
      <c r="B4" s="91" t="s">
        <v>281</v>
      </c>
      <c r="F4" s="2"/>
    </row>
    <row r="5" ht="9" customHeight="1"/>
    <row r="6" spans="2:12" ht="55.5" customHeight="1">
      <c r="B6" s="24" t="s">
        <v>106</v>
      </c>
      <c r="C6" s="25" t="s">
        <v>105</v>
      </c>
      <c r="D6" s="26" t="s">
        <v>406</v>
      </c>
      <c r="E6" s="27" t="s">
        <v>275</v>
      </c>
      <c r="F6" s="27" t="s">
        <v>276</v>
      </c>
      <c r="G6" s="28" t="s">
        <v>277</v>
      </c>
      <c r="H6" s="28" t="s">
        <v>294</v>
      </c>
      <c r="I6" s="24" t="s">
        <v>122</v>
      </c>
      <c r="J6" s="115" t="s">
        <v>278</v>
      </c>
      <c r="K6" s="114" t="s">
        <v>128</v>
      </c>
      <c r="L6" s="114" t="s">
        <v>374</v>
      </c>
    </row>
    <row r="7" spans="2:12" ht="34.5" customHeight="1">
      <c r="B7" s="134" t="s">
        <v>450</v>
      </c>
      <c r="C7" s="49" t="s">
        <v>44</v>
      </c>
      <c r="D7" s="48" t="s">
        <v>0</v>
      </c>
      <c r="E7" s="15">
        <v>446</v>
      </c>
      <c r="F7" s="15">
        <v>2785455</v>
      </c>
      <c r="G7" s="59">
        <f aca="true" t="shared" si="0" ref="G7:G18">ROUND(F7/E7,0)</f>
        <v>6245</v>
      </c>
      <c r="H7" s="59">
        <v>112</v>
      </c>
      <c r="I7" s="63">
        <v>40</v>
      </c>
      <c r="J7" s="6" t="s">
        <v>189</v>
      </c>
      <c r="K7" s="6" t="s">
        <v>190</v>
      </c>
      <c r="L7" s="81" t="s">
        <v>330</v>
      </c>
    </row>
    <row r="8" spans="2:12" ht="34.5" customHeight="1">
      <c r="B8" s="134"/>
      <c r="C8" s="49" t="s">
        <v>45</v>
      </c>
      <c r="D8" s="48" t="s">
        <v>20</v>
      </c>
      <c r="E8" s="15">
        <v>446</v>
      </c>
      <c r="F8" s="15">
        <v>450694</v>
      </c>
      <c r="G8" s="59">
        <f t="shared" si="0"/>
        <v>1011</v>
      </c>
      <c r="H8" s="59">
        <v>46</v>
      </c>
      <c r="I8" s="63">
        <v>40</v>
      </c>
      <c r="J8" s="6" t="s">
        <v>191</v>
      </c>
      <c r="K8" s="6" t="s">
        <v>192</v>
      </c>
      <c r="L8" s="81" t="s">
        <v>382</v>
      </c>
    </row>
    <row r="9" spans="2:12" ht="34.5" customHeight="1">
      <c r="B9" s="134"/>
      <c r="C9" s="14" t="s">
        <v>331</v>
      </c>
      <c r="D9" s="54" t="s">
        <v>335</v>
      </c>
      <c r="E9" s="15">
        <v>477</v>
      </c>
      <c r="F9" s="15">
        <v>9594340</v>
      </c>
      <c r="G9" s="59">
        <f t="shared" si="0"/>
        <v>20114</v>
      </c>
      <c r="H9" s="59">
        <v>177</v>
      </c>
      <c r="I9" s="63">
        <v>40</v>
      </c>
      <c r="J9" s="6" t="s">
        <v>195</v>
      </c>
      <c r="K9" s="6" t="s">
        <v>631</v>
      </c>
      <c r="L9" s="81" t="s">
        <v>572</v>
      </c>
    </row>
    <row r="10" spans="2:12" ht="34.5" customHeight="1" thickBot="1">
      <c r="B10" s="135"/>
      <c r="C10" s="50" t="s">
        <v>331</v>
      </c>
      <c r="D10" s="56" t="s">
        <v>336</v>
      </c>
      <c r="E10" s="95">
        <v>456</v>
      </c>
      <c r="F10" s="95">
        <v>1312600</v>
      </c>
      <c r="G10" s="60">
        <f t="shared" si="0"/>
        <v>2879</v>
      </c>
      <c r="H10" s="60">
        <v>38</v>
      </c>
      <c r="I10" s="64">
        <v>40</v>
      </c>
      <c r="J10" s="9" t="s">
        <v>195</v>
      </c>
      <c r="K10" s="6" t="s">
        <v>631</v>
      </c>
      <c r="L10" s="86" t="s">
        <v>573</v>
      </c>
    </row>
    <row r="11" spans="2:12" ht="24.75" customHeight="1" thickBot="1">
      <c r="B11" s="35"/>
      <c r="C11" s="31" t="s">
        <v>107</v>
      </c>
      <c r="D11" s="32">
        <f>COUNTA(D7:D10)</f>
        <v>4</v>
      </c>
      <c r="E11" s="33">
        <f>SUM(E7:E10)</f>
        <v>1825</v>
      </c>
      <c r="F11" s="33">
        <f>SUM(F7:F10)</f>
        <v>14143089</v>
      </c>
      <c r="G11" s="37">
        <f t="shared" si="0"/>
        <v>7750</v>
      </c>
      <c r="H11" s="131"/>
      <c r="I11" s="132"/>
      <c r="J11" s="132"/>
      <c r="K11" s="132"/>
      <c r="L11" s="133"/>
    </row>
    <row r="12" spans="2:12" ht="34.5" customHeight="1">
      <c r="B12" s="134" t="s">
        <v>632</v>
      </c>
      <c r="C12" s="14" t="s">
        <v>44</v>
      </c>
      <c r="D12" s="54" t="s">
        <v>98</v>
      </c>
      <c r="E12" s="15">
        <v>286</v>
      </c>
      <c r="F12" s="15">
        <v>2574993</v>
      </c>
      <c r="G12" s="59">
        <f t="shared" si="0"/>
        <v>9003</v>
      </c>
      <c r="H12" s="59">
        <v>141</v>
      </c>
      <c r="I12" s="63">
        <v>29</v>
      </c>
      <c r="J12" s="6" t="s">
        <v>189</v>
      </c>
      <c r="K12" s="6" t="s">
        <v>190</v>
      </c>
      <c r="L12" s="81" t="s">
        <v>330</v>
      </c>
    </row>
    <row r="13" spans="2:12" ht="34.5" customHeight="1">
      <c r="B13" s="134"/>
      <c r="C13" s="14" t="s">
        <v>45</v>
      </c>
      <c r="D13" s="54" t="s">
        <v>21</v>
      </c>
      <c r="E13" s="15">
        <v>74</v>
      </c>
      <c r="F13" s="15">
        <v>227633</v>
      </c>
      <c r="G13" s="59">
        <f t="shared" si="0"/>
        <v>3076</v>
      </c>
      <c r="H13" s="59">
        <v>50</v>
      </c>
      <c r="I13" s="63">
        <v>7</v>
      </c>
      <c r="J13" s="6" t="s">
        <v>191</v>
      </c>
      <c r="K13" s="6" t="s">
        <v>192</v>
      </c>
      <c r="L13" s="81" t="s">
        <v>381</v>
      </c>
    </row>
    <row r="14" spans="2:12" ht="34.5" customHeight="1">
      <c r="B14" s="134"/>
      <c r="C14" s="14" t="s">
        <v>46</v>
      </c>
      <c r="D14" s="54" t="s">
        <v>1</v>
      </c>
      <c r="E14" s="15">
        <v>166</v>
      </c>
      <c r="F14" s="15">
        <v>4853784</v>
      </c>
      <c r="G14" s="59">
        <f t="shared" si="0"/>
        <v>29240</v>
      </c>
      <c r="H14" s="59">
        <v>320</v>
      </c>
      <c r="I14" s="63">
        <v>20</v>
      </c>
      <c r="J14" s="6" t="s">
        <v>193</v>
      </c>
      <c r="K14" s="6" t="s">
        <v>194</v>
      </c>
      <c r="L14" s="81" t="s">
        <v>375</v>
      </c>
    </row>
    <row r="15" spans="2:12" ht="34.5" customHeight="1" thickBot="1">
      <c r="B15" s="135"/>
      <c r="C15" s="50" t="s">
        <v>331</v>
      </c>
      <c r="D15" s="56" t="s">
        <v>335</v>
      </c>
      <c r="E15" s="95">
        <v>264</v>
      </c>
      <c r="F15" s="95">
        <v>3916140</v>
      </c>
      <c r="G15" s="60">
        <f t="shared" si="0"/>
        <v>14834</v>
      </c>
      <c r="H15" s="60">
        <v>147</v>
      </c>
      <c r="I15" s="64">
        <v>35</v>
      </c>
      <c r="J15" s="9" t="s">
        <v>195</v>
      </c>
      <c r="K15" s="6" t="s">
        <v>631</v>
      </c>
      <c r="L15" s="86" t="s">
        <v>572</v>
      </c>
    </row>
    <row r="16" spans="2:12" ht="24.75" customHeight="1" thickBot="1">
      <c r="B16" s="35"/>
      <c r="C16" s="31" t="s">
        <v>107</v>
      </c>
      <c r="D16" s="32">
        <f>COUNTA(D12:D15)</f>
        <v>4</v>
      </c>
      <c r="E16" s="33">
        <f>SUM(E12:E15)</f>
        <v>790</v>
      </c>
      <c r="F16" s="33">
        <f>SUM(F12:F15)</f>
        <v>11572550</v>
      </c>
      <c r="G16" s="37">
        <f t="shared" si="0"/>
        <v>14649</v>
      </c>
      <c r="H16" s="131"/>
      <c r="I16" s="132"/>
      <c r="J16" s="132"/>
      <c r="K16" s="132"/>
      <c r="L16" s="133"/>
    </row>
    <row r="17" spans="2:12" ht="45" customHeight="1" thickBot="1">
      <c r="B17" s="100" t="s">
        <v>120</v>
      </c>
      <c r="C17" s="56" t="s">
        <v>26</v>
      </c>
      <c r="D17" s="57" t="s">
        <v>372</v>
      </c>
      <c r="E17" s="95">
        <v>72</v>
      </c>
      <c r="F17" s="95">
        <v>1922750</v>
      </c>
      <c r="G17" s="60">
        <f t="shared" si="0"/>
        <v>26705</v>
      </c>
      <c r="H17" s="60">
        <v>227</v>
      </c>
      <c r="I17" s="64">
        <v>10</v>
      </c>
      <c r="J17" s="9" t="s">
        <v>187</v>
      </c>
      <c r="K17" s="9" t="s">
        <v>188</v>
      </c>
      <c r="L17" s="86" t="s">
        <v>386</v>
      </c>
    </row>
    <row r="18" spans="2:12" ht="24.75" customHeight="1" thickBot="1">
      <c r="B18" s="35"/>
      <c r="C18" s="31" t="s">
        <v>107</v>
      </c>
      <c r="D18" s="32">
        <v>1</v>
      </c>
      <c r="E18" s="36">
        <f>SUM(E17:E17)</f>
        <v>72</v>
      </c>
      <c r="F18" s="33">
        <f>SUM(F17:F17)</f>
        <v>1922750</v>
      </c>
      <c r="G18" s="37">
        <f t="shared" si="0"/>
        <v>26705</v>
      </c>
      <c r="H18" s="131"/>
      <c r="I18" s="132"/>
      <c r="J18" s="132"/>
      <c r="K18" s="132"/>
      <c r="L18" s="133"/>
    </row>
    <row r="19" ht="24.75" customHeight="1">
      <c r="B19" s="1" t="s">
        <v>388</v>
      </c>
    </row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</sheetData>
  <sheetProtection/>
  <mergeCells count="6">
    <mergeCell ref="B2:L2"/>
    <mergeCell ref="H18:L18"/>
    <mergeCell ref="H16:L16"/>
    <mergeCell ref="H11:L11"/>
    <mergeCell ref="B12:B15"/>
    <mergeCell ref="B7:B10"/>
  </mergeCells>
  <dataValidations count="1">
    <dataValidation allowBlank="1" showInputMessage="1" showErrorMessage="1" imeMode="hiragana" sqref="L17 L12:L15 L7:L10"/>
  </dataValidations>
  <printOptions/>
  <pageMargins left="0.31496062992125984" right="0.3149606299212598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2:L36"/>
  <sheetViews>
    <sheetView zoomScaleSheetLayoutView="100" zoomScalePageLayoutView="0" workbookViewId="0" topLeftCell="A1">
      <pane ySplit="6" topLeftCell="A10" activePane="bottomLeft" state="frozen"/>
      <selection pane="topLeft" activeCell="B1" sqref="B1"/>
      <selection pane="bottomLeft" activeCell="I39" sqref="I39"/>
    </sheetView>
  </sheetViews>
  <sheetFormatPr defaultColWidth="9.00390625" defaultRowHeight="13.5"/>
  <cols>
    <col min="1" max="1" width="0.6171875" style="1" customWidth="1"/>
    <col min="2" max="2" width="12.625" style="1" customWidth="1"/>
    <col min="3" max="3" width="22.125" style="4" customWidth="1"/>
    <col min="4" max="4" width="23.875" style="1" customWidth="1"/>
    <col min="5" max="5" width="9.875" style="1" customWidth="1"/>
    <col min="6" max="6" width="14.125" style="1" customWidth="1"/>
    <col min="7" max="7" width="13.625" style="3" customWidth="1"/>
    <col min="8" max="8" width="6.375" style="3" customWidth="1"/>
    <col min="9" max="9" width="5.125" style="1" customWidth="1"/>
    <col min="10" max="10" width="24.00390625" style="1" customWidth="1"/>
    <col min="11" max="11" width="10.625" style="1" customWidth="1"/>
    <col min="12" max="12" width="18.00390625" style="1" customWidth="1"/>
    <col min="13" max="16384" width="9.00390625" style="1" customWidth="1"/>
  </cols>
  <sheetData>
    <row r="1" ht="4.5" customHeight="1"/>
    <row r="2" spans="2:12" ht="21.75" customHeight="1">
      <c r="B2" s="126" t="s">
        <v>451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ht="10.5" customHeight="1">
      <c r="F3" s="2"/>
    </row>
    <row r="4" spans="2:6" ht="22.5" customHeight="1">
      <c r="B4" s="91" t="s">
        <v>282</v>
      </c>
      <c r="F4" s="2"/>
    </row>
    <row r="5" ht="10.5" customHeight="1"/>
    <row r="6" spans="2:12" ht="53.25" customHeight="1">
      <c r="B6" s="24" t="s">
        <v>106</v>
      </c>
      <c r="C6" s="25" t="s">
        <v>105</v>
      </c>
      <c r="D6" s="26" t="s">
        <v>406</v>
      </c>
      <c r="E6" s="27" t="s">
        <v>275</v>
      </c>
      <c r="F6" s="27" t="s">
        <v>276</v>
      </c>
      <c r="G6" s="28" t="s">
        <v>277</v>
      </c>
      <c r="H6" s="28" t="s">
        <v>294</v>
      </c>
      <c r="I6" s="24" t="s">
        <v>122</v>
      </c>
      <c r="J6" s="116" t="s">
        <v>278</v>
      </c>
      <c r="K6" s="114" t="s">
        <v>128</v>
      </c>
      <c r="L6" s="117" t="s">
        <v>374</v>
      </c>
    </row>
    <row r="7" spans="2:12" ht="34.5" customHeight="1">
      <c r="B7" s="136" t="s">
        <v>196</v>
      </c>
      <c r="C7" s="49" t="s">
        <v>62</v>
      </c>
      <c r="D7" s="48" t="s">
        <v>2</v>
      </c>
      <c r="E7" s="15">
        <v>497</v>
      </c>
      <c r="F7" s="15">
        <v>1609020</v>
      </c>
      <c r="G7" s="16">
        <f aca="true" t="shared" si="0" ref="G7:G17">ROUND(F7/E7,0)</f>
        <v>3237</v>
      </c>
      <c r="H7" s="16">
        <v>59</v>
      </c>
      <c r="I7" s="5">
        <v>50</v>
      </c>
      <c r="J7" s="6" t="s">
        <v>242</v>
      </c>
      <c r="K7" s="7" t="s">
        <v>243</v>
      </c>
      <c r="L7" s="81" t="s">
        <v>574</v>
      </c>
    </row>
    <row r="8" spans="2:12" ht="38.25" customHeight="1">
      <c r="B8" s="134"/>
      <c r="C8" s="49" t="s">
        <v>53</v>
      </c>
      <c r="D8" s="48" t="s">
        <v>22</v>
      </c>
      <c r="E8" s="15">
        <v>686</v>
      </c>
      <c r="F8" s="15">
        <v>4017041</v>
      </c>
      <c r="G8" s="16">
        <f t="shared" si="0"/>
        <v>5856</v>
      </c>
      <c r="H8" s="16">
        <v>57</v>
      </c>
      <c r="I8" s="5">
        <v>40</v>
      </c>
      <c r="J8" s="6" t="s">
        <v>215</v>
      </c>
      <c r="K8" s="7" t="s">
        <v>216</v>
      </c>
      <c r="L8" s="81" t="s">
        <v>373</v>
      </c>
    </row>
    <row r="9" spans="2:12" ht="34.5" customHeight="1" thickBot="1">
      <c r="B9" s="135"/>
      <c r="C9" s="99" t="s">
        <v>60</v>
      </c>
      <c r="D9" s="75" t="s">
        <v>3</v>
      </c>
      <c r="E9" s="76">
        <v>548</v>
      </c>
      <c r="F9" s="76">
        <v>3410669</v>
      </c>
      <c r="G9" s="77">
        <f t="shared" si="0"/>
        <v>6224</v>
      </c>
      <c r="H9" s="77">
        <v>163</v>
      </c>
      <c r="I9" s="78">
        <v>40</v>
      </c>
      <c r="J9" s="79" t="s">
        <v>244</v>
      </c>
      <c r="K9" s="43" t="s">
        <v>245</v>
      </c>
      <c r="L9" s="89" t="s">
        <v>575</v>
      </c>
    </row>
    <row r="10" spans="2:12" ht="24.75" customHeight="1" thickBot="1">
      <c r="B10" s="35"/>
      <c r="C10" s="31" t="s">
        <v>107</v>
      </c>
      <c r="D10" s="32">
        <f>COUNTA(D7:D9)</f>
        <v>3</v>
      </c>
      <c r="E10" s="33">
        <f>SUM(E7:E9)</f>
        <v>1731</v>
      </c>
      <c r="F10" s="33">
        <f>SUM(F7:F9)</f>
        <v>9036730</v>
      </c>
      <c r="G10" s="39">
        <f t="shared" si="0"/>
        <v>5221</v>
      </c>
      <c r="H10" s="137"/>
      <c r="I10" s="138"/>
      <c r="J10" s="138"/>
      <c r="K10" s="138"/>
      <c r="L10" s="139"/>
    </row>
    <row r="11" spans="1:12" ht="34.5" customHeight="1">
      <c r="A11" s="1">
        <v>1</v>
      </c>
      <c r="B11" s="140" t="s">
        <v>134</v>
      </c>
      <c r="C11" s="69" t="s">
        <v>64</v>
      </c>
      <c r="D11" s="70" t="s">
        <v>4</v>
      </c>
      <c r="E11" s="98">
        <v>422</v>
      </c>
      <c r="F11" s="98">
        <v>7337809</v>
      </c>
      <c r="G11" s="71">
        <f t="shared" si="0"/>
        <v>17388</v>
      </c>
      <c r="H11" s="71">
        <v>159</v>
      </c>
      <c r="I11" s="72">
        <v>40</v>
      </c>
      <c r="J11" s="73" t="s">
        <v>197</v>
      </c>
      <c r="K11" s="74" t="s">
        <v>198</v>
      </c>
      <c r="L11" s="88" t="s">
        <v>576</v>
      </c>
    </row>
    <row r="12" spans="1:12" ht="34.5" customHeight="1">
      <c r="A12" s="1">
        <v>2</v>
      </c>
      <c r="B12" s="141"/>
      <c r="C12" s="14" t="s">
        <v>66</v>
      </c>
      <c r="D12" s="48" t="s">
        <v>6</v>
      </c>
      <c r="E12" s="15">
        <v>193</v>
      </c>
      <c r="F12" s="15">
        <v>2353755</v>
      </c>
      <c r="G12" s="16">
        <f t="shared" si="0"/>
        <v>12196</v>
      </c>
      <c r="H12" s="16">
        <v>140</v>
      </c>
      <c r="I12" s="5">
        <v>20</v>
      </c>
      <c r="J12" s="6" t="s">
        <v>203</v>
      </c>
      <c r="K12" s="7" t="s">
        <v>204</v>
      </c>
      <c r="L12" s="81" t="s">
        <v>325</v>
      </c>
    </row>
    <row r="13" spans="1:12" ht="34.5" customHeight="1">
      <c r="A13" s="1">
        <v>3</v>
      </c>
      <c r="B13" s="141"/>
      <c r="C13" s="14" t="s">
        <v>65</v>
      </c>
      <c r="D13" s="65" t="s">
        <v>99</v>
      </c>
      <c r="E13" s="15">
        <v>569</v>
      </c>
      <c r="F13" s="15">
        <v>6282500</v>
      </c>
      <c r="G13" s="16">
        <f t="shared" si="0"/>
        <v>11041</v>
      </c>
      <c r="H13" s="16">
        <v>117</v>
      </c>
      <c r="I13" s="5">
        <v>45</v>
      </c>
      <c r="J13" s="6" t="s">
        <v>199</v>
      </c>
      <c r="K13" s="7" t="s">
        <v>200</v>
      </c>
      <c r="L13" s="81" t="s">
        <v>577</v>
      </c>
    </row>
    <row r="14" spans="1:12" ht="34.5" customHeight="1">
      <c r="A14" s="1">
        <v>4</v>
      </c>
      <c r="B14" s="141"/>
      <c r="C14" s="14" t="s">
        <v>65</v>
      </c>
      <c r="D14" s="48" t="s">
        <v>5</v>
      </c>
      <c r="E14" s="15">
        <v>202</v>
      </c>
      <c r="F14" s="15">
        <v>551300</v>
      </c>
      <c r="G14" s="16">
        <f t="shared" si="0"/>
        <v>2729</v>
      </c>
      <c r="H14" s="16">
        <v>29</v>
      </c>
      <c r="I14" s="5">
        <v>20</v>
      </c>
      <c r="J14" s="6" t="s">
        <v>201</v>
      </c>
      <c r="K14" s="7" t="s">
        <v>202</v>
      </c>
      <c r="L14" s="81" t="s">
        <v>324</v>
      </c>
    </row>
    <row r="15" spans="1:12" ht="34.5" customHeight="1">
      <c r="A15" s="1">
        <v>5</v>
      </c>
      <c r="B15" s="141"/>
      <c r="C15" s="14" t="s">
        <v>67</v>
      </c>
      <c r="D15" s="48" t="s">
        <v>7</v>
      </c>
      <c r="E15" s="15">
        <v>436</v>
      </c>
      <c r="F15" s="15">
        <v>3106987</v>
      </c>
      <c r="G15" s="16">
        <f t="shared" si="0"/>
        <v>7126</v>
      </c>
      <c r="H15" s="16">
        <v>94</v>
      </c>
      <c r="I15" s="5">
        <v>34</v>
      </c>
      <c r="J15" s="6" t="s">
        <v>207</v>
      </c>
      <c r="K15" s="7" t="s">
        <v>208</v>
      </c>
      <c r="L15" s="81" t="s">
        <v>384</v>
      </c>
    </row>
    <row r="16" spans="1:12" ht="34.5" customHeight="1">
      <c r="A16" s="1">
        <v>6</v>
      </c>
      <c r="B16" s="141"/>
      <c r="C16" s="14" t="s">
        <v>71</v>
      </c>
      <c r="D16" s="48" t="s">
        <v>9</v>
      </c>
      <c r="E16" s="15">
        <v>299</v>
      </c>
      <c r="F16" s="15">
        <v>1729500</v>
      </c>
      <c r="G16" s="16">
        <f t="shared" si="0"/>
        <v>5784</v>
      </c>
      <c r="H16" s="16">
        <v>117</v>
      </c>
      <c r="I16" s="5">
        <v>20</v>
      </c>
      <c r="J16" s="6" t="s">
        <v>211</v>
      </c>
      <c r="K16" s="7" t="s">
        <v>212</v>
      </c>
      <c r="L16" s="81" t="s">
        <v>578</v>
      </c>
    </row>
    <row r="17" spans="1:12" ht="34.5" customHeight="1">
      <c r="A17" s="1">
        <v>7</v>
      </c>
      <c r="B17" s="141"/>
      <c r="C17" s="14" t="s">
        <v>70</v>
      </c>
      <c r="D17" s="48" t="s">
        <v>8</v>
      </c>
      <c r="E17" s="15">
        <v>215</v>
      </c>
      <c r="F17" s="15">
        <v>1763675</v>
      </c>
      <c r="G17" s="16">
        <f t="shared" si="0"/>
        <v>8203</v>
      </c>
      <c r="H17" s="16">
        <v>108</v>
      </c>
      <c r="I17" s="5">
        <v>20</v>
      </c>
      <c r="J17" s="6" t="s">
        <v>209</v>
      </c>
      <c r="K17" s="7" t="s">
        <v>210</v>
      </c>
      <c r="L17" s="81" t="s">
        <v>579</v>
      </c>
    </row>
    <row r="18" spans="1:12" ht="45.75" customHeight="1">
      <c r="A18" s="1">
        <v>8</v>
      </c>
      <c r="B18" s="141"/>
      <c r="C18" s="14" t="s">
        <v>72</v>
      </c>
      <c r="D18" s="48" t="s">
        <v>10</v>
      </c>
      <c r="E18" s="15">
        <v>300</v>
      </c>
      <c r="F18" s="15">
        <v>7670400</v>
      </c>
      <c r="G18" s="16">
        <f aca="true" t="shared" si="1" ref="G18:G27">ROUND(F18/E18,0)</f>
        <v>25568</v>
      </c>
      <c r="H18" s="16">
        <v>214</v>
      </c>
      <c r="I18" s="5">
        <v>20</v>
      </c>
      <c r="J18" s="6" t="s">
        <v>217</v>
      </c>
      <c r="K18" s="7" t="s">
        <v>218</v>
      </c>
      <c r="L18" s="81" t="s">
        <v>398</v>
      </c>
    </row>
    <row r="19" spans="1:12" ht="38.25" customHeight="1">
      <c r="A19" s="1">
        <v>9</v>
      </c>
      <c r="B19" s="141"/>
      <c r="C19" s="14" t="s">
        <v>74</v>
      </c>
      <c r="D19" s="48" t="s">
        <v>13</v>
      </c>
      <c r="E19" s="15">
        <v>380</v>
      </c>
      <c r="F19" s="15">
        <v>3501800</v>
      </c>
      <c r="G19" s="16">
        <f t="shared" si="1"/>
        <v>9215</v>
      </c>
      <c r="H19" s="16">
        <v>77</v>
      </c>
      <c r="I19" s="5">
        <v>20</v>
      </c>
      <c r="J19" s="6" t="s">
        <v>223</v>
      </c>
      <c r="K19" s="7" t="s">
        <v>224</v>
      </c>
      <c r="L19" s="81" t="s">
        <v>399</v>
      </c>
    </row>
    <row r="20" spans="1:12" ht="34.5" customHeight="1">
      <c r="A20" s="1">
        <v>10</v>
      </c>
      <c r="B20" s="141"/>
      <c r="C20" s="14" t="s">
        <v>73</v>
      </c>
      <c r="D20" s="48" t="s">
        <v>11</v>
      </c>
      <c r="E20" s="15">
        <v>515</v>
      </c>
      <c r="F20" s="15">
        <v>11442432</v>
      </c>
      <c r="G20" s="16">
        <f t="shared" si="1"/>
        <v>22218</v>
      </c>
      <c r="H20" s="16">
        <v>236</v>
      </c>
      <c r="I20" s="5">
        <v>40</v>
      </c>
      <c r="J20" s="6" t="s">
        <v>219</v>
      </c>
      <c r="K20" s="7" t="s">
        <v>220</v>
      </c>
      <c r="L20" s="81" t="s">
        <v>580</v>
      </c>
    </row>
    <row r="21" spans="1:12" ht="34.5" customHeight="1">
      <c r="A21" s="1">
        <v>11</v>
      </c>
      <c r="B21" s="141"/>
      <c r="C21" s="14" t="s">
        <v>72</v>
      </c>
      <c r="D21" s="48" t="s">
        <v>12</v>
      </c>
      <c r="E21" s="15">
        <v>479</v>
      </c>
      <c r="F21" s="15">
        <v>14461600</v>
      </c>
      <c r="G21" s="16">
        <f t="shared" si="1"/>
        <v>30191</v>
      </c>
      <c r="H21" s="16">
        <v>254</v>
      </c>
      <c r="I21" s="5">
        <v>40</v>
      </c>
      <c r="J21" s="6" t="s">
        <v>221</v>
      </c>
      <c r="K21" s="7" t="s">
        <v>222</v>
      </c>
      <c r="L21" s="81" t="s">
        <v>581</v>
      </c>
    </row>
    <row r="22" spans="1:12" ht="45" customHeight="1">
      <c r="A22" s="1">
        <v>12</v>
      </c>
      <c r="B22" s="141" t="s">
        <v>635</v>
      </c>
      <c r="C22" s="14" t="s">
        <v>291</v>
      </c>
      <c r="D22" s="48" t="s">
        <v>14</v>
      </c>
      <c r="E22" s="15">
        <v>371</v>
      </c>
      <c r="F22" s="15">
        <v>6097218</v>
      </c>
      <c r="G22" s="16">
        <f t="shared" si="1"/>
        <v>16435</v>
      </c>
      <c r="H22" s="16">
        <v>146</v>
      </c>
      <c r="I22" s="5">
        <v>30</v>
      </c>
      <c r="J22" s="6" t="s">
        <v>225</v>
      </c>
      <c r="K22" s="7" t="s">
        <v>226</v>
      </c>
      <c r="L22" s="81" t="s">
        <v>582</v>
      </c>
    </row>
    <row r="23" spans="1:12" ht="34.5" customHeight="1">
      <c r="A23" s="1">
        <v>13</v>
      </c>
      <c r="B23" s="141"/>
      <c r="C23" s="14" t="s">
        <v>60</v>
      </c>
      <c r="D23" s="48" t="s">
        <v>108</v>
      </c>
      <c r="E23" s="15">
        <v>210</v>
      </c>
      <c r="F23" s="15">
        <v>1646420</v>
      </c>
      <c r="G23" s="16">
        <f t="shared" si="1"/>
        <v>7840</v>
      </c>
      <c r="H23" s="16">
        <v>99</v>
      </c>
      <c r="I23" s="5">
        <v>20</v>
      </c>
      <c r="J23" s="6" t="s">
        <v>227</v>
      </c>
      <c r="K23" s="7" t="s">
        <v>228</v>
      </c>
      <c r="L23" s="81" t="s">
        <v>583</v>
      </c>
    </row>
    <row r="24" spans="1:12" ht="47.25" customHeight="1">
      <c r="A24" s="1">
        <v>14</v>
      </c>
      <c r="B24" s="141"/>
      <c r="C24" s="14" t="s">
        <v>77</v>
      </c>
      <c r="D24" s="48" t="s">
        <v>16</v>
      </c>
      <c r="E24" s="15">
        <v>433</v>
      </c>
      <c r="F24" s="15">
        <v>7678632</v>
      </c>
      <c r="G24" s="16">
        <f t="shared" si="1"/>
        <v>17734</v>
      </c>
      <c r="H24" s="16">
        <v>232</v>
      </c>
      <c r="I24" s="5">
        <v>32</v>
      </c>
      <c r="J24" s="6" t="s">
        <v>231</v>
      </c>
      <c r="K24" s="7" t="s">
        <v>232</v>
      </c>
      <c r="L24" s="81" t="s">
        <v>584</v>
      </c>
    </row>
    <row r="25" spans="1:12" ht="34.5" customHeight="1">
      <c r="A25" s="1">
        <v>15</v>
      </c>
      <c r="B25" s="141"/>
      <c r="C25" s="14" t="s">
        <v>78</v>
      </c>
      <c r="D25" s="48" t="s">
        <v>17</v>
      </c>
      <c r="E25" s="15">
        <v>345</v>
      </c>
      <c r="F25" s="15">
        <v>4520512</v>
      </c>
      <c r="G25" s="16">
        <f t="shared" si="1"/>
        <v>13103</v>
      </c>
      <c r="H25" s="16">
        <v>157</v>
      </c>
      <c r="I25" s="5">
        <v>20</v>
      </c>
      <c r="J25" s="6" t="s">
        <v>233</v>
      </c>
      <c r="K25" s="7" t="s">
        <v>234</v>
      </c>
      <c r="L25" s="81" t="s">
        <v>400</v>
      </c>
    </row>
    <row r="26" spans="1:12" ht="34.5" customHeight="1">
      <c r="A26" s="1">
        <v>16</v>
      </c>
      <c r="B26" s="141"/>
      <c r="C26" s="14" t="s">
        <v>79</v>
      </c>
      <c r="D26" s="48" t="s">
        <v>18</v>
      </c>
      <c r="E26" s="15">
        <v>316</v>
      </c>
      <c r="F26" s="15">
        <v>4476460</v>
      </c>
      <c r="G26" s="16">
        <f t="shared" si="1"/>
        <v>14166</v>
      </c>
      <c r="H26" s="16">
        <v>161</v>
      </c>
      <c r="I26" s="5">
        <v>20</v>
      </c>
      <c r="J26" s="6" t="s">
        <v>235</v>
      </c>
      <c r="K26" s="7" t="s">
        <v>236</v>
      </c>
      <c r="L26" s="81" t="s">
        <v>332</v>
      </c>
    </row>
    <row r="27" spans="1:12" ht="34.5" customHeight="1">
      <c r="A27" s="1">
        <v>17</v>
      </c>
      <c r="B27" s="141"/>
      <c r="C27" s="14" t="s">
        <v>75</v>
      </c>
      <c r="D27" s="48" t="s">
        <v>15</v>
      </c>
      <c r="E27" s="15">
        <v>284</v>
      </c>
      <c r="F27" s="15">
        <v>3192260</v>
      </c>
      <c r="G27" s="16">
        <f t="shared" si="1"/>
        <v>11240</v>
      </c>
      <c r="H27" s="16">
        <v>121</v>
      </c>
      <c r="I27" s="5">
        <v>20</v>
      </c>
      <c r="J27" s="6" t="s">
        <v>229</v>
      </c>
      <c r="K27" s="7" t="s">
        <v>230</v>
      </c>
      <c r="L27" s="81" t="s">
        <v>585</v>
      </c>
    </row>
    <row r="28" spans="1:12" ht="47.25" customHeight="1">
      <c r="A28" s="1">
        <v>18</v>
      </c>
      <c r="B28" s="141"/>
      <c r="C28" s="14" t="s">
        <v>71</v>
      </c>
      <c r="D28" s="48" t="s">
        <v>102</v>
      </c>
      <c r="E28" s="15">
        <v>273</v>
      </c>
      <c r="F28" s="15">
        <v>2053948</v>
      </c>
      <c r="G28" s="16">
        <f aca="true" t="shared" si="2" ref="G28:G36">ROUND(F28/E28,0)</f>
        <v>7524</v>
      </c>
      <c r="H28" s="16">
        <v>170</v>
      </c>
      <c r="I28" s="5">
        <v>20</v>
      </c>
      <c r="J28" s="6" t="s">
        <v>213</v>
      </c>
      <c r="K28" s="7" t="s">
        <v>214</v>
      </c>
      <c r="L28" s="81" t="s">
        <v>586</v>
      </c>
    </row>
    <row r="29" spans="1:12" ht="45.75" customHeight="1">
      <c r="A29" s="1">
        <v>19</v>
      </c>
      <c r="B29" s="141"/>
      <c r="C29" s="14" t="s">
        <v>53</v>
      </c>
      <c r="D29" s="48" t="s">
        <v>23</v>
      </c>
      <c r="E29" s="15">
        <v>394</v>
      </c>
      <c r="F29" s="15">
        <v>4086605</v>
      </c>
      <c r="G29" s="16">
        <f t="shared" si="2"/>
        <v>10372</v>
      </c>
      <c r="H29" s="16">
        <v>93</v>
      </c>
      <c r="I29" s="5">
        <v>60</v>
      </c>
      <c r="J29" s="6" t="s">
        <v>215</v>
      </c>
      <c r="K29" s="7" t="s">
        <v>216</v>
      </c>
      <c r="L29" s="81" t="s">
        <v>587</v>
      </c>
    </row>
    <row r="30" spans="1:12" ht="34.5" customHeight="1">
      <c r="A30" s="1">
        <v>20</v>
      </c>
      <c r="B30" s="141"/>
      <c r="C30" s="14" t="s">
        <v>292</v>
      </c>
      <c r="D30" s="48" t="s">
        <v>19</v>
      </c>
      <c r="E30" s="15">
        <v>295</v>
      </c>
      <c r="F30" s="15">
        <v>7503574</v>
      </c>
      <c r="G30" s="16">
        <f t="shared" si="2"/>
        <v>25436</v>
      </c>
      <c r="H30" s="16">
        <v>292</v>
      </c>
      <c r="I30" s="5">
        <v>20</v>
      </c>
      <c r="J30" s="6" t="s">
        <v>240</v>
      </c>
      <c r="K30" s="7" t="s">
        <v>241</v>
      </c>
      <c r="L30" s="81" t="s">
        <v>588</v>
      </c>
    </row>
    <row r="31" spans="1:12" ht="34.5" customHeight="1">
      <c r="A31" s="1">
        <v>22</v>
      </c>
      <c r="B31" s="141"/>
      <c r="C31" s="14" t="s">
        <v>100</v>
      </c>
      <c r="D31" s="54" t="s">
        <v>101</v>
      </c>
      <c r="E31" s="15">
        <v>311</v>
      </c>
      <c r="F31" s="15">
        <v>2722734</v>
      </c>
      <c r="G31" s="16">
        <f t="shared" si="2"/>
        <v>8755</v>
      </c>
      <c r="H31" s="16">
        <v>143</v>
      </c>
      <c r="I31" s="5">
        <v>20</v>
      </c>
      <c r="J31" s="6" t="s">
        <v>205</v>
      </c>
      <c r="K31" s="7" t="s">
        <v>206</v>
      </c>
      <c r="L31" s="81" t="s">
        <v>383</v>
      </c>
    </row>
    <row r="32" spans="1:12" ht="34.5" customHeight="1">
      <c r="A32" s="1">
        <v>23</v>
      </c>
      <c r="B32" s="141"/>
      <c r="C32" s="14" t="s">
        <v>104</v>
      </c>
      <c r="D32" s="48" t="s">
        <v>109</v>
      </c>
      <c r="E32" s="15">
        <v>236</v>
      </c>
      <c r="F32" s="15">
        <v>3167999</v>
      </c>
      <c r="G32" s="16">
        <f t="shared" si="2"/>
        <v>13424</v>
      </c>
      <c r="H32" s="16">
        <v>173</v>
      </c>
      <c r="I32" s="5">
        <v>20</v>
      </c>
      <c r="J32" s="6" t="s">
        <v>237</v>
      </c>
      <c r="K32" s="7" t="s">
        <v>238</v>
      </c>
      <c r="L32" s="81" t="s">
        <v>589</v>
      </c>
    </row>
    <row r="33" spans="1:12" ht="34.5" customHeight="1" thickBot="1">
      <c r="A33" s="1">
        <v>24</v>
      </c>
      <c r="B33" s="142"/>
      <c r="C33" s="14" t="s">
        <v>331</v>
      </c>
      <c r="D33" s="48" t="s">
        <v>103</v>
      </c>
      <c r="E33" s="15">
        <v>406</v>
      </c>
      <c r="F33" s="15">
        <v>5724430</v>
      </c>
      <c r="G33" s="16">
        <f t="shared" si="2"/>
        <v>14100</v>
      </c>
      <c r="H33" s="16">
        <v>135</v>
      </c>
      <c r="I33" s="5">
        <v>30</v>
      </c>
      <c r="J33" s="6" t="s">
        <v>124</v>
      </c>
      <c r="K33" s="7" t="s">
        <v>239</v>
      </c>
      <c r="L33" s="81" t="s">
        <v>590</v>
      </c>
    </row>
    <row r="34" spans="2:12" ht="24.75" customHeight="1" thickBot="1">
      <c r="B34" s="35"/>
      <c r="C34" s="31" t="s">
        <v>107</v>
      </c>
      <c r="D34" s="32">
        <f>COUNTA(D11:D33)</f>
        <v>23</v>
      </c>
      <c r="E34" s="41">
        <f>SUM(E11:E33)</f>
        <v>7884</v>
      </c>
      <c r="F34" s="41">
        <f>SUM(F11:F33)</f>
        <v>113072550</v>
      </c>
      <c r="G34" s="42">
        <f t="shared" si="2"/>
        <v>14342</v>
      </c>
      <c r="H34" s="137"/>
      <c r="I34" s="132"/>
      <c r="J34" s="132"/>
      <c r="K34" s="132"/>
      <c r="L34" s="133"/>
    </row>
    <row r="35" spans="2:12" ht="34.5" customHeight="1" thickBot="1">
      <c r="B35" s="21" t="s">
        <v>274</v>
      </c>
      <c r="C35" s="67" t="s">
        <v>38</v>
      </c>
      <c r="D35" s="68" t="s">
        <v>27</v>
      </c>
      <c r="E35" s="96">
        <v>143</v>
      </c>
      <c r="F35" s="96">
        <v>9280601</v>
      </c>
      <c r="G35" s="22">
        <f t="shared" si="2"/>
        <v>64899</v>
      </c>
      <c r="H35" s="22">
        <v>761</v>
      </c>
      <c r="I35" s="23">
        <v>20</v>
      </c>
      <c r="J35" s="10" t="s">
        <v>133</v>
      </c>
      <c r="K35" s="11" t="s">
        <v>246</v>
      </c>
      <c r="L35" s="90" t="s">
        <v>571</v>
      </c>
    </row>
    <row r="36" spans="2:12" ht="24.75" customHeight="1" thickBot="1">
      <c r="B36" s="35"/>
      <c r="C36" s="31" t="s">
        <v>107</v>
      </c>
      <c r="D36" s="32">
        <v>1</v>
      </c>
      <c r="E36" s="41">
        <f>SUM(E35)</f>
        <v>143</v>
      </c>
      <c r="F36" s="41">
        <f>SUM(F35)</f>
        <v>9280601</v>
      </c>
      <c r="G36" s="42">
        <f t="shared" si="2"/>
        <v>64899</v>
      </c>
      <c r="H36" s="137"/>
      <c r="I36" s="132"/>
      <c r="J36" s="132"/>
      <c r="K36" s="132"/>
      <c r="L36" s="133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</sheetData>
  <sheetProtection/>
  <mergeCells count="7">
    <mergeCell ref="B2:L2"/>
    <mergeCell ref="B7:B9"/>
    <mergeCell ref="H36:L36"/>
    <mergeCell ref="H34:L34"/>
    <mergeCell ref="H10:L10"/>
    <mergeCell ref="B11:B21"/>
    <mergeCell ref="B22:B33"/>
  </mergeCells>
  <dataValidations count="1">
    <dataValidation allowBlank="1" showInputMessage="1" showErrorMessage="1" imeMode="hiragana" sqref="L35 L11:L33 L7:L9"/>
  </dataValidations>
  <printOptions/>
  <pageMargins left="0.31496062992125984" right="0.3149606299212598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B2:L24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K13" sqref="K13"/>
    </sheetView>
  </sheetViews>
  <sheetFormatPr defaultColWidth="9.00390625" defaultRowHeight="13.5"/>
  <cols>
    <col min="1" max="1" width="0.6171875" style="1" customWidth="1"/>
    <col min="2" max="2" width="10.125" style="1" customWidth="1"/>
    <col min="3" max="3" width="22.125" style="4" customWidth="1"/>
    <col min="4" max="4" width="24.25390625" style="1" customWidth="1"/>
    <col min="5" max="5" width="9.875" style="1" customWidth="1"/>
    <col min="6" max="6" width="14.75390625" style="1" customWidth="1"/>
    <col min="7" max="7" width="13.625" style="3" customWidth="1"/>
    <col min="8" max="8" width="6.125" style="3" customWidth="1"/>
    <col min="9" max="9" width="5.00390625" style="1" customWidth="1"/>
    <col min="10" max="10" width="21.625" style="1" customWidth="1"/>
    <col min="11" max="11" width="10.625" style="1" customWidth="1"/>
    <col min="12" max="12" width="17.375" style="1" customWidth="1"/>
    <col min="13" max="16384" width="9.00390625" style="1" customWidth="1"/>
  </cols>
  <sheetData>
    <row r="1" ht="4.5" customHeight="1"/>
    <row r="2" spans="2:12" ht="21.75" customHeight="1">
      <c r="B2" s="126" t="s">
        <v>451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ht="10.5" customHeight="1">
      <c r="F3" s="2"/>
    </row>
    <row r="4" spans="2:6" ht="21" customHeight="1">
      <c r="B4" s="91" t="s">
        <v>283</v>
      </c>
      <c r="F4" s="2"/>
    </row>
    <row r="5" ht="7.5" customHeight="1"/>
    <row r="6" spans="2:12" ht="54.75" customHeight="1">
      <c r="B6" s="24" t="s">
        <v>106</v>
      </c>
      <c r="C6" s="25" t="s">
        <v>105</v>
      </c>
      <c r="D6" s="26" t="s">
        <v>406</v>
      </c>
      <c r="E6" s="27" t="s">
        <v>275</v>
      </c>
      <c r="F6" s="27" t="s">
        <v>276</v>
      </c>
      <c r="G6" s="28" t="s">
        <v>277</v>
      </c>
      <c r="H6" s="28" t="s">
        <v>294</v>
      </c>
      <c r="I6" s="24" t="s">
        <v>122</v>
      </c>
      <c r="J6" s="115" t="s">
        <v>278</v>
      </c>
      <c r="K6" s="114" t="s">
        <v>128</v>
      </c>
      <c r="L6" s="114" t="s">
        <v>374</v>
      </c>
    </row>
    <row r="7" spans="2:12" ht="42.75" customHeight="1" thickBot="1">
      <c r="B7" s="21" t="s">
        <v>132</v>
      </c>
      <c r="C7" s="67" t="s">
        <v>47</v>
      </c>
      <c r="D7" s="68" t="s">
        <v>28</v>
      </c>
      <c r="E7" s="96">
        <v>117</v>
      </c>
      <c r="F7" s="96">
        <v>738470</v>
      </c>
      <c r="G7" s="97">
        <f>ROUND(F7/E7,0)</f>
        <v>6312</v>
      </c>
      <c r="H7" s="97">
        <v>116</v>
      </c>
      <c r="I7" s="118">
        <v>24</v>
      </c>
      <c r="J7" s="119" t="s">
        <v>272</v>
      </c>
      <c r="K7" s="120" t="s">
        <v>273</v>
      </c>
      <c r="L7" s="90" t="s">
        <v>591</v>
      </c>
    </row>
    <row r="8" spans="2:12" ht="24.75" customHeight="1" thickBot="1">
      <c r="B8" s="35"/>
      <c r="C8" s="31" t="s">
        <v>107</v>
      </c>
      <c r="D8" s="32">
        <v>1</v>
      </c>
      <c r="E8" s="38">
        <f>SUM(E7)</f>
        <v>117</v>
      </c>
      <c r="F8" s="38">
        <f>SUM(F7)</f>
        <v>738470</v>
      </c>
      <c r="G8" s="39">
        <f>ROUND(F8/E8,0)</f>
        <v>6312</v>
      </c>
      <c r="H8" s="137"/>
      <c r="I8" s="138"/>
      <c r="J8" s="138"/>
      <c r="K8" s="138"/>
      <c r="L8" s="139"/>
    </row>
    <row r="9" spans="2:12" ht="34.5" customHeight="1">
      <c r="B9" s="134" t="s">
        <v>454</v>
      </c>
      <c r="C9" s="49" t="s">
        <v>54</v>
      </c>
      <c r="D9" s="54" t="s">
        <v>452</v>
      </c>
      <c r="E9" s="15">
        <v>383</v>
      </c>
      <c r="F9" s="15">
        <v>1717925</v>
      </c>
      <c r="G9" s="16">
        <f aca="true" t="shared" si="0" ref="G9:G18">ROUND(F9/E9,0)</f>
        <v>4485</v>
      </c>
      <c r="H9" s="16">
        <v>145</v>
      </c>
      <c r="I9" s="5">
        <v>25</v>
      </c>
      <c r="J9" s="6" t="s">
        <v>257</v>
      </c>
      <c r="K9" s="7" t="s">
        <v>258</v>
      </c>
      <c r="L9" s="81" t="s">
        <v>592</v>
      </c>
    </row>
    <row r="10" spans="2:12" ht="34.5" customHeight="1">
      <c r="B10" s="134"/>
      <c r="C10" s="49" t="s">
        <v>54</v>
      </c>
      <c r="D10" s="54" t="s">
        <v>453</v>
      </c>
      <c r="E10" s="15">
        <v>220</v>
      </c>
      <c r="F10" s="15">
        <v>2582413</v>
      </c>
      <c r="G10" s="16">
        <f t="shared" si="0"/>
        <v>11738</v>
      </c>
      <c r="H10" s="16">
        <v>340</v>
      </c>
      <c r="I10" s="5">
        <v>20</v>
      </c>
      <c r="J10" s="6" t="s">
        <v>259</v>
      </c>
      <c r="K10" s="7" t="s">
        <v>260</v>
      </c>
      <c r="L10" s="81" t="s">
        <v>593</v>
      </c>
    </row>
    <row r="11" spans="2:12" ht="34.5" customHeight="1">
      <c r="B11" s="134"/>
      <c r="C11" s="49" t="s">
        <v>55</v>
      </c>
      <c r="D11" s="48" t="s">
        <v>30</v>
      </c>
      <c r="E11" s="15">
        <v>267</v>
      </c>
      <c r="F11" s="15">
        <v>3572063</v>
      </c>
      <c r="G11" s="16">
        <f t="shared" si="0"/>
        <v>13379</v>
      </c>
      <c r="H11" s="16">
        <v>397</v>
      </c>
      <c r="I11" s="5">
        <v>20</v>
      </c>
      <c r="J11" s="6" t="s">
        <v>261</v>
      </c>
      <c r="K11" s="7" t="s">
        <v>262</v>
      </c>
      <c r="L11" s="81" t="s">
        <v>594</v>
      </c>
    </row>
    <row r="12" spans="2:12" ht="34.5" customHeight="1">
      <c r="B12" s="134"/>
      <c r="C12" s="49" t="s">
        <v>56</v>
      </c>
      <c r="D12" s="48" t="s">
        <v>449</v>
      </c>
      <c r="E12" s="15">
        <v>248</v>
      </c>
      <c r="F12" s="15">
        <v>2027681</v>
      </c>
      <c r="G12" s="16">
        <f t="shared" si="0"/>
        <v>8176</v>
      </c>
      <c r="H12" s="16">
        <v>227</v>
      </c>
      <c r="I12" s="5">
        <v>20</v>
      </c>
      <c r="J12" s="6" t="s">
        <v>263</v>
      </c>
      <c r="K12" s="7" t="s">
        <v>633</v>
      </c>
      <c r="L12" s="81" t="s">
        <v>328</v>
      </c>
    </row>
    <row r="13" spans="2:12" ht="34.5" customHeight="1">
      <c r="B13" s="134"/>
      <c r="C13" s="14" t="s">
        <v>60</v>
      </c>
      <c r="D13" s="48" t="s">
        <v>31</v>
      </c>
      <c r="E13" s="15">
        <v>238</v>
      </c>
      <c r="F13" s="15">
        <v>2512793</v>
      </c>
      <c r="G13" s="16">
        <f t="shared" si="0"/>
        <v>10558</v>
      </c>
      <c r="H13" s="16">
        <v>178</v>
      </c>
      <c r="I13" s="5">
        <v>20</v>
      </c>
      <c r="J13" s="6" t="s">
        <v>227</v>
      </c>
      <c r="K13" s="7" t="s">
        <v>634</v>
      </c>
      <c r="L13" s="81" t="s">
        <v>595</v>
      </c>
    </row>
    <row r="14" spans="2:12" ht="45.75" customHeight="1">
      <c r="B14" s="134"/>
      <c r="C14" s="14" t="s">
        <v>61</v>
      </c>
      <c r="D14" s="48" t="s">
        <v>110</v>
      </c>
      <c r="E14" s="15">
        <v>399</v>
      </c>
      <c r="F14" s="15">
        <v>3709436</v>
      </c>
      <c r="G14" s="16">
        <f t="shared" si="0"/>
        <v>9297</v>
      </c>
      <c r="H14" s="16">
        <v>220</v>
      </c>
      <c r="I14" s="5">
        <v>20</v>
      </c>
      <c r="J14" s="6" t="s">
        <v>264</v>
      </c>
      <c r="K14" s="7" t="s">
        <v>265</v>
      </c>
      <c r="L14" s="81" t="s">
        <v>329</v>
      </c>
    </row>
    <row r="15" spans="2:12" ht="34.5" customHeight="1">
      <c r="B15" s="134"/>
      <c r="C15" s="49" t="s">
        <v>56</v>
      </c>
      <c r="D15" s="48" t="s">
        <v>448</v>
      </c>
      <c r="E15" s="15">
        <v>230</v>
      </c>
      <c r="F15" s="15">
        <v>1566098</v>
      </c>
      <c r="G15" s="16">
        <f t="shared" si="0"/>
        <v>6809</v>
      </c>
      <c r="H15" s="16">
        <v>195</v>
      </c>
      <c r="I15" s="5">
        <v>20</v>
      </c>
      <c r="J15" s="6" t="s">
        <v>266</v>
      </c>
      <c r="K15" s="7" t="s">
        <v>267</v>
      </c>
      <c r="L15" s="81" t="s">
        <v>596</v>
      </c>
    </row>
    <row r="16" spans="2:12" ht="34.5" customHeight="1">
      <c r="B16" s="134"/>
      <c r="C16" s="49" t="s">
        <v>57</v>
      </c>
      <c r="D16" s="48" t="s">
        <v>32</v>
      </c>
      <c r="E16" s="15">
        <v>219</v>
      </c>
      <c r="F16" s="15">
        <v>3204560</v>
      </c>
      <c r="G16" s="16">
        <f t="shared" si="0"/>
        <v>14633</v>
      </c>
      <c r="H16" s="16">
        <v>286</v>
      </c>
      <c r="I16" s="5">
        <v>20</v>
      </c>
      <c r="J16" s="6" t="s">
        <v>268</v>
      </c>
      <c r="K16" s="7" t="s">
        <v>269</v>
      </c>
      <c r="L16" s="81" t="s">
        <v>597</v>
      </c>
    </row>
    <row r="17" spans="2:12" ht="34.5" customHeight="1" thickBot="1">
      <c r="B17" s="143"/>
      <c r="C17" s="49" t="s">
        <v>58</v>
      </c>
      <c r="D17" s="48" t="s">
        <v>33</v>
      </c>
      <c r="E17" s="15">
        <v>275</v>
      </c>
      <c r="F17" s="15">
        <v>2192400</v>
      </c>
      <c r="G17" s="16">
        <f t="shared" si="0"/>
        <v>7972</v>
      </c>
      <c r="H17" s="16">
        <v>169</v>
      </c>
      <c r="I17" s="5">
        <v>20</v>
      </c>
      <c r="J17" s="6" t="s">
        <v>270</v>
      </c>
      <c r="K17" s="43" t="s">
        <v>271</v>
      </c>
      <c r="L17" s="89" t="s">
        <v>598</v>
      </c>
    </row>
    <row r="18" spans="2:12" ht="24.75" customHeight="1" thickBot="1">
      <c r="B18" s="35"/>
      <c r="C18" s="31" t="s">
        <v>107</v>
      </c>
      <c r="D18" s="40">
        <f>COUNTA(D9:D17)</f>
        <v>9</v>
      </c>
      <c r="E18" s="33">
        <f>SUM(E9:E17)</f>
        <v>2479</v>
      </c>
      <c r="F18" s="33">
        <f>SUM(F9:F17)</f>
        <v>23085369</v>
      </c>
      <c r="G18" s="39">
        <f t="shared" si="0"/>
        <v>9312</v>
      </c>
      <c r="H18" s="34"/>
      <c r="I18" s="144"/>
      <c r="J18" s="138"/>
      <c r="K18" s="138"/>
      <c r="L18" s="139"/>
    </row>
    <row r="19" spans="2:12" ht="34.5" customHeight="1">
      <c r="B19" s="134" t="s">
        <v>131</v>
      </c>
      <c r="C19" s="49" t="s">
        <v>48</v>
      </c>
      <c r="D19" s="48" t="s">
        <v>34</v>
      </c>
      <c r="E19" s="15">
        <v>252</v>
      </c>
      <c r="F19" s="15">
        <v>1715250</v>
      </c>
      <c r="G19" s="16">
        <f>ROUND(F19/E19,0)</f>
        <v>6807</v>
      </c>
      <c r="H19" s="16">
        <v>170</v>
      </c>
      <c r="I19" s="5">
        <v>19</v>
      </c>
      <c r="J19" s="6" t="s">
        <v>248</v>
      </c>
      <c r="K19" s="7" t="s">
        <v>249</v>
      </c>
      <c r="L19" s="88" t="s">
        <v>599</v>
      </c>
    </row>
    <row r="20" spans="2:12" ht="34.5" customHeight="1">
      <c r="B20" s="134"/>
      <c r="C20" s="49" t="s">
        <v>49</v>
      </c>
      <c r="D20" s="48" t="s">
        <v>36</v>
      </c>
      <c r="E20" s="15">
        <v>192</v>
      </c>
      <c r="F20" s="15">
        <v>629782</v>
      </c>
      <c r="G20" s="16">
        <f>ROUND(F20/E20,0)</f>
        <v>3280</v>
      </c>
      <c r="H20" s="16">
        <v>150</v>
      </c>
      <c r="I20" s="5">
        <v>19</v>
      </c>
      <c r="J20" s="6" t="s">
        <v>250</v>
      </c>
      <c r="K20" s="7" t="s">
        <v>251</v>
      </c>
      <c r="L20" s="81" t="s">
        <v>326</v>
      </c>
    </row>
    <row r="21" spans="2:12" ht="34.5" customHeight="1">
      <c r="B21" s="134"/>
      <c r="C21" s="49" t="s">
        <v>51</v>
      </c>
      <c r="D21" s="13" t="s">
        <v>254</v>
      </c>
      <c r="E21" s="15">
        <v>213</v>
      </c>
      <c r="F21" s="15">
        <v>2392179</v>
      </c>
      <c r="G21" s="16">
        <f>ROUND(F21/E21,0)</f>
        <v>11231</v>
      </c>
      <c r="H21" s="16">
        <v>146</v>
      </c>
      <c r="I21" s="5">
        <v>19</v>
      </c>
      <c r="J21" s="6" t="s">
        <v>252</v>
      </c>
      <c r="K21" s="7" t="s">
        <v>253</v>
      </c>
      <c r="L21" s="81" t="s">
        <v>327</v>
      </c>
    </row>
    <row r="22" spans="2:12" ht="34.5" customHeight="1" thickBot="1">
      <c r="B22" s="134"/>
      <c r="C22" s="66" t="s">
        <v>52</v>
      </c>
      <c r="D22" s="57" t="s">
        <v>37</v>
      </c>
      <c r="E22" s="95">
        <v>163</v>
      </c>
      <c r="F22" s="95">
        <v>2935817</v>
      </c>
      <c r="G22" s="17">
        <f>ROUND(F22/E22,0)</f>
        <v>18011</v>
      </c>
      <c r="H22" s="17">
        <v>291</v>
      </c>
      <c r="I22" s="19">
        <v>19</v>
      </c>
      <c r="J22" s="9" t="s">
        <v>255</v>
      </c>
      <c r="K22" s="8" t="s">
        <v>256</v>
      </c>
      <c r="L22" s="89" t="s">
        <v>600</v>
      </c>
    </row>
    <row r="23" spans="2:12" ht="24.75" customHeight="1" thickBot="1">
      <c r="B23" s="35"/>
      <c r="C23" s="31" t="s">
        <v>107</v>
      </c>
      <c r="D23" s="40">
        <f>COUNTA(D19:D22)</f>
        <v>4</v>
      </c>
      <c r="E23" s="33">
        <f>SUM(E19:E22)</f>
        <v>820</v>
      </c>
      <c r="F23" s="33">
        <f>SUM(F19:F22)</f>
        <v>7673028</v>
      </c>
      <c r="G23" s="39">
        <f>ROUND(F23/E23,0)</f>
        <v>9357</v>
      </c>
      <c r="H23" s="34"/>
      <c r="I23" s="144"/>
      <c r="J23" s="138"/>
      <c r="K23" s="138"/>
      <c r="L23" s="139"/>
    </row>
    <row r="24" ht="24.75" customHeight="1">
      <c r="B24" s="1" t="s">
        <v>388</v>
      </c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</sheetData>
  <sheetProtection/>
  <mergeCells count="6">
    <mergeCell ref="B2:L2"/>
    <mergeCell ref="H8:L8"/>
    <mergeCell ref="B19:B22"/>
    <mergeCell ref="B9:B17"/>
    <mergeCell ref="I18:L18"/>
    <mergeCell ref="I23:L23"/>
  </mergeCells>
  <dataValidations count="1">
    <dataValidation allowBlank="1" showInputMessage="1" showErrorMessage="1" imeMode="hiragana" sqref="L19:L22 L7 L9:L17"/>
  </dataValidations>
  <printOptions/>
  <pageMargins left="0.31496062992125984" right="0.3149606299212598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長野県障害福祉課</dc:creator>
  <cp:keywords/>
  <dc:description/>
  <cp:lastModifiedBy>    </cp:lastModifiedBy>
  <cp:lastPrinted>2011-01-06T08:30:06Z</cp:lastPrinted>
  <dcterms:created xsi:type="dcterms:W3CDTF">2006-09-12T01:58:04Z</dcterms:created>
  <dcterms:modified xsi:type="dcterms:W3CDTF">2011-01-06T08:54:24Z</dcterms:modified>
  <cp:category/>
  <cp:version/>
  <cp:contentType/>
  <cp:contentStatus/>
</cp:coreProperties>
</file>