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15" windowHeight="8445" activeTab="0"/>
  </bookViews>
  <sheets>
    <sheet name="前年度平均値(ws)(生介)" sheetId="1" r:id="rId1"/>
    <sheet name="前年度平均値(ws)(生介) (記入例)" sheetId="2" r:id="rId2"/>
    <sheet name="前年度平均値(ws) " sheetId="3" r:id="rId3"/>
    <sheet name="前年度平均値(ws)  (記入例)" sheetId="4" r:id="rId4"/>
  </sheets>
  <definedNames>
    <definedName name="_xlnm.Print_Area" localSheetId="2">'前年度平均値(ws) '!$A$1:$W$29</definedName>
    <definedName name="_xlnm.Print_Area" localSheetId="3">'前年度平均値(ws)  (記入例)'!$A$1:$W$29</definedName>
    <definedName name="_xlnm.Print_Area" localSheetId="0">'前年度平均値(ws)(生介)'!$A$1:$V$34</definedName>
    <definedName name="_xlnm.Print_Area" localSheetId="1">'前年度平均値(ws)(生介) (記入例)'!$A$1:$V$34</definedName>
  </definedNames>
  <calcPr fullCalcOnLoad="1"/>
</workbook>
</file>

<file path=xl/sharedStrings.xml><?xml version="1.0" encoding="utf-8"?>
<sst xmlns="http://schemas.openxmlformats.org/spreadsheetml/2006/main" count="276" uniqueCount="90">
  <si>
    <t>人</t>
  </si>
  <si>
    <t>計</t>
  </si>
  <si>
    <t>開所日数(日)</t>
  </si>
  <si>
    <t>Ｅ(区分５・６の人数)</t>
  </si>
  <si>
    <t>Ｇ(区分６の人数)</t>
  </si>
  <si>
    <t>Ａ×Ｂ</t>
  </si>
  <si>
    <t>4月</t>
  </si>
  <si>
    <t>人  (小数点第２位以下切上）</t>
  </si>
  <si>
    <t>利用者数実績確認表（前年度の平均値）</t>
  </si>
  <si>
    <t>5月</t>
  </si>
  <si>
    <t>6月</t>
  </si>
  <si>
    <t>7月</t>
  </si>
  <si>
    <t>8月</t>
  </si>
  <si>
    <t>9月</t>
  </si>
  <si>
    <t>11月</t>
  </si>
  <si>
    <t>12月</t>
  </si>
  <si>
    <t>1月</t>
  </si>
  <si>
    <t>2月</t>
  </si>
  <si>
    <t>3月</t>
  </si>
  <si>
    <t>＊着色セル全てに入力してください。</t>
  </si>
  <si>
    <t>事業区分</t>
  </si>
  <si>
    <t>事業所名</t>
  </si>
  <si>
    <t>例・障害者支援施設　ながの</t>
  </si>
  <si>
    <t>区分５・６の者の割合(平均区分5.0未満の場合) (Ｅ／Ｃ)</t>
  </si>
  <si>
    <t>区分６の者の割合(平均区分5.0以上の場合)(Ｇ／Ｃ)</t>
  </si>
  <si>
    <t xml:space="preserve"> 1日当たりの平均利用者数(Ｃ／Ｆ)</t>
  </si>
  <si>
    <t>＊「延べ利用者数」
　各月欄へは、月ごとに１人の利用者につき、本体報酬が算定された日数を積算し、当該月の利用者全員についてのその総和を入力</t>
  </si>
  <si>
    <t>生活介護・施設入所支援、療養介護以外用</t>
  </si>
  <si>
    <t>10月</t>
  </si>
  <si>
    <t>Ｃ</t>
  </si>
  <si>
    <t>Ｄ</t>
  </si>
  <si>
    <t>Ｆ</t>
  </si>
  <si>
    <t>常勤換算後の従業者人数</t>
  </si>
  <si>
    <t>人　(小数点第２位以下切捨）</t>
  </si>
  <si>
    <t>：</t>
  </si>
  <si>
    <t>サービス提供職員配置</t>
  </si>
  <si>
    <r>
      <t>(</t>
    </r>
    <r>
      <rPr>
        <sz val="11"/>
        <rFont val="ＭＳ Ｐゴシック"/>
        <family val="3"/>
      </rPr>
      <t>4月から３月)　(人)</t>
    </r>
  </si>
  <si>
    <t>　  (小数点第２位四捨五入）</t>
  </si>
  <si>
    <t>1月</t>
  </si>
  <si>
    <t>2月</t>
  </si>
  <si>
    <t>3月</t>
  </si>
  <si>
    <t>過去３ヶ月間延利用者数</t>
  </si>
  <si>
    <t>過去３ヶ月間受入可能者数</t>
  </si>
  <si>
    <t>定員（人）</t>
  </si>
  <si>
    <t>4月</t>
  </si>
  <si>
    <t>10月</t>
  </si>
  <si>
    <t>こちらのセルは計算式ですので入力しないでください。</t>
  </si>
  <si>
    <t>月別受入可能者数</t>
  </si>
  <si>
    <t>定員超過判定（減算月）</t>
  </si>
  <si>
    <t>月平均利用者数（人）</t>
  </si>
  <si>
    <t>平成26年度（前年度）</t>
  </si>
  <si>
    <t>計 Ｂ
(４～３月）</t>
  </si>
  <si>
    <t>延べ利用者数（人）</t>
  </si>
  <si>
    <t>計 Ｂ（４～３月）</t>
  </si>
  <si>
    <t>計 Ａ（４～３月）</t>
  </si>
  <si>
    <r>
      <t>(参考様式１</t>
    </r>
    <r>
      <rPr>
        <sz val="11"/>
        <rFont val="ＭＳ Ｐゴシック"/>
        <family val="3"/>
      </rPr>
      <t>)</t>
    </r>
  </si>
  <si>
    <t>生活介護・施設入所支援、療養介護用</t>
  </si>
  <si>
    <t>超過減算非該当利用者数（人）</t>
  </si>
  <si>
    <r>
      <t xml:space="preserve">  延べ利用者数(人)
</t>
    </r>
    <r>
      <rPr>
        <sz val="10"/>
        <rFont val="ＭＳ Ｐゴシック"/>
        <family val="3"/>
      </rPr>
      <t>(各月欄へは、月ごとに１人の利用者につき、本体報酬が算定された日数を積算し、当該月の利用者全員についてのその総和を入力)</t>
    </r>
  </si>
  <si>
    <t>(参考様式２)</t>
  </si>
  <si>
    <t>例・平成25年度（前々年度）</t>
  </si>
  <si>
    <t>夜勤職員(施設入所支援のみ)</t>
  </si>
  <si>
    <t>計 Ｃ（４～３月）</t>
  </si>
  <si>
    <t>＊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について各月の延べ数を記入してください。
＊ 定員超過判定で〇が表示された場合、過去３ヶ月間の利用実績による定員超過減算となります。</t>
  </si>
  <si>
    <t>例・就労継続支援Ｂ型</t>
  </si>
  <si>
    <r>
      <t>平成25</t>
    </r>
    <r>
      <rPr>
        <sz val="11"/>
        <rFont val="ＭＳ Ｐゴシック"/>
        <family val="3"/>
      </rPr>
      <t>年度（前々年度）</t>
    </r>
  </si>
  <si>
    <t>例・障がい福祉サービス事業所　ながの</t>
  </si>
  <si>
    <t>Ｃ</t>
  </si>
  <si>
    <r>
      <t xml:space="preserve">＊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
 </t>
    </r>
    <r>
      <rPr>
        <b/>
        <sz val="12"/>
        <rFont val="ＭＳ 明朝"/>
        <family val="1"/>
      </rPr>
      <t>④就労継続支援Ｂ型利用のためのアセスメント（就労移行支援のみ）</t>
    </r>
    <r>
      <rPr>
        <sz val="12"/>
        <rFont val="ＭＳ 明朝"/>
        <family val="1"/>
      </rPr>
      <t>について各月の延べ数を記入してください。
＊ 定員超過判定で〇が表示された場合、過去３ヶ月間の利用実績による定員超過減算となります。</t>
    </r>
  </si>
  <si>
    <t>(就労B型のみ)
Ａのうち、障害基礎年金１級受給延利用者数(人)</t>
  </si>
  <si>
    <t>Ａのうち、施設外就労
延べ利用者数（人）</t>
  </si>
  <si>
    <t>計 Ｄ（４～３月）</t>
  </si>
  <si>
    <r>
      <t>(就労Ｂ型のみ)　障害基礎年金の受給資格のない20歳未満の利用者延人数</t>
    </r>
    <r>
      <rPr>
        <sz val="11"/>
        <rFont val="ＭＳ Ｐゴシック"/>
        <family val="3"/>
      </rPr>
      <t xml:space="preserve"> 　Ｅ　　</t>
    </r>
    <r>
      <rPr>
        <sz val="10"/>
        <rFont val="ＭＳ Ｐゴシック"/>
        <family val="3"/>
      </rPr>
      <t>＊Ａの内数</t>
    </r>
  </si>
  <si>
    <t>(就労Ｂ型のみ)
障害者基礎年金１級受給者である利用者の延利用者数割合　Ｆ　[Ｂ／(Ａ-Ｅ)]　</t>
  </si>
  <si>
    <t xml:space="preserve"> 1日当たりの平均利用者数(Ａ／Ｄ)</t>
  </si>
  <si>
    <t>生活介護</t>
  </si>
  <si>
    <t>施設入所支援</t>
  </si>
  <si>
    <t>療養介護</t>
  </si>
  <si>
    <t>(参考様式11-1)</t>
  </si>
  <si>
    <t>(参考様式11-2)</t>
  </si>
  <si>
    <t>(4月から３月)　(人)</t>
  </si>
  <si>
    <r>
      <t xml:space="preserve">  延べ利用者数(人)
</t>
    </r>
    <r>
      <rPr>
        <sz val="10"/>
        <color indexed="8"/>
        <rFont val="ＭＳ Ｐゴシック"/>
        <family val="3"/>
      </rPr>
      <t>(各月欄へは、月ごとに１人の利用者につき、本体報酬が算定された日数を積算し、当該月の利用者全員についてのその総和を入力)</t>
    </r>
  </si>
  <si>
    <r>
      <t>(就労Ｂ型のみ)　障害基礎年金の受給資格のない20歳未満の利用者延人数</t>
    </r>
    <r>
      <rPr>
        <sz val="11"/>
        <color indexed="8"/>
        <rFont val="ＭＳ Ｐゴシック"/>
        <family val="3"/>
      </rPr>
      <t xml:space="preserve"> 　Ｅ　　</t>
    </r>
    <r>
      <rPr>
        <sz val="10"/>
        <color indexed="8"/>
        <rFont val="ＭＳ Ｐゴシック"/>
        <family val="3"/>
      </rPr>
      <t>＊Ａの内数</t>
    </r>
  </si>
  <si>
    <r>
      <t xml:space="preserve">＊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
 </t>
    </r>
    <r>
      <rPr>
        <b/>
        <sz val="12"/>
        <color indexed="8"/>
        <rFont val="ＭＳ 明朝"/>
        <family val="1"/>
      </rPr>
      <t>④就労継続支援Ｂ型利用のためのアセスメント（就労移行支援のみ）</t>
    </r>
    <r>
      <rPr>
        <sz val="12"/>
        <color indexed="8"/>
        <rFont val="ＭＳ 明朝"/>
        <family val="1"/>
      </rPr>
      <t>について各月の延べ数を記入してください。
＊ 定員超過判定で〇が表示された場合、過去３ヶ月間の利用実績による定員超過減算となります。</t>
    </r>
  </si>
  <si>
    <t>障害支援区分Ａ</t>
  </si>
  <si>
    <t xml:space="preserve"> 平均障害支援区分(Ｄ／Ｃ)</t>
  </si>
  <si>
    <t>年度（前年度）</t>
  </si>
  <si>
    <t>年度（前々年度）</t>
  </si>
  <si>
    <t>年度（前年度）</t>
  </si>
  <si>
    <t>％ (小数点以下切捨）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</si>
</sst>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Red]\-#,##0.0"/>
    <numFmt numFmtId="181" formatCode="#,##0_ ;[Red]\-#,##0\ "/>
    <numFmt numFmtId="182" formatCode="0.0%"/>
    <numFmt numFmtId="183" formatCode="#,##0.0"/>
    <numFmt numFmtId="184" formatCode="#,##0.0%"/>
    <numFmt numFmtId="185" formatCode="#,##0.00%"/>
    <numFmt numFmtId="186" formatCode="#,##0.000%"/>
    <numFmt numFmtId="187" formatCode="#,##0.0000%"/>
    <numFmt numFmtId="188" formatCode="#,##0.00000%"/>
  </numFmts>
  <fonts count="97">
    <font>
      <sz val="11"/>
      <name val="ＭＳ Ｐゴシック"/>
      <family val="3"/>
    </font>
    <font>
      <sz val="6"/>
      <name val="ＭＳ Ｐゴシック"/>
      <family val="3"/>
    </font>
    <font>
      <sz val="12"/>
      <name val="ＭＳ 明朝"/>
      <family val="1"/>
    </font>
    <font>
      <b/>
      <u val="single"/>
      <sz val="11"/>
      <name val="ＭＳ Ｐゴシック"/>
      <family val="3"/>
    </font>
    <font>
      <sz val="14"/>
      <name val="ＭＳ Ｐゴシック"/>
      <family val="3"/>
    </font>
    <font>
      <b/>
      <u val="single"/>
      <sz val="14"/>
      <name val="ＭＳ Ｐゴシック"/>
      <family val="3"/>
    </font>
    <font>
      <b/>
      <sz val="14"/>
      <name val="ＭＳ Ｐゴシック"/>
      <family val="3"/>
    </font>
    <font>
      <b/>
      <sz val="11"/>
      <name val="ＭＳ Ｐゴシック"/>
      <family val="3"/>
    </font>
    <font>
      <b/>
      <sz val="12"/>
      <name val="ＭＳ 明朝"/>
      <family val="1"/>
    </font>
    <font>
      <b/>
      <sz val="11"/>
      <name val="ＭＳ 明朝"/>
      <family val="1"/>
    </font>
    <font>
      <u val="single"/>
      <sz val="11"/>
      <color indexed="12"/>
      <name val="ＭＳ Ｐゴシック"/>
      <family val="3"/>
    </font>
    <font>
      <sz val="10"/>
      <name val="ＭＳ Ｐゴシック"/>
      <family val="3"/>
    </font>
    <font>
      <b/>
      <sz val="12"/>
      <name val="ＭＳ Ｐゴシック"/>
      <family val="3"/>
    </font>
    <font>
      <sz val="11"/>
      <name val="ＭＳ 明朝"/>
      <family val="1"/>
    </font>
    <font>
      <b/>
      <sz val="20"/>
      <name val="ＭＳ Ｐゴシック"/>
      <family val="3"/>
    </font>
    <font>
      <sz val="14"/>
      <name val="ＭＳ 明朝"/>
      <family val="1"/>
    </font>
    <font>
      <sz val="12"/>
      <color indexed="8"/>
      <name val="ＭＳ 明朝"/>
      <family val="1"/>
    </font>
    <font>
      <sz val="10"/>
      <color indexed="8"/>
      <name val="ＭＳ Ｐゴシック"/>
      <family val="3"/>
    </font>
    <font>
      <sz val="11"/>
      <color indexed="8"/>
      <name val="ＭＳ Ｐゴシック"/>
      <family val="3"/>
    </font>
    <font>
      <b/>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11"/>
      <color indexed="8"/>
      <name val="ＭＳ 明朝"/>
      <family val="1"/>
    </font>
    <font>
      <b/>
      <sz val="12"/>
      <color indexed="8"/>
      <name val="ＭＳ Ｐゴシック"/>
      <family val="3"/>
    </font>
    <font>
      <b/>
      <u val="single"/>
      <sz val="11"/>
      <color indexed="8"/>
      <name val="ＭＳ Ｐゴシック"/>
      <family val="3"/>
    </font>
    <font>
      <b/>
      <u val="single"/>
      <sz val="14"/>
      <color indexed="8"/>
      <name val="ＭＳ Ｐゴシック"/>
      <family val="3"/>
    </font>
    <font>
      <sz val="14"/>
      <color indexed="8"/>
      <name val="ＭＳ 明朝"/>
      <family val="1"/>
    </font>
    <font>
      <b/>
      <sz val="11"/>
      <color indexed="8"/>
      <name val="ＭＳ 明朝"/>
      <family val="1"/>
    </font>
    <font>
      <b/>
      <sz val="20"/>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1"/>
      <name val="Calibri"/>
      <family val="3"/>
    </font>
    <font>
      <b/>
      <sz val="14"/>
      <name val="Calibri"/>
      <family val="3"/>
    </font>
    <font>
      <sz val="14"/>
      <name val="Calibri"/>
      <family val="3"/>
    </font>
    <font>
      <b/>
      <sz val="11"/>
      <name val="Calibri"/>
      <family val="3"/>
    </font>
    <font>
      <b/>
      <sz val="12"/>
      <name val="Calibri"/>
      <family val="3"/>
    </font>
    <font>
      <b/>
      <u val="single"/>
      <sz val="11"/>
      <name val="Calibri"/>
      <family val="3"/>
    </font>
    <font>
      <b/>
      <u val="single"/>
      <sz val="14"/>
      <name val="Calibri"/>
      <family val="3"/>
    </font>
    <font>
      <sz val="10"/>
      <name val="Calibri"/>
      <family val="3"/>
    </font>
    <font>
      <b/>
      <sz val="14"/>
      <color theme="1"/>
      <name val="Calibri"/>
      <family val="3"/>
    </font>
    <font>
      <sz val="14"/>
      <color theme="1"/>
      <name val="Calibri"/>
      <family val="3"/>
    </font>
    <font>
      <sz val="12"/>
      <color theme="1"/>
      <name val="Calibri"/>
      <family val="3"/>
    </font>
    <font>
      <sz val="12"/>
      <color theme="1"/>
      <name val="ＭＳ 明朝"/>
      <family val="1"/>
    </font>
    <font>
      <sz val="11"/>
      <color theme="1"/>
      <name val="ＭＳ 明朝"/>
      <family val="1"/>
    </font>
    <font>
      <sz val="10"/>
      <color theme="1"/>
      <name val="Calibri"/>
      <family val="3"/>
    </font>
    <font>
      <b/>
      <sz val="12"/>
      <color theme="1"/>
      <name val="Calibri"/>
      <family val="3"/>
    </font>
    <font>
      <b/>
      <u val="single"/>
      <sz val="11"/>
      <color theme="1"/>
      <name val="Calibri"/>
      <family val="3"/>
    </font>
    <font>
      <b/>
      <u val="single"/>
      <sz val="14"/>
      <color theme="1"/>
      <name val="Calibri"/>
      <family val="3"/>
    </font>
    <font>
      <sz val="11"/>
      <color theme="1"/>
      <name val="ＭＳ Ｐゴシック"/>
      <family val="3"/>
    </font>
    <font>
      <b/>
      <sz val="14"/>
      <color theme="1"/>
      <name val="ＭＳ Ｐゴシック"/>
      <family val="3"/>
    </font>
    <font>
      <sz val="14"/>
      <color theme="1"/>
      <name val="ＭＳ Ｐゴシック"/>
      <family val="3"/>
    </font>
    <font>
      <sz val="14"/>
      <color theme="1"/>
      <name val="ＭＳ 明朝"/>
      <family val="1"/>
    </font>
    <font>
      <b/>
      <sz val="11"/>
      <color theme="1"/>
      <name val="ＭＳ 明朝"/>
      <family val="1"/>
    </font>
    <font>
      <b/>
      <sz val="12"/>
      <color theme="1"/>
      <name val="ＭＳ 明朝"/>
      <family val="1"/>
    </font>
    <font>
      <b/>
      <sz val="11"/>
      <color theme="1"/>
      <name val="ＭＳ Ｐゴシック"/>
      <family val="3"/>
    </font>
    <font>
      <b/>
      <u val="single"/>
      <sz val="11"/>
      <color theme="1"/>
      <name val="ＭＳ Ｐゴシック"/>
      <family val="3"/>
    </font>
    <font>
      <b/>
      <u val="single"/>
      <sz val="14"/>
      <color theme="1"/>
      <name val="ＭＳ Ｐゴシック"/>
      <family val="3"/>
    </font>
    <font>
      <sz val="10"/>
      <color theme="1"/>
      <name val="ＭＳ Ｐゴシック"/>
      <family val="3"/>
    </font>
    <font>
      <b/>
      <sz val="12"/>
      <color theme="1"/>
      <name val="ＭＳ Ｐゴシック"/>
      <family val="3"/>
    </font>
    <font>
      <b/>
      <sz val="2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style="thin"/>
    </border>
    <border>
      <left style="thin"/>
      <right>
        <color indexed="63"/>
      </right>
      <top style="double"/>
      <bottom>
        <color indexed="63"/>
      </bottom>
    </border>
    <border>
      <left style="thin"/>
      <right style="thin"/>
      <top style="thick"/>
      <bottom>
        <color indexed="63"/>
      </bottom>
    </border>
    <border>
      <left style="thin"/>
      <right>
        <color indexed="63"/>
      </right>
      <top style="thin"/>
      <bottom style="thin"/>
    </border>
    <border>
      <left style="thin"/>
      <right>
        <color indexed="63"/>
      </right>
      <top style="medium"/>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thin"/>
      <right style="thick"/>
      <top>
        <color indexed="63"/>
      </top>
      <bottom style="thick"/>
    </border>
    <border>
      <left style="thin"/>
      <right>
        <color indexed="63"/>
      </right>
      <top style="thin"/>
      <bottom>
        <color indexed="63"/>
      </bottom>
    </border>
    <border>
      <left style="thick"/>
      <right>
        <color indexed="63"/>
      </right>
      <top>
        <color indexed="63"/>
      </top>
      <bottom style="thick"/>
    </border>
    <border>
      <left>
        <color indexed="63"/>
      </left>
      <right style="thin"/>
      <top style="thick"/>
      <bottom>
        <color indexed="63"/>
      </bottom>
    </border>
    <border>
      <left style="double"/>
      <right style="thin"/>
      <top style="thick"/>
      <bottom>
        <color indexed="63"/>
      </bottom>
    </border>
    <border>
      <left style="thin"/>
      <right style="double"/>
      <top style="thick"/>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style="double"/>
      <bottom style="thin"/>
    </border>
    <border>
      <left style="thin"/>
      <right style="slantDashDot"/>
      <top style="thin"/>
      <bottom style="thin"/>
    </border>
    <border>
      <left style="thin"/>
      <right style="thin"/>
      <top style="thin"/>
      <bottom style="slantDashDot"/>
    </border>
    <border>
      <left style="thin"/>
      <right style="slantDashDot"/>
      <top style="thin"/>
      <bottom style="slantDashDot"/>
    </border>
    <border>
      <left style="slantDashDot"/>
      <right style="thin"/>
      <top style="slantDashDot"/>
      <bottom style="thin"/>
    </border>
    <border>
      <left style="double"/>
      <right style="thin"/>
      <top style="thin"/>
      <bottom style="slantDashDot"/>
    </border>
    <border>
      <left style="thin"/>
      <right style="double"/>
      <top style="thin"/>
      <bottom style="slantDashDot"/>
    </border>
    <border>
      <left style="thin"/>
      <right style="thin"/>
      <top>
        <color indexed="63"/>
      </top>
      <bottom style="thin"/>
    </border>
    <border>
      <left style="double"/>
      <right style="thin"/>
      <top style="thin"/>
      <bottom style="thin"/>
    </border>
    <border>
      <left style="thin"/>
      <right style="double"/>
      <top style="thin"/>
      <bottom style="thin"/>
    </border>
    <border>
      <left>
        <color indexed="63"/>
      </left>
      <right style="thin"/>
      <top>
        <color indexed="63"/>
      </top>
      <bottom style="thin"/>
    </border>
    <border>
      <left style="thin"/>
      <right>
        <color indexed="63"/>
      </right>
      <top style="thick"/>
      <bottom>
        <color indexed="63"/>
      </bottom>
    </border>
    <border>
      <left>
        <color indexed="63"/>
      </left>
      <right>
        <color indexed="63"/>
      </right>
      <top style="medium"/>
      <bottom style="medium"/>
    </border>
    <border>
      <left>
        <color indexed="63"/>
      </left>
      <right style="thick"/>
      <top style="thin"/>
      <bottom style="thick"/>
    </border>
    <border>
      <left>
        <color indexed="63"/>
      </left>
      <right>
        <color indexed="63"/>
      </right>
      <top style="medium"/>
      <bottom style="thick"/>
    </border>
    <border>
      <left>
        <color indexed="63"/>
      </left>
      <right style="thick"/>
      <top style="medium"/>
      <bottom style="thick"/>
    </border>
    <border>
      <left style="thin"/>
      <right>
        <color indexed="63"/>
      </right>
      <top>
        <color indexed="63"/>
      </top>
      <bottom style="thin"/>
    </border>
    <border>
      <left style="medium"/>
      <right style="medium"/>
      <top style="medium"/>
      <bottom style="thin"/>
    </border>
    <border>
      <left style="medium"/>
      <right style="medium"/>
      <top style="thin"/>
      <bottom style="medium"/>
    </border>
    <border>
      <left style="medium"/>
      <right style="medium"/>
      <top>
        <color indexed="63"/>
      </top>
      <bottom style="medium"/>
    </border>
    <border>
      <left>
        <color indexed="63"/>
      </left>
      <right style="thin"/>
      <top style="slantDashDot"/>
      <bottom style="thin"/>
    </border>
    <border>
      <left style="thin"/>
      <right style="thin"/>
      <top style="slantDashDot"/>
      <bottom style="thin"/>
    </border>
    <border>
      <left style="thin"/>
      <right style="slantDashDot"/>
      <top style="slantDashDot"/>
      <bottom style="thin"/>
    </border>
    <border>
      <left>
        <color indexed="63"/>
      </left>
      <right style="thin"/>
      <top style="thin"/>
      <bottom style="thin"/>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color indexed="63"/>
      </top>
      <bottom style="thick"/>
    </border>
    <border>
      <left style="thin"/>
      <right style="thin"/>
      <top>
        <color indexed="63"/>
      </top>
      <bottom style="thick"/>
    </border>
    <border>
      <left style="thin"/>
      <right style="double"/>
      <top>
        <color indexed="63"/>
      </top>
      <bottom style="thick"/>
    </border>
    <border>
      <left>
        <color indexed="63"/>
      </left>
      <right style="thin"/>
      <top>
        <color indexed="63"/>
      </top>
      <bottom style="thick"/>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double"/>
      <bottom>
        <color indexed="63"/>
      </bottom>
    </border>
    <border>
      <left style="thick"/>
      <right>
        <color indexed="63"/>
      </right>
      <top style="thick"/>
      <bottom style="thin"/>
    </border>
    <border>
      <left style="double"/>
      <right style="thin"/>
      <top style="thick"/>
      <bottom style="thin"/>
    </border>
    <border>
      <left style="thin"/>
      <right style="thin"/>
      <top style="thick"/>
      <bottom style="thin"/>
    </border>
    <border>
      <left style="thin"/>
      <right style="double"/>
      <top style="thick"/>
      <bottom style="thin"/>
    </border>
    <border>
      <left>
        <color indexed="63"/>
      </left>
      <right style="thin"/>
      <top style="thick"/>
      <bottom style="thin"/>
    </border>
    <border>
      <left style="thin"/>
      <right style="thick"/>
      <top style="thick"/>
      <bottom style="thin"/>
    </border>
    <border>
      <left style="thick"/>
      <right>
        <color indexed="63"/>
      </right>
      <top style="medium"/>
      <bottom style="thick"/>
    </border>
    <border>
      <left>
        <color indexed="63"/>
      </left>
      <right style="thin"/>
      <top style="medium"/>
      <bottom style="thick"/>
    </border>
    <border>
      <left>
        <color indexed="63"/>
      </left>
      <right style="thick"/>
      <top style="medium"/>
      <bottom style="medium"/>
    </border>
    <border>
      <left style="thick"/>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slantDashDot"/>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style="slantDashDot"/>
      <right style="thin"/>
      <top style="thin"/>
      <bottom style="slantDashDot"/>
    </border>
    <border>
      <left style="double"/>
      <right style="thin"/>
      <top>
        <color indexed="63"/>
      </top>
      <bottom style="double"/>
    </border>
    <border>
      <left style="thin"/>
      <right style="thin"/>
      <top>
        <color indexed="63"/>
      </top>
      <bottom style="double"/>
    </border>
    <border>
      <left style="slantDashDot"/>
      <right>
        <color indexed="63"/>
      </right>
      <top>
        <color indexed="63"/>
      </top>
      <bottom style="thin"/>
    </border>
    <border>
      <left style="thin"/>
      <right style="double"/>
      <top>
        <color indexed="63"/>
      </top>
      <bottom style="double"/>
    </border>
    <border>
      <left style="thin"/>
      <right style="double"/>
      <top>
        <color indexed="63"/>
      </top>
      <bottom style="thin"/>
    </border>
    <border>
      <left style="double"/>
      <right style="thin"/>
      <top>
        <color indexed="63"/>
      </top>
      <bottom style="thin"/>
    </border>
    <border>
      <left style="thin"/>
      <right>
        <color indexed="63"/>
      </right>
      <top style="thin"/>
      <bottom style="thick"/>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double"/>
    </border>
    <border>
      <left style="thin"/>
      <right style="medium"/>
      <top style="double"/>
      <bottom>
        <color indexed="63"/>
      </bottom>
    </border>
    <border>
      <left style="thin"/>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583">
    <xf numFmtId="0" fontId="0" fillId="0" borderId="0" xfId="0" applyAlignment="1">
      <alignment vertical="center"/>
    </xf>
    <xf numFmtId="38" fontId="2" fillId="0" borderId="0" xfId="49" applyFont="1" applyBorder="1" applyAlignment="1">
      <alignment vertical="center"/>
    </xf>
    <xf numFmtId="181" fontId="2" fillId="0" borderId="10" xfId="49" applyNumberFormat="1" applyFont="1" applyBorder="1" applyAlignment="1">
      <alignment/>
    </xf>
    <xf numFmtId="181" fontId="2" fillId="0" borderId="0" xfId="49" applyNumberFormat="1" applyFont="1" applyAlignment="1">
      <alignment/>
    </xf>
    <xf numFmtId="181" fontId="2" fillId="0" borderId="0" xfId="49" applyNumberFormat="1" applyFont="1" applyBorder="1" applyAlignment="1">
      <alignment/>
    </xf>
    <xf numFmtId="181" fontId="2" fillId="0" borderId="11" xfId="49" applyNumberFormat="1" applyFont="1" applyBorder="1" applyAlignment="1">
      <alignment/>
    </xf>
    <xf numFmtId="181" fontId="2" fillId="0" borderId="12" xfId="49" applyNumberFormat="1" applyFont="1" applyBorder="1" applyAlignment="1">
      <alignment/>
    </xf>
    <xf numFmtId="38" fontId="4" fillId="0" borderId="0" xfId="49" applyFont="1" applyAlignment="1">
      <alignment vertical="center"/>
    </xf>
    <xf numFmtId="181" fontId="2" fillId="0" borderId="13" xfId="49" applyNumberFormat="1" applyFont="1" applyBorder="1" applyAlignment="1">
      <alignment/>
    </xf>
    <xf numFmtId="181" fontId="2" fillId="0" borderId="14" xfId="49" applyNumberFormat="1" applyFont="1" applyFill="1" applyBorder="1" applyAlignment="1">
      <alignment/>
    </xf>
    <xf numFmtId="38" fontId="0" fillId="0" borderId="0" xfId="49" applyBorder="1" applyAlignment="1">
      <alignment vertical="center"/>
    </xf>
    <xf numFmtId="38" fontId="0" fillId="0" borderId="0" xfId="49" applyAlignment="1">
      <alignment vertical="center"/>
    </xf>
    <xf numFmtId="181" fontId="0" fillId="0" borderId="0" xfId="49" applyNumberFormat="1" applyAlignment="1">
      <alignment/>
    </xf>
    <xf numFmtId="38" fontId="0" fillId="0" borderId="0" xfId="49" applyFont="1" applyAlignment="1">
      <alignment vertical="center"/>
    </xf>
    <xf numFmtId="38" fontId="6" fillId="0" borderId="0" xfId="49" applyFont="1" applyAlignment="1">
      <alignment vertical="center"/>
    </xf>
    <xf numFmtId="181" fontId="2" fillId="0" borderId="15" xfId="49" applyNumberFormat="1" applyFont="1" applyFill="1" applyBorder="1" applyAlignment="1">
      <alignment horizontal="center"/>
    </xf>
    <xf numFmtId="38" fontId="0" fillId="0" borderId="0" xfId="49" applyFill="1" applyBorder="1" applyAlignment="1">
      <alignment vertical="center"/>
    </xf>
    <xf numFmtId="38" fontId="0" fillId="0" borderId="0" xfId="49" applyFill="1" applyAlignment="1">
      <alignment vertical="center"/>
    </xf>
    <xf numFmtId="181" fontId="0" fillId="0" borderId="0" xfId="49" applyNumberFormat="1" applyFill="1" applyBorder="1" applyAlignment="1">
      <alignment horizontal="center"/>
    </xf>
    <xf numFmtId="181" fontId="0" fillId="0" borderId="0" xfId="49" applyNumberFormat="1" applyFont="1" applyFill="1" applyBorder="1" applyAlignment="1">
      <alignment horizontal="center"/>
    </xf>
    <xf numFmtId="181" fontId="2" fillId="0" borderId="0" xfId="49" applyNumberFormat="1" applyFont="1" applyAlignment="1">
      <alignment shrinkToFit="1"/>
    </xf>
    <xf numFmtId="180" fontId="9" fillId="0" borderId="16" xfId="49" applyNumberFormat="1" applyFont="1" applyBorder="1" applyAlignment="1">
      <alignment vertical="center"/>
    </xf>
    <xf numFmtId="38" fontId="0" fillId="0" borderId="17" xfId="49" applyFont="1" applyFill="1" applyBorder="1" applyAlignment="1">
      <alignment horizontal="center" vertical="center" wrapText="1" shrinkToFit="1"/>
    </xf>
    <xf numFmtId="38" fontId="2" fillId="0" borderId="0" xfId="49" applyFont="1" applyFill="1" applyBorder="1" applyAlignment="1">
      <alignment vertical="center"/>
    </xf>
    <xf numFmtId="38" fontId="2" fillId="0" borderId="0" xfId="49" applyFont="1" applyFill="1" applyAlignment="1">
      <alignment vertical="center"/>
    </xf>
    <xf numFmtId="38" fontId="8" fillId="0" borderId="0" xfId="49" applyFont="1" applyFill="1" applyAlignment="1">
      <alignment vertical="center"/>
    </xf>
    <xf numFmtId="38" fontId="7" fillId="0" borderId="0" xfId="49" applyFont="1" applyFill="1" applyAlignment="1">
      <alignment vertical="center"/>
    </xf>
    <xf numFmtId="38" fontId="8" fillId="0" borderId="0" xfId="49" applyFont="1" applyFill="1" applyAlignment="1">
      <alignment vertical="center" shrinkToFit="1"/>
    </xf>
    <xf numFmtId="180" fontId="9" fillId="0" borderId="0" xfId="49" applyNumberFormat="1" applyFont="1" applyFill="1" applyAlignment="1">
      <alignment vertical="center" shrinkToFit="1"/>
    </xf>
    <xf numFmtId="38" fontId="9" fillId="0" borderId="0" xfId="49" applyNumberFormat="1" applyFont="1" applyFill="1" applyAlignment="1">
      <alignment vertical="center"/>
    </xf>
    <xf numFmtId="180" fontId="9" fillId="0" borderId="0" xfId="49" applyNumberFormat="1" applyFont="1" applyFill="1" applyAlignment="1">
      <alignment vertical="center"/>
    </xf>
    <xf numFmtId="180" fontId="7" fillId="0" borderId="0" xfId="49" applyNumberFormat="1" applyFont="1" applyFill="1" applyAlignment="1">
      <alignment vertical="center"/>
    </xf>
    <xf numFmtId="38" fontId="7" fillId="0" borderId="0" xfId="49" applyFont="1" applyFill="1" applyAlignment="1">
      <alignment horizontal="center" vertical="center"/>
    </xf>
    <xf numFmtId="38" fontId="7" fillId="0" borderId="0" xfId="49" applyFont="1" applyFill="1" applyAlignment="1">
      <alignment horizontal="left" vertical="center"/>
    </xf>
    <xf numFmtId="38" fontId="7" fillId="0" borderId="0" xfId="49" applyFont="1" applyFill="1" applyAlignment="1">
      <alignment vertical="center" shrinkToFit="1"/>
    </xf>
    <xf numFmtId="38" fontId="7" fillId="0" borderId="0" xfId="49" applyFont="1" applyFill="1" applyAlignment="1">
      <alignment vertical="center" wrapText="1"/>
    </xf>
    <xf numFmtId="38" fontId="3" fillId="0" borderId="0" xfId="49" applyFont="1" applyFill="1" applyAlignment="1">
      <alignment vertical="center"/>
    </xf>
    <xf numFmtId="38" fontId="5" fillId="0" borderId="0" xfId="49" applyFont="1" applyFill="1" applyAlignment="1">
      <alignment vertical="center"/>
    </xf>
    <xf numFmtId="38" fontId="6" fillId="0" borderId="0" xfId="49" applyFont="1" applyFill="1" applyAlignment="1">
      <alignment vertical="center"/>
    </xf>
    <xf numFmtId="181" fontId="2" fillId="0" borderId="18" xfId="49" applyNumberFormat="1" applyFont="1" applyFill="1" applyBorder="1" applyAlignment="1">
      <alignment shrinkToFit="1"/>
    </xf>
    <xf numFmtId="181" fontId="2" fillId="0" borderId="18" xfId="49" applyNumberFormat="1" applyFont="1" applyBorder="1" applyAlignment="1">
      <alignment shrinkToFit="1"/>
    </xf>
    <xf numFmtId="181" fontId="2" fillId="0" borderId="19" xfId="49" applyNumberFormat="1" applyFont="1" applyFill="1" applyBorder="1" applyAlignment="1">
      <alignment shrinkToFit="1"/>
    </xf>
    <xf numFmtId="181" fontId="2" fillId="0" borderId="19" xfId="49" applyNumberFormat="1" applyFont="1" applyBorder="1" applyAlignment="1">
      <alignment shrinkToFit="1"/>
    </xf>
    <xf numFmtId="181" fontId="2" fillId="0" borderId="20" xfId="49" applyNumberFormat="1" applyFont="1" applyBorder="1" applyAlignment="1">
      <alignment shrinkToFit="1"/>
    </xf>
    <xf numFmtId="181" fontId="2" fillId="0" borderId="14" xfId="49" applyNumberFormat="1" applyFont="1" applyFill="1" applyBorder="1" applyAlignment="1">
      <alignment horizontal="right" shrinkToFit="1"/>
    </xf>
    <xf numFmtId="181" fontId="2" fillId="0" borderId="11" xfId="49" applyNumberFormat="1" applyFont="1" applyBorder="1" applyAlignment="1">
      <alignment shrinkToFit="1"/>
    </xf>
    <xf numFmtId="181" fontId="2" fillId="0" borderId="21" xfId="49" applyNumberFormat="1" applyFont="1" applyFill="1" applyBorder="1" applyAlignment="1">
      <alignment horizontal="center"/>
    </xf>
    <xf numFmtId="181" fontId="2" fillId="0" borderId="22" xfId="49" applyNumberFormat="1" applyFont="1" applyFill="1" applyBorder="1" applyAlignment="1">
      <alignment horizontal="center"/>
    </xf>
    <xf numFmtId="181" fontId="2" fillId="0" borderId="23" xfId="49" applyNumberFormat="1" applyFont="1" applyFill="1" applyBorder="1" applyAlignment="1">
      <alignment/>
    </xf>
    <xf numFmtId="181" fontId="2" fillId="0" borderId="24" xfId="49" applyNumberFormat="1" applyFont="1" applyFill="1" applyBorder="1" applyAlignment="1">
      <alignment/>
    </xf>
    <xf numFmtId="181" fontId="2" fillId="0" borderId="25" xfId="49" applyNumberFormat="1" applyFont="1" applyFill="1" applyBorder="1" applyAlignment="1">
      <alignment/>
    </xf>
    <xf numFmtId="181" fontId="2" fillId="0" borderId="26" xfId="49" applyNumberFormat="1" applyFont="1" applyBorder="1" applyAlignment="1">
      <alignment/>
    </xf>
    <xf numFmtId="181" fontId="2" fillId="0" borderId="27" xfId="49" applyNumberFormat="1" applyFont="1" applyBorder="1" applyAlignment="1">
      <alignment/>
    </xf>
    <xf numFmtId="181" fontId="2" fillId="33" borderId="0" xfId="49" applyNumberFormat="1" applyFont="1" applyFill="1" applyBorder="1" applyAlignment="1" applyProtection="1">
      <alignment/>
      <protection locked="0"/>
    </xf>
    <xf numFmtId="181" fontId="0" fillId="0" borderId="0" xfId="49" applyNumberFormat="1" applyFont="1" applyAlignment="1">
      <alignment/>
    </xf>
    <xf numFmtId="181" fontId="0" fillId="0" borderId="0" xfId="49" applyNumberFormat="1" applyFont="1" applyAlignment="1">
      <alignment wrapText="1"/>
    </xf>
    <xf numFmtId="38" fontId="0" fillId="0" borderId="16" xfId="49" applyFont="1" applyFill="1" applyBorder="1" applyAlignment="1">
      <alignment vertical="center" shrinkToFit="1"/>
    </xf>
    <xf numFmtId="181" fontId="2" fillId="34" borderId="18" xfId="49" applyNumberFormat="1" applyFont="1" applyFill="1" applyBorder="1" applyAlignment="1" applyProtection="1">
      <alignment/>
      <protection locked="0"/>
    </xf>
    <xf numFmtId="38" fontId="2" fillId="0" borderId="0" xfId="49" applyFont="1" applyFill="1" applyBorder="1" applyAlignment="1">
      <alignment horizontal="left" vertical="top" wrapText="1"/>
    </xf>
    <xf numFmtId="181" fontId="2" fillId="0" borderId="28" xfId="49" applyNumberFormat="1" applyFont="1" applyFill="1" applyBorder="1" applyAlignment="1">
      <alignment horizontal="center" vertical="center" wrapText="1"/>
    </xf>
    <xf numFmtId="181" fontId="2" fillId="0" borderId="15" xfId="49" applyNumberFormat="1" applyFont="1" applyFill="1" applyBorder="1" applyAlignment="1">
      <alignment horizontal="center" vertical="center" wrapText="1"/>
    </xf>
    <xf numFmtId="181" fontId="2" fillId="0" borderId="21" xfId="49" applyNumberFormat="1" applyFont="1" applyFill="1" applyBorder="1" applyAlignment="1">
      <alignment horizontal="center" vertical="center" wrapText="1"/>
    </xf>
    <xf numFmtId="181" fontId="2" fillId="0" borderId="19" xfId="49" applyNumberFormat="1" applyFont="1" applyFill="1" applyBorder="1" applyAlignment="1" applyProtection="1">
      <alignment/>
      <protection locked="0"/>
    </xf>
    <xf numFmtId="181" fontId="2" fillId="34" borderId="29" xfId="49" applyNumberFormat="1" applyFont="1" applyFill="1" applyBorder="1" applyAlignment="1" applyProtection="1">
      <alignment/>
      <protection locked="0"/>
    </xf>
    <xf numFmtId="181" fontId="2" fillId="34" borderId="30" xfId="49" applyNumberFormat="1" applyFont="1" applyFill="1" applyBorder="1" applyAlignment="1" applyProtection="1">
      <alignment horizontal="center" vertical="center"/>
      <protection locked="0"/>
    </xf>
    <xf numFmtId="181" fontId="2" fillId="34" borderId="31" xfId="49" applyNumberFormat="1" applyFont="1" applyFill="1" applyBorder="1" applyAlignment="1" applyProtection="1">
      <alignment horizontal="center" vertical="center"/>
      <protection locked="0"/>
    </xf>
    <xf numFmtId="181" fontId="2" fillId="0" borderId="32" xfId="49" applyNumberFormat="1" applyFont="1" applyFill="1" applyBorder="1" applyAlignment="1">
      <alignment horizontal="center" vertical="center" wrapText="1"/>
    </xf>
    <xf numFmtId="0" fontId="0" fillId="0" borderId="0" xfId="0" applyAlignment="1">
      <alignment horizontal="left" vertical="top" wrapText="1"/>
    </xf>
    <xf numFmtId="181" fontId="2" fillId="0" borderId="33" xfId="49" applyNumberFormat="1" applyFont="1" applyFill="1" applyBorder="1" applyAlignment="1" applyProtection="1">
      <alignment/>
      <protection locked="0"/>
    </xf>
    <xf numFmtId="181" fontId="2" fillId="0" borderId="30" xfId="49" applyNumberFormat="1" applyFont="1" applyFill="1" applyBorder="1" applyAlignment="1" applyProtection="1">
      <alignment/>
      <protection locked="0"/>
    </xf>
    <xf numFmtId="181" fontId="2" fillId="0" borderId="34" xfId="49" applyNumberFormat="1" applyFont="1" applyFill="1" applyBorder="1" applyAlignment="1" applyProtection="1">
      <alignment/>
      <protection locked="0"/>
    </xf>
    <xf numFmtId="38" fontId="0" fillId="0" borderId="0" xfId="49" applyFont="1" applyBorder="1" applyAlignment="1">
      <alignment vertical="center"/>
    </xf>
    <xf numFmtId="181" fontId="0" fillId="0" borderId="0" xfId="49" applyNumberFormat="1" applyFont="1" applyBorder="1" applyAlignment="1">
      <alignment horizontal="left" vertical="center" wrapText="1"/>
    </xf>
    <xf numFmtId="181" fontId="2" fillId="34" borderId="35" xfId="49" applyNumberFormat="1" applyFont="1" applyFill="1" applyBorder="1" applyAlignment="1" applyProtection="1">
      <alignment/>
      <protection locked="0"/>
    </xf>
    <xf numFmtId="181" fontId="13" fillId="0" borderId="32" xfId="49" applyNumberFormat="1" applyFont="1" applyFill="1" applyBorder="1" applyAlignment="1">
      <alignment horizontal="center" vertical="center" wrapText="1"/>
    </xf>
    <xf numFmtId="181" fontId="67" fillId="0" borderId="36" xfId="49" applyNumberFormat="1" applyFont="1" applyFill="1" applyBorder="1" applyAlignment="1" applyProtection="1">
      <alignment horizontal="center"/>
      <protection locked="0"/>
    </xf>
    <xf numFmtId="181" fontId="67" fillId="0" borderId="18" xfId="49" applyNumberFormat="1" applyFont="1" applyFill="1" applyBorder="1" applyAlignment="1" applyProtection="1">
      <alignment horizontal="center"/>
      <protection locked="0"/>
    </xf>
    <xf numFmtId="181" fontId="67" fillId="0" borderId="37" xfId="49" applyNumberFormat="1" applyFont="1" applyFill="1" applyBorder="1" applyAlignment="1" applyProtection="1">
      <alignment horizontal="center"/>
      <protection locked="0"/>
    </xf>
    <xf numFmtId="181" fontId="67" fillId="0" borderId="38" xfId="49" applyNumberFormat="1" applyFont="1" applyFill="1" applyBorder="1" applyAlignment="1" applyProtection="1">
      <alignment horizontal="center"/>
      <protection locked="0"/>
    </xf>
    <xf numFmtId="181" fontId="67" fillId="0" borderId="35" xfId="49" applyNumberFormat="1" applyFont="1" applyFill="1" applyBorder="1" applyAlignment="1" applyProtection="1">
      <alignment horizontal="center"/>
      <protection locked="0"/>
    </xf>
    <xf numFmtId="181" fontId="67" fillId="0" borderId="10" xfId="49" applyNumberFormat="1" applyFont="1" applyBorder="1" applyAlignment="1">
      <alignment/>
    </xf>
    <xf numFmtId="38" fontId="68" fillId="0" borderId="0" xfId="49" applyFont="1" applyBorder="1" applyAlignment="1">
      <alignment vertical="center"/>
    </xf>
    <xf numFmtId="38" fontId="68" fillId="0" borderId="0" xfId="49" applyFont="1" applyAlignment="1">
      <alignment vertical="center"/>
    </xf>
    <xf numFmtId="38" fontId="69" fillId="0" borderId="0" xfId="49" applyFont="1" applyAlignment="1">
      <alignment vertical="center"/>
    </xf>
    <xf numFmtId="38" fontId="70" fillId="0" borderId="0" xfId="49" applyFont="1" applyAlignment="1">
      <alignment vertical="center"/>
    </xf>
    <xf numFmtId="181" fontId="68" fillId="0" borderId="0" xfId="49" applyNumberFormat="1" applyFont="1" applyFill="1" applyBorder="1" applyAlignment="1">
      <alignment horizontal="center"/>
    </xf>
    <xf numFmtId="38" fontId="68" fillId="0" borderId="17" xfId="49" applyFont="1" applyFill="1" applyBorder="1" applyAlignment="1">
      <alignment horizontal="center" vertical="center" wrapText="1" shrinkToFit="1"/>
    </xf>
    <xf numFmtId="38" fontId="68" fillId="0" borderId="16" xfId="49" applyFont="1" applyFill="1" applyBorder="1" applyAlignment="1">
      <alignment vertical="center" shrinkToFit="1"/>
    </xf>
    <xf numFmtId="181" fontId="68" fillId="0" borderId="0" xfId="49" applyNumberFormat="1" applyFont="1" applyBorder="1" applyAlignment="1">
      <alignment/>
    </xf>
    <xf numFmtId="181" fontId="68" fillId="0" borderId="0" xfId="49" applyNumberFormat="1" applyFont="1" applyAlignment="1">
      <alignment/>
    </xf>
    <xf numFmtId="181" fontId="67" fillId="0" borderId="0" xfId="49" applyNumberFormat="1" applyFont="1" applyBorder="1" applyAlignment="1">
      <alignment/>
    </xf>
    <xf numFmtId="181" fontId="67" fillId="0" borderId="0" xfId="49" applyNumberFormat="1" applyFont="1" applyAlignment="1">
      <alignment/>
    </xf>
    <xf numFmtId="181" fontId="68" fillId="0" borderId="0" xfId="49" applyNumberFormat="1" applyFont="1" applyAlignment="1">
      <alignment shrinkToFit="1"/>
    </xf>
    <xf numFmtId="181" fontId="68" fillId="0" borderId="0" xfId="49" applyNumberFormat="1" applyFont="1" applyAlignment="1">
      <alignment wrapText="1"/>
    </xf>
    <xf numFmtId="181" fontId="67" fillId="33" borderId="0" xfId="49" applyNumberFormat="1" applyFont="1" applyFill="1" applyBorder="1" applyAlignment="1" applyProtection="1">
      <alignment/>
      <protection locked="0"/>
    </xf>
    <xf numFmtId="38" fontId="67" fillId="0" borderId="0" xfId="49" applyFont="1" applyBorder="1" applyAlignment="1">
      <alignment vertical="center"/>
    </xf>
    <xf numFmtId="38" fontId="67" fillId="0" borderId="0" xfId="49" applyFont="1" applyAlignment="1">
      <alignment vertical="center"/>
    </xf>
    <xf numFmtId="180" fontId="71" fillId="0" borderId="39" xfId="49" applyNumberFormat="1" applyFont="1" applyBorder="1" applyAlignment="1">
      <alignment vertical="center"/>
    </xf>
    <xf numFmtId="38" fontId="71" fillId="0" borderId="40" xfId="49" applyNumberFormat="1" applyFont="1" applyBorder="1" applyAlignment="1">
      <alignment vertical="center"/>
    </xf>
    <xf numFmtId="38" fontId="68" fillId="34" borderId="0" xfId="49" applyFont="1" applyFill="1" applyBorder="1" applyAlignment="1" applyProtection="1">
      <alignment horizontal="center" vertical="center"/>
      <protection locked="0"/>
    </xf>
    <xf numFmtId="38" fontId="71" fillId="0" borderId="16" xfId="49" applyNumberFormat="1" applyFont="1" applyBorder="1" applyAlignment="1">
      <alignment vertical="center"/>
    </xf>
    <xf numFmtId="180" fontId="71" fillId="0" borderId="16" xfId="49" applyNumberFormat="1" applyFont="1" applyBorder="1" applyAlignment="1">
      <alignment vertical="center"/>
    </xf>
    <xf numFmtId="38" fontId="68" fillId="0" borderId="41" xfId="49" applyFont="1" applyBorder="1" applyAlignment="1">
      <alignment vertical="center"/>
    </xf>
    <xf numFmtId="180" fontId="71" fillId="0" borderId="42" xfId="49" applyNumberFormat="1" applyFont="1" applyBorder="1" applyAlignment="1">
      <alignment vertical="center" shrinkToFit="1"/>
    </xf>
    <xf numFmtId="38" fontId="71" fillId="0" borderId="42" xfId="49" applyFont="1" applyBorder="1" applyAlignment="1">
      <alignment horizontal="center" vertical="center"/>
    </xf>
    <xf numFmtId="38" fontId="71" fillId="0" borderId="42" xfId="49" applyFont="1" applyBorder="1" applyAlignment="1">
      <alignment vertical="center"/>
    </xf>
    <xf numFmtId="38" fontId="71" fillId="0" borderId="43" xfId="49" applyFont="1" applyBorder="1" applyAlignment="1">
      <alignment vertical="center"/>
    </xf>
    <xf numFmtId="38" fontId="67" fillId="0" borderId="0" xfId="49" applyFont="1" applyFill="1" applyBorder="1" applyAlignment="1">
      <alignment vertical="center"/>
    </xf>
    <xf numFmtId="38" fontId="67" fillId="0" borderId="0" xfId="49" applyFont="1" applyFill="1" applyAlignment="1">
      <alignment vertical="center"/>
    </xf>
    <xf numFmtId="38" fontId="68" fillId="0" borderId="0" xfId="49" applyFont="1" applyFill="1" applyAlignment="1">
      <alignment vertical="center"/>
    </xf>
    <xf numFmtId="38" fontId="72" fillId="0" borderId="0" xfId="49" applyFont="1" applyFill="1" applyAlignment="1">
      <alignment vertical="center"/>
    </xf>
    <xf numFmtId="38" fontId="71" fillId="0" borderId="0" xfId="49" applyFont="1" applyFill="1" applyAlignment="1">
      <alignment vertical="center"/>
    </xf>
    <xf numFmtId="38" fontId="72" fillId="0" borderId="0" xfId="49" applyFont="1" applyFill="1" applyAlignment="1">
      <alignment vertical="center" shrinkToFit="1"/>
    </xf>
    <xf numFmtId="180" fontId="71" fillId="0" borderId="0" xfId="49" applyNumberFormat="1" applyFont="1" applyFill="1" applyAlignment="1">
      <alignment vertical="center" shrinkToFit="1"/>
    </xf>
    <xf numFmtId="38" fontId="71" fillId="0" borderId="0" xfId="49" applyNumberFormat="1" applyFont="1" applyFill="1" applyAlignment="1">
      <alignment vertical="center"/>
    </xf>
    <xf numFmtId="38" fontId="68" fillId="0" borderId="0" xfId="49" applyFont="1" applyFill="1" applyBorder="1" applyAlignment="1">
      <alignment vertical="center"/>
    </xf>
    <xf numFmtId="180" fontId="71" fillId="0" borderId="0" xfId="49" applyNumberFormat="1" applyFont="1" applyFill="1" applyAlignment="1">
      <alignment vertical="center"/>
    </xf>
    <xf numFmtId="38" fontId="71" fillId="0" borderId="0" xfId="49" applyFont="1" applyFill="1" applyAlignment="1">
      <alignment horizontal="center" vertical="center"/>
    </xf>
    <xf numFmtId="38" fontId="71" fillId="0" borderId="0" xfId="49" applyFont="1" applyFill="1" applyAlignment="1">
      <alignment horizontal="left" vertical="center"/>
    </xf>
    <xf numFmtId="38" fontId="71" fillId="0" borderId="0" xfId="49" applyFont="1" applyFill="1" applyAlignment="1">
      <alignment vertical="center" shrinkToFit="1"/>
    </xf>
    <xf numFmtId="38" fontId="71" fillId="0" borderId="0" xfId="49" applyFont="1" applyFill="1" applyAlignment="1">
      <alignment vertical="center" wrapText="1"/>
    </xf>
    <xf numFmtId="38" fontId="73" fillId="0" borderId="0" xfId="49" applyFont="1" applyFill="1" applyAlignment="1">
      <alignment vertical="center"/>
    </xf>
    <xf numFmtId="38" fontId="74" fillId="0" borderId="0" xfId="49" applyFont="1" applyFill="1" applyAlignment="1">
      <alignment vertical="center"/>
    </xf>
    <xf numFmtId="38" fontId="69" fillId="0" borderId="0" xfId="49" applyFont="1" applyFill="1" applyAlignment="1">
      <alignment vertical="center"/>
    </xf>
    <xf numFmtId="38" fontId="13" fillId="0" borderId="0" xfId="49" applyFont="1" applyAlignment="1">
      <alignment vertical="center"/>
    </xf>
    <xf numFmtId="181" fontId="2" fillId="0" borderId="0" xfId="49" applyNumberFormat="1" applyFont="1" applyFill="1" applyBorder="1" applyAlignment="1">
      <alignment vertical="center" wrapText="1"/>
    </xf>
    <xf numFmtId="184" fontId="0" fillId="0" borderId="0" xfId="49" applyNumberFormat="1" applyBorder="1" applyAlignment="1">
      <alignment vertical="center"/>
    </xf>
    <xf numFmtId="181" fontId="0" fillId="0" borderId="0" xfId="49" applyNumberFormat="1" applyFont="1" applyBorder="1" applyAlignment="1">
      <alignment vertical="center" wrapText="1"/>
    </xf>
    <xf numFmtId="181" fontId="67" fillId="0" borderId="44" xfId="49" applyNumberFormat="1" applyFont="1" applyBorder="1" applyAlignment="1">
      <alignment horizontal="center" vertical="center" shrinkToFit="1"/>
    </xf>
    <xf numFmtId="181" fontId="68" fillId="0" borderId="0" xfId="49" applyNumberFormat="1" applyFont="1" applyBorder="1" applyAlignment="1">
      <alignment vertical="center" wrapText="1"/>
    </xf>
    <xf numFmtId="181" fontId="2" fillId="0" borderId="21" xfId="49" applyNumberFormat="1" applyFont="1" applyFill="1" applyBorder="1" applyAlignment="1" applyProtection="1">
      <alignment/>
      <protection locked="0"/>
    </xf>
    <xf numFmtId="181" fontId="2" fillId="0" borderId="45" xfId="49" applyNumberFormat="1" applyFont="1" applyFill="1" applyBorder="1" applyAlignment="1">
      <alignment horizontal="center"/>
    </xf>
    <xf numFmtId="181" fontId="2" fillId="0" borderId="46" xfId="49" applyNumberFormat="1" applyFont="1" applyFill="1" applyBorder="1" applyAlignment="1">
      <alignment shrinkToFit="1"/>
    </xf>
    <xf numFmtId="181" fontId="2" fillId="0" borderId="46" xfId="49" applyNumberFormat="1" applyFont="1" applyBorder="1" applyAlignment="1">
      <alignment/>
    </xf>
    <xf numFmtId="181" fontId="2" fillId="0" borderId="47" xfId="49" applyNumberFormat="1" applyFont="1" applyBorder="1" applyAlignment="1">
      <alignment/>
    </xf>
    <xf numFmtId="38" fontId="0" fillId="0" borderId="15" xfId="49" applyFont="1" applyFill="1" applyBorder="1" applyAlignment="1">
      <alignment vertical="center" shrinkToFit="1"/>
    </xf>
    <xf numFmtId="38" fontId="68" fillId="0" borderId="15" xfId="49" applyFont="1" applyFill="1" applyBorder="1" applyAlignment="1">
      <alignment vertical="center" shrinkToFit="1"/>
    </xf>
    <xf numFmtId="181" fontId="2" fillId="18" borderId="48" xfId="49" applyNumberFormat="1" applyFont="1" applyFill="1" applyBorder="1" applyAlignment="1" applyProtection="1">
      <alignment/>
      <protection locked="0"/>
    </xf>
    <xf numFmtId="181" fontId="2" fillId="18" borderId="49" xfId="49" applyNumberFormat="1" applyFont="1" applyFill="1" applyBorder="1" applyAlignment="1" applyProtection="1">
      <alignment/>
      <protection locked="0"/>
    </xf>
    <xf numFmtId="181" fontId="2" fillId="18" borderId="50" xfId="49" applyNumberFormat="1" applyFont="1" applyFill="1" applyBorder="1" applyAlignment="1" applyProtection="1">
      <alignment/>
      <protection locked="0"/>
    </xf>
    <xf numFmtId="181" fontId="2" fillId="18" borderId="36" xfId="49" applyNumberFormat="1" applyFont="1" applyFill="1" applyBorder="1" applyAlignment="1" applyProtection="1">
      <alignment/>
      <protection locked="0"/>
    </xf>
    <xf numFmtId="181" fontId="2" fillId="18" borderId="18" xfId="49" applyNumberFormat="1" applyFont="1" applyFill="1" applyBorder="1" applyAlignment="1" applyProtection="1">
      <alignment/>
      <protection locked="0"/>
    </xf>
    <xf numFmtId="181" fontId="2" fillId="18" borderId="37" xfId="49" applyNumberFormat="1" applyFont="1" applyFill="1" applyBorder="1" applyAlignment="1" applyProtection="1">
      <alignment/>
      <protection locked="0"/>
    </xf>
    <xf numFmtId="181" fontId="2" fillId="18" borderId="51" xfId="49" applyNumberFormat="1" applyFont="1" applyFill="1" applyBorder="1" applyAlignment="1" applyProtection="1">
      <alignment/>
      <protection locked="0"/>
    </xf>
    <xf numFmtId="181" fontId="2" fillId="18" borderId="52" xfId="49" applyNumberFormat="1" applyFont="1" applyFill="1" applyBorder="1" applyAlignment="1" applyProtection="1">
      <alignment/>
      <protection locked="0"/>
    </xf>
    <xf numFmtId="181" fontId="2" fillId="18" borderId="19" xfId="49" applyNumberFormat="1" applyFont="1" applyFill="1" applyBorder="1" applyAlignment="1" applyProtection="1">
      <alignment/>
      <protection locked="0"/>
    </xf>
    <xf numFmtId="181" fontId="2" fillId="18" borderId="53" xfId="49" applyNumberFormat="1" applyFont="1" applyFill="1" applyBorder="1" applyAlignment="1" applyProtection="1">
      <alignment/>
      <protection locked="0"/>
    </xf>
    <xf numFmtId="181" fontId="2" fillId="18" borderId="54" xfId="49" applyNumberFormat="1" applyFont="1" applyFill="1" applyBorder="1" applyAlignment="1" applyProtection="1">
      <alignment/>
      <protection locked="0"/>
    </xf>
    <xf numFmtId="181" fontId="2" fillId="18" borderId="55" xfId="49" applyNumberFormat="1" applyFont="1" applyFill="1" applyBorder="1" applyAlignment="1" applyProtection="1">
      <alignment/>
      <protection locked="0"/>
    </xf>
    <xf numFmtId="181" fontId="2" fillId="18" borderId="56" xfId="49" applyNumberFormat="1" applyFont="1" applyFill="1" applyBorder="1" applyAlignment="1" applyProtection="1">
      <alignment/>
      <protection locked="0"/>
    </xf>
    <xf numFmtId="181" fontId="2" fillId="18" borderId="57" xfId="49" applyNumberFormat="1" applyFont="1" applyFill="1" applyBorder="1" applyAlignment="1" applyProtection="1">
      <alignment/>
      <protection locked="0"/>
    </xf>
    <xf numFmtId="181" fontId="2" fillId="18" borderId="58" xfId="49" applyNumberFormat="1" applyFont="1" applyFill="1" applyBorder="1" applyAlignment="1" applyProtection="1">
      <alignment/>
      <protection locked="0"/>
    </xf>
    <xf numFmtId="181" fontId="2" fillId="18" borderId="59" xfId="49" applyNumberFormat="1" applyFont="1" applyFill="1" applyBorder="1" applyAlignment="1" applyProtection="1">
      <alignment/>
      <protection locked="0"/>
    </xf>
    <xf numFmtId="181" fontId="2" fillId="18" borderId="60" xfId="49" applyNumberFormat="1" applyFont="1" applyFill="1" applyBorder="1" applyAlignment="1" applyProtection="1">
      <alignment/>
      <protection locked="0"/>
    </xf>
    <xf numFmtId="181" fontId="2" fillId="18" borderId="61" xfId="49" applyNumberFormat="1" applyFont="1" applyFill="1" applyBorder="1" applyAlignment="1" applyProtection="1">
      <alignment/>
      <protection locked="0"/>
    </xf>
    <xf numFmtId="181" fontId="2" fillId="18" borderId="62" xfId="49" applyNumberFormat="1" applyFont="1" applyFill="1" applyBorder="1" applyAlignment="1" applyProtection="1">
      <alignment/>
      <protection locked="0"/>
    </xf>
    <xf numFmtId="180" fontId="71" fillId="18" borderId="16" xfId="49" applyNumberFormat="1" applyFont="1" applyFill="1" applyBorder="1" applyAlignment="1" applyProtection="1">
      <alignment vertical="center"/>
      <protection locked="0"/>
    </xf>
    <xf numFmtId="38" fontId="75" fillId="0" borderId="0" xfId="49" applyFont="1" applyBorder="1" applyAlignment="1">
      <alignment vertical="center" wrapText="1"/>
    </xf>
    <xf numFmtId="38" fontId="68" fillId="0" borderId="0" xfId="49" applyFont="1" applyFill="1" applyBorder="1" applyAlignment="1">
      <alignment horizontal="center" vertical="center" shrinkToFit="1"/>
    </xf>
    <xf numFmtId="181" fontId="2" fillId="0" borderId="56" xfId="49" applyNumberFormat="1" applyFont="1" applyFill="1" applyBorder="1" applyAlignment="1">
      <alignment shrinkToFit="1"/>
    </xf>
    <xf numFmtId="181" fontId="2" fillId="0" borderId="63" xfId="49" applyNumberFormat="1" applyFont="1" applyFill="1" applyBorder="1" applyAlignment="1">
      <alignment horizontal="center"/>
    </xf>
    <xf numFmtId="181" fontId="2" fillId="18" borderId="64" xfId="49" applyNumberFormat="1" applyFont="1" applyFill="1" applyBorder="1" applyAlignment="1" applyProtection="1">
      <alignment/>
      <protection locked="0"/>
    </xf>
    <xf numFmtId="181" fontId="2" fillId="18" borderId="65" xfId="49" applyNumberFormat="1" applyFont="1" applyFill="1" applyBorder="1" applyAlignment="1" applyProtection="1">
      <alignment/>
      <protection locked="0"/>
    </xf>
    <xf numFmtId="181" fontId="2" fillId="18" borderId="66" xfId="49" applyNumberFormat="1" applyFont="1" applyFill="1" applyBorder="1" applyAlignment="1" applyProtection="1">
      <alignment/>
      <protection locked="0"/>
    </xf>
    <xf numFmtId="181" fontId="2" fillId="18" borderId="67" xfId="49" applyNumberFormat="1" applyFont="1" applyFill="1" applyBorder="1" applyAlignment="1" applyProtection="1">
      <alignment/>
      <protection locked="0"/>
    </xf>
    <xf numFmtId="181" fontId="2" fillId="0" borderId="65" xfId="49" applyNumberFormat="1" applyFont="1" applyFill="1" applyBorder="1" applyAlignment="1">
      <alignment shrinkToFit="1"/>
    </xf>
    <xf numFmtId="181" fontId="2" fillId="0" borderId="68" xfId="49" applyNumberFormat="1" applyFont="1" applyBorder="1" applyAlignment="1">
      <alignment shrinkToFit="1"/>
    </xf>
    <xf numFmtId="181" fontId="15" fillId="18" borderId="36" xfId="49" applyNumberFormat="1" applyFont="1" applyFill="1" applyBorder="1" applyAlignment="1" applyProtection="1">
      <alignment/>
      <protection locked="0"/>
    </xf>
    <xf numFmtId="181" fontId="15" fillId="18" borderId="18" xfId="49" applyNumberFormat="1" applyFont="1" applyFill="1" applyBorder="1" applyAlignment="1" applyProtection="1">
      <alignment/>
      <protection locked="0"/>
    </xf>
    <xf numFmtId="181" fontId="15" fillId="18" borderId="37" xfId="49" applyNumberFormat="1" applyFont="1" applyFill="1" applyBorder="1" applyAlignment="1" applyProtection="1">
      <alignment/>
      <protection locked="0"/>
    </xf>
    <xf numFmtId="181" fontId="15" fillId="18" borderId="51" xfId="49" applyNumberFormat="1" applyFont="1" applyFill="1" applyBorder="1" applyAlignment="1" applyProtection="1">
      <alignment/>
      <protection locked="0"/>
    </xf>
    <xf numFmtId="38" fontId="49" fillId="0" borderId="0" xfId="49" applyFont="1" applyBorder="1" applyAlignment="1">
      <alignment vertical="center"/>
    </xf>
    <xf numFmtId="38" fontId="49" fillId="0" borderId="0" xfId="49" applyFont="1" applyAlignment="1">
      <alignment vertical="center"/>
    </xf>
    <xf numFmtId="38" fontId="76" fillId="0" borderId="0" xfId="49" applyFont="1" applyAlignment="1">
      <alignment vertical="center"/>
    </xf>
    <xf numFmtId="38" fontId="77" fillId="0" borderId="0" xfId="49" applyFont="1" applyAlignment="1">
      <alignment vertical="center"/>
    </xf>
    <xf numFmtId="181" fontId="49" fillId="0" borderId="0" xfId="49" applyNumberFormat="1" applyFont="1" applyFill="1" applyBorder="1" applyAlignment="1">
      <alignment horizontal="center"/>
    </xf>
    <xf numFmtId="38" fontId="49" fillId="0" borderId="17" xfId="49" applyFont="1" applyFill="1" applyBorder="1" applyAlignment="1">
      <alignment horizontal="center" vertical="center" wrapText="1" shrinkToFit="1"/>
    </xf>
    <xf numFmtId="38" fontId="49" fillId="0" borderId="16" xfId="49" applyFont="1" applyFill="1" applyBorder="1" applyAlignment="1">
      <alignment vertical="center" shrinkToFit="1"/>
    </xf>
    <xf numFmtId="38" fontId="49" fillId="0" borderId="15" xfId="49" applyFont="1" applyFill="1" applyBorder="1" applyAlignment="1">
      <alignment vertical="center" shrinkToFit="1"/>
    </xf>
    <xf numFmtId="181" fontId="49" fillId="0" borderId="0" xfId="49" applyNumberFormat="1" applyFont="1" applyBorder="1" applyAlignment="1">
      <alignment/>
    </xf>
    <xf numFmtId="181" fontId="49" fillId="0" borderId="0" xfId="49" applyNumberFormat="1" applyFont="1" applyAlignment="1">
      <alignment/>
    </xf>
    <xf numFmtId="181" fontId="78" fillId="0" borderId="0" xfId="49" applyNumberFormat="1" applyFont="1" applyBorder="1" applyAlignment="1">
      <alignment/>
    </xf>
    <xf numFmtId="181" fontId="78" fillId="0" borderId="36" xfId="49" applyNumberFormat="1" applyFont="1" applyFill="1" applyBorder="1" applyAlignment="1" applyProtection="1">
      <alignment horizontal="center"/>
      <protection locked="0"/>
    </xf>
    <xf numFmtId="181" fontId="78" fillId="0" borderId="18" xfId="49" applyNumberFormat="1" applyFont="1" applyFill="1" applyBorder="1" applyAlignment="1" applyProtection="1">
      <alignment horizontal="center"/>
      <protection locked="0"/>
    </xf>
    <xf numFmtId="181" fontId="78" fillId="0" borderId="37" xfId="49" applyNumberFormat="1" applyFont="1" applyFill="1" applyBorder="1" applyAlignment="1" applyProtection="1">
      <alignment horizontal="center"/>
      <protection locked="0"/>
    </xf>
    <xf numFmtId="181" fontId="78" fillId="0" borderId="38" xfId="49" applyNumberFormat="1" applyFont="1" applyFill="1" applyBorder="1" applyAlignment="1" applyProtection="1">
      <alignment horizontal="center"/>
      <protection locked="0"/>
    </xf>
    <xf numFmtId="181" fontId="78" fillId="0" borderId="35" xfId="49" applyNumberFormat="1" applyFont="1" applyFill="1" applyBorder="1" applyAlignment="1" applyProtection="1">
      <alignment horizontal="center"/>
      <protection locked="0"/>
    </xf>
    <xf numFmtId="181" fontId="78" fillId="0" borderId="0" xfId="49" applyNumberFormat="1" applyFont="1" applyAlignment="1">
      <alignment/>
    </xf>
    <xf numFmtId="181" fontId="78" fillId="0" borderId="10" xfId="49" applyNumberFormat="1" applyFont="1" applyBorder="1" applyAlignment="1">
      <alignment/>
    </xf>
    <xf numFmtId="181" fontId="79" fillId="0" borderId="15" xfId="49" applyNumberFormat="1" applyFont="1" applyFill="1" applyBorder="1" applyAlignment="1">
      <alignment horizontal="center"/>
    </xf>
    <xf numFmtId="181" fontId="79" fillId="18" borderId="36" xfId="49" applyNumberFormat="1" applyFont="1" applyFill="1" applyBorder="1" applyAlignment="1" applyProtection="1">
      <alignment/>
      <protection locked="0"/>
    </xf>
    <xf numFmtId="181" fontId="79" fillId="18" borderId="18" xfId="49" applyNumberFormat="1" applyFont="1" applyFill="1" applyBorder="1" applyAlignment="1" applyProtection="1">
      <alignment/>
      <protection locked="0"/>
    </xf>
    <xf numFmtId="181" fontId="79" fillId="18" borderId="37" xfId="49" applyNumberFormat="1" applyFont="1" applyFill="1" applyBorder="1" applyAlignment="1" applyProtection="1">
      <alignment/>
      <protection locked="0"/>
    </xf>
    <xf numFmtId="181" fontId="79" fillId="18" borderId="51" xfId="49" applyNumberFormat="1" applyFont="1" applyFill="1" applyBorder="1" applyAlignment="1" applyProtection="1">
      <alignment/>
      <protection locked="0"/>
    </xf>
    <xf numFmtId="181" fontId="79" fillId="0" borderId="18" xfId="49" applyNumberFormat="1" applyFont="1" applyFill="1" applyBorder="1" applyAlignment="1">
      <alignment shrinkToFit="1"/>
    </xf>
    <xf numFmtId="181" fontId="79" fillId="0" borderId="18" xfId="49" applyNumberFormat="1" applyFont="1" applyBorder="1" applyAlignment="1">
      <alignment shrinkToFit="1"/>
    </xf>
    <xf numFmtId="181" fontId="79" fillId="0" borderId="21" xfId="49" applyNumberFormat="1" applyFont="1" applyFill="1" applyBorder="1" applyAlignment="1">
      <alignment horizontal="center"/>
    </xf>
    <xf numFmtId="181" fontId="79" fillId="18" borderId="52" xfId="49" applyNumberFormat="1" applyFont="1" applyFill="1" applyBorder="1" applyAlignment="1" applyProtection="1">
      <alignment/>
      <protection locked="0"/>
    </xf>
    <xf numFmtId="181" fontId="79" fillId="18" borderId="19" xfId="49" applyNumberFormat="1" applyFont="1" applyFill="1" applyBorder="1" applyAlignment="1" applyProtection="1">
      <alignment/>
      <protection locked="0"/>
    </xf>
    <xf numFmtId="181" fontId="79" fillId="18" borderId="53" xfId="49" applyNumberFormat="1" applyFont="1" applyFill="1" applyBorder="1" applyAlignment="1" applyProtection="1">
      <alignment/>
      <protection locked="0"/>
    </xf>
    <xf numFmtId="181" fontId="79" fillId="18" borderId="54" xfId="49" applyNumberFormat="1" applyFont="1" applyFill="1" applyBorder="1" applyAlignment="1" applyProtection="1">
      <alignment/>
      <protection locked="0"/>
    </xf>
    <xf numFmtId="181" fontId="79" fillId="0" borderId="19" xfId="49" applyNumberFormat="1" applyFont="1" applyFill="1" applyBorder="1" applyAlignment="1">
      <alignment shrinkToFit="1"/>
    </xf>
    <xf numFmtId="181" fontId="79" fillId="0" borderId="19" xfId="49" applyNumberFormat="1" applyFont="1" applyBorder="1" applyAlignment="1">
      <alignment shrinkToFit="1"/>
    </xf>
    <xf numFmtId="181" fontId="79" fillId="0" borderId="63" xfId="49" applyNumberFormat="1" applyFont="1" applyFill="1" applyBorder="1" applyAlignment="1">
      <alignment horizontal="center"/>
    </xf>
    <xf numFmtId="181" fontId="79" fillId="18" borderId="64" xfId="49" applyNumberFormat="1" applyFont="1" applyFill="1" applyBorder="1" applyAlignment="1" applyProtection="1">
      <alignment/>
      <protection locked="0"/>
    </xf>
    <xf numFmtId="181" fontId="79" fillId="18" borderId="65" xfId="49" applyNumberFormat="1" applyFont="1" applyFill="1" applyBorder="1" applyAlignment="1" applyProtection="1">
      <alignment/>
      <protection locked="0"/>
    </xf>
    <xf numFmtId="181" fontId="79" fillId="18" borderId="66" xfId="49" applyNumberFormat="1" applyFont="1" applyFill="1" applyBorder="1" applyAlignment="1" applyProtection="1">
      <alignment/>
      <protection locked="0"/>
    </xf>
    <xf numFmtId="181" fontId="79" fillId="18" borderId="67" xfId="49" applyNumberFormat="1" applyFont="1" applyFill="1" applyBorder="1" applyAlignment="1" applyProtection="1">
      <alignment/>
      <protection locked="0"/>
    </xf>
    <xf numFmtId="181" fontId="79" fillId="0" borderId="65" xfId="49" applyNumberFormat="1" applyFont="1" applyFill="1" applyBorder="1" applyAlignment="1">
      <alignment shrinkToFit="1"/>
    </xf>
    <xf numFmtId="181" fontId="79" fillId="0" borderId="68" xfId="49" applyNumberFormat="1" applyFont="1" applyBorder="1" applyAlignment="1">
      <alignment shrinkToFit="1"/>
    </xf>
    <xf numFmtId="181" fontId="79" fillId="0" borderId="0" xfId="49" applyNumberFormat="1" applyFont="1" applyAlignment="1">
      <alignment shrinkToFit="1"/>
    </xf>
    <xf numFmtId="181" fontId="49" fillId="0" borderId="0" xfId="49" applyNumberFormat="1" applyFont="1" applyAlignment="1">
      <alignment shrinkToFit="1"/>
    </xf>
    <xf numFmtId="181" fontId="79" fillId="0" borderId="22" xfId="49" applyNumberFormat="1" applyFont="1" applyFill="1" applyBorder="1" applyAlignment="1">
      <alignment horizontal="center"/>
    </xf>
    <xf numFmtId="181" fontId="79" fillId="18" borderId="55" xfId="49" applyNumberFormat="1" applyFont="1" applyFill="1" applyBorder="1" applyAlignment="1" applyProtection="1">
      <alignment/>
      <protection locked="0"/>
    </xf>
    <xf numFmtId="181" fontId="79" fillId="18" borderId="56" xfId="49" applyNumberFormat="1" applyFont="1" applyFill="1" applyBorder="1" applyAlignment="1" applyProtection="1">
      <alignment/>
      <protection locked="0"/>
    </xf>
    <xf numFmtId="181" fontId="79" fillId="18" borderId="57" xfId="49" applyNumberFormat="1" applyFont="1" applyFill="1" applyBorder="1" applyAlignment="1" applyProtection="1">
      <alignment/>
      <protection locked="0"/>
    </xf>
    <xf numFmtId="181" fontId="79" fillId="18" borderId="58" xfId="49" applyNumberFormat="1" applyFont="1" applyFill="1" applyBorder="1" applyAlignment="1" applyProtection="1">
      <alignment/>
      <protection locked="0"/>
    </xf>
    <xf numFmtId="181" fontId="79" fillId="0" borderId="56" xfId="49" applyNumberFormat="1" applyFont="1" applyFill="1" applyBorder="1" applyAlignment="1">
      <alignment shrinkToFit="1"/>
    </xf>
    <xf numFmtId="181" fontId="79" fillId="0" borderId="20" xfId="49" applyNumberFormat="1" applyFont="1" applyBorder="1" applyAlignment="1">
      <alignment shrinkToFit="1"/>
    </xf>
    <xf numFmtId="181" fontId="79" fillId="0" borderId="24" xfId="49" applyNumberFormat="1" applyFont="1" applyFill="1" applyBorder="1" applyAlignment="1">
      <alignment/>
    </xf>
    <xf numFmtId="181" fontId="79" fillId="0" borderId="14" xfId="49" applyNumberFormat="1" applyFont="1" applyFill="1" applyBorder="1" applyAlignment="1">
      <alignment/>
    </xf>
    <xf numFmtId="181" fontId="79" fillId="0" borderId="25" xfId="49" applyNumberFormat="1" applyFont="1" applyFill="1" applyBorder="1" applyAlignment="1">
      <alignment/>
    </xf>
    <xf numFmtId="181" fontId="79" fillId="0" borderId="23" xfId="49" applyNumberFormat="1" applyFont="1" applyFill="1" applyBorder="1" applyAlignment="1">
      <alignment/>
    </xf>
    <xf numFmtId="181" fontId="79" fillId="0" borderId="14" xfId="49" applyNumberFormat="1" applyFont="1" applyFill="1" applyBorder="1" applyAlignment="1">
      <alignment horizontal="right" shrinkToFit="1"/>
    </xf>
    <xf numFmtId="181" fontId="79" fillId="0" borderId="26" xfId="49" applyNumberFormat="1" applyFont="1" applyBorder="1" applyAlignment="1">
      <alignment/>
    </xf>
    <xf numFmtId="181" fontId="79" fillId="0" borderId="11" xfId="49" applyNumberFormat="1" applyFont="1" applyBorder="1" applyAlignment="1">
      <alignment/>
    </xf>
    <xf numFmtId="181" fontId="79" fillId="0" borderId="27" xfId="49" applyNumberFormat="1" applyFont="1" applyBorder="1" applyAlignment="1">
      <alignment/>
    </xf>
    <xf numFmtId="181" fontId="79" fillId="0" borderId="10" xfId="49" applyNumberFormat="1" applyFont="1" applyBorder="1" applyAlignment="1">
      <alignment/>
    </xf>
    <xf numFmtId="181" fontId="79" fillId="0" borderId="11" xfId="49" applyNumberFormat="1" applyFont="1" applyBorder="1" applyAlignment="1">
      <alignment shrinkToFit="1"/>
    </xf>
    <xf numFmtId="181" fontId="79" fillId="0" borderId="28" xfId="49" applyNumberFormat="1" applyFont="1" applyFill="1" applyBorder="1" applyAlignment="1">
      <alignment horizontal="center" vertical="center" wrapText="1"/>
    </xf>
    <xf numFmtId="181" fontId="79" fillId="18" borderId="59" xfId="49" applyNumberFormat="1" applyFont="1" applyFill="1" applyBorder="1" applyAlignment="1" applyProtection="1">
      <alignment/>
      <protection locked="0"/>
    </xf>
    <xf numFmtId="181" fontId="79" fillId="18" borderId="60" xfId="49" applyNumberFormat="1" applyFont="1" applyFill="1" applyBorder="1" applyAlignment="1" applyProtection="1">
      <alignment/>
      <protection locked="0"/>
    </xf>
    <xf numFmtId="181" fontId="79" fillId="18" borderId="61" xfId="49" applyNumberFormat="1" applyFont="1" applyFill="1" applyBorder="1" applyAlignment="1" applyProtection="1">
      <alignment/>
      <protection locked="0"/>
    </xf>
    <xf numFmtId="181" fontId="79" fillId="18" borderId="62" xfId="49" applyNumberFormat="1" applyFont="1" applyFill="1" applyBorder="1" applyAlignment="1" applyProtection="1">
      <alignment/>
      <protection locked="0"/>
    </xf>
    <xf numFmtId="181" fontId="79" fillId="0" borderId="12" xfId="49" applyNumberFormat="1" applyFont="1" applyBorder="1" applyAlignment="1">
      <alignment/>
    </xf>
    <xf numFmtId="181" fontId="79" fillId="0" borderId="13" xfId="49" applyNumberFormat="1" applyFont="1" applyBorder="1" applyAlignment="1">
      <alignment/>
    </xf>
    <xf numFmtId="181" fontId="79" fillId="0" borderId="15" xfId="49" applyNumberFormat="1" applyFont="1" applyFill="1" applyBorder="1" applyAlignment="1">
      <alignment horizontal="center" vertical="center" wrapText="1"/>
    </xf>
    <xf numFmtId="181" fontId="79" fillId="0" borderId="0" xfId="49" applyNumberFormat="1" applyFont="1" applyBorder="1" applyAlignment="1">
      <alignment/>
    </xf>
    <xf numFmtId="181" fontId="49" fillId="0" borderId="0" xfId="49" applyNumberFormat="1" applyFont="1" applyAlignment="1">
      <alignment wrapText="1"/>
    </xf>
    <xf numFmtId="181" fontId="78" fillId="33" borderId="0" xfId="49" applyNumberFormat="1" applyFont="1" applyFill="1" applyBorder="1" applyAlignment="1" applyProtection="1">
      <alignment/>
      <protection locked="0"/>
    </xf>
    <xf numFmtId="181" fontId="79" fillId="0" borderId="21" xfId="49" applyNumberFormat="1" applyFont="1" applyFill="1" applyBorder="1" applyAlignment="1">
      <alignment horizontal="center" vertical="center" wrapText="1"/>
    </xf>
    <xf numFmtId="181" fontId="79" fillId="0" borderId="33" xfId="49" applyNumberFormat="1" applyFont="1" applyFill="1" applyBorder="1" applyAlignment="1" applyProtection="1">
      <alignment/>
      <protection locked="0"/>
    </xf>
    <xf numFmtId="181" fontId="79" fillId="0" borderId="30" xfId="49" applyNumberFormat="1" applyFont="1" applyFill="1" applyBorder="1" applyAlignment="1" applyProtection="1">
      <alignment/>
      <protection locked="0"/>
    </xf>
    <xf numFmtId="181" fontId="79" fillId="0" borderId="34" xfId="49" applyNumberFormat="1" applyFont="1" applyFill="1" applyBorder="1" applyAlignment="1" applyProtection="1">
      <alignment/>
      <protection locked="0"/>
    </xf>
    <xf numFmtId="181" fontId="80" fillId="0" borderId="32" xfId="49" applyNumberFormat="1" applyFont="1" applyFill="1" applyBorder="1" applyAlignment="1">
      <alignment horizontal="center" vertical="center" wrapText="1"/>
    </xf>
    <xf numFmtId="181" fontId="79" fillId="18" borderId="48" xfId="49" applyNumberFormat="1" applyFont="1" applyFill="1" applyBorder="1" applyAlignment="1" applyProtection="1">
      <alignment/>
      <protection locked="0"/>
    </xf>
    <xf numFmtId="181" fontId="79" fillId="18" borderId="49" xfId="49" applyNumberFormat="1" applyFont="1" applyFill="1" applyBorder="1" applyAlignment="1" applyProtection="1">
      <alignment/>
      <protection locked="0"/>
    </xf>
    <xf numFmtId="181" fontId="79" fillId="18" borderId="50" xfId="49" applyNumberFormat="1" applyFont="1" applyFill="1" applyBorder="1" applyAlignment="1" applyProtection="1">
      <alignment/>
      <protection locked="0"/>
    </xf>
    <xf numFmtId="181" fontId="79" fillId="34" borderId="18" xfId="49" applyNumberFormat="1" applyFont="1" applyFill="1" applyBorder="1" applyAlignment="1" applyProtection="1">
      <alignment/>
      <protection locked="0"/>
    </xf>
    <xf numFmtId="181" fontId="79" fillId="34" borderId="29" xfId="49" applyNumberFormat="1" applyFont="1" applyFill="1" applyBorder="1" applyAlignment="1" applyProtection="1">
      <alignment/>
      <protection locked="0"/>
    </xf>
    <xf numFmtId="181" fontId="79" fillId="34" borderId="30" xfId="49" applyNumberFormat="1" applyFont="1" applyFill="1" applyBorder="1" applyAlignment="1" applyProtection="1">
      <alignment horizontal="center" vertical="center"/>
      <protection locked="0"/>
    </xf>
    <xf numFmtId="181" fontId="79" fillId="34" borderId="31" xfId="49" applyNumberFormat="1" applyFont="1" applyFill="1" applyBorder="1" applyAlignment="1" applyProtection="1">
      <alignment horizontal="center" vertical="center"/>
      <protection locked="0"/>
    </xf>
    <xf numFmtId="38" fontId="78" fillId="0" borderId="0" xfId="49" applyFont="1" applyBorder="1" applyAlignment="1">
      <alignment vertical="center"/>
    </xf>
    <xf numFmtId="38" fontId="78" fillId="0" borderId="0" xfId="49" applyFont="1" applyAlignment="1">
      <alignment vertical="center"/>
    </xf>
    <xf numFmtId="180" fontId="61" fillId="0" borderId="39" xfId="49" applyNumberFormat="1" applyFont="1" applyBorder="1" applyAlignment="1">
      <alignment vertical="center"/>
    </xf>
    <xf numFmtId="38" fontId="49" fillId="0" borderId="0" xfId="49" applyFont="1" applyFill="1" applyBorder="1" applyAlignment="1">
      <alignment horizontal="center" vertical="center" shrinkToFit="1"/>
    </xf>
    <xf numFmtId="38" fontId="61" fillId="0" borderId="40" xfId="49" applyNumberFormat="1" applyFont="1" applyBorder="1" applyAlignment="1">
      <alignment vertical="center"/>
    </xf>
    <xf numFmtId="38" fontId="49" fillId="34" borderId="0" xfId="49" applyFont="1" applyFill="1" applyBorder="1" applyAlignment="1" applyProtection="1">
      <alignment horizontal="center" vertical="center"/>
      <protection locked="0"/>
    </xf>
    <xf numFmtId="38" fontId="61" fillId="0" borderId="16" xfId="49" applyNumberFormat="1" applyFont="1" applyBorder="1" applyAlignment="1">
      <alignment vertical="center"/>
    </xf>
    <xf numFmtId="180" fontId="61" fillId="0" borderId="16" xfId="49" applyNumberFormat="1" applyFont="1" applyBorder="1" applyAlignment="1">
      <alignment vertical="center"/>
    </xf>
    <xf numFmtId="180" fontId="61" fillId="18" borderId="16" xfId="49" applyNumberFormat="1" applyFont="1" applyFill="1" applyBorder="1" applyAlignment="1" applyProtection="1">
      <alignment vertical="center"/>
      <protection locked="0"/>
    </xf>
    <xf numFmtId="38" fontId="80" fillId="0" borderId="0" xfId="49" applyFont="1" applyAlignment="1">
      <alignment vertical="center"/>
    </xf>
    <xf numFmtId="38" fontId="49" fillId="0" borderId="41" xfId="49" applyFont="1" applyBorder="1" applyAlignment="1">
      <alignment vertical="center"/>
    </xf>
    <xf numFmtId="180" fontId="61" fillId="0" borderId="42" xfId="49" applyNumberFormat="1" applyFont="1" applyBorder="1" applyAlignment="1">
      <alignment vertical="center" shrinkToFit="1"/>
    </xf>
    <xf numFmtId="38" fontId="61" fillId="0" borderId="42" xfId="49" applyFont="1" applyBorder="1" applyAlignment="1">
      <alignment horizontal="center" vertical="center"/>
    </xf>
    <xf numFmtId="38" fontId="61" fillId="0" borderId="42" xfId="49" applyFont="1" applyBorder="1" applyAlignment="1">
      <alignment vertical="center"/>
    </xf>
    <xf numFmtId="38" fontId="61" fillId="0" borderId="43" xfId="49" applyFont="1" applyBorder="1" applyAlignment="1">
      <alignment vertical="center"/>
    </xf>
    <xf numFmtId="38" fontId="81" fillId="0" borderId="0" xfId="49" applyFont="1" applyBorder="1" applyAlignment="1">
      <alignment vertical="center" wrapText="1"/>
    </xf>
    <xf numFmtId="38" fontId="78" fillId="0" borderId="0" xfId="49" applyFont="1" applyFill="1" applyBorder="1" applyAlignment="1">
      <alignment vertical="center"/>
    </xf>
    <xf numFmtId="38" fontId="78" fillId="0" borderId="0" xfId="49" applyFont="1" applyFill="1" applyAlignment="1">
      <alignment vertical="center"/>
    </xf>
    <xf numFmtId="38" fontId="49" fillId="0" borderId="0" xfId="49" applyFont="1" applyFill="1" applyAlignment="1">
      <alignment vertical="center"/>
    </xf>
    <xf numFmtId="38" fontId="82" fillId="0" borderId="0" xfId="49" applyFont="1" applyFill="1" applyAlignment="1">
      <alignment vertical="center"/>
    </xf>
    <xf numFmtId="38" fontId="61" fillId="0" borderId="0" xfId="49" applyFont="1" applyFill="1" applyAlignment="1">
      <alignment vertical="center"/>
    </xf>
    <xf numFmtId="38" fontId="82" fillId="0" borderId="0" xfId="49" applyFont="1" applyFill="1" applyAlignment="1">
      <alignment vertical="center" shrinkToFit="1"/>
    </xf>
    <xf numFmtId="180" fontId="61" fillId="0" borderId="0" xfId="49" applyNumberFormat="1" applyFont="1" applyFill="1" applyAlignment="1">
      <alignment vertical="center" shrinkToFit="1"/>
    </xf>
    <xf numFmtId="38" fontId="61" fillId="0" borderId="0" xfId="49" applyNumberFormat="1" applyFont="1" applyFill="1" applyAlignment="1">
      <alignment vertical="center"/>
    </xf>
    <xf numFmtId="38" fontId="49" fillId="0" borderId="0" xfId="49" applyFont="1" applyFill="1" applyBorder="1" applyAlignment="1">
      <alignment vertical="center"/>
    </xf>
    <xf numFmtId="180" fontId="61" fillId="0" borderId="0" xfId="49" applyNumberFormat="1" applyFont="1" applyFill="1" applyAlignment="1">
      <alignment vertical="center"/>
    </xf>
    <xf numFmtId="38" fontId="61" fillId="0" borderId="0" xfId="49" applyFont="1" applyFill="1" applyAlignment="1">
      <alignment horizontal="center" vertical="center"/>
    </xf>
    <xf numFmtId="38" fontId="61" fillId="0" borderId="0" xfId="49" applyFont="1" applyFill="1" applyAlignment="1">
      <alignment horizontal="left" vertical="center"/>
    </xf>
    <xf numFmtId="38" fontId="61" fillId="0" borderId="0" xfId="49" applyFont="1" applyFill="1" applyAlignment="1">
      <alignment vertical="center" shrinkToFit="1"/>
    </xf>
    <xf numFmtId="38" fontId="61" fillId="0" borderId="0" xfId="49" applyFont="1" applyFill="1" applyAlignment="1">
      <alignment vertical="center" wrapText="1"/>
    </xf>
    <xf numFmtId="38" fontId="83" fillId="0" borderId="0" xfId="49" applyFont="1" applyFill="1" applyAlignment="1">
      <alignment vertical="center"/>
    </xf>
    <xf numFmtId="38" fontId="84" fillId="0" borderId="0" xfId="49" applyFont="1" applyFill="1" applyAlignment="1">
      <alignment vertical="center"/>
    </xf>
    <xf numFmtId="38" fontId="76" fillId="0" borderId="0" xfId="49" applyFont="1" applyFill="1" applyAlignment="1">
      <alignment vertical="center"/>
    </xf>
    <xf numFmtId="38" fontId="85" fillId="0" borderId="0" xfId="49" applyFont="1" applyBorder="1" applyAlignment="1">
      <alignment vertical="center"/>
    </xf>
    <xf numFmtId="38" fontId="85" fillId="0" borderId="0" xfId="49" applyFont="1" applyAlignment="1">
      <alignment vertical="center"/>
    </xf>
    <xf numFmtId="38" fontId="86" fillId="0" borderId="0" xfId="49" applyFont="1" applyAlignment="1">
      <alignment vertical="center"/>
    </xf>
    <xf numFmtId="38" fontId="87" fillId="0" borderId="0" xfId="49" applyFont="1" applyAlignment="1">
      <alignment vertical="center"/>
    </xf>
    <xf numFmtId="181" fontId="85" fillId="0" borderId="0" xfId="49" applyNumberFormat="1" applyFont="1" applyFill="1" applyBorder="1" applyAlignment="1">
      <alignment horizontal="center"/>
    </xf>
    <xf numFmtId="38" fontId="85" fillId="0" borderId="17" xfId="49" applyFont="1" applyFill="1" applyBorder="1" applyAlignment="1">
      <alignment horizontal="center" vertical="center" wrapText="1" shrinkToFit="1"/>
    </xf>
    <xf numFmtId="38" fontId="85" fillId="0" borderId="16" xfId="49" applyFont="1" applyFill="1" applyBorder="1" applyAlignment="1">
      <alignment vertical="center" shrinkToFit="1"/>
    </xf>
    <xf numFmtId="38" fontId="85" fillId="0" borderId="15" xfId="49" applyFont="1" applyFill="1" applyBorder="1" applyAlignment="1">
      <alignment vertical="center" shrinkToFit="1"/>
    </xf>
    <xf numFmtId="181" fontId="85" fillId="0" borderId="0" xfId="49" applyNumberFormat="1" applyFont="1" applyBorder="1" applyAlignment="1">
      <alignment vertical="center" wrapText="1"/>
    </xf>
    <xf numFmtId="181" fontId="78" fillId="0" borderId="44" xfId="49" applyNumberFormat="1" applyFont="1" applyBorder="1" applyAlignment="1">
      <alignment horizontal="center" vertical="center" shrinkToFit="1"/>
    </xf>
    <xf numFmtId="181" fontId="49" fillId="0" borderId="0" xfId="49" applyNumberFormat="1" applyFont="1" applyBorder="1" applyAlignment="1">
      <alignment vertical="center" wrapText="1"/>
    </xf>
    <xf numFmtId="181" fontId="79" fillId="0" borderId="45" xfId="49" applyNumberFormat="1" applyFont="1" applyFill="1" applyBorder="1" applyAlignment="1">
      <alignment horizontal="center"/>
    </xf>
    <xf numFmtId="181" fontId="85" fillId="0" borderId="0" xfId="49" applyNumberFormat="1" applyFont="1" applyBorder="1" applyAlignment="1">
      <alignment horizontal="left" vertical="center" wrapText="1"/>
    </xf>
    <xf numFmtId="181" fontId="85" fillId="0" borderId="0" xfId="49" applyNumberFormat="1" applyFont="1" applyAlignment="1">
      <alignment/>
    </xf>
    <xf numFmtId="181" fontId="79" fillId="0" borderId="46" xfId="49" applyNumberFormat="1" applyFont="1" applyFill="1" applyBorder="1" applyAlignment="1">
      <alignment shrinkToFit="1"/>
    </xf>
    <xf numFmtId="181" fontId="79" fillId="0" borderId="0" xfId="49" applyNumberFormat="1" applyFont="1" applyAlignment="1">
      <alignment/>
    </xf>
    <xf numFmtId="181" fontId="79" fillId="0" borderId="46" xfId="49" applyNumberFormat="1" applyFont="1" applyBorder="1" applyAlignment="1">
      <alignment/>
    </xf>
    <xf numFmtId="181" fontId="85" fillId="0" borderId="0" xfId="49" applyNumberFormat="1" applyFont="1" applyAlignment="1">
      <alignment wrapText="1"/>
    </xf>
    <xf numFmtId="181" fontId="79" fillId="33" borderId="0" xfId="49" applyNumberFormat="1" applyFont="1" applyFill="1" applyBorder="1" applyAlignment="1" applyProtection="1">
      <alignment/>
      <protection locked="0"/>
    </xf>
    <xf numFmtId="181" fontId="79" fillId="0" borderId="47" xfId="49" applyNumberFormat="1" applyFont="1" applyBorder="1" applyAlignment="1">
      <alignment/>
    </xf>
    <xf numFmtId="181" fontId="88" fillId="18" borderId="36" xfId="49" applyNumberFormat="1" applyFont="1" applyFill="1" applyBorder="1" applyAlignment="1" applyProtection="1">
      <alignment/>
      <protection locked="0"/>
    </xf>
    <xf numFmtId="181" fontId="88" fillId="18" borderId="18" xfId="49" applyNumberFormat="1" applyFont="1" applyFill="1" applyBorder="1" applyAlignment="1" applyProtection="1">
      <alignment/>
      <protection locked="0"/>
    </xf>
    <xf numFmtId="181" fontId="88" fillId="18" borderId="37" xfId="49" applyNumberFormat="1" applyFont="1" applyFill="1" applyBorder="1" applyAlignment="1" applyProtection="1">
      <alignment/>
      <protection locked="0"/>
    </xf>
    <xf numFmtId="181" fontId="88" fillId="18" borderId="51" xfId="49" applyNumberFormat="1" applyFont="1" applyFill="1" applyBorder="1" applyAlignment="1" applyProtection="1">
      <alignment/>
      <protection locked="0"/>
    </xf>
    <xf numFmtId="181" fontId="79" fillId="0" borderId="19" xfId="49" applyNumberFormat="1" applyFont="1" applyFill="1" applyBorder="1" applyAlignment="1" applyProtection="1">
      <alignment/>
      <protection locked="0"/>
    </xf>
    <xf numFmtId="181" fontId="79" fillId="0" borderId="21" xfId="49" applyNumberFormat="1" applyFont="1" applyFill="1" applyBorder="1" applyAlignment="1" applyProtection="1">
      <alignment/>
      <protection locked="0"/>
    </xf>
    <xf numFmtId="181" fontId="79" fillId="0" borderId="32" xfId="49" applyNumberFormat="1" applyFont="1" applyFill="1" applyBorder="1" applyAlignment="1">
      <alignment horizontal="center" vertical="center" wrapText="1"/>
    </xf>
    <xf numFmtId="181" fontId="79" fillId="34" borderId="35" xfId="49" applyNumberFormat="1" applyFont="1" applyFill="1" applyBorder="1" applyAlignment="1" applyProtection="1">
      <alignment/>
      <protection locked="0"/>
    </xf>
    <xf numFmtId="38" fontId="79" fillId="0" borderId="0" xfId="49" applyFont="1" applyFill="1" applyBorder="1" applyAlignment="1">
      <alignment horizontal="left" vertical="top" wrapText="1"/>
    </xf>
    <xf numFmtId="181" fontId="79" fillId="0" borderId="0" xfId="49" applyNumberFormat="1" applyFont="1" applyFill="1" applyBorder="1" applyAlignment="1">
      <alignment vertical="center" wrapText="1"/>
    </xf>
    <xf numFmtId="184" fontId="85" fillId="0" borderId="0" xfId="49" applyNumberFormat="1" applyFont="1" applyBorder="1" applyAlignment="1">
      <alignment vertical="center"/>
    </xf>
    <xf numFmtId="0" fontId="85" fillId="0" borderId="0" xfId="0" applyFont="1" applyAlignment="1">
      <alignment horizontal="left" vertical="top" wrapText="1"/>
    </xf>
    <xf numFmtId="38" fontId="79" fillId="0" borderId="0" xfId="49" applyFont="1" applyBorder="1" applyAlignment="1">
      <alignment vertical="center"/>
    </xf>
    <xf numFmtId="180" fontId="89" fillId="0" borderId="16" xfId="49" applyNumberFormat="1" applyFont="1" applyBorder="1" applyAlignment="1">
      <alignment vertical="center"/>
    </xf>
    <xf numFmtId="38" fontId="85" fillId="0" borderId="0" xfId="49" applyFont="1" applyFill="1" applyAlignment="1">
      <alignment vertical="center"/>
    </xf>
    <xf numFmtId="38" fontId="79" fillId="0" borderId="0" xfId="49" applyFont="1" applyFill="1" applyAlignment="1">
      <alignment vertical="center"/>
    </xf>
    <xf numFmtId="38" fontId="79" fillId="0" borderId="0" xfId="49" applyFont="1" applyFill="1" applyBorder="1" applyAlignment="1">
      <alignment vertical="center"/>
    </xf>
    <xf numFmtId="38" fontId="90" fillId="0" borderId="0" xfId="49" applyFont="1" applyFill="1" applyAlignment="1">
      <alignment vertical="center"/>
    </xf>
    <xf numFmtId="38" fontId="91" fillId="0" borderId="0" xfId="49" applyFont="1" applyFill="1" applyAlignment="1">
      <alignment vertical="center"/>
    </xf>
    <xf numFmtId="38" fontId="90" fillId="0" borderId="0" xfId="49" applyFont="1" applyFill="1" applyAlignment="1">
      <alignment vertical="center" shrinkToFit="1"/>
    </xf>
    <xf numFmtId="180" fontId="89" fillId="0" borderId="0" xfId="49" applyNumberFormat="1" applyFont="1" applyFill="1" applyAlignment="1">
      <alignment vertical="center" shrinkToFit="1"/>
    </xf>
    <xf numFmtId="38" fontId="89" fillId="0" borderId="0" xfId="49" applyNumberFormat="1" applyFont="1" applyFill="1" applyAlignment="1">
      <alignment vertical="center"/>
    </xf>
    <xf numFmtId="38" fontId="85" fillId="0" borderId="0" xfId="49" applyFont="1" applyFill="1" applyBorder="1" applyAlignment="1">
      <alignment vertical="center"/>
    </xf>
    <xf numFmtId="180" fontId="89" fillId="0" borderId="0" xfId="49" applyNumberFormat="1" applyFont="1" applyFill="1" applyAlignment="1">
      <alignment vertical="center"/>
    </xf>
    <xf numFmtId="180" fontId="91" fillId="0" borderId="0" xfId="49" applyNumberFormat="1" applyFont="1" applyFill="1" applyAlignment="1">
      <alignment vertical="center"/>
    </xf>
    <xf numFmtId="38" fontId="91" fillId="0" borderId="0" xfId="49" applyFont="1" applyFill="1" applyAlignment="1">
      <alignment horizontal="center" vertical="center"/>
    </xf>
    <xf numFmtId="38" fontId="91" fillId="0" borderId="0" xfId="49" applyFont="1" applyFill="1" applyAlignment="1">
      <alignment horizontal="left" vertical="center"/>
    </xf>
    <xf numFmtId="38" fontId="91" fillId="0" borderId="0" xfId="49" applyFont="1" applyFill="1" applyAlignment="1">
      <alignment vertical="center" shrinkToFit="1"/>
    </xf>
    <xf numFmtId="38" fontId="91" fillId="0" borderId="0" xfId="49" applyFont="1" applyFill="1" applyAlignment="1">
      <alignment vertical="center" wrapText="1"/>
    </xf>
    <xf numFmtId="38" fontId="92" fillId="0" borderId="0" xfId="49" applyFont="1" applyFill="1" applyAlignment="1">
      <alignment vertical="center"/>
    </xf>
    <xf numFmtId="38" fontId="93" fillId="0" borderId="0" xfId="49" applyFont="1" applyFill="1" applyAlignment="1">
      <alignment vertical="center"/>
    </xf>
    <xf numFmtId="38" fontId="86" fillId="0" borderId="0" xfId="49" applyFont="1" applyFill="1" applyAlignment="1">
      <alignment vertical="center"/>
    </xf>
    <xf numFmtId="180" fontId="61" fillId="34" borderId="0" xfId="49" applyNumberFormat="1" applyFont="1" applyFill="1" applyBorder="1" applyAlignment="1" applyProtection="1">
      <alignment horizontal="center" vertical="center"/>
      <protection locked="0"/>
    </xf>
    <xf numFmtId="38" fontId="61" fillId="0" borderId="69" xfId="49" applyFont="1" applyBorder="1" applyAlignment="1">
      <alignment horizontal="left" vertical="center"/>
    </xf>
    <xf numFmtId="38" fontId="61" fillId="0" borderId="42" xfId="49" applyFont="1" applyBorder="1" applyAlignment="1">
      <alignment horizontal="left" vertical="center"/>
    </xf>
    <xf numFmtId="38" fontId="61" fillId="0" borderId="70" xfId="49" applyFont="1" applyBorder="1" applyAlignment="1">
      <alignment horizontal="left" vertical="center"/>
    </xf>
    <xf numFmtId="38" fontId="61" fillId="0" borderId="40" xfId="49" applyFont="1" applyBorder="1" applyAlignment="1">
      <alignment horizontal="left" vertical="center"/>
    </xf>
    <xf numFmtId="38" fontId="61" fillId="0" borderId="71" xfId="49" applyFont="1" applyBorder="1" applyAlignment="1">
      <alignment horizontal="left" vertical="center"/>
    </xf>
    <xf numFmtId="38" fontId="61" fillId="0" borderId="72" xfId="49" applyFont="1" applyBorder="1" applyAlignment="1">
      <alignment horizontal="left" vertical="center"/>
    </xf>
    <xf numFmtId="38" fontId="61" fillId="0" borderId="73" xfId="49" applyFont="1" applyBorder="1" applyAlignment="1">
      <alignment horizontal="left" vertical="center"/>
    </xf>
    <xf numFmtId="38" fontId="76" fillId="0" borderId="17" xfId="49" applyFont="1" applyBorder="1" applyAlignment="1">
      <alignment horizontal="center" vertical="center" shrinkToFit="1"/>
    </xf>
    <xf numFmtId="38" fontId="76" fillId="0" borderId="40" xfId="49" applyFont="1" applyBorder="1" applyAlignment="1">
      <alignment horizontal="center" vertical="center" shrinkToFit="1"/>
    </xf>
    <xf numFmtId="38" fontId="76" fillId="0" borderId="74" xfId="49" applyFont="1" applyBorder="1" applyAlignment="1">
      <alignment horizontal="center" vertical="center" shrinkToFit="1"/>
    </xf>
    <xf numFmtId="38" fontId="49" fillId="35" borderId="16" xfId="49" applyFont="1" applyFill="1" applyBorder="1" applyAlignment="1" applyProtection="1">
      <alignment horizontal="center" vertical="center" shrinkToFit="1"/>
      <protection locked="0"/>
    </xf>
    <xf numFmtId="38" fontId="49" fillId="35" borderId="73" xfId="49" applyFont="1" applyFill="1" applyBorder="1" applyAlignment="1" applyProtection="1">
      <alignment horizontal="center" vertical="center" shrinkToFit="1"/>
      <protection locked="0"/>
    </xf>
    <xf numFmtId="38" fontId="49" fillId="35" borderId="17" xfId="49" applyFont="1" applyFill="1" applyBorder="1" applyAlignment="1" applyProtection="1">
      <alignment horizontal="left" vertical="center" wrapText="1"/>
      <protection locked="0"/>
    </xf>
    <xf numFmtId="38" fontId="49" fillId="35" borderId="40" xfId="49" applyFont="1" applyFill="1" applyBorder="1" applyAlignment="1" applyProtection="1">
      <alignment horizontal="left" vertical="center" wrapText="1"/>
      <protection locked="0"/>
    </xf>
    <xf numFmtId="38" fontId="49" fillId="35" borderId="74" xfId="49" applyFont="1" applyFill="1" applyBorder="1" applyAlignment="1" applyProtection="1">
      <alignment horizontal="left" vertical="center" wrapText="1"/>
      <protection locked="0"/>
    </xf>
    <xf numFmtId="38" fontId="61" fillId="0" borderId="72" xfId="49" applyFont="1" applyBorder="1" applyAlignment="1">
      <alignment horizontal="left" vertical="center" wrapText="1"/>
    </xf>
    <xf numFmtId="38" fontId="61" fillId="0" borderId="40" xfId="49" applyFont="1" applyBorder="1" applyAlignment="1">
      <alignment horizontal="left" vertical="center" wrapText="1"/>
    </xf>
    <xf numFmtId="38" fontId="61" fillId="0" borderId="73" xfId="49" applyFont="1" applyBorder="1" applyAlignment="1">
      <alignment horizontal="left" vertical="center" wrapText="1"/>
    </xf>
    <xf numFmtId="38" fontId="79" fillId="0" borderId="0" xfId="49" applyFont="1" applyFill="1" applyBorder="1" applyAlignment="1">
      <alignment horizontal="left" vertical="top" wrapText="1"/>
    </xf>
    <xf numFmtId="0" fontId="80" fillId="0" borderId="0" xfId="0" applyFont="1" applyAlignment="1">
      <alignment horizontal="left" vertical="top" wrapText="1"/>
    </xf>
    <xf numFmtId="181" fontId="79" fillId="0" borderId="39" xfId="49" applyNumberFormat="1" applyFont="1" applyFill="1" applyBorder="1" applyAlignment="1">
      <alignment horizontal="center" vertical="center"/>
    </xf>
    <xf numFmtId="181" fontId="79" fillId="0" borderId="75" xfId="49" applyNumberFormat="1" applyFont="1" applyFill="1" applyBorder="1" applyAlignment="1">
      <alignment horizontal="center" vertical="center"/>
    </xf>
    <xf numFmtId="181" fontId="79" fillId="0" borderId="11" xfId="49" applyNumberFormat="1" applyFont="1" applyBorder="1" applyAlignment="1">
      <alignment horizontal="center" vertical="center" wrapText="1" shrinkToFit="1"/>
    </xf>
    <xf numFmtId="181" fontId="79" fillId="0" borderId="44" xfId="49" applyNumberFormat="1" applyFont="1" applyBorder="1" applyAlignment="1">
      <alignment horizontal="center" vertical="center" shrinkToFit="1"/>
    </xf>
    <xf numFmtId="38" fontId="76" fillId="0" borderId="76" xfId="49" applyFont="1" applyBorder="1" applyAlignment="1">
      <alignment horizontal="center" vertical="center" shrinkToFit="1"/>
    </xf>
    <xf numFmtId="38" fontId="76" fillId="0" borderId="77" xfId="49" applyFont="1" applyBorder="1" applyAlignment="1">
      <alignment horizontal="center" vertical="center" shrinkToFit="1"/>
    </xf>
    <xf numFmtId="38" fontId="76" fillId="0" borderId="78" xfId="49" applyFont="1" applyBorder="1" applyAlignment="1">
      <alignment horizontal="center" vertical="center" shrinkToFit="1"/>
    </xf>
    <xf numFmtId="38" fontId="61" fillId="0" borderId="79" xfId="49" applyFont="1" applyBorder="1" applyAlignment="1">
      <alignment horizontal="left" vertical="center"/>
    </xf>
    <xf numFmtId="38" fontId="61" fillId="0" borderId="80" xfId="49" applyFont="1" applyBorder="1" applyAlignment="1">
      <alignment horizontal="left" vertical="center"/>
    </xf>
    <xf numFmtId="38" fontId="61" fillId="0" borderId="23" xfId="49" applyFont="1" applyBorder="1" applyAlignment="1">
      <alignment horizontal="left" vertical="center"/>
    </xf>
    <xf numFmtId="38" fontId="61" fillId="0" borderId="81" xfId="49" applyFont="1" applyBorder="1" applyAlignment="1">
      <alignment horizontal="left" vertical="center"/>
    </xf>
    <xf numFmtId="181" fontId="49" fillId="0" borderId="0" xfId="49" applyNumberFormat="1" applyFont="1" applyAlignment="1">
      <alignment horizontal="left"/>
    </xf>
    <xf numFmtId="181" fontId="49" fillId="0" borderId="0" xfId="49" applyNumberFormat="1" applyFont="1" applyAlignment="1">
      <alignment horizontal="center" shrinkToFit="1"/>
    </xf>
    <xf numFmtId="181" fontId="79" fillId="0" borderId="82" xfId="49" applyNumberFormat="1" applyFont="1" applyFill="1" applyBorder="1" applyAlignment="1">
      <alignment horizontal="center" vertical="center" wrapText="1"/>
    </xf>
    <xf numFmtId="181" fontId="79" fillId="0" borderId="83" xfId="49" applyNumberFormat="1" applyFont="1" applyFill="1" applyBorder="1" applyAlignment="1">
      <alignment horizontal="center" vertical="center" wrapText="1"/>
    </xf>
    <xf numFmtId="181" fontId="79" fillId="0" borderId="38" xfId="49" applyNumberFormat="1" applyFont="1" applyFill="1" applyBorder="1" applyAlignment="1">
      <alignment horizontal="center" vertical="center" wrapText="1"/>
    </xf>
    <xf numFmtId="181" fontId="79" fillId="0" borderId="84" xfId="49" applyNumberFormat="1" applyFont="1" applyFill="1" applyBorder="1" applyAlignment="1">
      <alignment horizontal="center" vertical="center" wrapText="1"/>
    </xf>
    <xf numFmtId="181" fontId="79" fillId="0" borderId="51" xfId="49" applyNumberFormat="1" applyFont="1" applyFill="1" applyBorder="1" applyAlignment="1">
      <alignment horizontal="center" vertical="center" wrapText="1"/>
    </xf>
    <xf numFmtId="38" fontId="49" fillId="0" borderId="63" xfId="49" applyFont="1" applyBorder="1" applyAlignment="1">
      <alignment horizontal="center" vertical="center" shrinkToFit="1"/>
    </xf>
    <xf numFmtId="38" fontId="49" fillId="0" borderId="85" xfId="49" applyFont="1" applyBorder="1" applyAlignment="1">
      <alignment horizontal="center" vertical="center" shrinkToFit="1"/>
    </xf>
    <xf numFmtId="38" fontId="49" fillId="0" borderId="86" xfId="49" applyFont="1" applyBorder="1" applyAlignment="1">
      <alignment horizontal="center" vertical="center" shrinkToFit="1"/>
    </xf>
    <xf numFmtId="38" fontId="49" fillId="18" borderId="87" xfId="49" applyFont="1" applyFill="1" applyBorder="1" applyAlignment="1" applyProtection="1">
      <alignment horizontal="center" vertical="center"/>
      <protection locked="0"/>
    </xf>
    <xf numFmtId="38" fontId="49" fillId="18" borderId="88" xfId="49" applyFont="1" applyFill="1" applyBorder="1" applyAlignment="1" applyProtection="1">
      <alignment horizontal="center" vertical="center"/>
      <protection locked="0"/>
    </xf>
    <xf numFmtId="38" fontId="49" fillId="35" borderId="17" xfId="49" applyFont="1" applyFill="1" applyBorder="1" applyAlignment="1" applyProtection="1">
      <alignment horizontal="center" vertical="center"/>
      <protection locked="0"/>
    </xf>
    <xf numFmtId="38" fontId="49" fillId="35" borderId="40" xfId="49" applyFont="1" applyFill="1" applyBorder="1" applyAlignment="1" applyProtection="1">
      <alignment horizontal="center" vertical="center"/>
      <protection locked="0"/>
    </xf>
    <xf numFmtId="38" fontId="49" fillId="35" borderId="74" xfId="49" applyFont="1" applyFill="1" applyBorder="1" applyAlignment="1" applyProtection="1">
      <alignment horizontal="center" vertical="center"/>
      <protection locked="0"/>
    </xf>
    <xf numFmtId="38" fontId="49" fillId="35" borderId="17" xfId="49" applyFont="1" applyFill="1" applyBorder="1" applyAlignment="1" applyProtection="1">
      <alignment horizontal="center" vertical="center" wrapText="1"/>
      <protection locked="0"/>
    </xf>
    <xf numFmtId="38" fontId="49" fillId="35" borderId="40" xfId="49" applyFont="1" applyFill="1" applyBorder="1" applyAlignment="1" applyProtection="1">
      <alignment horizontal="center" vertical="center" wrapText="1"/>
      <protection locked="0"/>
    </xf>
    <xf numFmtId="38" fontId="49" fillId="35" borderId="74" xfId="49" applyFont="1" applyFill="1" applyBorder="1" applyAlignment="1" applyProtection="1">
      <alignment horizontal="center" vertical="center" wrapText="1"/>
      <protection locked="0"/>
    </xf>
    <xf numFmtId="181" fontId="49" fillId="0" borderId="44" xfId="49" applyNumberFormat="1" applyFont="1" applyBorder="1" applyAlignment="1">
      <alignment horizontal="center" wrapText="1"/>
    </xf>
    <xf numFmtId="181" fontId="49" fillId="0" borderId="83" xfId="49" applyNumberFormat="1" applyFont="1" applyBorder="1" applyAlignment="1">
      <alignment horizontal="center" wrapText="1"/>
    </xf>
    <xf numFmtId="181" fontId="49" fillId="0" borderId="38" xfId="49" applyNumberFormat="1" applyFont="1" applyBorder="1" applyAlignment="1">
      <alignment horizontal="center" wrapText="1"/>
    </xf>
    <xf numFmtId="181" fontId="79" fillId="0" borderId="89" xfId="49" applyNumberFormat="1" applyFont="1" applyFill="1" applyBorder="1" applyAlignment="1">
      <alignment horizontal="center" vertical="center" wrapText="1"/>
    </xf>
    <xf numFmtId="181" fontId="79" fillId="0" borderId="30" xfId="49" applyNumberFormat="1" applyFont="1" applyFill="1" applyBorder="1" applyAlignment="1">
      <alignment horizontal="center" vertical="center" wrapText="1"/>
    </xf>
    <xf numFmtId="181" fontId="78" fillId="0" borderId="19" xfId="49" applyNumberFormat="1" applyFont="1" applyFill="1" applyBorder="1" applyAlignment="1">
      <alignment horizontal="center" wrapText="1"/>
    </xf>
    <xf numFmtId="181" fontId="78" fillId="0" borderId="35" xfId="49" applyNumberFormat="1" applyFont="1" applyFill="1" applyBorder="1" applyAlignment="1">
      <alignment horizontal="center"/>
    </xf>
    <xf numFmtId="181" fontId="78" fillId="0" borderId="19" xfId="49" applyNumberFormat="1" applyFont="1" applyBorder="1" applyAlignment="1">
      <alignment horizontal="center" vertical="center"/>
    </xf>
    <xf numFmtId="181" fontId="78" fillId="0" borderId="35" xfId="49" applyNumberFormat="1" applyFont="1" applyBorder="1" applyAlignment="1">
      <alignment horizontal="center" vertical="center"/>
    </xf>
    <xf numFmtId="38" fontId="68" fillId="0" borderId="63" xfId="49" applyFont="1" applyBorder="1" applyAlignment="1">
      <alignment horizontal="center" vertical="center" shrinkToFit="1"/>
    </xf>
    <xf numFmtId="38" fontId="68" fillId="0" borderId="85" xfId="49" applyFont="1" applyBorder="1" applyAlignment="1">
      <alignment horizontal="center" vertical="center" shrinkToFit="1"/>
    </xf>
    <xf numFmtId="38" fontId="68" fillId="0" borderId="86" xfId="49" applyFont="1" applyBorder="1" applyAlignment="1">
      <alignment horizontal="center" vertical="center" shrinkToFit="1"/>
    </xf>
    <xf numFmtId="38" fontId="71" fillId="0" borderId="72" xfId="49" applyFont="1" applyBorder="1" applyAlignment="1">
      <alignment horizontal="left" vertical="center"/>
    </xf>
    <xf numFmtId="38" fontId="71" fillId="0" borderId="40" xfId="49" applyFont="1" applyBorder="1" applyAlignment="1">
      <alignment horizontal="left" vertical="center"/>
    </xf>
    <xf numFmtId="38" fontId="71" fillId="0" borderId="73" xfId="49" applyFont="1" applyBorder="1" applyAlignment="1">
      <alignment horizontal="left" vertical="center"/>
    </xf>
    <xf numFmtId="38" fontId="71" fillId="0" borderId="71" xfId="49" applyFont="1" applyBorder="1" applyAlignment="1">
      <alignment horizontal="left" vertical="center"/>
    </xf>
    <xf numFmtId="38" fontId="68" fillId="18" borderId="87" xfId="49" applyFont="1" applyFill="1" applyBorder="1" applyAlignment="1" applyProtection="1">
      <alignment horizontal="center" vertical="center"/>
      <protection locked="0"/>
    </xf>
    <xf numFmtId="38" fontId="68" fillId="18" borderId="88" xfId="49" applyFont="1" applyFill="1" applyBorder="1" applyAlignment="1" applyProtection="1">
      <alignment horizontal="center" vertical="center"/>
      <protection locked="0"/>
    </xf>
    <xf numFmtId="38" fontId="71" fillId="0" borderId="69" xfId="49" applyFont="1" applyBorder="1" applyAlignment="1">
      <alignment horizontal="left" vertical="center"/>
    </xf>
    <xf numFmtId="38" fontId="71" fillId="0" borderId="42" xfId="49" applyFont="1" applyBorder="1" applyAlignment="1">
      <alignment horizontal="left" vertical="center"/>
    </xf>
    <xf numFmtId="38" fontId="71" fillId="0" borderId="70" xfId="49" applyFont="1" applyBorder="1" applyAlignment="1">
      <alignment horizontal="left" vertical="center"/>
    </xf>
    <xf numFmtId="180" fontId="71" fillId="34" borderId="0" xfId="49" applyNumberFormat="1" applyFont="1" applyFill="1" applyBorder="1" applyAlignment="1" applyProtection="1">
      <alignment horizontal="center" vertical="center"/>
      <protection locked="0"/>
    </xf>
    <xf numFmtId="38" fontId="71" fillId="0" borderId="72" xfId="49" applyFont="1" applyBorder="1" applyAlignment="1">
      <alignment horizontal="left" vertical="center" wrapText="1"/>
    </xf>
    <xf numFmtId="38" fontId="71" fillId="0" borderId="40" xfId="49" applyFont="1" applyBorder="1" applyAlignment="1">
      <alignment horizontal="left" vertical="center" wrapText="1"/>
    </xf>
    <xf numFmtId="38" fontId="71" fillId="0" borderId="73" xfId="49" applyFont="1" applyBorder="1" applyAlignment="1">
      <alignment horizontal="left" vertical="center" wrapText="1"/>
    </xf>
    <xf numFmtId="181" fontId="2" fillId="0" borderId="39" xfId="49" applyNumberFormat="1" applyFont="1" applyFill="1" applyBorder="1" applyAlignment="1">
      <alignment horizontal="center" vertical="center"/>
    </xf>
    <xf numFmtId="181" fontId="2" fillId="0" borderId="75" xfId="49" applyNumberFormat="1" applyFont="1" applyFill="1" applyBorder="1" applyAlignment="1">
      <alignment horizontal="center" vertical="center"/>
    </xf>
    <xf numFmtId="181" fontId="2" fillId="0" borderId="82" xfId="49" applyNumberFormat="1" applyFont="1" applyFill="1" applyBorder="1" applyAlignment="1">
      <alignment horizontal="center" vertical="center" wrapText="1"/>
    </xf>
    <xf numFmtId="181" fontId="2" fillId="0" borderId="83" xfId="49" applyNumberFormat="1" applyFont="1" applyFill="1" applyBorder="1" applyAlignment="1">
      <alignment horizontal="center" vertical="center" wrapText="1"/>
    </xf>
    <xf numFmtId="181" fontId="2" fillId="0" borderId="38" xfId="49" applyNumberFormat="1" applyFont="1" applyFill="1" applyBorder="1" applyAlignment="1">
      <alignment horizontal="center" vertical="center" wrapText="1"/>
    </xf>
    <xf numFmtId="181" fontId="2" fillId="0" borderId="84" xfId="49" applyNumberFormat="1" applyFont="1" applyFill="1" applyBorder="1" applyAlignment="1">
      <alignment horizontal="center" vertical="center" wrapText="1"/>
    </xf>
    <xf numFmtId="181" fontId="2" fillId="0" borderId="51" xfId="49" applyNumberFormat="1" applyFont="1" applyFill="1" applyBorder="1" applyAlignment="1">
      <alignment horizontal="center" vertical="center" wrapText="1"/>
    </xf>
    <xf numFmtId="181" fontId="2" fillId="0" borderId="89" xfId="49" applyNumberFormat="1" applyFont="1" applyFill="1" applyBorder="1" applyAlignment="1">
      <alignment horizontal="center" vertical="center" wrapText="1"/>
    </xf>
    <xf numFmtId="181" fontId="2" fillId="0" borderId="30" xfId="49" applyNumberFormat="1" applyFont="1" applyFill="1" applyBorder="1" applyAlignment="1">
      <alignment horizontal="center" vertical="center" wrapText="1"/>
    </xf>
    <xf numFmtId="38" fontId="2" fillId="0" borderId="0" xfId="49" applyFont="1" applyFill="1" applyBorder="1" applyAlignment="1">
      <alignment horizontal="left" vertical="top" wrapText="1"/>
    </xf>
    <xf numFmtId="0" fontId="13" fillId="0" borderId="0" xfId="0" applyFont="1" applyAlignment="1">
      <alignment horizontal="left" vertical="top" wrapText="1"/>
    </xf>
    <xf numFmtId="38" fontId="71" fillId="0" borderId="79" xfId="49" applyFont="1" applyBorder="1" applyAlignment="1">
      <alignment horizontal="left" vertical="center"/>
    </xf>
    <xf numFmtId="38" fontId="71" fillId="0" borderId="80" xfId="49" applyFont="1" applyBorder="1" applyAlignment="1">
      <alignment horizontal="left" vertical="center"/>
    </xf>
    <xf numFmtId="38" fontId="71" fillId="0" borderId="23" xfId="49" applyFont="1" applyBorder="1" applyAlignment="1">
      <alignment horizontal="left" vertical="center"/>
    </xf>
    <xf numFmtId="38" fontId="71" fillId="0" borderId="81" xfId="49" applyFont="1" applyBorder="1" applyAlignment="1">
      <alignment horizontal="left" vertical="center"/>
    </xf>
    <xf numFmtId="181" fontId="2" fillId="0" borderId="11" xfId="49" applyNumberFormat="1" applyFont="1" applyBorder="1" applyAlignment="1">
      <alignment horizontal="center" vertical="center" wrapText="1" shrinkToFit="1"/>
    </xf>
    <xf numFmtId="181" fontId="2" fillId="0" borderId="44" xfId="49" applyNumberFormat="1" applyFont="1" applyBorder="1" applyAlignment="1">
      <alignment horizontal="center" vertical="center" shrinkToFit="1"/>
    </xf>
    <xf numFmtId="181" fontId="68" fillId="0" borderId="44" xfId="49" applyNumberFormat="1" applyFont="1" applyBorder="1" applyAlignment="1">
      <alignment horizontal="center" wrapText="1"/>
    </xf>
    <xf numFmtId="181" fontId="68" fillId="0" borderId="83" xfId="49" applyNumberFormat="1" applyFont="1" applyBorder="1" applyAlignment="1">
      <alignment horizontal="center" wrapText="1"/>
    </xf>
    <xf numFmtId="181" fontId="68" fillId="0" borderId="38" xfId="49" applyNumberFormat="1" applyFont="1" applyBorder="1" applyAlignment="1">
      <alignment horizontal="center" wrapText="1"/>
    </xf>
    <xf numFmtId="181" fontId="67" fillId="0" borderId="19" xfId="49" applyNumberFormat="1" applyFont="1" applyFill="1" applyBorder="1" applyAlignment="1">
      <alignment horizontal="center" wrapText="1"/>
    </xf>
    <xf numFmtId="181" fontId="67" fillId="0" borderId="35" xfId="49" applyNumberFormat="1" applyFont="1" applyFill="1" applyBorder="1" applyAlignment="1">
      <alignment horizontal="center"/>
    </xf>
    <xf numFmtId="181" fontId="67" fillId="0" borderId="19" xfId="49" applyNumberFormat="1" applyFont="1" applyBorder="1" applyAlignment="1">
      <alignment horizontal="center" vertical="center"/>
    </xf>
    <xf numFmtId="181" fontId="67" fillId="0" borderId="35" xfId="49" applyNumberFormat="1" applyFont="1" applyBorder="1" applyAlignment="1">
      <alignment horizontal="center" vertical="center"/>
    </xf>
    <xf numFmtId="181" fontId="68" fillId="0" borderId="0" xfId="49" applyNumberFormat="1" applyFont="1" applyAlignment="1">
      <alignment horizontal="center" shrinkToFit="1"/>
    </xf>
    <xf numFmtId="181" fontId="68" fillId="0" borderId="0" xfId="49" applyNumberFormat="1" applyFont="1" applyAlignment="1">
      <alignment horizontal="left"/>
    </xf>
    <xf numFmtId="38" fontId="69" fillId="0" borderId="76" xfId="49" applyFont="1" applyBorder="1" applyAlignment="1">
      <alignment horizontal="center" vertical="center" shrinkToFit="1"/>
    </xf>
    <xf numFmtId="38" fontId="69" fillId="0" borderId="77" xfId="49" applyFont="1" applyBorder="1" applyAlignment="1">
      <alignment horizontal="center" vertical="center" shrinkToFit="1"/>
    </xf>
    <xf numFmtId="38" fontId="69" fillId="0" borderId="78" xfId="49" applyFont="1" applyBorder="1" applyAlignment="1">
      <alignment horizontal="center" vertical="center" shrinkToFit="1"/>
    </xf>
    <xf numFmtId="38" fontId="69" fillId="0" borderId="17" xfId="49" applyFont="1" applyBorder="1" applyAlignment="1">
      <alignment horizontal="center" vertical="center" shrinkToFit="1"/>
    </xf>
    <xf numFmtId="38" fontId="69" fillId="0" borderId="40" xfId="49" applyFont="1" applyBorder="1" applyAlignment="1">
      <alignment horizontal="center" vertical="center" shrinkToFit="1"/>
    </xf>
    <xf numFmtId="38" fontId="69" fillId="0" borderId="74" xfId="49" applyFont="1" applyBorder="1" applyAlignment="1">
      <alignment horizontal="center" vertical="center" shrinkToFit="1"/>
    </xf>
    <xf numFmtId="38" fontId="68" fillId="35" borderId="16" xfId="49" applyFont="1" applyFill="1" applyBorder="1" applyAlignment="1" applyProtection="1">
      <alignment horizontal="center" vertical="center" shrinkToFit="1"/>
      <protection locked="0"/>
    </xf>
    <xf numFmtId="38" fontId="68" fillId="35" borderId="73" xfId="49" applyFont="1" applyFill="1" applyBorder="1" applyAlignment="1" applyProtection="1">
      <alignment horizontal="center" vertical="center" shrinkToFit="1"/>
      <protection locked="0"/>
    </xf>
    <xf numFmtId="38" fontId="68" fillId="35" borderId="17" xfId="49" applyFont="1" applyFill="1" applyBorder="1" applyAlignment="1" applyProtection="1">
      <alignment horizontal="left" vertical="center" wrapText="1"/>
      <protection locked="0"/>
    </xf>
    <xf numFmtId="38" fontId="68" fillId="35" borderId="40" xfId="49" applyFont="1" applyFill="1" applyBorder="1" applyAlignment="1" applyProtection="1">
      <alignment horizontal="left" vertical="center" wrapText="1"/>
      <protection locked="0"/>
    </xf>
    <xf numFmtId="38" fontId="68" fillId="35" borderId="74" xfId="49" applyFont="1" applyFill="1" applyBorder="1" applyAlignment="1" applyProtection="1">
      <alignment horizontal="left" vertical="center" wrapText="1"/>
      <protection locked="0"/>
    </xf>
    <xf numFmtId="38" fontId="68" fillId="35" borderId="17" xfId="49" applyFont="1" applyFill="1" applyBorder="1" applyAlignment="1" applyProtection="1">
      <alignment horizontal="center" vertical="center"/>
      <protection locked="0"/>
    </xf>
    <xf numFmtId="38" fontId="68" fillId="35" borderId="40" xfId="49" applyFont="1" applyFill="1" applyBorder="1" applyAlignment="1" applyProtection="1">
      <alignment horizontal="center" vertical="center"/>
      <protection locked="0"/>
    </xf>
    <xf numFmtId="38" fontId="68" fillId="35" borderId="74" xfId="49" applyFont="1" applyFill="1" applyBorder="1" applyAlignment="1" applyProtection="1">
      <alignment horizontal="center" vertical="center"/>
      <protection locked="0"/>
    </xf>
    <xf numFmtId="38" fontId="68" fillId="35" borderId="17" xfId="49" applyFont="1" applyFill="1" applyBorder="1" applyAlignment="1" applyProtection="1">
      <alignment horizontal="center" vertical="center" wrapText="1"/>
      <protection locked="0"/>
    </xf>
    <xf numFmtId="38" fontId="68" fillId="35" borderId="40" xfId="49" applyFont="1" applyFill="1" applyBorder="1" applyAlignment="1" applyProtection="1">
      <alignment horizontal="center" vertical="center" wrapText="1"/>
      <protection locked="0"/>
    </xf>
    <xf numFmtId="38" fontId="68" fillId="35" borderId="74" xfId="49" applyFont="1" applyFill="1" applyBorder="1" applyAlignment="1" applyProtection="1">
      <alignment horizontal="center" vertical="center" wrapText="1"/>
      <protection locked="0"/>
    </xf>
    <xf numFmtId="181" fontId="88" fillId="18" borderId="52" xfId="49" applyNumberFormat="1" applyFont="1" applyFill="1" applyBorder="1" applyAlignment="1" applyProtection="1">
      <alignment horizontal="center"/>
      <protection locked="0"/>
    </xf>
    <xf numFmtId="181" fontId="88" fillId="18" borderId="90" xfId="49" applyNumberFormat="1" applyFont="1" applyFill="1" applyBorder="1" applyAlignment="1" applyProtection="1">
      <alignment horizontal="center"/>
      <protection locked="0"/>
    </xf>
    <xf numFmtId="181" fontId="88" fillId="18" borderId="19" xfId="49" applyNumberFormat="1" applyFont="1" applyFill="1" applyBorder="1" applyAlignment="1" applyProtection="1">
      <alignment horizontal="center"/>
      <protection locked="0"/>
    </xf>
    <xf numFmtId="181" fontId="88" fillId="18" borderId="91" xfId="49" applyNumberFormat="1" applyFont="1" applyFill="1" applyBorder="1" applyAlignment="1" applyProtection="1">
      <alignment horizontal="center"/>
      <protection locked="0"/>
    </xf>
    <xf numFmtId="38" fontId="86" fillId="0" borderId="76" xfId="49" applyFont="1" applyBorder="1" applyAlignment="1">
      <alignment horizontal="center" vertical="center" shrinkToFit="1"/>
    </xf>
    <xf numFmtId="38" fontId="86" fillId="0" borderId="77" xfId="49" applyFont="1" applyBorder="1" applyAlignment="1">
      <alignment horizontal="center" vertical="center" shrinkToFit="1"/>
    </xf>
    <xf numFmtId="38" fontId="86" fillId="0" borderId="78" xfId="49" applyFont="1" applyBorder="1" applyAlignment="1">
      <alignment horizontal="center" vertical="center" shrinkToFit="1"/>
    </xf>
    <xf numFmtId="38" fontId="85" fillId="35" borderId="16" xfId="49" applyFont="1" applyFill="1" applyBorder="1" applyAlignment="1" applyProtection="1">
      <alignment horizontal="left" vertical="center" shrinkToFit="1"/>
      <protection locked="0"/>
    </xf>
    <xf numFmtId="38" fontId="85" fillId="35" borderId="73" xfId="49" applyFont="1" applyFill="1" applyBorder="1" applyAlignment="1" applyProtection="1">
      <alignment horizontal="left" vertical="center" shrinkToFit="1"/>
      <protection locked="0"/>
    </xf>
    <xf numFmtId="38" fontId="85" fillId="35" borderId="17" xfId="49" applyFont="1" applyFill="1" applyBorder="1" applyAlignment="1" applyProtection="1">
      <alignment horizontal="left" vertical="center" wrapText="1"/>
      <protection locked="0"/>
    </xf>
    <xf numFmtId="38" fontId="85" fillId="35" borderId="40" xfId="49" applyFont="1" applyFill="1" applyBorder="1" applyAlignment="1" applyProtection="1">
      <alignment horizontal="left" vertical="center" wrapText="1"/>
      <protection locked="0"/>
    </xf>
    <xf numFmtId="38" fontId="85" fillId="35" borderId="74" xfId="49" applyFont="1" applyFill="1" applyBorder="1" applyAlignment="1" applyProtection="1">
      <alignment horizontal="left" vertical="center" wrapText="1"/>
      <protection locked="0"/>
    </xf>
    <xf numFmtId="38" fontId="85" fillId="35" borderId="17" xfId="49" applyFont="1" applyFill="1" applyBorder="1" applyAlignment="1" applyProtection="1">
      <alignment horizontal="center" vertical="center"/>
      <protection locked="0"/>
    </xf>
    <xf numFmtId="38" fontId="85" fillId="35" borderId="40" xfId="49" applyFont="1" applyFill="1" applyBorder="1" applyAlignment="1" applyProtection="1">
      <alignment horizontal="center" vertical="center"/>
      <protection locked="0"/>
    </xf>
    <xf numFmtId="38" fontId="85" fillId="35" borderId="74" xfId="49" applyFont="1" applyFill="1" applyBorder="1" applyAlignment="1" applyProtection="1">
      <alignment horizontal="center" vertical="center"/>
      <protection locked="0"/>
    </xf>
    <xf numFmtId="38" fontId="85" fillId="35" borderId="17" xfId="49" applyFont="1" applyFill="1" applyBorder="1" applyAlignment="1" applyProtection="1">
      <alignment horizontal="center" vertical="center" wrapText="1"/>
      <protection locked="0"/>
    </xf>
    <xf numFmtId="38" fontId="85" fillId="35" borderId="40" xfId="49" applyFont="1" applyFill="1" applyBorder="1" applyAlignment="1" applyProtection="1">
      <alignment horizontal="center" vertical="center" wrapText="1"/>
      <protection locked="0"/>
    </xf>
    <xf numFmtId="38" fontId="85" fillId="35" borderId="74" xfId="49" applyFont="1" applyFill="1" applyBorder="1" applyAlignment="1" applyProtection="1">
      <alignment horizontal="center" vertical="center" wrapText="1"/>
      <protection locked="0"/>
    </xf>
    <xf numFmtId="181" fontId="79" fillId="0" borderId="92" xfId="49" applyNumberFormat="1" applyFont="1" applyFill="1" applyBorder="1" applyAlignment="1">
      <alignment horizontal="center" vertical="center" wrapText="1"/>
    </xf>
    <xf numFmtId="181" fontId="88" fillId="18" borderId="53" xfId="49" applyNumberFormat="1" applyFont="1" applyFill="1" applyBorder="1" applyAlignment="1" applyProtection="1">
      <alignment horizontal="center"/>
      <protection locked="0"/>
    </xf>
    <xf numFmtId="181" fontId="88" fillId="18" borderId="93" xfId="49" applyNumberFormat="1" applyFont="1" applyFill="1" applyBorder="1" applyAlignment="1" applyProtection="1">
      <alignment horizontal="center"/>
      <protection locked="0"/>
    </xf>
    <xf numFmtId="181" fontId="79" fillId="0" borderId="61" xfId="49" applyNumberFormat="1" applyFont="1" applyFill="1" applyBorder="1" applyAlignment="1">
      <alignment horizontal="center" vertical="center" wrapText="1"/>
    </xf>
    <xf numFmtId="181" fontId="79" fillId="0" borderId="94" xfId="49" applyNumberFormat="1" applyFont="1" applyFill="1" applyBorder="1" applyAlignment="1">
      <alignment horizontal="center" vertical="center" wrapText="1"/>
    </xf>
    <xf numFmtId="181" fontId="88" fillId="18" borderId="59" xfId="49" applyNumberFormat="1" applyFont="1" applyFill="1" applyBorder="1" applyAlignment="1" applyProtection="1">
      <alignment horizontal="center"/>
      <protection locked="0"/>
    </xf>
    <xf numFmtId="181" fontId="88" fillId="18" borderId="95" xfId="49" applyNumberFormat="1" applyFont="1" applyFill="1" applyBorder="1" applyAlignment="1" applyProtection="1">
      <alignment horizontal="center"/>
      <protection locked="0"/>
    </xf>
    <xf numFmtId="181" fontId="88" fillId="18" borderId="60" xfId="49" applyNumberFormat="1" applyFont="1" applyFill="1" applyBorder="1" applyAlignment="1" applyProtection="1">
      <alignment horizontal="center"/>
      <protection locked="0"/>
    </xf>
    <xf numFmtId="181" fontId="88" fillId="18" borderId="35" xfId="49" applyNumberFormat="1" applyFont="1" applyFill="1" applyBorder="1" applyAlignment="1" applyProtection="1">
      <alignment horizontal="center"/>
      <protection locked="0"/>
    </xf>
    <xf numFmtId="181" fontId="88" fillId="18" borderId="61" xfId="49" applyNumberFormat="1" applyFont="1" applyFill="1" applyBorder="1" applyAlignment="1" applyProtection="1">
      <alignment horizontal="center"/>
      <protection locked="0"/>
    </xf>
    <xf numFmtId="181" fontId="88" fillId="18" borderId="94" xfId="49" applyNumberFormat="1" applyFont="1" applyFill="1" applyBorder="1" applyAlignment="1" applyProtection="1">
      <alignment horizontal="center"/>
      <protection locked="0"/>
    </xf>
    <xf numFmtId="181" fontId="94" fillId="0" borderId="79" xfId="49" applyNumberFormat="1" applyFont="1" applyBorder="1" applyAlignment="1">
      <alignment horizontal="left" wrapText="1"/>
    </xf>
    <xf numFmtId="181" fontId="94" fillId="0" borderId="80" xfId="49" applyNumberFormat="1" applyFont="1" applyBorder="1" applyAlignment="1">
      <alignment horizontal="left" wrapText="1"/>
    </xf>
    <xf numFmtId="181" fontId="94" fillId="0" borderId="81" xfId="49" applyNumberFormat="1" applyFont="1" applyBorder="1" applyAlignment="1">
      <alignment horizontal="left" wrapText="1"/>
    </xf>
    <xf numFmtId="181" fontId="85" fillId="0" borderId="22" xfId="49" applyNumberFormat="1" applyFont="1" applyFill="1" applyBorder="1" applyAlignment="1" applyProtection="1">
      <alignment horizontal="center" vertical="center"/>
      <protection locked="0"/>
    </xf>
    <xf numFmtId="181" fontId="85" fillId="0" borderId="58" xfId="49" applyNumberFormat="1" applyFont="1" applyFill="1" applyBorder="1" applyAlignment="1" applyProtection="1">
      <alignment horizontal="center" vertical="center"/>
      <protection locked="0"/>
    </xf>
    <xf numFmtId="181" fontId="79" fillId="0" borderId="53" xfId="49" applyNumberFormat="1" applyFont="1" applyFill="1" applyBorder="1" applyAlignment="1">
      <alignment horizontal="center" vertical="center" wrapText="1"/>
    </xf>
    <xf numFmtId="181" fontId="79" fillId="0" borderId="93" xfId="49" applyNumberFormat="1" applyFont="1" applyFill="1" applyBorder="1" applyAlignment="1">
      <alignment horizontal="center" vertical="center" wrapText="1"/>
    </xf>
    <xf numFmtId="38" fontId="95" fillId="0" borderId="17" xfId="49" applyFont="1" applyBorder="1" applyAlignment="1">
      <alignment horizontal="left" vertical="center"/>
    </xf>
    <xf numFmtId="38" fontId="95" fillId="0" borderId="40" xfId="49" applyFont="1" applyBorder="1" applyAlignment="1">
      <alignment horizontal="left" vertical="center"/>
    </xf>
    <xf numFmtId="38" fontId="95" fillId="0" borderId="73" xfId="49" applyFont="1" applyBorder="1" applyAlignment="1">
      <alignment horizontal="left" vertical="center"/>
    </xf>
    <xf numFmtId="38" fontId="91" fillId="0" borderId="40" xfId="49" applyFont="1" applyBorder="1" applyAlignment="1">
      <alignment horizontal="left" vertical="center"/>
    </xf>
    <xf numFmtId="38" fontId="91" fillId="0" borderId="74" xfId="49" applyFont="1" applyBorder="1" applyAlignment="1">
      <alignment horizontal="left" vertical="center"/>
    </xf>
    <xf numFmtId="181" fontId="85" fillId="33" borderId="96" xfId="49" applyNumberFormat="1" applyFont="1" applyFill="1" applyBorder="1" applyAlignment="1" applyProtection="1">
      <alignment horizontal="right" vertical="center"/>
      <protection locked="0"/>
    </xf>
    <xf numFmtId="181" fontId="85" fillId="33" borderId="41" xfId="49" applyNumberFormat="1" applyFont="1" applyFill="1" applyBorder="1" applyAlignment="1" applyProtection="1">
      <alignment horizontal="right" vertical="center"/>
      <protection locked="0"/>
    </xf>
    <xf numFmtId="184" fontId="85" fillId="0" borderId="97" xfId="49" applyNumberFormat="1" applyFont="1" applyBorder="1" applyAlignment="1">
      <alignment horizontal="center" vertical="center"/>
    </xf>
    <xf numFmtId="184" fontId="85" fillId="0" borderId="98" xfId="49" applyNumberFormat="1" applyFont="1" applyBorder="1" applyAlignment="1">
      <alignment horizontal="center" vertical="center"/>
    </xf>
    <xf numFmtId="184" fontId="85" fillId="0" borderId="99" xfId="49" applyNumberFormat="1" applyFont="1" applyBorder="1" applyAlignment="1">
      <alignment horizontal="center" vertical="center"/>
    </xf>
    <xf numFmtId="181" fontId="85" fillId="0" borderId="0" xfId="49" applyNumberFormat="1" applyFont="1" applyBorder="1" applyAlignment="1">
      <alignment horizontal="left" vertical="center" wrapText="1"/>
    </xf>
    <xf numFmtId="181" fontId="79" fillId="0" borderId="100" xfId="49" applyNumberFormat="1" applyFont="1" applyFill="1" applyBorder="1" applyAlignment="1">
      <alignment horizontal="center" vertical="center" wrapText="1"/>
    </xf>
    <xf numFmtId="181" fontId="79" fillId="0" borderId="101" xfId="49" applyNumberFormat="1" applyFont="1" applyFill="1" applyBorder="1" applyAlignment="1">
      <alignment horizontal="center" vertical="center" wrapText="1"/>
    </xf>
    <xf numFmtId="181" fontId="79" fillId="0" borderId="102" xfId="49" applyNumberFormat="1" applyFont="1" applyFill="1" applyBorder="1" applyAlignment="1">
      <alignment horizontal="center" vertical="center" wrapText="1"/>
    </xf>
    <xf numFmtId="181" fontId="79" fillId="0" borderId="10" xfId="49" applyNumberFormat="1" applyFont="1" applyFill="1" applyBorder="1" applyAlignment="1">
      <alignment horizontal="center" vertical="center" wrapText="1"/>
    </xf>
    <xf numFmtId="181" fontId="79" fillId="0" borderId="103" xfId="49" applyNumberFormat="1" applyFont="1" applyFill="1" applyBorder="1" applyAlignment="1">
      <alignment horizontal="center" vertical="center" wrapText="1"/>
    </xf>
    <xf numFmtId="181" fontId="79" fillId="0" borderId="104" xfId="49" applyNumberFormat="1" applyFont="1" applyFill="1" applyBorder="1" applyAlignment="1">
      <alignment horizontal="center" vertical="center" wrapText="1"/>
    </xf>
    <xf numFmtId="181" fontId="88" fillId="18" borderId="105" xfId="49" applyNumberFormat="1" applyFont="1" applyFill="1" applyBorder="1" applyAlignment="1" applyProtection="1">
      <alignment horizontal="center"/>
      <protection locked="0"/>
    </xf>
    <xf numFmtId="181" fontId="88" fillId="18" borderId="106" xfId="49" applyNumberFormat="1" applyFont="1" applyFill="1" applyBorder="1" applyAlignment="1" applyProtection="1">
      <alignment horizontal="center"/>
      <protection locked="0"/>
    </xf>
    <xf numFmtId="181" fontId="88" fillId="18" borderId="107" xfId="49" applyNumberFormat="1" applyFont="1" applyFill="1" applyBorder="1" applyAlignment="1" applyProtection="1">
      <alignment horizontal="center"/>
      <protection locked="0"/>
    </xf>
    <xf numFmtId="181" fontId="88" fillId="18" borderId="108" xfId="49" applyNumberFormat="1" applyFont="1" applyFill="1" applyBorder="1" applyAlignment="1" applyProtection="1">
      <alignment horizontal="center"/>
      <protection locked="0"/>
    </xf>
    <xf numFmtId="38" fontId="96" fillId="0" borderId="100" xfId="49" applyFont="1" applyBorder="1" applyAlignment="1">
      <alignment horizontal="center" vertical="center" shrinkToFit="1"/>
    </xf>
    <xf numFmtId="38" fontId="96" fillId="0" borderId="109" xfId="49" applyFont="1" applyBorder="1" applyAlignment="1">
      <alignment horizontal="center" vertical="center" shrinkToFit="1"/>
    </xf>
    <xf numFmtId="38" fontId="96" fillId="0" borderId="110" xfId="49" applyFont="1" applyBorder="1" applyAlignment="1">
      <alignment horizontal="center" vertical="center" shrinkToFit="1"/>
    </xf>
    <xf numFmtId="38" fontId="96" fillId="0" borderId="103" xfId="49" applyFont="1" applyBorder="1" applyAlignment="1">
      <alignment horizontal="center" vertical="center" shrinkToFit="1"/>
    </xf>
    <xf numFmtId="38" fontId="96" fillId="0" borderId="111" xfId="49" applyFont="1" applyBorder="1" applyAlignment="1">
      <alignment horizontal="center" vertical="center" shrinkToFit="1"/>
    </xf>
    <xf numFmtId="38" fontId="96" fillId="0" borderId="112" xfId="49" applyFont="1" applyBorder="1" applyAlignment="1">
      <alignment horizontal="center" vertical="center" shrinkToFit="1"/>
    </xf>
    <xf numFmtId="38" fontId="6" fillId="0" borderId="76" xfId="49" applyFont="1" applyBorder="1" applyAlignment="1">
      <alignment horizontal="center" vertical="center" shrinkToFit="1"/>
    </xf>
    <xf numFmtId="38" fontId="6" fillId="0" borderId="77" xfId="49" applyFont="1" applyBorder="1" applyAlignment="1">
      <alignment horizontal="center" vertical="center" shrinkToFit="1"/>
    </xf>
    <xf numFmtId="38" fontId="6" fillId="0" borderId="78" xfId="49" applyFont="1" applyBorder="1" applyAlignment="1">
      <alignment horizontal="center" vertical="center" shrinkToFit="1"/>
    </xf>
    <xf numFmtId="38" fontId="14" fillId="0" borderId="100" xfId="49" applyFont="1" applyBorder="1" applyAlignment="1">
      <alignment horizontal="center" vertical="center" shrinkToFit="1"/>
    </xf>
    <xf numFmtId="38" fontId="14" fillId="0" borderId="109" xfId="49" applyFont="1" applyBorder="1" applyAlignment="1">
      <alignment horizontal="center" vertical="center" shrinkToFit="1"/>
    </xf>
    <xf numFmtId="38" fontId="14" fillId="0" borderId="110" xfId="49" applyFont="1" applyBorder="1" applyAlignment="1">
      <alignment horizontal="center" vertical="center" shrinkToFit="1"/>
    </xf>
    <xf numFmtId="38" fontId="14" fillId="0" borderId="103" xfId="49" applyFont="1" applyBorder="1" applyAlignment="1">
      <alignment horizontal="center" vertical="center" shrinkToFit="1"/>
    </xf>
    <xf numFmtId="38" fontId="14" fillId="0" borderId="111" xfId="49" applyFont="1" applyBorder="1" applyAlignment="1">
      <alignment horizontal="center" vertical="center" shrinkToFit="1"/>
    </xf>
    <xf numFmtId="38" fontId="14" fillId="0" borderId="112" xfId="49" applyFont="1" applyBorder="1" applyAlignment="1">
      <alignment horizontal="center" vertical="center" shrinkToFit="1"/>
    </xf>
    <xf numFmtId="38" fontId="0" fillId="35" borderId="16" xfId="49" applyFont="1" applyFill="1" applyBorder="1" applyAlignment="1" applyProtection="1">
      <alignment horizontal="left" vertical="center" shrinkToFit="1"/>
      <protection locked="0"/>
    </xf>
    <xf numFmtId="38" fontId="0" fillId="35" borderId="73" xfId="49" applyFont="1" applyFill="1" applyBorder="1" applyAlignment="1" applyProtection="1">
      <alignment horizontal="left" vertical="center" shrinkToFit="1"/>
      <protection locked="0"/>
    </xf>
    <xf numFmtId="38" fontId="0" fillId="35" borderId="17" xfId="49" applyFont="1" applyFill="1" applyBorder="1" applyAlignment="1" applyProtection="1">
      <alignment horizontal="left" vertical="center" wrapText="1"/>
      <protection locked="0"/>
    </xf>
    <xf numFmtId="38" fontId="0" fillId="35" borderId="40" xfId="49" applyFont="1" applyFill="1" applyBorder="1" applyAlignment="1" applyProtection="1">
      <alignment horizontal="left" vertical="center" wrapText="1"/>
      <protection locked="0"/>
    </xf>
    <xf numFmtId="38" fontId="0" fillId="35" borderId="74" xfId="49" applyFont="1" applyFill="1" applyBorder="1" applyAlignment="1" applyProtection="1">
      <alignment horizontal="left" vertical="center" wrapText="1"/>
      <protection locked="0"/>
    </xf>
    <xf numFmtId="38" fontId="0" fillId="35" borderId="17" xfId="49" applyFont="1" applyFill="1" applyBorder="1" applyAlignment="1" applyProtection="1">
      <alignment horizontal="center" vertical="center"/>
      <protection locked="0"/>
    </xf>
    <xf numFmtId="38" fontId="0" fillId="35" borderId="40" xfId="49" applyFont="1" applyFill="1" applyBorder="1" applyAlignment="1" applyProtection="1">
      <alignment horizontal="center" vertical="center"/>
      <protection locked="0"/>
    </xf>
    <xf numFmtId="38" fontId="0" fillId="35" borderId="74" xfId="49" applyFont="1" applyFill="1" applyBorder="1" applyAlignment="1" applyProtection="1">
      <alignment horizontal="center" vertical="center"/>
      <protection locked="0"/>
    </xf>
    <xf numFmtId="38" fontId="0" fillId="35" borderId="17" xfId="49" applyFont="1" applyFill="1" applyBorder="1" applyAlignment="1" applyProtection="1">
      <alignment horizontal="center" vertical="center" wrapText="1"/>
      <protection locked="0"/>
    </xf>
    <xf numFmtId="38" fontId="0" fillId="35" borderId="40" xfId="49" applyFont="1" applyFill="1" applyBorder="1" applyAlignment="1" applyProtection="1">
      <alignment horizontal="center" vertical="center" wrapText="1"/>
      <protection locked="0"/>
    </xf>
    <xf numFmtId="38" fontId="0" fillId="35" borderId="74" xfId="49" applyFont="1" applyFill="1" applyBorder="1" applyAlignment="1" applyProtection="1">
      <alignment horizontal="center" vertical="center" wrapText="1"/>
      <protection locked="0"/>
    </xf>
    <xf numFmtId="181" fontId="0" fillId="0" borderId="0" xfId="49" applyNumberFormat="1" applyFont="1" applyBorder="1" applyAlignment="1">
      <alignment horizontal="left" vertical="center" wrapText="1"/>
    </xf>
    <xf numFmtId="181" fontId="2" fillId="0" borderId="53" xfId="49" applyNumberFormat="1" applyFont="1" applyFill="1" applyBorder="1" applyAlignment="1">
      <alignment horizontal="center" vertical="center" wrapText="1"/>
    </xf>
    <xf numFmtId="181" fontId="2" fillId="0" borderId="94" xfId="49" applyNumberFormat="1" applyFont="1" applyFill="1" applyBorder="1" applyAlignment="1">
      <alignment horizontal="center" vertical="center" wrapText="1"/>
    </xf>
    <xf numFmtId="181" fontId="15" fillId="18" borderId="52" xfId="49" applyNumberFormat="1" applyFont="1" applyFill="1" applyBorder="1" applyAlignment="1" applyProtection="1">
      <alignment horizontal="center"/>
      <protection locked="0"/>
    </xf>
    <xf numFmtId="181" fontId="15" fillId="18" borderId="95" xfId="49" applyNumberFormat="1" applyFont="1" applyFill="1" applyBorder="1" applyAlignment="1" applyProtection="1">
      <alignment horizontal="center"/>
      <protection locked="0"/>
    </xf>
    <xf numFmtId="181" fontId="15" fillId="18" borderId="19" xfId="49" applyNumberFormat="1" applyFont="1" applyFill="1" applyBorder="1" applyAlignment="1" applyProtection="1">
      <alignment horizontal="center"/>
      <protection locked="0"/>
    </xf>
    <xf numFmtId="181" fontId="15" fillId="18" borderId="35" xfId="49" applyNumberFormat="1" applyFont="1" applyFill="1" applyBorder="1" applyAlignment="1" applyProtection="1">
      <alignment horizontal="center"/>
      <protection locked="0"/>
    </xf>
    <xf numFmtId="181" fontId="15" fillId="18" borderId="53" xfId="49" applyNumberFormat="1" applyFont="1" applyFill="1" applyBorder="1" applyAlignment="1" applyProtection="1">
      <alignment horizontal="center"/>
      <protection locked="0"/>
    </xf>
    <xf numFmtId="181" fontId="15" fillId="18" borderId="94" xfId="49" applyNumberFormat="1" applyFont="1" applyFill="1" applyBorder="1" applyAlignment="1" applyProtection="1">
      <alignment horizontal="center"/>
      <protection locked="0"/>
    </xf>
    <xf numFmtId="181" fontId="15" fillId="18" borderId="21" xfId="49" applyNumberFormat="1" applyFont="1" applyFill="1" applyBorder="1" applyAlignment="1" applyProtection="1">
      <alignment horizontal="center"/>
      <protection locked="0"/>
    </xf>
    <xf numFmtId="181" fontId="15" fillId="18" borderId="44" xfId="49" applyNumberFormat="1" applyFont="1" applyFill="1" applyBorder="1" applyAlignment="1" applyProtection="1">
      <alignment horizontal="center"/>
      <protection locked="0"/>
    </xf>
    <xf numFmtId="181" fontId="11" fillId="0" borderId="79" xfId="49" applyNumberFormat="1" applyFont="1" applyBorder="1" applyAlignment="1">
      <alignment horizontal="left" wrapText="1"/>
    </xf>
    <xf numFmtId="181" fontId="11" fillId="0" borderId="80" xfId="49" applyNumberFormat="1" applyFont="1" applyBorder="1" applyAlignment="1">
      <alignment horizontal="left" wrapText="1"/>
    </xf>
    <xf numFmtId="181" fontId="11" fillId="0" borderId="81" xfId="49" applyNumberFormat="1" applyFont="1" applyBorder="1" applyAlignment="1">
      <alignment horizontal="left" wrapText="1"/>
    </xf>
    <xf numFmtId="181" fontId="2" fillId="0" borderId="93" xfId="49" applyNumberFormat="1" applyFont="1" applyFill="1" applyBorder="1" applyAlignment="1">
      <alignment horizontal="center" vertical="center" wrapText="1"/>
    </xf>
    <xf numFmtId="181" fontId="15" fillId="18" borderId="90" xfId="49" applyNumberFormat="1" applyFont="1" applyFill="1" applyBorder="1" applyAlignment="1" applyProtection="1">
      <alignment horizontal="center"/>
      <protection locked="0"/>
    </xf>
    <xf numFmtId="181" fontId="15" fillId="18" borderId="91" xfId="49" applyNumberFormat="1" applyFont="1" applyFill="1" applyBorder="1" applyAlignment="1" applyProtection="1">
      <alignment horizontal="center"/>
      <protection locked="0"/>
    </xf>
    <xf numFmtId="181" fontId="15" fillId="18" borderId="93" xfId="49" applyNumberFormat="1" applyFont="1" applyFill="1" applyBorder="1" applyAlignment="1" applyProtection="1">
      <alignment horizontal="center"/>
      <protection locked="0"/>
    </xf>
    <xf numFmtId="181" fontId="15" fillId="18" borderId="75" xfId="49" applyNumberFormat="1" applyFont="1" applyFill="1" applyBorder="1" applyAlignment="1" applyProtection="1">
      <alignment horizontal="center"/>
      <protection locked="0"/>
    </xf>
    <xf numFmtId="181" fontId="0" fillId="0" borderId="22" xfId="49" applyNumberFormat="1" applyFont="1" applyFill="1" applyBorder="1" applyAlignment="1" applyProtection="1">
      <alignment horizontal="center" vertical="center"/>
      <protection locked="0"/>
    </xf>
    <xf numFmtId="181" fontId="0" fillId="0" borderId="58" xfId="49" applyNumberFormat="1" applyFont="1" applyFill="1" applyBorder="1" applyAlignment="1" applyProtection="1">
      <alignment horizontal="center" vertical="center"/>
      <protection locked="0"/>
    </xf>
    <xf numFmtId="181" fontId="0" fillId="33" borderId="96" xfId="49" applyNumberFormat="1" applyFont="1" applyFill="1" applyBorder="1" applyAlignment="1" applyProtection="1">
      <alignment horizontal="right" vertical="center"/>
      <protection locked="0"/>
    </xf>
    <xf numFmtId="181" fontId="0" fillId="33" borderId="41" xfId="49" applyNumberFormat="1" applyFont="1" applyFill="1" applyBorder="1" applyAlignment="1" applyProtection="1">
      <alignment horizontal="right" vertical="center"/>
      <protection locked="0"/>
    </xf>
    <xf numFmtId="181" fontId="2" fillId="0" borderId="61" xfId="49" applyNumberFormat="1" applyFont="1" applyFill="1" applyBorder="1" applyAlignment="1">
      <alignment horizontal="center" vertical="center" wrapText="1"/>
    </xf>
    <xf numFmtId="181" fontId="15" fillId="18" borderId="59" xfId="49" applyNumberFormat="1" applyFont="1" applyFill="1" applyBorder="1" applyAlignment="1" applyProtection="1">
      <alignment horizontal="center"/>
      <protection locked="0"/>
    </xf>
    <xf numFmtId="181" fontId="15" fillId="18" borderId="60" xfId="49" applyNumberFormat="1" applyFont="1" applyFill="1" applyBorder="1" applyAlignment="1" applyProtection="1">
      <alignment horizontal="center"/>
      <protection locked="0"/>
    </xf>
    <xf numFmtId="181" fontId="15" fillId="18" borderId="61" xfId="49" applyNumberFormat="1" applyFont="1" applyFill="1" applyBorder="1" applyAlignment="1" applyProtection="1">
      <alignment horizontal="center"/>
      <protection locked="0"/>
    </xf>
    <xf numFmtId="181" fontId="15" fillId="18" borderId="107" xfId="49" applyNumberFormat="1" applyFont="1" applyFill="1" applyBorder="1" applyAlignment="1" applyProtection="1">
      <alignment horizontal="center"/>
      <protection locked="0"/>
    </xf>
    <xf numFmtId="181" fontId="15" fillId="18" borderId="106" xfId="49" applyNumberFormat="1" applyFont="1" applyFill="1" applyBorder="1" applyAlignment="1" applyProtection="1">
      <alignment horizontal="center"/>
      <protection locked="0"/>
    </xf>
    <xf numFmtId="181" fontId="15" fillId="18" borderId="13" xfId="49" applyNumberFormat="1" applyFont="1" applyFill="1" applyBorder="1" applyAlignment="1" applyProtection="1">
      <alignment horizontal="center"/>
      <protection locked="0"/>
    </xf>
    <xf numFmtId="181" fontId="2" fillId="0" borderId="100" xfId="49" applyNumberFormat="1" applyFont="1" applyFill="1" applyBorder="1" applyAlignment="1">
      <alignment horizontal="center" vertical="center" wrapText="1"/>
    </xf>
    <xf numFmtId="181" fontId="2" fillId="0" borderId="101" xfId="49" applyNumberFormat="1" applyFont="1" applyFill="1" applyBorder="1" applyAlignment="1">
      <alignment horizontal="center" vertical="center" wrapText="1"/>
    </xf>
    <xf numFmtId="181" fontId="2" fillId="0" borderId="102" xfId="49" applyNumberFormat="1" applyFont="1" applyFill="1" applyBorder="1" applyAlignment="1">
      <alignment horizontal="center" vertical="center" wrapText="1"/>
    </xf>
    <xf numFmtId="181" fontId="2" fillId="0" borderId="10" xfId="49" applyNumberFormat="1" applyFont="1" applyFill="1" applyBorder="1" applyAlignment="1">
      <alignment horizontal="center" vertical="center" wrapText="1"/>
    </xf>
    <xf numFmtId="181" fontId="2" fillId="0" borderId="103" xfId="49" applyNumberFormat="1" applyFont="1" applyFill="1" applyBorder="1" applyAlignment="1">
      <alignment horizontal="center" vertical="center" wrapText="1"/>
    </xf>
    <xf numFmtId="181" fontId="2" fillId="0" borderId="104" xfId="49" applyNumberFormat="1" applyFont="1" applyFill="1" applyBorder="1" applyAlignment="1">
      <alignment horizontal="center" vertical="center" wrapText="1"/>
    </xf>
    <xf numFmtId="184" fontId="0" fillId="0" borderId="97" xfId="49" applyNumberFormat="1" applyBorder="1" applyAlignment="1">
      <alignment horizontal="center" vertical="center"/>
    </xf>
    <xf numFmtId="184" fontId="0" fillId="0" borderId="98" xfId="49" applyNumberFormat="1" applyBorder="1" applyAlignment="1">
      <alignment horizontal="center" vertical="center"/>
    </xf>
    <xf numFmtId="184" fontId="0" fillId="0" borderId="99" xfId="49" applyNumberFormat="1" applyBorder="1" applyAlignment="1">
      <alignment horizontal="center" vertical="center"/>
    </xf>
    <xf numFmtId="181" fontId="2" fillId="0" borderId="92" xfId="49" applyNumberFormat="1" applyFont="1" applyFill="1" applyBorder="1" applyAlignment="1">
      <alignment horizontal="center" vertical="center" wrapText="1"/>
    </xf>
    <xf numFmtId="38" fontId="12" fillId="0" borderId="17" xfId="49" applyFont="1" applyBorder="1" applyAlignment="1">
      <alignment horizontal="left" vertical="center"/>
    </xf>
    <xf numFmtId="38" fontId="12" fillId="0" borderId="40" xfId="49" applyFont="1" applyBorder="1" applyAlignment="1">
      <alignment horizontal="left" vertical="center"/>
    </xf>
    <xf numFmtId="38" fontId="12" fillId="0" borderId="73" xfId="49" applyFont="1" applyBorder="1" applyAlignment="1">
      <alignment horizontal="left" vertical="center"/>
    </xf>
    <xf numFmtId="38" fontId="7" fillId="0" borderId="40" xfId="49" applyFont="1" applyBorder="1" applyAlignment="1">
      <alignment horizontal="left" vertical="center"/>
    </xf>
    <xf numFmtId="38" fontId="7" fillId="0" borderId="74" xfId="49"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0</xdr:row>
      <xdr:rowOff>161925</xdr:rowOff>
    </xdr:from>
    <xdr:to>
      <xdr:col>19</xdr:col>
      <xdr:colOff>152400</xdr:colOff>
      <xdr:row>4</xdr:row>
      <xdr:rowOff>28575</xdr:rowOff>
    </xdr:to>
    <xdr:sp>
      <xdr:nvSpPr>
        <xdr:cNvPr id="1" name="四角形吹き出し 1"/>
        <xdr:cNvSpPr>
          <a:spLocks/>
        </xdr:cNvSpPr>
      </xdr:nvSpPr>
      <xdr:spPr>
        <a:xfrm>
          <a:off x="8401050" y="161925"/>
          <a:ext cx="3200400" cy="619125"/>
        </a:xfrm>
        <a:prstGeom prst="wedgeRectCallout">
          <a:avLst>
            <a:gd name="adj1" fmla="val -68925"/>
            <a:gd name="adj2" fmla="val -8037"/>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着色されていないセルは全て自動計算されます。</a:t>
          </a:r>
        </a:p>
      </xdr:txBody>
    </xdr:sp>
    <xdr:clientData/>
  </xdr:twoCellAnchor>
  <xdr:twoCellAnchor>
    <xdr:from>
      <xdr:col>10</xdr:col>
      <xdr:colOff>0</xdr:colOff>
      <xdr:row>4</xdr:row>
      <xdr:rowOff>123825</xdr:rowOff>
    </xdr:from>
    <xdr:to>
      <xdr:col>21</xdr:col>
      <xdr:colOff>647700</xdr:colOff>
      <xdr:row>6</xdr:row>
      <xdr:rowOff>104775</xdr:rowOff>
    </xdr:to>
    <xdr:sp>
      <xdr:nvSpPr>
        <xdr:cNvPr id="2" name="四角形吹き出し 2"/>
        <xdr:cNvSpPr>
          <a:spLocks/>
        </xdr:cNvSpPr>
      </xdr:nvSpPr>
      <xdr:spPr>
        <a:xfrm>
          <a:off x="5962650" y="876300"/>
          <a:ext cx="7353300" cy="371475"/>
        </a:xfrm>
        <a:prstGeom prst="wedgeRectCallout">
          <a:avLst>
            <a:gd name="adj1" fmla="val -42037"/>
            <a:gd name="adj2" fmla="val 148263"/>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定員超過減算計算のため、</a:t>
          </a:r>
          <a:r>
            <a:rPr lang="en-US" cap="none" sz="1400" b="1" i="0" u="sng" baseline="0">
              <a:solidFill>
                <a:srgbClr val="000000"/>
              </a:solidFill>
              <a:latin typeface="ＭＳ Ｐゴシック"/>
              <a:ea typeface="ＭＳ Ｐゴシック"/>
              <a:cs typeface="ＭＳ Ｐゴシック"/>
            </a:rPr>
            <a:t>前々年度の１～３月及び前年度の４～３月まで</a:t>
          </a:r>
          <a:r>
            <a:rPr lang="en-US" cap="none" sz="1400" b="1"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17</xdr:col>
      <xdr:colOff>485775</xdr:colOff>
      <xdr:row>20</xdr:row>
      <xdr:rowOff>190500</xdr:rowOff>
    </xdr:from>
    <xdr:to>
      <xdr:col>21</xdr:col>
      <xdr:colOff>600075</xdr:colOff>
      <xdr:row>23</xdr:row>
      <xdr:rowOff>28575</xdr:rowOff>
    </xdr:to>
    <xdr:sp>
      <xdr:nvSpPr>
        <xdr:cNvPr id="3" name="四角形吹き出し 3"/>
        <xdr:cNvSpPr>
          <a:spLocks/>
        </xdr:cNvSpPr>
      </xdr:nvSpPr>
      <xdr:spPr>
        <a:xfrm>
          <a:off x="10772775" y="5248275"/>
          <a:ext cx="2495550" cy="962025"/>
        </a:xfrm>
        <a:prstGeom prst="wedgeRectCallout">
          <a:avLst>
            <a:gd name="adj1" fmla="val -68509"/>
            <a:gd name="adj2" fmla="val 99671"/>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定員超過判定が〇の場合、定員超過減算の算定が必要です。</a:t>
          </a:r>
        </a:p>
      </xdr:txBody>
    </xdr:sp>
    <xdr:clientData/>
  </xdr:twoCellAnchor>
  <xdr:twoCellAnchor>
    <xdr:from>
      <xdr:col>5</xdr:col>
      <xdr:colOff>419100</xdr:colOff>
      <xdr:row>3</xdr:row>
      <xdr:rowOff>28575</xdr:rowOff>
    </xdr:from>
    <xdr:to>
      <xdr:col>9</xdr:col>
      <xdr:colOff>381000</xdr:colOff>
      <xdr:row>4</xdr:row>
      <xdr:rowOff>257175</xdr:rowOff>
    </xdr:to>
    <xdr:sp>
      <xdr:nvSpPr>
        <xdr:cNvPr id="4" name="四角形吹き出し 4"/>
        <xdr:cNvSpPr>
          <a:spLocks/>
        </xdr:cNvSpPr>
      </xdr:nvSpPr>
      <xdr:spPr>
        <a:xfrm>
          <a:off x="3429000" y="695325"/>
          <a:ext cx="2324100" cy="314325"/>
        </a:xfrm>
        <a:prstGeom prst="wedgeRectCallout">
          <a:avLst>
            <a:gd name="adj1" fmla="val -84055"/>
            <a:gd name="adj2" fmla="val 142986"/>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事業区分を選択してください。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219075</xdr:rowOff>
    </xdr:from>
    <xdr:to>
      <xdr:col>20</xdr:col>
      <xdr:colOff>152400</xdr:colOff>
      <xdr:row>4</xdr:row>
      <xdr:rowOff>95250</xdr:rowOff>
    </xdr:to>
    <xdr:sp>
      <xdr:nvSpPr>
        <xdr:cNvPr id="1" name="四角形吹き出し 1"/>
        <xdr:cNvSpPr>
          <a:spLocks/>
        </xdr:cNvSpPr>
      </xdr:nvSpPr>
      <xdr:spPr>
        <a:xfrm>
          <a:off x="10467975" y="219075"/>
          <a:ext cx="3343275" cy="628650"/>
        </a:xfrm>
        <a:prstGeom prst="wedgeRectCallout">
          <a:avLst>
            <a:gd name="adj1" fmla="val -68925"/>
            <a:gd name="adj2" fmla="val -8037"/>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着色されていないセルは全て自動計算されます。</a:t>
          </a:r>
        </a:p>
      </xdr:txBody>
    </xdr:sp>
    <xdr:clientData/>
  </xdr:twoCellAnchor>
  <xdr:twoCellAnchor>
    <xdr:from>
      <xdr:col>11</xdr:col>
      <xdr:colOff>19050</xdr:colOff>
      <xdr:row>4</xdr:row>
      <xdr:rowOff>238125</xdr:rowOff>
    </xdr:from>
    <xdr:to>
      <xdr:col>22</xdr:col>
      <xdr:colOff>400050</xdr:colOff>
      <xdr:row>6</xdr:row>
      <xdr:rowOff>209550</xdr:rowOff>
    </xdr:to>
    <xdr:sp>
      <xdr:nvSpPr>
        <xdr:cNvPr id="2" name="四角形吹き出し 2"/>
        <xdr:cNvSpPr>
          <a:spLocks/>
        </xdr:cNvSpPr>
      </xdr:nvSpPr>
      <xdr:spPr>
        <a:xfrm>
          <a:off x="7353300" y="990600"/>
          <a:ext cx="8058150" cy="361950"/>
        </a:xfrm>
        <a:prstGeom prst="wedgeRectCallout">
          <a:avLst>
            <a:gd name="adj1" fmla="val -39032"/>
            <a:gd name="adj2" fmla="val 127574"/>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定員超過減算計算のため、</a:t>
          </a:r>
          <a:r>
            <a:rPr lang="en-US" cap="none" sz="1400" b="1" i="0" u="sng" baseline="0">
              <a:solidFill>
                <a:srgbClr val="000000"/>
              </a:solidFill>
              <a:latin typeface="ＭＳ Ｐゴシック"/>
              <a:ea typeface="ＭＳ Ｐゴシック"/>
              <a:cs typeface="ＭＳ Ｐゴシック"/>
            </a:rPr>
            <a:t>前々年度の１～３月及び前年度の４～３月まで</a:t>
          </a:r>
          <a:r>
            <a:rPr lang="en-US" cap="none" sz="1400" b="1"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17</xdr:col>
      <xdr:colOff>704850</xdr:colOff>
      <xdr:row>22</xdr:row>
      <xdr:rowOff>95250</xdr:rowOff>
    </xdr:from>
    <xdr:to>
      <xdr:col>22</xdr:col>
      <xdr:colOff>581025</xdr:colOff>
      <xdr:row>24</xdr:row>
      <xdr:rowOff>28575</xdr:rowOff>
    </xdr:to>
    <xdr:sp>
      <xdr:nvSpPr>
        <xdr:cNvPr id="3" name="四角形吹き出し 3"/>
        <xdr:cNvSpPr>
          <a:spLocks/>
        </xdr:cNvSpPr>
      </xdr:nvSpPr>
      <xdr:spPr>
        <a:xfrm>
          <a:off x="11772900" y="6372225"/>
          <a:ext cx="3819525" cy="600075"/>
        </a:xfrm>
        <a:prstGeom prst="wedgeRectCallout">
          <a:avLst>
            <a:gd name="adj1" fmla="val -69013"/>
            <a:gd name="adj2" fmla="val -13"/>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定員超過判定が〇の場合、定員超過減算の算定が必要です。</a:t>
          </a:r>
        </a:p>
      </xdr:txBody>
    </xdr:sp>
    <xdr:clientData/>
  </xdr:twoCellAnchor>
  <xdr:twoCellAnchor>
    <xdr:from>
      <xdr:col>23</xdr:col>
      <xdr:colOff>190500</xdr:colOff>
      <xdr:row>6</xdr:row>
      <xdr:rowOff>285750</xdr:rowOff>
    </xdr:from>
    <xdr:to>
      <xdr:col>29</xdr:col>
      <xdr:colOff>533400</xdr:colOff>
      <xdr:row>18</xdr:row>
      <xdr:rowOff>190500</xdr:rowOff>
    </xdr:to>
    <xdr:sp>
      <xdr:nvSpPr>
        <xdr:cNvPr id="4" name="四角形吹き出し 5"/>
        <xdr:cNvSpPr>
          <a:spLocks/>
        </xdr:cNvSpPr>
      </xdr:nvSpPr>
      <xdr:spPr>
        <a:xfrm>
          <a:off x="15887700" y="1428750"/>
          <a:ext cx="4457700" cy="3419475"/>
        </a:xfrm>
        <a:prstGeom prst="wedgeRectCallout">
          <a:avLst>
            <a:gd name="adj1" fmla="val -124287"/>
            <a:gd name="adj2" fmla="val 4523"/>
          </a:avLst>
        </a:prstGeom>
        <a:solidFill>
          <a:srgbClr val="FFFFFF"/>
        </a:solid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記入方法</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例</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延利用者数Ａが１０人</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Ａのうち障害基礎年金受給延利用者数Ｂが１０人</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Ａのうち施設外就労延利用者数Ｃが７人の場合</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と記入してください。重複分は自動計算で控除されます。</a:t>
          </a:r>
        </a:p>
      </xdr:txBody>
    </xdr:sp>
    <xdr:clientData/>
  </xdr:twoCellAnchor>
  <xdr:twoCellAnchor editAs="oneCell">
    <xdr:from>
      <xdr:col>23</xdr:col>
      <xdr:colOff>571500</xdr:colOff>
      <xdr:row>11</xdr:row>
      <xdr:rowOff>123825</xdr:rowOff>
    </xdr:from>
    <xdr:to>
      <xdr:col>27</xdr:col>
      <xdr:colOff>409575</xdr:colOff>
      <xdr:row>17</xdr:row>
      <xdr:rowOff>47625</xdr:rowOff>
    </xdr:to>
    <xdr:pic>
      <xdr:nvPicPr>
        <xdr:cNvPr id="5" name="図 10"/>
        <xdr:cNvPicPr preferRelativeResize="1">
          <a:picLocks noChangeAspect="1"/>
        </xdr:cNvPicPr>
      </xdr:nvPicPr>
      <xdr:blipFill>
        <a:blip r:embed="rId1"/>
        <a:stretch>
          <a:fillRect/>
        </a:stretch>
      </xdr:blipFill>
      <xdr:spPr>
        <a:xfrm>
          <a:off x="16268700" y="2552700"/>
          <a:ext cx="25812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AM49"/>
  <sheetViews>
    <sheetView tabSelected="1" view="pageBreakPreview" zoomScale="75" zoomScaleSheetLayoutView="75" zoomScalePageLayoutView="0" workbookViewId="0" topLeftCell="A1">
      <selection activeCell="A3" sqref="A3:G3"/>
    </sheetView>
  </sheetViews>
  <sheetFormatPr defaultColWidth="9.00390625" defaultRowHeight="13.5"/>
  <cols>
    <col min="1" max="1" width="0.74609375" style="171" customWidth="1"/>
    <col min="2" max="2" width="15.50390625" style="172" customWidth="1"/>
    <col min="3" max="12" width="7.75390625" style="172" customWidth="1"/>
    <col min="13" max="13" width="8.25390625" style="172" customWidth="1"/>
    <col min="14" max="14" width="7.75390625" style="172" customWidth="1"/>
    <col min="15" max="16" width="8.50390625" style="172" customWidth="1"/>
    <col min="17" max="17" width="8.25390625" style="172" customWidth="1"/>
    <col min="18" max="19" width="7.625" style="172" customWidth="1"/>
    <col min="20" max="20" width="7.25390625" style="172" customWidth="1"/>
    <col min="21" max="21" width="8.75390625" style="172" customWidth="1"/>
    <col min="22" max="16384" width="9.00390625" style="172" customWidth="1"/>
  </cols>
  <sheetData>
    <row r="1" ht="18.75" customHeight="1">
      <c r="A1" s="171" t="s">
        <v>78</v>
      </c>
    </row>
    <row r="2" ht="8.25" customHeight="1" thickBot="1"/>
    <row r="3" spans="1:13" ht="25.5" customHeight="1" thickBot="1" thickTop="1">
      <c r="A3" s="362" t="s">
        <v>56</v>
      </c>
      <c r="B3" s="363"/>
      <c r="C3" s="363"/>
      <c r="D3" s="363"/>
      <c r="E3" s="363"/>
      <c r="F3" s="363"/>
      <c r="G3" s="364"/>
      <c r="J3" s="345" t="s">
        <v>19</v>
      </c>
      <c r="K3" s="346"/>
      <c r="L3" s="346"/>
      <c r="M3" s="347"/>
    </row>
    <row r="4" ht="6.75" customHeight="1" thickTop="1"/>
    <row r="5" spans="2:3" ht="21" customHeight="1">
      <c r="B5" s="173" t="s">
        <v>8</v>
      </c>
      <c r="C5" s="174"/>
    </row>
    <row r="6" spans="2:11" ht="9.75" customHeight="1" thickBot="1">
      <c r="B6" s="174"/>
      <c r="C6" s="174"/>
      <c r="K6" s="175"/>
    </row>
    <row r="7" spans="2:26" ht="28.5" customHeight="1" thickBot="1">
      <c r="B7" s="176" t="s">
        <v>20</v>
      </c>
      <c r="C7" s="348"/>
      <c r="D7" s="349"/>
      <c r="E7" s="177" t="s">
        <v>21</v>
      </c>
      <c r="F7" s="350"/>
      <c r="G7" s="351"/>
      <c r="H7" s="351"/>
      <c r="I7" s="351"/>
      <c r="J7" s="352"/>
      <c r="Z7" s="172" t="s">
        <v>75</v>
      </c>
    </row>
    <row r="8" spans="2:26" ht="9.75" customHeight="1" thickBot="1">
      <c r="B8" s="174"/>
      <c r="C8" s="174"/>
      <c r="Z8" s="172" t="s">
        <v>76</v>
      </c>
    </row>
    <row r="9" spans="2:26" ht="22.5" customHeight="1" thickBot="1">
      <c r="B9" s="178"/>
      <c r="C9" s="381" t="s">
        <v>87</v>
      </c>
      <c r="D9" s="382"/>
      <c r="E9" s="383"/>
      <c r="F9" s="384" t="s">
        <v>86</v>
      </c>
      <c r="G9" s="385"/>
      <c r="H9" s="385"/>
      <c r="I9" s="385"/>
      <c r="J9" s="385"/>
      <c r="K9" s="385"/>
      <c r="L9" s="385"/>
      <c r="M9" s="385"/>
      <c r="N9" s="385"/>
      <c r="O9" s="385"/>
      <c r="P9" s="385"/>
      <c r="Q9" s="386"/>
      <c r="Z9" s="172" t="s">
        <v>77</v>
      </c>
    </row>
    <row r="10" spans="1:19" s="180" customFormat="1" ht="33" customHeight="1">
      <c r="A10" s="179"/>
      <c r="B10" s="360" t="s">
        <v>84</v>
      </c>
      <c r="C10" s="387" t="s">
        <v>81</v>
      </c>
      <c r="D10" s="388"/>
      <c r="E10" s="388"/>
      <c r="F10" s="388"/>
      <c r="G10" s="388"/>
      <c r="H10" s="388"/>
      <c r="I10" s="388"/>
      <c r="J10" s="388"/>
      <c r="K10" s="388"/>
      <c r="L10" s="388"/>
      <c r="M10" s="388"/>
      <c r="N10" s="388"/>
      <c r="O10" s="388"/>
      <c r="P10" s="388"/>
      <c r="Q10" s="389"/>
      <c r="R10" s="392" t="s">
        <v>51</v>
      </c>
      <c r="S10" s="394" t="s">
        <v>5</v>
      </c>
    </row>
    <row r="11" spans="1:22" s="180" customFormat="1" ht="20.25" customHeight="1">
      <c r="A11" s="181"/>
      <c r="B11" s="361"/>
      <c r="C11" s="182" t="s">
        <v>38</v>
      </c>
      <c r="D11" s="183" t="s">
        <v>39</v>
      </c>
      <c r="E11" s="184" t="s">
        <v>40</v>
      </c>
      <c r="F11" s="185" t="s">
        <v>6</v>
      </c>
      <c r="G11" s="186" t="s">
        <v>9</v>
      </c>
      <c r="H11" s="186" t="s">
        <v>10</v>
      </c>
      <c r="I11" s="186" t="s">
        <v>11</v>
      </c>
      <c r="J11" s="186" t="s">
        <v>12</v>
      </c>
      <c r="K11" s="186" t="s">
        <v>13</v>
      </c>
      <c r="L11" s="186" t="s">
        <v>28</v>
      </c>
      <c r="M11" s="186" t="s">
        <v>14</v>
      </c>
      <c r="N11" s="186" t="s">
        <v>15</v>
      </c>
      <c r="O11" s="186" t="s">
        <v>16</v>
      </c>
      <c r="P11" s="186" t="s">
        <v>17</v>
      </c>
      <c r="Q11" s="186" t="s">
        <v>18</v>
      </c>
      <c r="R11" s="393"/>
      <c r="S11" s="395"/>
      <c r="T11" s="187"/>
      <c r="V11" s="175"/>
    </row>
    <row r="12" spans="1:20" s="180" customFormat="1" ht="19.5" customHeight="1">
      <c r="A12" s="188"/>
      <c r="B12" s="189">
        <v>2</v>
      </c>
      <c r="C12" s="190"/>
      <c r="D12" s="191"/>
      <c r="E12" s="192"/>
      <c r="F12" s="193"/>
      <c r="G12" s="191"/>
      <c r="H12" s="191"/>
      <c r="I12" s="191"/>
      <c r="J12" s="191"/>
      <c r="K12" s="191"/>
      <c r="L12" s="191"/>
      <c r="M12" s="191"/>
      <c r="N12" s="191"/>
      <c r="O12" s="191"/>
      <c r="P12" s="191"/>
      <c r="Q12" s="191"/>
      <c r="R12" s="194">
        <f>SUM(F12:Q12)</f>
        <v>0</v>
      </c>
      <c r="S12" s="195">
        <f>B12*R12</f>
        <v>0</v>
      </c>
      <c r="T12" s="187"/>
    </row>
    <row r="13" spans="1:20" s="180" customFormat="1" ht="19.5" customHeight="1">
      <c r="A13" s="188"/>
      <c r="B13" s="189">
        <v>3</v>
      </c>
      <c r="C13" s="190"/>
      <c r="D13" s="191"/>
      <c r="E13" s="192"/>
      <c r="F13" s="193"/>
      <c r="G13" s="191"/>
      <c r="H13" s="191"/>
      <c r="I13" s="191"/>
      <c r="J13" s="191"/>
      <c r="K13" s="191"/>
      <c r="L13" s="191"/>
      <c r="M13" s="191"/>
      <c r="N13" s="191"/>
      <c r="O13" s="191"/>
      <c r="P13" s="191"/>
      <c r="Q13" s="191"/>
      <c r="R13" s="194">
        <f>SUM(F13:Q13)</f>
        <v>0</v>
      </c>
      <c r="S13" s="195">
        <f>B13*R13</f>
        <v>0</v>
      </c>
      <c r="T13" s="187"/>
    </row>
    <row r="14" spans="1:20" s="180" customFormat="1" ht="19.5" customHeight="1" thickBot="1">
      <c r="A14" s="188"/>
      <c r="B14" s="196">
        <v>4</v>
      </c>
      <c r="C14" s="197"/>
      <c r="D14" s="198"/>
      <c r="E14" s="199"/>
      <c r="F14" s="200"/>
      <c r="G14" s="198"/>
      <c r="H14" s="198"/>
      <c r="I14" s="198"/>
      <c r="J14" s="198"/>
      <c r="K14" s="198"/>
      <c r="L14" s="198"/>
      <c r="M14" s="198"/>
      <c r="N14" s="198"/>
      <c r="O14" s="198"/>
      <c r="P14" s="198"/>
      <c r="Q14" s="198"/>
      <c r="R14" s="201">
        <f>SUM(F14:Q14)</f>
        <v>0</v>
      </c>
      <c r="S14" s="202">
        <f>B14*R14</f>
        <v>0</v>
      </c>
      <c r="T14" s="187"/>
    </row>
    <row r="15" spans="1:24" s="180" customFormat="1" ht="24" customHeight="1" thickTop="1">
      <c r="A15" s="181"/>
      <c r="B15" s="203">
        <v>5</v>
      </c>
      <c r="C15" s="204"/>
      <c r="D15" s="205"/>
      <c r="E15" s="206"/>
      <c r="F15" s="207"/>
      <c r="G15" s="205"/>
      <c r="H15" s="205"/>
      <c r="I15" s="205"/>
      <c r="J15" s="205"/>
      <c r="K15" s="205"/>
      <c r="L15" s="205"/>
      <c r="M15" s="205"/>
      <c r="N15" s="205"/>
      <c r="O15" s="205"/>
      <c r="P15" s="205"/>
      <c r="Q15" s="205"/>
      <c r="R15" s="208">
        <f>SUM(F15:Q15)</f>
        <v>0</v>
      </c>
      <c r="S15" s="209">
        <f>B15*R15</f>
        <v>0</v>
      </c>
      <c r="T15" s="210">
        <f>R15+R16</f>
        <v>0</v>
      </c>
      <c r="U15" s="370" t="s">
        <v>3</v>
      </c>
      <c r="V15" s="370"/>
      <c r="W15" s="211"/>
      <c r="X15" s="211"/>
    </row>
    <row r="16" spans="1:24" s="180" customFormat="1" ht="24" customHeight="1" thickBot="1">
      <c r="A16" s="181"/>
      <c r="B16" s="212">
        <v>6</v>
      </c>
      <c r="C16" s="213"/>
      <c r="D16" s="214"/>
      <c r="E16" s="215"/>
      <c r="F16" s="216"/>
      <c r="G16" s="214"/>
      <c r="H16" s="214"/>
      <c r="I16" s="214"/>
      <c r="J16" s="214"/>
      <c r="K16" s="214"/>
      <c r="L16" s="214"/>
      <c r="M16" s="214"/>
      <c r="N16" s="214"/>
      <c r="O16" s="214"/>
      <c r="P16" s="214"/>
      <c r="Q16" s="214"/>
      <c r="R16" s="217">
        <f>SUM(F16:Q16)</f>
        <v>0</v>
      </c>
      <c r="S16" s="218">
        <f>B16*R16</f>
        <v>0</v>
      </c>
      <c r="T16" s="210">
        <f>R16</f>
        <v>0</v>
      </c>
      <c r="U16" s="369" t="s">
        <v>4</v>
      </c>
      <c r="V16" s="369"/>
      <c r="W16" s="369"/>
      <c r="X16" s="369"/>
    </row>
    <row r="17" spans="1:20" s="180" customFormat="1" ht="16.5" customHeight="1" thickTop="1">
      <c r="A17" s="181"/>
      <c r="B17" s="358" t="s">
        <v>1</v>
      </c>
      <c r="C17" s="219"/>
      <c r="D17" s="220"/>
      <c r="E17" s="221"/>
      <c r="F17" s="222"/>
      <c r="G17" s="220"/>
      <c r="H17" s="220"/>
      <c r="I17" s="220"/>
      <c r="J17" s="220"/>
      <c r="K17" s="220"/>
      <c r="L17" s="220"/>
      <c r="M17" s="220"/>
      <c r="N17" s="220"/>
      <c r="O17" s="220"/>
      <c r="P17" s="220"/>
      <c r="Q17" s="220"/>
      <c r="R17" s="223" t="s">
        <v>67</v>
      </c>
      <c r="S17" s="223" t="s">
        <v>30</v>
      </c>
      <c r="T17" s="187"/>
    </row>
    <row r="18" spans="1:25" s="180" customFormat="1" ht="18.75" customHeight="1" thickBot="1">
      <c r="A18" s="188"/>
      <c r="B18" s="359"/>
      <c r="C18" s="224">
        <f>SUM(C12:C16)</f>
        <v>0</v>
      </c>
      <c r="D18" s="225">
        <f>SUM(D12:D16)</f>
        <v>0</v>
      </c>
      <c r="E18" s="226">
        <f>SUM(E12:E16)</f>
        <v>0</v>
      </c>
      <c r="F18" s="227">
        <f aca="true" t="shared" si="0" ref="F18:P18">SUM(F12:F16)</f>
        <v>0</v>
      </c>
      <c r="G18" s="225">
        <f t="shared" si="0"/>
        <v>0</v>
      </c>
      <c r="H18" s="225">
        <f t="shared" si="0"/>
        <v>0</v>
      </c>
      <c r="I18" s="225">
        <f t="shared" si="0"/>
        <v>0</v>
      </c>
      <c r="J18" s="225">
        <f t="shared" si="0"/>
        <v>0</v>
      </c>
      <c r="K18" s="225">
        <f t="shared" si="0"/>
        <v>0</v>
      </c>
      <c r="L18" s="225">
        <f t="shared" si="0"/>
        <v>0</v>
      </c>
      <c r="M18" s="225">
        <f t="shared" si="0"/>
        <v>0</v>
      </c>
      <c r="N18" s="225">
        <f t="shared" si="0"/>
        <v>0</v>
      </c>
      <c r="O18" s="225">
        <f t="shared" si="0"/>
        <v>0</v>
      </c>
      <c r="P18" s="225">
        <f t="shared" si="0"/>
        <v>0</v>
      </c>
      <c r="Q18" s="225">
        <f>SUM(Q12:Q16)</f>
        <v>0</v>
      </c>
      <c r="R18" s="228">
        <f>SUM(R12:R16)</f>
        <v>0</v>
      </c>
      <c r="S18" s="228">
        <f>SUM(S12:S16)</f>
        <v>0</v>
      </c>
      <c r="T18" s="187"/>
      <c r="Y18" s="180" t="s">
        <v>46</v>
      </c>
    </row>
    <row r="19" spans="1:39" s="180" customFormat="1" ht="28.5" customHeight="1" thickTop="1">
      <c r="A19" s="188"/>
      <c r="B19" s="229" t="s">
        <v>2</v>
      </c>
      <c r="C19" s="230"/>
      <c r="D19" s="231"/>
      <c r="E19" s="232"/>
      <c r="F19" s="233"/>
      <c r="G19" s="231"/>
      <c r="H19" s="231"/>
      <c r="I19" s="231"/>
      <c r="J19" s="231"/>
      <c r="K19" s="231"/>
      <c r="L19" s="231"/>
      <c r="M19" s="231"/>
      <c r="N19" s="231"/>
      <c r="O19" s="231"/>
      <c r="P19" s="231"/>
      <c r="Q19" s="231"/>
      <c r="R19" s="234">
        <f>SUM(F19:Q19)</f>
        <v>0</v>
      </c>
      <c r="S19" s="235" t="s">
        <v>31</v>
      </c>
      <c r="Y19" s="187" t="s">
        <v>38</v>
      </c>
      <c r="Z19" s="187" t="s">
        <v>17</v>
      </c>
      <c r="AA19" s="187" t="s">
        <v>18</v>
      </c>
      <c r="AB19" s="187" t="s">
        <v>44</v>
      </c>
      <c r="AC19" s="187" t="s">
        <v>9</v>
      </c>
      <c r="AD19" s="187" t="s">
        <v>10</v>
      </c>
      <c r="AE19" s="187" t="s">
        <v>11</v>
      </c>
      <c r="AF19" s="187" t="s">
        <v>12</v>
      </c>
      <c r="AG19" s="187" t="s">
        <v>13</v>
      </c>
      <c r="AH19" s="187" t="s">
        <v>45</v>
      </c>
      <c r="AI19" s="187" t="s">
        <v>14</v>
      </c>
      <c r="AJ19" s="187" t="s">
        <v>15</v>
      </c>
      <c r="AK19" s="187" t="s">
        <v>16</v>
      </c>
      <c r="AL19" s="187" t="s">
        <v>17</v>
      </c>
      <c r="AM19" s="187" t="s">
        <v>18</v>
      </c>
    </row>
    <row r="20" spans="1:39" s="180" customFormat="1" ht="24" customHeight="1">
      <c r="A20" s="181"/>
      <c r="B20" s="236" t="s">
        <v>43</v>
      </c>
      <c r="C20" s="190"/>
      <c r="D20" s="191"/>
      <c r="E20" s="192"/>
      <c r="F20" s="193"/>
      <c r="G20" s="191"/>
      <c r="H20" s="191"/>
      <c r="I20" s="191"/>
      <c r="J20" s="191"/>
      <c r="K20" s="191"/>
      <c r="L20" s="191"/>
      <c r="M20" s="191"/>
      <c r="N20" s="191"/>
      <c r="O20" s="191"/>
      <c r="P20" s="191"/>
      <c r="Q20" s="191"/>
      <c r="R20" s="237"/>
      <c r="S20" s="237"/>
      <c r="T20" s="187"/>
      <c r="X20" s="238" t="s">
        <v>47</v>
      </c>
      <c r="Y20" s="239">
        <f>IF($C$7="生活介護",IF(C20&gt;11,C20*C19*1.25,(C20+3)*C19),C20*C19*1.05)</f>
        <v>0</v>
      </c>
      <c r="Z20" s="239">
        <f aca="true" t="shared" si="1" ref="Z20:AM20">IF($C$7="生活介護",IF(D20&gt;11,D20*D19*1.25,(D20+3)*D19),D20*D19*1.05)</f>
        <v>0</v>
      </c>
      <c r="AA20" s="239">
        <f t="shared" si="1"/>
        <v>0</v>
      </c>
      <c r="AB20" s="239">
        <f t="shared" si="1"/>
        <v>0</v>
      </c>
      <c r="AC20" s="239">
        <f t="shared" si="1"/>
        <v>0</v>
      </c>
      <c r="AD20" s="239">
        <f t="shared" si="1"/>
        <v>0</v>
      </c>
      <c r="AE20" s="239">
        <f t="shared" si="1"/>
        <v>0</v>
      </c>
      <c r="AF20" s="239">
        <f t="shared" si="1"/>
        <v>0</v>
      </c>
      <c r="AG20" s="239">
        <f t="shared" si="1"/>
        <v>0</v>
      </c>
      <c r="AH20" s="239">
        <f t="shared" si="1"/>
        <v>0</v>
      </c>
      <c r="AI20" s="239">
        <f t="shared" si="1"/>
        <v>0</v>
      </c>
      <c r="AJ20" s="239">
        <f t="shared" si="1"/>
        <v>0</v>
      </c>
      <c r="AK20" s="239">
        <f t="shared" si="1"/>
        <v>0</v>
      </c>
      <c r="AL20" s="239">
        <f>IF($C$7="生活介護",IF(P20&gt;11,P20*P19*1.25,(P20+3)*P19),P20*P19*1.05)</f>
        <v>0</v>
      </c>
      <c r="AM20" s="239">
        <f t="shared" si="1"/>
        <v>0</v>
      </c>
    </row>
    <row r="21" spans="1:39" s="180" customFormat="1" ht="32.25" customHeight="1" thickBot="1">
      <c r="A21" s="181"/>
      <c r="B21" s="240" t="s">
        <v>49</v>
      </c>
      <c r="C21" s="241" t="e">
        <f>C18/C19</f>
        <v>#DIV/0!</v>
      </c>
      <c r="D21" s="242" t="e">
        <f>D18/D19</f>
        <v>#DIV/0!</v>
      </c>
      <c r="E21" s="243" t="e">
        <f>E18/E19</f>
        <v>#DIV/0!</v>
      </c>
      <c r="F21" s="241" t="e">
        <f>F18/F19</f>
        <v>#DIV/0!</v>
      </c>
      <c r="G21" s="242" t="e">
        <f>G18/G19</f>
        <v>#DIV/0!</v>
      </c>
      <c r="H21" s="242" t="e">
        <f aca="true" t="shared" si="2" ref="H21:M21">H18/H19</f>
        <v>#DIV/0!</v>
      </c>
      <c r="I21" s="242" t="e">
        <f t="shared" si="2"/>
        <v>#DIV/0!</v>
      </c>
      <c r="J21" s="242" t="e">
        <f t="shared" si="2"/>
        <v>#DIV/0!</v>
      </c>
      <c r="K21" s="242" t="e">
        <f t="shared" si="2"/>
        <v>#DIV/0!</v>
      </c>
      <c r="L21" s="242" t="e">
        <f t="shared" si="2"/>
        <v>#DIV/0!</v>
      </c>
      <c r="M21" s="242" t="e">
        <f t="shared" si="2"/>
        <v>#DIV/0!</v>
      </c>
      <c r="N21" s="242" t="e">
        <f>N18/N19</f>
        <v>#DIV/0!</v>
      </c>
      <c r="O21" s="242" t="e">
        <f>O18/O19</f>
        <v>#DIV/0!</v>
      </c>
      <c r="P21" s="242" t="e">
        <f>P18/P19</f>
        <v>#DIV/0!</v>
      </c>
      <c r="Q21" s="242" t="e">
        <f>Q18/Q19</f>
        <v>#DIV/0!</v>
      </c>
      <c r="R21" s="237"/>
      <c r="S21" s="237"/>
      <c r="T21" s="187"/>
      <c r="X21" s="238"/>
      <c r="Y21" s="239"/>
      <c r="Z21" s="239"/>
      <c r="AA21" s="239"/>
      <c r="AB21" s="239"/>
      <c r="AC21" s="239"/>
      <c r="AD21" s="239"/>
      <c r="AE21" s="239"/>
      <c r="AF21" s="239"/>
      <c r="AG21" s="239"/>
      <c r="AH21" s="239"/>
      <c r="AI21" s="239"/>
      <c r="AJ21" s="239"/>
      <c r="AK21" s="239"/>
      <c r="AL21" s="239"/>
      <c r="AM21" s="239"/>
    </row>
    <row r="22" spans="1:39" s="180" customFormat="1" ht="32.25" customHeight="1">
      <c r="A22" s="181"/>
      <c r="B22" s="244" t="s">
        <v>57</v>
      </c>
      <c r="C22" s="245"/>
      <c r="D22" s="246"/>
      <c r="E22" s="246"/>
      <c r="F22" s="246"/>
      <c r="G22" s="246"/>
      <c r="H22" s="246"/>
      <c r="I22" s="246"/>
      <c r="J22" s="246"/>
      <c r="K22" s="246"/>
      <c r="L22" s="246"/>
      <c r="M22" s="246"/>
      <c r="N22" s="246"/>
      <c r="O22" s="246"/>
      <c r="P22" s="246"/>
      <c r="Q22" s="247"/>
      <c r="R22" s="237"/>
      <c r="S22" s="237"/>
      <c r="T22" s="187"/>
      <c r="X22" s="238"/>
      <c r="Y22" s="239"/>
      <c r="Z22" s="239"/>
      <c r="AA22" s="239"/>
      <c r="AB22" s="239"/>
      <c r="AC22" s="239"/>
      <c r="AD22" s="239"/>
      <c r="AE22" s="239"/>
      <c r="AF22" s="239"/>
      <c r="AG22" s="239"/>
      <c r="AH22" s="239"/>
      <c r="AI22" s="239"/>
      <c r="AJ22" s="239"/>
      <c r="AK22" s="239"/>
      <c r="AL22" s="239"/>
      <c r="AM22" s="239"/>
    </row>
    <row r="23" spans="1:24" s="180" customFormat="1" ht="24" customHeight="1">
      <c r="A23" s="181"/>
      <c r="B23" s="371" t="s">
        <v>41</v>
      </c>
      <c r="C23" s="372"/>
      <c r="D23" s="372"/>
      <c r="E23" s="373"/>
      <c r="F23" s="248">
        <f>SUM(C18:E18)-SUM(C22:E22)</f>
        <v>0</v>
      </c>
      <c r="G23" s="248">
        <f>SUM(D18:F18)-SUM(D22:F22)</f>
        <v>0</v>
      </c>
      <c r="H23" s="248">
        <f>SUM(E18:G18)-SUM(E22:G22)</f>
        <v>0</v>
      </c>
      <c r="I23" s="248">
        <f>SUM(F18:H18)-SUM(F22:H22)</f>
        <v>0</v>
      </c>
      <c r="J23" s="248">
        <f aca="true" t="shared" si="3" ref="J23:P23">SUM(G18:I18)-SUM(G22:I22)</f>
        <v>0</v>
      </c>
      <c r="K23" s="248">
        <f>SUM(H18:J18)-SUM(H22:J22)</f>
        <v>0</v>
      </c>
      <c r="L23" s="248">
        <f>SUM(I18:K18)-SUM(I22:K22)</f>
        <v>0</v>
      </c>
      <c r="M23" s="248">
        <f>SUM(J18:L18)-SUM(J22:L22)</f>
        <v>0</v>
      </c>
      <c r="N23" s="248">
        <f t="shared" si="3"/>
        <v>0</v>
      </c>
      <c r="O23" s="248">
        <f t="shared" si="3"/>
        <v>0</v>
      </c>
      <c r="P23" s="248">
        <f t="shared" si="3"/>
        <v>0</v>
      </c>
      <c r="Q23" s="249">
        <f>SUM(N18:P18)-SUM(N22:P22)</f>
        <v>0</v>
      </c>
      <c r="R23" s="237"/>
      <c r="S23" s="237"/>
      <c r="T23" s="187"/>
      <c r="X23" s="238"/>
    </row>
    <row r="24" spans="1:20" s="180" customFormat="1" ht="24" customHeight="1">
      <c r="A24" s="181"/>
      <c r="B24" s="371" t="s">
        <v>42</v>
      </c>
      <c r="C24" s="374"/>
      <c r="D24" s="374"/>
      <c r="E24" s="375"/>
      <c r="F24" s="248">
        <f>SUM(Y20:AA20)</f>
        <v>0</v>
      </c>
      <c r="G24" s="248">
        <f aca="true" t="shared" si="4" ref="G24:Q24">SUM(Z20:AB20)</f>
        <v>0</v>
      </c>
      <c r="H24" s="248">
        <f t="shared" si="4"/>
        <v>0</v>
      </c>
      <c r="I24" s="248">
        <f t="shared" si="4"/>
        <v>0</v>
      </c>
      <c r="J24" s="248">
        <f t="shared" si="4"/>
        <v>0</v>
      </c>
      <c r="K24" s="248">
        <f t="shared" si="4"/>
        <v>0</v>
      </c>
      <c r="L24" s="248">
        <f t="shared" si="4"/>
        <v>0</v>
      </c>
      <c r="M24" s="248">
        <f t="shared" si="4"/>
        <v>0</v>
      </c>
      <c r="N24" s="248">
        <f t="shared" si="4"/>
        <v>0</v>
      </c>
      <c r="O24" s="248">
        <f t="shared" si="4"/>
        <v>0</v>
      </c>
      <c r="P24" s="248">
        <f t="shared" si="4"/>
        <v>0</v>
      </c>
      <c r="Q24" s="249">
        <f t="shared" si="4"/>
        <v>0</v>
      </c>
      <c r="R24" s="237"/>
      <c r="S24" s="237"/>
      <c r="T24" s="187"/>
    </row>
    <row r="25" spans="1:20" s="180" customFormat="1" ht="28.5" customHeight="1" thickBot="1">
      <c r="A25" s="181"/>
      <c r="B25" s="390" t="s">
        <v>48</v>
      </c>
      <c r="C25" s="391"/>
      <c r="D25" s="391"/>
      <c r="E25" s="391"/>
      <c r="F25" s="250">
        <f>IF(F23&gt;F24,"○","")</f>
      </c>
      <c r="G25" s="250">
        <f>IF(G23&gt;G24,"○","")</f>
      </c>
      <c r="H25" s="250">
        <f aca="true" t="shared" si="5" ref="H25:P25">IF(H23&gt;H24,"○","")</f>
      </c>
      <c r="I25" s="250">
        <f t="shared" si="5"/>
      </c>
      <c r="J25" s="250">
        <f t="shared" si="5"/>
      </c>
      <c r="K25" s="250">
        <f t="shared" si="5"/>
      </c>
      <c r="L25" s="250">
        <f t="shared" si="5"/>
      </c>
      <c r="M25" s="250">
        <f t="shared" si="5"/>
      </c>
      <c r="N25" s="250">
        <f t="shared" si="5"/>
      </c>
      <c r="O25" s="250">
        <f>IF(O23&gt;O24,"○","")</f>
      </c>
      <c r="P25" s="250">
        <f t="shared" si="5"/>
      </c>
      <c r="Q25" s="251">
        <f>IF(Q23&gt;Q24,"○","")</f>
      </c>
      <c r="R25" s="237"/>
      <c r="S25" s="237"/>
      <c r="T25" s="187"/>
    </row>
    <row r="26" spans="1:22" ht="47.25" customHeight="1">
      <c r="A26" s="252"/>
      <c r="B26" s="356" t="s">
        <v>63</v>
      </c>
      <c r="C26" s="356"/>
      <c r="D26" s="356"/>
      <c r="E26" s="356"/>
      <c r="F26" s="356"/>
      <c r="G26" s="356"/>
      <c r="H26" s="356"/>
      <c r="I26" s="356"/>
      <c r="J26" s="356"/>
      <c r="K26" s="356"/>
      <c r="L26" s="356"/>
      <c r="M26" s="356"/>
      <c r="N26" s="356"/>
      <c r="O26" s="356"/>
      <c r="P26" s="356"/>
      <c r="Q26" s="356"/>
      <c r="R26" s="356"/>
      <c r="S26" s="356"/>
      <c r="T26" s="356"/>
      <c r="U26" s="356"/>
      <c r="V26" s="356"/>
    </row>
    <row r="27" spans="1:22" ht="29.25" customHeight="1">
      <c r="A27" s="252"/>
      <c r="B27" s="357"/>
      <c r="C27" s="357"/>
      <c r="D27" s="357"/>
      <c r="E27" s="357"/>
      <c r="F27" s="357"/>
      <c r="G27" s="357"/>
      <c r="H27" s="357"/>
      <c r="I27" s="357"/>
      <c r="J27" s="357"/>
      <c r="K27" s="357"/>
      <c r="L27" s="357"/>
      <c r="M27" s="357"/>
      <c r="N27" s="357"/>
      <c r="O27" s="357"/>
      <c r="P27" s="357"/>
      <c r="Q27" s="357"/>
      <c r="R27" s="357"/>
      <c r="S27" s="357"/>
      <c r="T27" s="357"/>
      <c r="U27" s="357"/>
      <c r="V27" s="357"/>
    </row>
    <row r="28" spans="1:8" ht="6.75" customHeight="1" thickBot="1">
      <c r="A28" s="252"/>
      <c r="B28" s="253"/>
      <c r="C28" s="253"/>
      <c r="D28" s="253"/>
      <c r="E28" s="253"/>
      <c r="F28" s="253"/>
      <c r="G28" s="253"/>
      <c r="H28" s="253"/>
    </row>
    <row r="29" spans="1:14" ht="25.5" customHeight="1" thickBot="1" thickTop="1">
      <c r="A29" s="252"/>
      <c r="B29" s="365" t="s">
        <v>85</v>
      </c>
      <c r="C29" s="366"/>
      <c r="D29" s="366"/>
      <c r="E29" s="366"/>
      <c r="F29" s="367"/>
      <c r="G29" s="254" t="e">
        <f>ROUND(S18/R18,1)</f>
        <v>#DIV/0!</v>
      </c>
      <c r="H29" s="366" t="s">
        <v>37</v>
      </c>
      <c r="I29" s="366"/>
      <c r="J29" s="366"/>
      <c r="K29" s="368"/>
      <c r="M29" s="255"/>
      <c r="N29" s="255"/>
    </row>
    <row r="30" spans="1:14" ht="29.25" customHeight="1" thickBot="1">
      <c r="A30" s="252"/>
      <c r="B30" s="353" t="s">
        <v>23</v>
      </c>
      <c r="C30" s="354"/>
      <c r="D30" s="354"/>
      <c r="E30" s="354"/>
      <c r="F30" s="355"/>
      <c r="G30" s="256" t="e">
        <f>ROUNDDOWN(T15/R18,2)*100</f>
        <v>#DIV/0!</v>
      </c>
      <c r="H30" s="341" t="s">
        <v>89</v>
      </c>
      <c r="I30" s="341"/>
      <c r="J30" s="341"/>
      <c r="K30" s="342"/>
      <c r="M30" s="257"/>
      <c r="N30" s="257"/>
    </row>
    <row r="31" spans="1:11" ht="29.25" customHeight="1" thickBot="1">
      <c r="A31" s="252"/>
      <c r="B31" s="353" t="s">
        <v>24</v>
      </c>
      <c r="C31" s="354"/>
      <c r="D31" s="354"/>
      <c r="E31" s="354"/>
      <c r="F31" s="355"/>
      <c r="G31" s="258" t="e">
        <f>ROUNDDOWN(T16/R18,2)*100</f>
        <v>#DIV/0!</v>
      </c>
      <c r="H31" s="341" t="s">
        <v>89</v>
      </c>
      <c r="I31" s="341"/>
      <c r="J31" s="341"/>
      <c r="K31" s="342"/>
    </row>
    <row r="32" spans="1:18" ht="18.75" customHeight="1" thickBot="1" thickTop="1">
      <c r="A32" s="252"/>
      <c r="B32" s="343" t="s">
        <v>25</v>
      </c>
      <c r="C32" s="341"/>
      <c r="D32" s="341"/>
      <c r="E32" s="341"/>
      <c r="F32" s="344"/>
      <c r="G32" s="259" t="e">
        <f>ROUNDUP(R18/R19,1)</f>
        <v>#DIV/0!</v>
      </c>
      <c r="H32" s="341" t="s">
        <v>7</v>
      </c>
      <c r="I32" s="341"/>
      <c r="J32" s="341"/>
      <c r="K32" s="342"/>
      <c r="P32" s="376" t="s">
        <v>61</v>
      </c>
      <c r="Q32" s="377"/>
      <c r="R32" s="378"/>
    </row>
    <row r="33" spans="1:18" ht="18.75" customHeight="1" thickBot="1">
      <c r="A33" s="252"/>
      <c r="B33" s="343" t="s">
        <v>32</v>
      </c>
      <c r="C33" s="341"/>
      <c r="D33" s="341"/>
      <c r="E33" s="341"/>
      <c r="F33" s="344"/>
      <c r="G33" s="260"/>
      <c r="H33" s="341" t="s">
        <v>33</v>
      </c>
      <c r="I33" s="341"/>
      <c r="J33" s="341"/>
      <c r="K33" s="342"/>
      <c r="L33" s="261"/>
      <c r="P33" s="379"/>
      <c r="Q33" s="380"/>
      <c r="R33" s="262" t="s">
        <v>0</v>
      </c>
    </row>
    <row r="34" spans="1:15" ht="27.75" customHeight="1" thickBot="1">
      <c r="A34" s="252"/>
      <c r="B34" s="338" t="s">
        <v>35</v>
      </c>
      <c r="C34" s="339"/>
      <c r="D34" s="339"/>
      <c r="E34" s="339"/>
      <c r="F34" s="340"/>
      <c r="G34" s="263" t="e">
        <f>ROUNDUP(G32/G33,1)</f>
        <v>#DIV/0!</v>
      </c>
      <c r="H34" s="264" t="s">
        <v>34</v>
      </c>
      <c r="I34" s="264">
        <v>1</v>
      </c>
      <c r="J34" s="265"/>
      <c r="K34" s="266"/>
      <c r="M34" s="267"/>
      <c r="N34" s="337"/>
      <c r="O34" s="337"/>
    </row>
    <row r="35" spans="1:8" s="270" customFormat="1" ht="16.5" customHeight="1" thickTop="1">
      <c r="A35" s="268"/>
      <c r="B35" s="269"/>
      <c r="C35" s="269"/>
      <c r="D35" s="269"/>
      <c r="E35" s="269"/>
      <c r="F35" s="269"/>
      <c r="G35" s="269"/>
      <c r="H35" s="269"/>
    </row>
    <row r="36" spans="1:15" s="270" customFormat="1" ht="14.25">
      <c r="A36" s="268"/>
      <c r="B36" s="271"/>
      <c r="C36" s="272"/>
      <c r="H36" s="273"/>
      <c r="I36" s="274"/>
      <c r="J36" s="271"/>
      <c r="K36" s="272"/>
      <c r="O36" s="272"/>
    </row>
    <row r="37" spans="1:7" s="270" customFormat="1" ht="6.75" customHeight="1">
      <c r="A37" s="268"/>
      <c r="B37" s="271"/>
      <c r="C37" s="271"/>
      <c r="D37" s="273"/>
      <c r="E37" s="271"/>
      <c r="F37" s="272"/>
      <c r="G37" s="271"/>
    </row>
    <row r="38" spans="1:15" s="270" customFormat="1" ht="14.25">
      <c r="A38" s="268"/>
      <c r="B38" s="271"/>
      <c r="C38" s="272"/>
      <c r="D38" s="271"/>
      <c r="H38" s="273"/>
      <c r="I38" s="275"/>
      <c r="J38" s="271"/>
      <c r="K38" s="271"/>
      <c r="O38" s="272"/>
    </row>
    <row r="39" spans="1:7" s="270" customFormat="1" ht="6.75" customHeight="1">
      <c r="A39" s="268"/>
      <c r="B39" s="271"/>
      <c r="C39" s="271"/>
      <c r="D39" s="271"/>
      <c r="E39" s="273"/>
      <c r="F39" s="271"/>
      <c r="G39" s="272"/>
    </row>
    <row r="40" spans="1:16" s="270" customFormat="1" ht="14.25">
      <c r="A40" s="276"/>
      <c r="B40" s="271"/>
      <c r="C40" s="272"/>
      <c r="D40" s="272"/>
      <c r="H40" s="273"/>
      <c r="I40" s="275"/>
      <c r="J40" s="271"/>
      <c r="K40" s="271"/>
      <c r="P40" s="272"/>
    </row>
    <row r="41" spans="1:10" s="270" customFormat="1" ht="7.5" customHeight="1">
      <c r="A41" s="268"/>
      <c r="B41" s="271"/>
      <c r="C41" s="271"/>
      <c r="D41" s="271"/>
      <c r="E41" s="271"/>
      <c r="F41" s="271"/>
      <c r="G41" s="271"/>
      <c r="H41" s="271"/>
      <c r="I41" s="272"/>
      <c r="J41" s="272"/>
    </row>
    <row r="42" spans="1:10" s="270" customFormat="1" ht="13.5">
      <c r="A42" s="276"/>
      <c r="B42" s="272"/>
      <c r="C42" s="272"/>
      <c r="D42" s="272"/>
      <c r="G42" s="272"/>
      <c r="H42" s="272"/>
      <c r="I42" s="277"/>
      <c r="J42" s="272"/>
    </row>
    <row r="43" spans="1:10" s="270" customFormat="1" ht="6" customHeight="1">
      <c r="A43" s="268"/>
      <c r="B43" s="271"/>
      <c r="C43" s="271"/>
      <c r="D43" s="271"/>
      <c r="E43" s="271"/>
      <c r="F43" s="271"/>
      <c r="G43" s="271"/>
      <c r="H43" s="271"/>
      <c r="I43" s="272"/>
      <c r="J43" s="272"/>
    </row>
    <row r="44" spans="1:10" s="270" customFormat="1" ht="13.5">
      <c r="A44" s="276"/>
      <c r="B44" s="272"/>
      <c r="C44" s="272"/>
      <c r="D44" s="272"/>
      <c r="G44" s="272"/>
      <c r="H44" s="272"/>
      <c r="I44" s="277"/>
      <c r="J44" s="272"/>
    </row>
    <row r="45" spans="1:10" s="270" customFormat="1" ht="6.75" customHeight="1">
      <c r="A45" s="276"/>
      <c r="B45" s="272"/>
      <c r="C45" s="272"/>
      <c r="D45" s="272"/>
      <c r="E45" s="272"/>
      <c r="F45" s="272"/>
      <c r="G45" s="272"/>
      <c r="H45" s="272"/>
      <c r="I45" s="272"/>
      <c r="J45" s="272"/>
    </row>
    <row r="46" spans="1:10" s="270" customFormat="1" ht="13.5">
      <c r="A46" s="276"/>
      <c r="B46" s="272"/>
      <c r="C46" s="272"/>
      <c r="D46" s="272"/>
      <c r="H46" s="274"/>
      <c r="I46" s="278"/>
      <c r="J46" s="279"/>
    </row>
    <row r="47" spans="1:10" s="270" customFormat="1" ht="6.75" customHeight="1">
      <c r="A47" s="276"/>
      <c r="B47" s="272"/>
      <c r="C47" s="272"/>
      <c r="D47" s="272"/>
      <c r="E47" s="272"/>
      <c r="F47" s="272"/>
      <c r="G47" s="272"/>
      <c r="H47" s="272"/>
      <c r="I47" s="272"/>
      <c r="J47" s="272"/>
    </row>
    <row r="48" spans="1:15" s="270" customFormat="1" ht="33.75" customHeight="1">
      <c r="A48" s="276"/>
      <c r="B48" s="272"/>
      <c r="C48" s="272"/>
      <c r="D48" s="272"/>
      <c r="E48" s="280"/>
      <c r="F48" s="280"/>
      <c r="G48" s="281"/>
      <c r="H48" s="281"/>
      <c r="I48" s="272"/>
      <c r="J48" s="272"/>
      <c r="L48" s="172"/>
      <c r="M48" s="172"/>
      <c r="N48" s="172"/>
      <c r="O48" s="172"/>
    </row>
    <row r="49" spans="1:15" s="270" customFormat="1" ht="21.75" customHeight="1">
      <c r="A49" s="276"/>
      <c r="B49" s="282"/>
      <c r="C49" s="282"/>
      <c r="D49" s="282"/>
      <c r="E49" s="282"/>
      <c r="F49" s="283"/>
      <c r="G49" s="284"/>
      <c r="I49" s="272"/>
      <c r="J49" s="284"/>
      <c r="L49" s="172"/>
      <c r="M49" s="172"/>
      <c r="N49" s="172"/>
      <c r="O49" s="172"/>
    </row>
  </sheetData>
  <sheetProtection/>
  <mergeCells count="31">
    <mergeCell ref="C9:E9"/>
    <mergeCell ref="F9:Q9"/>
    <mergeCell ref="C10:Q10"/>
    <mergeCell ref="B25:E25"/>
    <mergeCell ref="R10:R11"/>
    <mergeCell ref="S10:S11"/>
    <mergeCell ref="B29:F29"/>
    <mergeCell ref="H29:K29"/>
    <mergeCell ref="U16:X16"/>
    <mergeCell ref="U15:V15"/>
    <mergeCell ref="H33:K33"/>
    <mergeCell ref="B23:E23"/>
    <mergeCell ref="B24:E24"/>
    <mergeCell ref="P32:R32"/>
    <mergeCell ref="P33:Q33"/>
    <mergeCell ref="J3:M3"/>
    <mergeCell ref="C7:D7"/>
    <mergeCell ref="F7:J7"/>
    <mergeCell ref="B30:F30"/>
    <mergeCell ref="H30:K30"/>
    <mergeCell ref="B31:F31"/>
    <mergeCell ref="B26:V27"/>
    <mergeCell ref="B17:B18"/>
    <mergeCell ref="B10:B11"/>
    <mergeCell ref="A3:G3"/>
    <mergeCell ref="N34:O34"/>
    <mergeCell ref="B34:F34"/>
    <mergeCell ref="H31:K31"/>
    <mergeCell ref="B32:F32"/>
    <mergeCell ref="H32:K32"/>
    <mergeCell ref="B33:F33"/>
  </mergeCells>
  <dataValidations count="1">
    <dataValidation type="list" allowBlank="1" showInputMessage="1" showErrorMessage="1" sqref="C7:D7">
      <formula1>$Z$7:$Z$9</formula1>
    </dataValidation>
  </dataValidations>
  <printOptions/>
  <pageMargins left="0.7" right="0.7" top="0.75" bottom="0.75" header="0.3" footer="0.3"/>
  <pageSetup blackAndWhite="1" horizontalDpi="600" verticalDpi="600" orientation="landscape" paperSize="9" scale="67" r:id="rId1"/>
  <rowBreaks count="1" manualBreakCount="1">
    <brk id="34" max="21" man="1"/>
  </rowBreaks>
</worksheet>
</file>

<file path=xl/worksheets/sheet2.xml><?xml version="1.0" encoding="utf-8"?>
<worksheet xmlns="http://schemas.openxmlformats.org/spreadsheetml/2006/main" xmlns:r="http://schemas.openxmlformats.org/officeDocument/2006/relationships">
  <sheetPr>
    <tabColor rgb="FFFFC000"/>
  </sheetPr>
  <dimension ref="A1:AM49"/>
  <sheetViews>
    <sheetView view="pageBreakPreview" zoomScale="75" zoomScaleSheetLayoutView="75" zoomScalePageLayoutView="0" workbookViewId="0" topLeftCell="A1">
      <selection activeCell="A3" sqref="A3:G3"/>
    </sheetView>
  </sheetViews>
  <sheetFormatPr defaultColWidth="9.00390625" defaultRowHeight="13.5"/>
  <cols>
    <col min="1" max="1" width="0.74609375" style="81" customWidth="1"/>
    <col min="2" max="2" width="15.50390625" style="82" customWidth="1"/>
    <col min="3" max="12" width="7.75390625" style="82" customWidth="1"/>
    <col min="13" max="13" width="8.25390625" style="82" customWidth="1"/>
    <col min="14" max="14" width="7.75390625" style="82" customWidth="1"/>
    <col min="15" max="16" width="8.50390625" style="82" customWidth="1"/>
    <col min="17" max="17" width="8.25390625" style="82" customWidth="1"/>
    <col min="18" max="19" width="7.625" style="82" customWidth="1"/>
    <col min="20" max="20" width="7.25390625" style="82" customWidth="1"/>
    <col min="21" max="21" width="8.75390625" style="82" customWidth="1"/>
    <col min="22" max="16384" width="9.00390625" style="82" customWidth="1"/>
  </cols>
  <sheetData>
    <row r="1" ht="18.75" customHeight="1">
      <c r="A1" s="81" t="s">
        <v>59</v>
      </c>
    </row>
    <row r="2" ht="8.25" customHeight="1" thickBot="1"/>
    <row r="3" spans="1:13" ht="25.5" customHeight="1" thickBot="1" thickTop="1">
      <c r="A3" s="438" t="s">
        <v>56</v>
      </c>
      <c r="B3" s="439"/>
      <c r="C3" s="439"/>
      <c r="D3" s="439"/>
      <c r="E3" s="439"/>
      <c r="F3" s="439"/>
      <c r="G3" s="440"/>
      <c r="J3" s="441" t="s">
        <v>19</v>
      </c>
      <c r="K3" s="442"/>
      <c r="L3" s="442"/>
      <c r="M3" s="443"/>
    </row>
    <row r="4" ht="6.75" customHeight="1" thickTop="1"/>
    <row r="5" spans="2:3" ht="21" customHeight="1">
      <c r="B5" s="83" t="s">
        <v>8</v>
      </c>
      <c r="C5" s="84"/>
    </row>
    <row r="6" spans="2:11" ht="9.75" customHeight="1" thickBot="1">
      <c r="B6" s="84"/>
      <c r="C6" s="84"/>
      <c r="K6" s="85"/>
    </row>
    <row r="7" spans="2:26" ht="28.5" customHeight="1" thickBot="1">
      <c r="B7" s="86" t="s">
        <v>20</v>
      </c>
      <c r="C7" s="444" t="s">
        <v>75</v>
      </c>
      <c r="D7" s="445"/>
      <c r="E7" s="87" t="s">
        <v>21</v>
      </c>
      <c r="F7" s="446" t="s">
        <v>22</v>
      </c>
      <c r="G7" s="447"/>
      <c r="H7" s="447"/>
      <c r="I7" s="447"/>
      <c r="J7" s="448"/>
      <c r="Z7" s="82" t="s">
        <v>75</v>
      </c>
    </row>
    <row r="8" spans="2:26" ht="9.75" customHeight="1" thickBot="1">
      <c r="B8" s="84"/>
      <c r="C8" s="84"/>
      <c r="Z8" s="82" t="s">
        <v>76</v>
      </c>
    </row>
    <row r="9" spans="2:26" ht="22.5" customHeight="1" thickBot="1">
      <c r="B9" s="136"/>
      <c r="C9" s="449" t="s">
        <v>60</v>
      </c>
      <c r="D9" s="450"/>
      <c r="E9" s="451"/>
      <c r="F9" s="452" t="s">
        <v>50</v>
      </c>
      <c r="G9" s="453"/>
      <c r="H9" s="453"/>
      <c r="I9" s="453"/>
      <c r="J9" s="453"/>
      <c r="K9" s="453"/>
      <c r="L9" s="453"/>
      <c r="M9" s="453"/>
      <c r="N9" s="453"/>
      <c r="O9" s="453"/>
      <c r="P9" s="453"/>
      <c r="Q9" s="454"/>
      <c r="Z9" s="82" t="s">
        <v>77</v>
      </c>
    </row>
    <row r="10" spans="1:19" s="89" customFormat="1" ht="33" customHeight="1">
      <c r="A10" s="88"/>
      <c r="B10" s="427" t="s">
        <v>84</v>
      </c>
      <c r="C10" s="429" t="s">
        <v>58</v>
      </c>
      <c r="D10" s="430"/>
      <c r="E10" s="430"/>
      <c r="F10" s="430"/>
      <c r="G10" s="430"/>
      <c r="H10" s="430"/>
      <c r="I10" s="430"/>
      <c r="J10" s="430"/>
      <c r="K10" s="430"/>
      <c r="L10" s="430"/>
      <c r="M10" s="430"/>
      <c r="N10" s="430"/>
      <c r="O10" s="430"/>
      <c r="P10" s="430"/>
      <c r="Q10" s="431"/>
      <c r="R10" s="432" t="s">
        <v>51</v>
      </c>
      <c r="S10" s="434" t="s">
        <v>5</v>
      </c>
    </row>
    <row r="11" spans="1:22" s="89" customFormat="1" ht="20.25" customHeight="1">
      <c r="A11" s="90"/>
      <c r="B11" s="428"/>
      <c r="C11" s="75" t="s">
        <v>38</v>
      </c>
      <c r="D11" s="76" t="s">
        <v>39</v>
      </c>
      <c r="E11" s="77" t="s">
        <v>40</v>
      </c>
      <c r="F11" s="78" t="s">
        <v>6</v>
      </c>
      <c r="G11" s="79" t="s">
        <v>9</v>
      </c>
      <c r="H11" s="79" t="s">
        <v>10</v>
      </c>
      <c r="I11" s="79" t="s">
        <v>11</v>
      </c>
      <c r="J11" s="79" t="s">
        <v>12</v>
      </c>
      <c r="K11" s="79" t="s">
        <v>13</v>
      </c>
      <c r="L11" s="79" t="s">
        <v>28</v>
      </c>
      <c r="M11" s="79" t="s">
        <v>14</v>
      </c>
      <c r="N11" s="79" t="s">
        <v>15</v>
      </c>
      <c r="O11" s="79" t="s">
        <v>16</v>
      </c>
      <c r="P11" s="79" t="s">
        <v>17</v>
      </c>
      <c r="Q11" s="79" t="s">
        <v>18</v>
      </c>
      <c r="R11" s="433"/>
      <c r="S11" s="435"/>
      <c r="T11" s="91"/>
      <c r="V11" s="85"/>
    </row>
    <row r="12" spans="1:20" s="89" customFormat="1" ht="19.5" customHeight="1">
      <c r="A12" s="80"/>
      <c r="B12" s="15">
        <v>2</v>
      </c>
      <c r="C12" s="140">
        <v>21</v>
      </c>
      <c r="D12" s="141">
        <v>21</v>
      </c>
      <c r="E12" s="142">
        <v>23</v>
      </c>
      <c r="F12" s="143">
        <v>21</v>
      </c>
      <c r="G12" s="141">
        <v>21</v>
      </c>
      <c r="H12" s="141">
        <v>23</v>
      </c>
      <c r="I12" s="141">
        <v>21</v>
      </c>
      <c r="J12" s="141">
        <v>49</v>
      </c>
      <c r="K12" s="141">
        <v>56</v>
      </c>
      <c r="L12" s="141">
        <v>60</v>
      </c>
      <c r="M12" s="141">
        <v>49</v>
      </c>
      <c r="N12" s="141">
        <v>56</v>
      </c>
      <c r="O12" s="141">
        <v>49</v>
      </c>
      <c r="P12" s="141">
        <v>56</v>
      </c>
      <c r="Q12" s="141">
        <v>60</v>
      </c>
      <c r="R12" s="39">
        <f>SUM(F12:Q12)</f>
        <v>521</v>
      </c>
      <c r="S12" s="40">
        <f>B12*R12</f>
        <v>1042</v>
      </c>
      <c r="T12" s="91"/>
    </row>
    <row r="13" spans="1:20" s="89" customFormat="1" ht="19.5" customHeight="1">
      <c r="A13" s="80"/>
      <c r="B13" s="15">
        <v>3</v>
      </c>
      <c r="C13" s="140">
        <v>63</v>
      </c>
      <c r="D13" s="141">
        <v>62</v>
      </c>
      <c r="E13" s="142">
        <v>71</v>
      </c>
      <c r="F13" s="143">
        <v>63</v>
      </c>
      <c r="G13" s="141">
        <v>62</v>
      </c>
      <c r="H13" s="141">
        <v>71</v>
      </c>
      <c r="I13" s="141">
        <v>63</v>
      </c>
      <c r="J13" s="141">
        <v>111</v>
      </c>
      <c r="K13" s="141">
        <v>121</v>
      </c>
      <c r="L13" s="141">
        <v>122</v>
      </c>
      <c r="M13" s="141">
        <v>111</v>
      </c>
      <c r="N13" s="141">
        <v>121</v>
      </c>
      <c r="O13" s="141">
        <v>111</v>
      </c>
      <c r="P13" s="141">
        <v>121</v>
      </c>
      <c r="Q13" s="141">
        <v>122</v>
      </c>
      <c r="R13" s="39">
        <f>SUM(F13:Q13)</f>
        <v>1199</v>
      </c>
      <c r="S13" s="40">
        <f>B13*R13</f>
        <v>3597</v>
      </c>
      <c r="T13" s="91"/>
    </row>
    <row r="14" spans="1:20" s="89" customFormat="1" ht="19.5" customHeight="1" thickBot="1">
      <c r="A14" s="80"/>
      <c r="B14" s="46">
        <v>4</v>
      </c>
      <c r="C14" s="144">
        <v>105</v>
      </c>
      <c r="D14" s="145">
        <v>100</v>
      </c>
      <c r="E14" s="146">
        <v>120</v>
      </c>
      <c r="F14" s="147">
        <v>105</v>
      </c>
      <c r="G14" s="145">
        <v>100</v>
      </c>
      <c r="H14" s="145">
        <v>120</v>
      </c>
      <c r="I14" s="145">
        <v>105</v>
      </c>
      <c r="J14" s="145">
        <v>149</v>
      </c>
      <c r="K14" s="145">
        <v>155</v>
      </c>
      <c r="L14" s="145">
        <v>178</v>
      </c>
      <c r="M14" s="145">
        <v>149</v>
      </c>
      <c r="N14" s="145">
        <v>155</v>
      </c>
      <c r="O14" s="145">
        <v>149</v>
      </c>
      <c r="P14" s="145">
        <v>155</v>
      </c>
      <c r="Q14" s="145">
        <v>220</v>
      </c>
      <c r="R14" s="41">
        <f>SUM(F14:Q14)</f>
        <v>1740</v>
      </c>
      <c r="S14" s="42">
        <f>B14*R14</f>
        <v>6960</v>
      </c>
      <c r="T14" s="91"/>
    </row>
    <row r="15" spans="1:24" s="89" customFormat="1" ht="24" customHeight="1" thickTop="1">
      <c r="A15" s="90"/>
      <c r="B15" s="160">
        <v>5</v>
      </c>
      <c r="C15" s="161">
        <v>120</v>
      </c>
      <c r="D15" s="162">
        <v>113</v>
      </c>
      <c r="E15" s="163">
        <v>131</v>
      </c>
      <c r="F15" s="164">
        <v>120</v>
      </c>
      <c r="G15" s="162">
        <v>113</v>
      </c>
      <c r="H15" s="162">
        <v>131</v>
      </c>
      <c r="I15" s="162">
        <v>120</v>
      </c>
      <c r="J15" s="162">
        <v>123</v>
      </c>
      <c r="K15" s="162">
        <v>131</v>
      </c>
      <c r="L15" s="162">
        <v>145</v>
      </c>
      <c r="M15" s="162">
        <v>123</v>
      </c>
      <c r="N15" s="162">
        <v>131</v>
      </c>
      <c r="O15" s="162">
        <v>123</v>
      </c>
      <c r="P15" s="162">
        <v>131</v>
      </c>
      <c r="Q15" s="162">
        <v>145</v>
      </c>
      <c r="R15" s="165">
        <f>SUM(F15:Q15)</f>
        <v>1536</v>
      </c>
      <c r="S15" s="166">
        <f>B15*R15</f>
        <v>7680</v>
      </c>
      <c r="T15" s="20">
        <f>R15+R16</f>
        <v>2548</v>
      </c>
      <c r="U15" s="436" t="s">
        <v>3</v>
      </c>
      <c r="V15" s="436"/>
      <c r="W15" s="92"/>
      <c r="X15" s="92"/>
    </row>
    <row r="16" spans="1:24" s="89" customFormat="1" ht="24" customHeight="1" thickBot="1">
      <c r="A16" s="90"/>
      <c r="B16" s="47">
        <v>6</v>
      </c>
      <c r="C16" s="148">
        <v>80</v>
      </c>
      <c r="D16" s="149">
        <v>79</v>
      </c>
      <c r="E16" s="150">
        <v>89</v>
      </c>
      <c r="F16" s="151">
        <v>80</v>
      </c>
      <c r="G16" s="149">
        <v>79</v>
      </c>
      <c r="H16" s="149">
        <v>89</v>
      </c>
      <c r="I16" s="149">
        <v>80</v>
      </c>
      <c r="J16" s="149">
        <v>79</v>
      </c>
      <c r="K16" s="149">
        <v>89</v>
      </c>
      <c r="L16" s="149">
        <v>90</v>
      </c>
      <c r="M16" s="149">
        <v>79</v>
      </c>
      <c r="N16" s="149">
        <v>89</v>
      </c>
      <c r="O16" s="149">
        <v>79</v>
      </c>
      <c r="P16" s="149">
        <v>89</v>
      </c>
      <c r="Q16" s="149">
        <v>90</v>
      </c>
      <c r="R16" s="159">
        <f>SUM(F16:Q16)</f>
        <v>1012</v>
      </c>
      <c r="S16" s="43">
        <f>B16*R16</f>
        <v>6072</v>
      </c>
      <c r="T16" s="20">
        <f>R16</f>
        <v>1012</v>
      </c>
      <c r="U16" s="437" t="s">
        <v>4</v>
      </c>
      <c r="V16" s="437"/>
      <c r="W16" s="437"/>
      <c r="X16" s="437"/>
    </row>
    <row r="17" spans="1:20" s="89" customFormat="1" ht="16.5" customHeight="1" thickTop="1">
      <c r="A17" s="90"/>
      <c r="B17" s="412" t="s">
        <v>1</v>
      </c>
      <c r="C17" s="49"/>
      <c r="D17" s="9"/>
      <c r="E17" s="50"/>
      <c r="F17" s="48"/>
      <c r="G17" s="9"/>
      <c r="H17" s="9"/>
      <c r="I17" s="9"/>
      <c r="J17" s="9"/>
      <c r="K17" s="9"/>
      <c r="L17" s="9"/>
      <c r="M17" s="9"/>
      <c r="N17" s="9"/>
      <c r="O17" s="9"/>
      <c r="P17" s="9"/>
      <c r="Q17" s="9"/>
      <c r="R17" s="44" t="s">
        <v>29</v>
      </c>
      <c r="S17" s="44" t="s">
        <v>30</v>
      </c>
      <c r="T17" s="91"/>
    </row>
    <row r="18" spans="1:25" s="89" customFormat="1" ht="18.75" customHeight="1" thickBot="1">
      <c r="A18" s="80"/>
      <c r="B18" s="413"/>
      <c r="C18" s="51">
        <f>SUM(C12:C16)</f>
        <v>389</v>
      </c>
      <c r="D18" s="5">
        <f>SUM(D12:D16)</f>
        <v>375</v>
      </c>
      <c r="E18" s="52">
        <f>SUM(E12:E16)</f>
        <v>434</v>
      </c>
      <c r="F18" s="2">
        <f aca="true" t="shared" si="0" ref="F18:P18">SUM(F12:F16)</f>
        <v>389</v>
      </c>
      <c r="G18" s="5">
        <f t="shared" si="0"/>
        <v>375</v>
      </c>
      <c r="H18" s="5">
        <f t="shared" si="0"/>
        <v>434</v>
      </c>
      <c r="I18" s="5">
        <f t="shared" si="0"/>
        <v>389</v>
      </c>
      <c r="J18" s="5">
        <f t="shared" si="0"/>
        <v>511</v>
      </c>
      <c r="K18" s="5">
        <f t="shared" si="0"/>
        <v>552</v>
      </c>
      <c r="L18" s="5">
        <f t="shared" si="0"/>
        <v>595</v>
      </c>
      <c r="M18" s="5">
        <f t="shared" si="0"/>
        <v>511</v>
      </c>
      <c r="N18" s="5">
        <f t="shared" si="0"/>
        <v>552</v>
      </c>
      <c r="O18" s="5">
        <f t="shared" si="0"/>
        <v>511</v>
      </c>
      <c r="P18" s="5">
        <f t="shared" si="0"/>
        <v>552</v>
      </c>
      <c r="Q18" s="5">
        <f>SUM(Q12:Q16)</f>
        <v>637</v>
      </c>
      <c r="R18" s="45">
        <f>SUM(R12:R16)</f>
        <v>6008</v>
      </c>
      <c r="S18" s="45">
        <f>SUM(S12:S16)</f>
        <v>25351</v>
      </c>
      <c r="T18" s="91"/>
      <c r="Y18" s="89" t="s">
        <v>46</v>
      </c>
    </row>
    <row r="19" spans="1:39" s="89" customFormat="1" ht="28.5" customHeight="1" thickTop="1">
      <c r="A19" s="80"/>
      <c r="B19" s="59" t="s">
        <v>2</v>
      </c>
      <c r="C19" s="152">
        <v>21</v>
      </c>
      <c r="D19" s="153">
        <v>20</v>
      </c>
      <c r="E19" s="154">
        <v>23</v>
      </c>
      <c r="F19" s="155">
        <v>21</v>
      </c>
      <c r="G19" s="153">
        <v>21</v>
      </c>
      <c r="H19" s="153">
        <v>22</v>
      </c>
      <c r="I19" s="153">
        <v>21</v>
      </c>
      <c r="J19" s="153">
        <v>20</v>
      </c>
      <c r="K19" s="153">
        <v>23</v>
      </c>
      <c r="L19" s="153">
        <v>23</v>
      </c>
      <c r="M19" s="153">
        <v>20</v>
      </c>
      <c r="N19" s="153">
        <v>22</v>
      </c>
      <c r="O19" s="153">
        <v>21</v>
      </c>
      <c r="P19" s="153">
        <v>20</v>
      </c>
      <c r="Q19" s="153">
        <v>23</v>
      </c>
      <c r="R19" s="6">
        <f>SUM(F19:Q19)</f>
        <v>257</v>
      </c>
      <c r="S19" s="8" t="s">
        <v>31</v>
      </c>
      <c r="Y19" s="91" t="s">
        <v>38</v>
      </c>
      <c r="Z19" s="91" t="s">
        <v>17</v>
      </c>
      <c r="AA19" s="91" t="s">
        <v>18</v>
      </c>
      <c r="AB19" s="91" t="s">
        <v>44</v>
      </c>
      <c r="AC19" s="91" t="s">
        <v>9</v>
      </c>
      <c r="AD19" s="91" t="s">
        <v>10</v>
      </c>
      <c r="AE19" s="91" t="s">
        <v>11</v>
      </c>
      <c r="AF19" s="91" t="s">
        <v>12</v>
      </c>
      <c r="AG19" s="91" t="s">
        <v>13</v>
      </c>
      <c r="AH19" s="91" t="s">
        <v>45</v>
      </c>
      <c r="AI19" s="91" t="s">
        <v>14</v>
      </c>
      <c r="AJ19" s="91" t="s">
        <v>15</v>
      </c>
      <c r="AK19" s="91" t="s">
        <v>16</v>
      </c>
      <c r="AL19" s="91" t="s">
        <v>17</v>
      </c>
      <c r="AM19" s="91" t="s">
        <v>18</v>
      </c>
    </row>
    <row r="20" spans="1:39" s="89" customFormat="1" ht="24" customHeight="1">
      <c r="A20" s="90"/>
      <c r="B20" s="60" t="s">
        <v>43</v>
      </c>
      <c r="C20" s="140">
        <v>20</v>
      </c>
      <c r="D20" s="141">
        <v>20</v>
      </c>
      <c r="E20" s="142">
        <v>20</v>
      </c>
      <c r="F20" s="143">
        <v>20</v>
      </c>
      <c r="G20" s="141">
        <v>20</v>
      </c>
      <c r="H20" s="141">
        <v>20</v>
      </c>
      <c r="I20" s="141">
        <v>20</v>
      </c>
      <c r="J20" s="141">
        <v>20</v>
      </c>
      <c r="K20" s="141">
        <v>20</v>
      </c>
      <c r="L20" s="141">
        <v>20</v>
      </c>
      <c r="M20" s="141">
        <v>30</v>
      </c>
      <c r="N20" s="141">
        <v>30</v>
      </c>
      <c r="O20" s="141">
        <v>30</v>
      </c>
      <c r="P20" s="141">
        <v>30</v>
      </c>
      <c r="Q20" s="141">
        <v>30</v>
      </c>
      <c r="R20" s="4"/>
      <c r="S20" s="4"/>
      <c r="T20" s="91"/>
      <c r="X20" s="93" t="s">
        <v>47</v>
      </c>
      <c r="Y20" s="94">
        <f>IF($C$7="生活介護",IF(C20&gt;11,C20*C19*1.25,(C20+3)*C19),C20*C19*1.05)</f>
        <v>525</v>
      </c>
      <c r="Z20" s="94">
        <f aca="true" t="shared" si="1" ref="Z20:AM20">IF($C$7="生活介護",IF(D20&gt;11,D20*D19*1.25,(D20+3)*D19),D20*D19*1.05)</f>
        <v>500</v>
      </c>
      <c r="AA20" s="94">
        <f t="shared" si="1"/>
        <v>575</v>
      </c>
      <c r="AB20" s="94">
        <f t="shared" si="1"/>
        <v>525</v>
      </c>
      <c r="AC20" s="94">
        <f t="shared" si="1"/>
        <v>525</v>
      </c>
      <c r="AD20" s="94">
        <f t="shared" si="1"/>
        <v>550</v>
      </c>
      <c r="AE20" s="94">
        <f t="shared" si="1"/>
        <v>525</v>
      </c>
      <c r="AF20" s="94">
        <f t="shared" si="1"/>
        <v>500</v>
      </c>
      <c r="AG20" s="94">
        <f t="shared" si="1"/>
        <v>575</v>
      </c>
      <c r="AH20" s="94">
        <f t="shared" si="1"/>
        <v>575</v>
      </c>
      <c r="AI20" s="94">
        <f t="shared" si="1"/>
        <v>750</v>
      </c>
      <c r="AJ20" s="94">
        <f t="shared" si="1"/>
        <v>825</v>
      </c>
      <c r="AK20" s="94">
        <f t="shared" si="1"/>
        <v>787.5</v>
      </c>
      <c r="AL20" s="94">
        <f>IF($C$7="生活介護",IF(P20&gt;11,P20*P19*1.25,(P20+3)*P19),P20*P19*1.05)</f>
        <v>750</v>
      </c>
      <c r="AM20" s="94">
        <f t="shared" si="1"/>
        <v>862.5</v>
      </c>
    </row>
    <row r="21" spans="1:39" s="89" customFormat="1" ht="32.25" customHeight="1" thickBot="1">
      <c r="A21" s="90"/>
      <c r="B21" s="61" t="s">
        <v>49</v>
      </c>
      <c r="C21" s="68">
        <f>C18/C19</f>
        <v>18.523809523809526</v>
      </c>
      <c r="D21" s="69">
        <f>D18/D19</f>
        <v>18.75</v>
      </c>
      <c r="E21" s="70">
        <f>E18/E19</f>
        <v>18.869565217391305</v>
      </c>
      <c r="F21" s="68">
        <f>F18/F19</f>
        <v>18.523809523809526</v>
      </c>
      <c r="G21" s="69">
        <f>G18/G19</f>
        <v>17.857142857142858</v>
      </c>
      <c r="H21" s="69">
        <f aca="true" t="shared" si="2" ref="H21:M21">H18/H19</f>
        <v>19.727272727272727</v>
      </c>
      <c r="I21" s="69">
        <f t="shared" si="2"/>
        <v>18.523809523809526</v>
      </c>
      <c r="J21" s="69">
        <f t="shared" si="2"/>
        <v>25.55</v>
      </c>
      <c r="K21" s="69">
        <f t="shared" si="2"/>
        <v>24</v>
      </c>
      <c r="L21" s="69">
        <f t="shared" si="2"/>
        <v>25.869565217391305</v>
      </c>
      <c r="M21" s="69">
        <f t="shared" si="2"/>
        <v>25.55</v>
      </c>
      <c r="N21" s="69">
        <f>N18/N19</f>
        <v>25.09090909090909</v>
      </c>
      <c r="O21" s="69">
        <f>O18/O19</f>
        <v>24.333333333333332</v>
      </c>
      <c r="P21" s="69">
        <f>P18/P19</f>
        <v>27.6</v>
      </c>
      <c r="Q21" s="69">
        <f>Q18/Q19</f>
        <v>27.695652173913043</v>
      </c>
      <c r="R21" s="4"/>
      <c r="S21" s="4"/>
      <c r="T21" s="91"/>
      <c r="X21" s="93"/>
      <c r="Y21" s="94"/>
      <c r="Z21" s="94"/>
      <c r="AA21" s="94"/>
      <c r="AB21" s="94"/>
      <c r="AC21" s="94"/>
      <c r="AD21" s="94"/>
      <c r="AE21" s="94"/>
      <c r="AF21" s="94"/>
      <c r="AG21" s="94"/>
      <c r="AH21" s="94"/>
      <c r="AI21" s="94"/>
      <c r="AJ21" s="94"/>
      <c r="AK21" s="94"/>
      <c r="AL21" s="94"/>
      <c r="AM21" s="94"/>
    </row>
    <row r="22" spans="1:39" s="89" customFormat="1" ht="32.25" customHeight="1">
      <c r="A22" s="90"/>
      <c r="B22" s="74" t="s">
        <v>57</v>
      </c>
      <c r="C22" s="137">
        <v>0</v>
      </c>
      <c r="D22" s="138">
        <v>0</v>
      </c>
      <c r="E22" s="138">
        <v>0</v>
      </c>
      <c r="F22" s="138">
        <v>0</v>
      </c>
      <c r="G22" s="138">
        <v>0</v>
      </c>
      <c r="H22" s="138">
        <v>0</v>
      </c>
      <c r="I22" s="138">
        <v>0</v>
      </c>
      <c r="J22" s="138">
        <v>0</v>
      </c>
      <c r="K22" s="138">
        <v>0</v>
      </c>
      <c r="L22" s="138">
        <v>0</v>
      </c>
      <c r="M22" s="138">
        <v>20</v>
      </c>
      <c r="N22" s="138">
        <v>22</v>
      </c>
      <c r="O22" s="138">
        <v>21</v>
      </c>
      <c r="P22" s="138">
        <v>20</v>
      </c>
      <c r="Q22" s="139">
        <v>23</v>
      </c>
      <c r="R22" s="4"/>
      <c r="S22" s="4"/>
      <c r="T22" s="91"/>
      <c r="X22" s="93"/>
      <c r="Y22" s="94"/>
      <c r="Z22" s="94"/>
      <c r="AA22" s="94"/>
      <c r="AB22" s="94"/>
      <c r="AC22" s="94"/>
      <c r="AD22" s="94"/>
      <c r="AE22" s="94"/>
      <c r="AF22" s="94"/>
      <c r="AG22" s="94"/>
      <c r="AH22" s="94"/>
      <c r="AI22" s="94"/>
      <c r="AJ22" s="94"/>
      <c r="AK22" s="94"/>
      <c r="AL22" s="94"/>
      <c r="AM22" s="94"/>
    </row>
    <row r="23" spans="1:24" s="89" customFormat="1" ht="24" customHeight="1">
      <c r="A23" s="90"/>
      <c r="B23" s="414" t="s">
        <v>41</v>
      </c>
      <c r="C23" s="415"/>
      <c r="D23" s="415"/>
      <c r="E23" s="416"/>
      <c r="F23" s="57">
        <f>SUM(C18:E18)-SUM(C22:E22)</f>
        <v>1198</v>
      </c>
      <c r="G23" s="57">
        <f>SUM(D18:F18)-SUM(D22:F22)</f>
        <v>1198</v>
      </c>
      <c r="H23" s="57">
        <f>SUM(E18:G18)-SUM(E22:G22)</f>
        <v>1198</v>
      </c>
      <c r="I23" s="57">
        <f>SUM(F18:H18)-SUM(F22:H22)</f>
        <v>1198</v>
      </c>
      <c r="J23" s="57">
        <f aca="true" t="shared" si="3" ref="J23:P23">SUM(G18:I18)-SUM(G22:I22)</f>
        <v>1198</v>
      </c>
      <c r="K23" s="57">
        <f>SUM(H18:J18)-SUM(H22:J22)</f>
        <v>1334</v>
      </c>
      <c r="L23" s="57">
        <f>SUM(I18:K18)-SUM(I22:K22)</f>
        <v>1452</v>
      </c>
      <c r="M23" s="57">
        <f>SUM(J18:L18)-SUM(J22:L22)</f>
        <v>1658</v>
      </c>
      <c r="N23" s="57">
        <f t="shared" si="3"/>
        <v>1638</v>
      </c>
      <c r="O23" s="57">
        <f t="shared" si="3"/>
        <v>1616</v>
      </c>
      <c r="P23" s="57">
        <f t="shared" si="3"/>
        <v>1511</v>
      </c>
      <c r="Q23" s="63">
        <f>SUM(N18:P18)-SUM(N22:P22)</f>
        <v>1552</v>
      </c>
      <c r="R23" s="4"/>
      <c r="S23" s="4"/>
      <c r="T23" s="91"/>
      <c r="X23" s="93"/>
    </row>
    <row r="24" spans="1:20" s="89" customFormat="1" ht="24" customHeight="1">
      <c r="A24" s="90"/>
      <c r="B24" s="414" t="s">
        <v>42</v>
      </c>
      <c r="C24" s="417"/>
      <c r="D24" s="417"/>
      <c r="E24" s="418"/>
      <c r="F24" s="57">
        <f>SUM(Y20:AA20)</f>
        <v>1600</v>
      </c>
      <c r="G24" s="57">
        <f aca="true" t="shared" si="4" ref="G24:Q24">SUM(Z20:AB20)</f>
        <v>1600</v>
      </c>
      <c r="H24" s="57">
        <f t="shared" si="4"/>
        <v>1625</v>
      </c>
      <c r="I24" s="57">
        <f t="shared" si="4"/>
        <v>1600</v>
      </c>
      <c r="J24" s="57">
        <f t="shared" si="4"/>
        <v>1600</v>
      </c>
      <c r="K24" s="57">
        <f t="shared" si="4"/>
        <v>1575</v>
      </c>
      <c r="L24" s="57">
        <f t="shared" si="4"/>
        <v>1600</v>
      </c>
      <c r="M24" s="57">
        <f t="shared" si="4"/>
        <v>1650</v>
      </c>
      <c r="N24" s="57">
        <f t="shared" si="4"/>
        <v>1900</v>
      </c>
      <c r="O24" s="57">
        <f t="shared" si="4"/>
        <v>2150</v>
      </c>
      <c r="P24" s="57">
        <f t="shared" si="4"/>
        <v>2362.5</v>
      </c>
      <c r="Q24" s="63">
        <f t="shared" si="4"/>
        <v>2362.5</v>
      </c>
      <c r="R24" s="4"/>
      <c r="S24" s="4"/>
      <c r="T24" s="91"/>
    </row>
    <row r="25" spans="1:20" s="89" customFormat="1" ht="28.5" customHeight="1" thickBot="1">
      <c r="A25" s="90"/>
      <c r="B25" s="419" t="s">
        <v>48</v>
      </c>
      <c r="C25" s="420"/>
      <c r="D25" s="420"/>
      <c r="E25" s="420"/>
      <c r="F25" s="64">
        <f>IF(F23&gt;F24,"○","")</f>
      </c>
      <c r="G25" s="64">
        <f>IF(G23&gt;G24,"○","")</f>
      </c>
      <c r="H25" s="64">
        <f aca="true" t="shared" si="5" ref="H25:P25">IF(H23&gt;H24,"○","")</f>
      </c>
      <c r="I25" s="64">
        <f t="shared" si="5"/>
      </c>
      <c r="J25" s="64">
        <f t="shared" si="5"/>
      </c>
      <c r="K25" s="64">
        <f t="shared" si="5"/>
      </c>
      <c r="L25" s="64">
        <f t="shared" si="5"/>
      </c>
      <c r="M25" s="64" t="str">
        <f t="shared" si="5"/>
        <v>○</v>
      </c>
      <c r="N25" s="64">
        <f t="shared" si="5"/>
      </c>
      <c r="O25" s="64">
        <f>IF(O23&gt;O24,"○","")</f>
      </c>
      <c r="P25" s="64">
        <f t="shared" si="5"/>
      </c>
      <c r="Q25" s="65">
        <f>IF(Q23&gt;Q24,"○","")</f>
      </c>
      <c r="R25" s="4"/>
      <c r="S25" s="4"/>
      <c r="T25" s="91"/>
    </row>
    <row r="26" spans="1:22" ht="47.25" customHeight="1">
      <c r="A26" s="95"/>
      <c r="B26" s="421" t="s">
        <v>63</v>
      </c>
      <c r="C26" s="421"/>
      <c r="D26" s="421"/>
      <c r="E26" s="421"/>
      <c r="F26" s="421"/>
      <c r="G26" s="421"/>
      <c r="H26" s="421"/>
      <c r="I26" s="421"/>
      <c r="J26" s="421"/>
      <c r="K26" s="421"/>
      <c r="L26" s="421"/>
      <c r="M26" s="421"/>
      <c r="N26" s="421"/>
      <c r="O26" s="421"/>
      <c r="P26" s="421"/>
      <c r="Q26" s="421"/>
      <c r="R26" s="421"/>
      <c r="S26" s="421"/>
      <c r="T26" s="421"/>
      <c r="U26" s="421"/>
      <c r="V26" s="421"/>
    </row>
    <row r="27" spans="1:22" ht="29.25" customHeight="1">
      <c r="A27" s="95"/>
      <c r="B27" s="422"/>
      <c r="C27" s="422"/>
      <c r="D27" s="422"/>
      <c r="E27" s="422"/>
      <c r="F27" s="422"/>
      <c r="G27" s="422"/>
      <c r="H27" s="422"/>
      <c r="I27" s="422"/>
      <c r="J27" s="422"/>
      <c r="K27" s="422"/>
      <c r="L27" s="422"/>
      <c r="M27" s="422"/>
      <c r="N27" s="422"/>
      <c r="O27" s="422"/>
      <c r="P27" s="422"/>
      <c r="Q27" s="422"/>
      <c r="R27" s="422"/>
      <c r="S27" s="422"/>
      <c r="T27" s="422"/>
      <c r="U27" s="422"/>
      <c r="V27" s="422"/>
    </row>
    <row r="28" spans="1:8" ht="6.75" customHeight="1" thickBot="1">
      <c r="A28" s="95"/>
      <c r="B28" s="96"/>
      <c r="C28" s="96"/>
      <c r="D28" s="96"/>
      <c r="E28" s="96"/>
      <c r="F28" s="96"/>
      <c r="G28" s="96"/>
      <c r="H28" s="96"/>
    </row>
    <row r="29" spans="1:14" ht="25.5" customHeight="1" thickBot="1" thickTop="1">
      <c r="A29" s="95"/>
      <c r="B29" s="423" t="s">
        <v>85</v>
      </c>
      <c r="C29" s="424"/>
      <c r="D29" s="424"/>
      <c r="E29" s="424"/>
      <c r="F29" s="425"/>
      <c r="G29" s="97">
        <f>ROUND(S18/R18,1)</f>
        <v>4.2</v>
      </c>
      <c r="H29" s="424" t="s">
        <v>37</v>
      </c>
      <c r="I29" s="424"/>
      <c r="J29" s="424"/>
      <c r="K29" s="426"/>
      <c r="M29" s="158"/>
      <c r="N29" s="158"/>
    </row>
    <row r="30" spans="1:14" ht="29.25" customHeight="1" thickBot="1">
      <c r="A30" s="95"/>
      <c r="B30" s="409" t="s">
        <v>23</v>
      </c>
      <c r="C30" s="410"/>
      <c r="D30" s="410"/>
      <c r="E30" s="410"/>
      <c r="F30" s="411"/>
      <c r="G30" s="98">
        <f>ROUNDDOWN(T15/R18,2)*100</f>
        <v>42</v>
      </c>
      <c r="H30" s="400" t="s">
        <v>89</v>
      </c>
      <c r="I30" s="400"/>
      <c r="J30" s="400"/>
      <c r="K30" s="402"/>
      <c r="M30" s="99"/>
      <c r="N30" s="99"/>
    </row>
    <row r="31" spans="1:11" ht="29.25" customHeight="1" thickBot="1">
      <c r="A31" s="95"/>
      <c r="B31" s="409" t="s">
        <v>24</v>
      </c>
      <c r="C31" s="410"/>
      <c r="D31" s="410"/>
      <c r="E31" s="410"/>
      <c r="F31" s="411"/>
      <c r="G31" s="100">
        <f>ROUNDDOWN(T16/R18,2)*100</f>
        <v>16</v>
      </c>
      <c r="H31" s="400" t="s">
        <v>89</v>
      </c>
      <c r="I31" s="400"/>
      <c r="J31" s="400"/>
      <c r="K31" s="402"/>
    </row>
    <row r="32" spans="1:18" ht="18.75" customHeight="1" thickBot="1" thickTop="1">
      <c r="A32" s="95"/>
      <c r="B32" s="399" t="s">
        <v>25</v>
      </c>
      <c r="C32" s="400"/>
      <c r="D32" s="400"/>
      <c r="E32" s="400"/>
      <c r="F32" s="401"/>
      <c r="G32" s="101">
        <f>ROUNDUP(R18/R19,1)</f>
        <v>23.400000000000002</v>
      </c>
      <c r="H32" s="400" t="s">
        <v>7</v>
      </c>
      <c r="I32" s="400"/>
      <c r="J32" s="400"/>
      <c r="K32" s="402"/>
      <c r="P32" s="396" t="s">
        <v>61</v>
      </c>
      <c r="Q32" s="397"/>
      <c r="R32" s="398"/>
    </row>
    <row r="33" spans="1:18" ht="18.75" customHeight="1" thickBot="1">
      <c r="A33" s="95"/>
      <c r="B33" s="399" t="s">
        <v>32</v>
      </c>
      <c r="C33" s="400"/>
      <c r="D33" s="400"/>
      <c r="E33" s="400"/>
      <c r="F33" s="401"/>
      <c r="G33" s="156">
        <v>10.1</v>
      </c>
      <c r="H33" s="400" t="s">
        <v>33</v>
      </c>
      <c r="I33" s="400"/>
      <c r="J33" s="400"/>
      <c r="K33" s="402"/>
      <c r="L33" s="124"/>
      <c r="P33" s="403">
        <v>2</v>
      </c>
      <c r="Q33" s="404"/>
      <c r="R33" s="102" t="s">
        <v>0</v>
      </c>
    </row>
    <row r="34" spans="1:15" ht="27.75" customHeight="1" thickBot="1">
      <c r="A34" s="95"/>
      <c r="B34" s="405" t="s">
        <v>35</v>
      </c>
      <c r="C34" s="406"/>
      <c r="D34" s="406"/>
      <c r="E34" s="406"/>
      <c r="F34" s="407"/>
      <c r="G34" s="103">
        <f>ROUNDUP(G32/G33,1)</f>
        <v>2.4</v>
      </c>
      <c r="H34" s="104" t="s">
        <v>34</v>
      </c>
      <c r="I34" s="104">
        <v>1</v>
      </c>
      <c r="J34" s="105"/>
      <c r="K34" s="106"/>
      <c r="M34" s="157"/>
      <c r="N34" s="408"/>
      <c r="O34" s="408"/>
    </row>
    <row r="35" spans="1:8" s="109" customFormat="1" ht="16.5" customHeight="1" thickTop="1">
      <c r="A35" s="107"/>
      <c r="B35" s="108"/>
      <c r="C35" s="108"/>
      <c r="D35" s="108"/>
      <c r="E35" s="108"/>
      <c r="F35" s="108"/>
      <c r="G35" s="108"/>
      <c r="H35" s="108"/>
    </row>
    <row r="36" spans="1:15" s="109" customFormat="1" ht="14.25">
      <c r="A36" s="107"/>
      <c r="B36" s="110"/>
      <c r="C36" s="111"/>
      <c r="H36" s="112"/>
      <c r="I36" s="113"/>
      <c r="J36" s="110"/>
      <c r="K36" s="111"/>
      <c r="O36" s="111"/>
    </row>
    <row r="37" spans="1:7" s="109" customFormat="1" ht="6.75" customHeight="1">
      <c r="A37" s="107"/>
      <c r="B37" s="110"/>
      <c r="C37" s="110"/>
      <c r="D37" s="112"/>
      <c r="E37" s="110"/>
      <c r="F37" s="111"/>
      <c r="G37" s="110"/>
    </row>
    <row r="38" spans="1:15" s="109" customFormat="1" ht="14.25">
      <c r="A38" s="107"/>
      <c r="B38" s="110"/>
      <c r="C38" s="111"/>
      <c r="D38" s="110"/>
      <c r="H38" s="112"/>
      <c r="I38" s="114"/>
      <c r="J38" s="110"/>
      <c r="K38" s="110"/>
      <c r="O38" s="111"/>
    </row>
    <row r="39" spans="1:7" s="109" customFormat="1" ht="6.75" customHeight="1">
      <c r="A39" s="107"/>
      <c r="B39" s="110"/>
      <c r="C39" s="110"/>
      <c r="D39" s="110"/>
      <c r="E39" s="112"/>
      <c r="F39" s="110"/>
      <c r="G39" s="111"/>
    </row>
    <row r="40" spans="1:16" s="109" customFormat="1" ht="14.25">
      <c r="A40" s="115"/>
      <c r="B40" s="110"/>
      <c r="C40" s="111"/>
      <c r="D40" s="111"/>
      <c r="H40" s="112"/>
      <c r="I40" s="114"/>
      <c r="J40" s="110"/>
      <c r="K40" s="110"/>
      <c r="P40" s="111"/>
    </row>
    <row r="41" spans="1:10" s="109" customFormat="1" ht="7.5" customHeight="1">
      <c r="A41" s="107"/>
      <c r="B41" s="110"/>
      <c r="C41" s="110"/>
      <c r="D41" s="110"/>
      <c r="E41" s="110"/>
      <c r="F41" s="110"/>
      <c r="G41" s="110"/>
      <c r="H41" s="110"/>
      <c r="I41" s="111"/>
      <c r="J41" s="111"/>
    </row>
    <row r="42" spans="1:10" s="109" customFormat="1" ht="13.5">
      <c r="A42" s="115"/>
      <c r="B42" s="111"/>
      <c r="C42" s="111"/>
      <c r="D42" s="111"/>
      <c r="G42" s="111"/>
      <c r="H42" s="111"/>
      <c r="I42" s="116"/>
      <c r="J42" s="111"/>
    </row>
    <row r="43" spans="1:10" s="109" customFormat="1" ht="6" customHeight="1">
      <c r="A43" s="107"/>
      <c r="B43" s="110"/>
      <c r="C43" s="110"/>
      <c r="D43" s="110"/>
      <c r="E43" s="110"/>
      <c r="F43" s="110"/>
      <c r="G43" s="110"/>
      <c r="H43" s="110"/>
      <c r="I43" s="111"/>
      <c r="J43" s="111"/>
    </row>
    <row r="44" spans="1:10" s="109" customFormat="1" ht="13.5">
      <c r="A44" s="115"/>
      <c r="B44" s="111"/>
      <c r="C44" s="111"/>
      <c r="D44" s="111"/>
      <c r="G44" s="111"/>
      <c r="H44" s="111"/>
      <c r="I44" s="116"/>
      <c r="J44" s="111"/>
    </row>
    <row r="45" spans="1:10" s="109" customFormat="1" ht="6.75" customHeight="1">
      <c r="A45" s="115"/>
      <c r="B45" s="111"/>
      <c r="C45" s="111"/>
      <c r="D45" s="111"/>
      <c r="E45" s="111"/>
      <c r="F45" s="111"/>
      <c r="G45" s="111"/>
      <c r="H45" s="111"/>
      <c r="I45" s="111"/>
      <c r="J45" s="111"/>
    </row>
    <row r="46" spans="1:10" s="109" customFormat="1" ht="13.5">
      <c r="A46" s="115"/>
      <c r="B46" s="111"/>
      <c r="C46" s="111"/>
      <c r="D46" s="111"/>
      <c r="H46" s="113"/>
      <c r="I46" s="117"/>
      <c r="J46" s="118"/>
    </row>
    <row r="47" spans="1:10" s="109" customFormat="1" ht="6.75" customHeight="1">
      <c r="A47" s="115"/>
      <c r="B47" s="111"/>
      <c r="C47" s="111"/>
      <c r="D47" s="111"/>
      <c r="E47" s="111"/>
      <c r="F47" s="111"/>
      <c r="G47" s="111"/>
      <c r="H47" s="111"/>
      <c r="I47" s="111"/>
      <c r="J47" s="111"/>
    </row>
    <row r="48" spans="1:15" s="109" customFormat="1" ht="33.75" customHeight="1">
      <c r="A48" s="115"/>
      <c r="B48" s="111"/>
      <c r="C48" s="111"/>
      <c r="D48" s="111"/>
      <c r="E48" s="119"/>
      <c r="F48" s="119"/>
      <c r="G48" s="120"/>
      <c r="H48" s="120"/>
      <c r="I48" s="111"/>
      <c r="J48" s="111"/>
      <c r="L48" s="82"/>
      <c r="M48" s="82"/>
      <c r="N48" s="82"/>
      <c r="O48" s="82"/>
    </row>
    <row r="49" spans="1:15" s="109" customFormat="1" ht="21.75" customHeight="1">
      <c r="A49" s="115"/>
      <c r="B49" s="121"/>
      <c r="C49" s="121"/>
      <c r="D49" s="121"/>
      <c r="E49" s="121"/>
      <c r="F49" s="122"/>
      <c r="G49" s="123"/>
      <c r="I49" s="111"/>
      <c r="J49" s="123"/>
      <c r="L49" s="82"/>
      <c r="M49" s="82"/>
      <c r="N49" s="82"/>
      <c r="O49" s="82"/>
    </row>
  </sheetData>
  <sheetProtection/>
  <mergeCells count="31">
    <mergeCell ref="A3:G3"/>
    <mergeCell ref="J3:M3"/>
    <mergeCell ref="C7:D7"/>
    <mergeCell ref="F7:J7"/>
    <mergeCell ref="C9:E9"/>
    <mergeCell ref="F9:Q9"/>
    <mergeCell ref="B10:B11"/>
    <mergeCell ref="C10:Q10"/>
    <mergeCell ref="R10:R11"/>
    <mergeCell ref="S10:S11"/>
    <mergeCell ref="U15:V15"/>
    <mergeCell ref="U16:X16"/>
    <mergeCell ref="B17:B18"/>
    <mergeCell ref="B23:E23"/>
    <mergeCell ref="B24:E24"/>
    <mergeCell ref="B25:E25"/>
    <mergeCell ref="B26:V27"/>
    <mergeCell ref="B29:F29"/>
    <mergeCell ref="H29:K29"/>
    <mergeCell ref="B30:F30"/>
    <mergeCell ref="H30:K30"/>
    <mergeCell ref="B31:F31"/>
    <mergeCell ref="H31:K31"/>
    <mergeCell ref="B32:F32"/>
    <mergeCell ref="H32:K32"/>
    <mergeCell ref="P32:R32"/>
    <mergeCell ref="B33:F33"/>
    <mergeCell ref="H33:K33"/>
    <mergeCell ref="P33:Q33"/>
    <mergeCell ref="B34:F34"/>
    <mergeCell ref="N34:O34"/>
  </mergeCells>
  <dataValidations count="1">
    <dataValidation type="list" allowBlank="1" showInputMessage="1" showErrorMessage="1" sqref="C7:D7">
      <formula1>$Z$7:$Z$9</formula1>
    </dataValidation>
  </dataValidations>
  <printOptions/>
  <pageMargins left="0.7086614173228347" right="0.7086614173228347" top="0.7480314960629921" bottom="0.7480314960629921" header="0.31496062992125984" footer="0.31496062992125984"/>
  <pageSetup blackAndWhite="1" cellComments="asDisplayed" horizontalDpi="600" verticalDpi="600" orientation="landscape" paperSize="9" scale="67" r:id="rId2"/>
  <rowBreaks count="1" manualBreakCount="1">
    <brk id="34" max="21"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1:AM44"/>
  <sheetViews>
    <sheetView view="pageBreakPreview" zoomScale="75" zoomScaleSheetLayoutView="75" zoomScalePageLayoutView="0" workbookViewId="0" topLeftCell="A1">
      <selection activeCell="A3" sqref="A3:G3"/>
    </sheetView>
  </sheetViews>
  <sheetFormatPr defaultColWidth="9.00390625" defaultRowHeight="13.5"/>
  <cols>
    <col min="1" max="1" width="0.74609375" style="285" customWidth="1"/>
    <col min="2" max="2" width="23.375" style="286" customWidth="1"/>
    <col min="3" max="12" width="7.75390625" style="286" customWidth="1"/>
    <col min="13" max="13" width="8.25390625" style="286" customWidth="1"/>
    <col min="14" max="14" width="7.75390625" style="286" customWidth="1"/>
    <col min="15" max="16" width="8.50390625" style="286" customWidth="1"/>
    <col min="17" max="17" width="8.25390625" style="286" customWidth="1"/>
    <col min="18" max="18" width="17.25390625" style="286" customWidth="1"/>
    <col min="19" max="19" width="7.625" style="286" customWidth="1"/>
    <col min="20" max="20" width="7.25390625" style="286" customWidth="1"/>
    <col min="21" max="21" width="8.75390625" style="286" customWidth="1"/>
    <col min="22" max="22" width="9.00390625" style="286" customWidth="1"/>
    <col min="23" max="16384" width="9.00390625" style="286" customWidth="1"/>
  </cols>
  <sheetData>
    <row r="1" ht="18.75" customHeight="1">
      <c r="A1" s="285" t="s">
        <v>79</v>
      </c>
    </row>
    <row r="2" ht="8.25" customHeight="1" thickBot="1"/>
    <row r="3" spans="1:15" ht="25.5" customHeight="1" thickBot="1" thickTop="1">
      <c r="A3" s="459" t="s">
        <v>27</v>
      </c>
      <c r="B3" s="460"/>
      <c r="C3" s="460"/>
      <c r="D3" s="460"/>
      <c r="E3" s="460"/>
      <c r="F3" s="460"/>
      <c r="G3" s="461"/>
      <c r="J3" s="512" t="s">
        <v>19</v>
      </c>
      <c r="K3" s="513"/>
      <c r="L3" s="513"/>
      <c r="M3" s="513"/>
      <c r="N3" s="513"/>
      <c r="O3" s="514"/>
    </row>
    <row r="4" spans="10:15" ht="6.75" customHeight="1" thickBot="1" thickTop="1">
      <c r="J4" s="515"/>
      <c r="K4" s="516"/>
      <c r="L4" s="516"/>
      <c r="M4" s="516"/>
      <c r="N4" s="516"/>
      <c r="O4" s="517"/>
    </row>
    <row r="5" spans="2:3" ht="21" customHeight="1">
      <c r="B5" s="287" t="s">
        <v>8</v>
      </c>
      <c r="C5" s="288"/>
    </row>
    <row r="6" spans="2:11" ht="9.75" customHeight="1" thickBot="1">
      <c r="B6" s="288"/>
      <c r="C6" s="288"/>
      <c r="K6" s="289"/>
    </row>
    <row r="7" spans="2:10" ht="28.5" customHeight="1" thickBot="1">
      <c r="B7" s="290" t="s">
        <v>20</v>
      </c>
      <c r="C7" s="462"/>
      <c r="D7" s="463"/>
      <c r="E7" s="291" t="s">
        <v>21</v>
      </c>
      <c r="F7" s="464"/>
      <c r="G7" s="465"/>
      <c r="H7" s="465"/>
      <c r="I7" s="465"/>
      <c r="J7" s="466"/>
    </row>
    <row r="8" spans="2:3" ht="9.75" customHeight="1" thickBot="1">
      <c r="B8" s="288"/>
      <c r="C8" s="288"/>
    </row>
    <row r="9" spans="2:24" ht="22.5" customHeight="1" thickBot="1">
      <c r="B9" s="292"/>
      <c r="C9" s="467" t="s">
        <v>87</v>
      </c>
      <c r="D9" s="468"/>
      <c r="E9" s="469"/>
      <c r="F9" s="470" t="s">
        <v>88</v>
      </c>
      <c r="G9" s="471"/>
      <c r="H9" s="471"/>
      <c r="I9" s="471"/>
      <c r="J9" s="471"/>
      <c r="K9" s="471"/>
      <c r="L9" s="471"/>
      <c r="M9" s="471"/>
      <c r="N9" s="471"/>
      <c r="O9" s="471"/>
      <c r="P9" s="471"/>
      <c r="Q9" s="472"/>
      <c r="R9" s="501" t="s">
        <v>26</v>
      </c>
      <c r="S9" s="501"/>
      <c r="T9" s="501"/>
      <c r="U9" s="501"/>
      <c r="V9" s="501"/>
      <c r="W9" s="501"/>
      <c r="X9" s="293"/>
    </row>
    <row r="10" spans="1:26" s="180" customFormat="1" ht="20.25" customHeight="1" thickBot="1">
      <c r="A10" s="181"/>
      <c r="B10" s="294"/>
      <c r="C10" s="182" t="s">
        <v>38</v>
      </c>
      <c r="D10" s="183" t="s">
        <v>39</v>
      </c>
      <c r="E10" s="184" t="s">
        <v>40</v>
      </c>
      <c r="F10" s="185" t="s">
        <v>6</v>
      </c>
      <c r="G10" s="186" t="s">
        <v>9</v>
      </c>
      <c r="H10" s="186" t="s">
        <v>10</v>
      </c>
      <c r="I10" s="186" t="s">
        <v>11</v>
      </c>
      <c r="J10" s="186" t="s">
        <v>12</v>
      </c>
      <c r="K10" s="186" t="s">
        <v>13</v>
      </c>
      <c r="L10" s="186" t="s">
        <v>28</v>
      </c>
      <c r="M10" s="186" t="s">
        <v>14</v>
      </c>
      <c r="N10" s="186" t="s">
        <v>15</v>
      </c>
      <c r="O10" s="186" t="s">
        <v>16</v>
      </c>
      <c r="P10" s="186" t="s">
        <v>17</v>
      </c>
      <c r="Q10" s="186" t="s">
        <v>18</v>
      </c>
      <c r="R10" s="501"/>
      <c r="S10" s="501"/>
      <c r="T10" s="501"/>
      <c r="U10" s="501"/>
      <c r="V10" s="501"/>
      <c r="W10" s="501"/>
      <c r="X10" s="295"/>
      <c r="Z10" s="175"/>
    </row>
    <row r="11" spans="1:26" s="298" customFormat="1" ht="20.25" customHeight="1" thickBot="1">
      <c r="A11" s="237"/>
      <c r="B11" s="489" t="s">
        <v>52</v>
      </c>
      <c r="C11" s="455"/>
      <c r="D11" s="457"/>
      <c r="E11" s="474"/>
      <c r="F11" s="455"/>
      <c r="G11" s="457"/>
      <c r="H11" s="457"/>
      <c r="I11" s="457"/>
      <c r="J11" s="457"/>
      <c r="K11" s="457"/>
      <c r="L11" s="457"/>
      <c r="M11" s="457"/>
      <c r="N11" s="457"/>
      <c r="O11" s="457"/>
      <c r="P11" s="457"/>
      <c r="Q11" s="508"/>
      <c r="R11" s="296" t="s">
        <v>54</v>
      </c>
      <c r="S11" s="297"/>
      <c r="T11" s="297"/>
      <c r="U11" s="297"/>
      <c r="V11" s="297"/>
      <c r="W11" s="297"/>
      <c r="X11" s="293"/>
      <c r="Z11" s="289"/>
    </row>
    <row r="12" spans="1:24" s="298" customFormat="1" ht="28.5" customHeight="1" thickBot="1" thickTop="1">
      <c r="A12" s="227"/>
      <c r="B12" s="477"/>
      <c r="C12" s="479"/>
      <c r="D12" s="481"/>
      <c r="E12" s="483"/>
      <c r="F12" s="479"/>
      <c r="G12" s="481"/>
      <c r="H12" s="481"/>
      <c r="I12" s="481"/>
      <c r="J12" s="481"/>
      <c r="K12" s="481"/>
      <c r="L12" s="481"/>
      <c r="M12" s="481"/>
      <c r="N12" s="481"/>
      <c r="O12" s="481"/>
      <c r="P12" s="481"/>
      <c r="Q12" s="511"/>
      <c r="R12" s="299">
        <f>SUM(F11:Q12)</f>
        <v>0</v>
      </c>
      <c r="S12" s="237"/>
      <c r="T12" s="484" t="s">
        <v>82</v>
      </c>
      <c r="U12" s="485"/>
      <c r="V12" s="485"/>
      <c r="W12" s="486"/>
      <c r="X12" s="300"/>
    </row>
    <row r="13" spans="1:24" s="298" customFormat="1" ht="21" customHeight="1" thickBot="1">
      <c r="A13" s="227"/>
      <c r="B13" s="489" t="s">
        <v>69</v>
      </c>
      <c r="C13" s="455"/>
      <c r="D13" s="457"/>
      <c r="E13" s="474"/>
      <c r="F13" s="455"/>
      <c r="G13" s="457"/>
      <c r="H13" s="457"/>
      <c r="I13" s="457"/>
      <c r="J13" s="457"/>
      <c r="K13" s="457"/>
      <c r="L13" s="457"/>
      <c r="M13" s="457"/>
      <c r="N13" s="457"/>
      <c r="O13" s="457"/>
      <c r="P13" s="457"/>
      <c r="Q13" s="508"/>
      <c r="R13" s="296" t="s">
        <v>53</v>
      </c>
      <c r="S13" s="237"/>
      <c r="T13" s="487" t="s">
        <v>80</v>
      </c>
      <c r="U13" s="488"/>
      <c r="V13" s="496"/>
      <c r="W13" s="497"/>
      <c r="X13" s="298" t="s">
        <v>46</v>
      </c>
    </row>
    <row r="14" spans="1:39" s="298" customFormat="1" ht="25.5" customHeight="1" thickBot="1" thickTop="1">
      <c r="A14" s="227"/>
      <c r="B14" s="490"/>
      <c r="C14" s="456"/>
      <c r="D14" s="458"/>
      <c r="E14" s="475"/>
      <c r="F14" s="456"/>
      <c r="G14" s="458"/>
      <c r="H14" s="458"/>
      <c r="I14" s="458"/>
      <c r="J14" s="458"/>
      <c r="K14" s="458"/>
      <c r="L14" s="458"/>
      <c r="M14" s="458"/>
      <c r="N14" s="458"/>
      <c r="O14" s="458"/>
      <c r="P14" s="458"/>
      <c r="Q14" s="509"/>
      <c r="R14" s="301">
        <f>SUM(F13:Q14)</f>
        <v>0</v>
      </c>
      <c r="S14" s="237"/>
      <c r="Y14" s="300" t="s">
        <v>38</v>
      </c>
      <c r="Z14" s="300" t="s">
        <v>17</v>
      </c>
      <c r="AA14" s="300" t="s">
        <v>18</v>
      </c>
      <c r="AB14" s="300" t="s">
        <v>44</v>
      </c>
      <c r="AC14" s="300" t="s">
        <v>9</v>
      </c>
      <c r="AD14" s="300" t="s">
        <v>10</v>
      </c>
      <c r="AE14" s="300" t="s">
        <v>11</v>
      </c>
      <c r="AF14" s="300" t="s">
        <v>12</v>
      </c>
      <c r="AG14" s="300" t="s">
        <v>13</v>
      </c>
      <c r="AH14" s="300" t="s">
        <v>45</v>
      </c>
      <c r="AI14" s="300" t="s">
        <v>14</v>
      </c>
      <c r="AJ14" s="300" t="s">
        <v>15</v>
      </c>
      <c r="AK14" s="300" t="s">
        <v>16</v>
      </c>
      <c r="AL14" s="300" t="s">
        <v>17</v>
      </c>
      <c r="AM14" s="300" t="s">
        <v>18</v>
      </c>
    </row>
    <row r="15" spans="1:39" s="298" customFormat="1" ht="25.5" customHeight="1" thickTop="1">
      <c r="A15" s="227"/>
      <c r="B15" s="476" t="s">
        <v>70</v>
      </c>
      <c r="C15" s="478"/>
      <c r="D15" s="480"/>
      <c r="E15" s="482"/>
      <c r="F15" s="478"/>
      <c r="G15" s="480"/>
      <c r="H15" s="480"/>
      <c r="I15" s="480"/>
      <c r="J15" s="480"/>
      <c r="K15" s="480"/>
      <c r="L15" s="480"/>
      <c r="M15" s="480"/>
      <c r="N15" s="480"/>
      <c r="O15" s="480"/>
      <c r="P15" s="480"/>
      <c r="Q15" s="510"/>
      <c r="R15" s="296" t="s">
        <v>62</v>
      </c>
      <c r="S15" s="237"/>
      <c r="X15" s="302" t="s">
        <v>47</v>
      </c>
      <c r="Y15" s="303">
        <f aca="true" t="shared" si="0" ref="Y15:AM15">IF(C19&gt;11,C19*C17*1.25,(C19+3)*C17)</f>
        <v>0</v>
      </c>
      <c r="Z15" s="303">
        <f t="shared" si="0"/>
        <v>0</v>
      </c>
      <c r="AA15" s="303">
        <f t="shared" si="0"/>
        <v>0</v>
      </c>
      <c r="AB15" s="303">
        <f t="shared" si="0"/>
        <v>0</v>
      </c>
      <c r="AC15" s="303">
        <f t="shared" si="0"/>
        <v>0</v>
      </c>
      <c r="AD15" s="303">
        <f t="shared" si="0"/>
        <v>0</v>
      </c>
      <c r="AE15" s="303">
        <f t="shared" si="0"/>
        <v>0</v>
      </c>
      <c r="AF15" s="303">
        <f t="shared" si="0"/>
        <v>0</v>
      </c>
      <c r="AG15" s="303">
        <f t="shared" si="0"/>
        <v>0</v>
      </c>
      <c r="AH15" s="303">
        <f t="shared" si="0"/>
        <v>0</v>
      </c>
      <c r="AI15" s="303">
        <f t="shared" si="0"/>
        <v>0</v>
      </c>
      <c r="AJ15" s="303">
        <f t="shared" si="0"/>
        <v>0</v>
      </c>
      <c r="AK15" s="303">
        <f t="shared" si="0"/>
        <v>0</v>
      </c>
      <c r="AL15" s="303">
        <f t="shared" si="0"/>
        <v>0</v>
      </c>
      <c r="AM15" s="303">
        <f t="shared" si="0"/>
        <v>0</v>
      </c>
    </row>
    <row r="16" spans="1:39" s="298" customFormat="1" ht="25.5" customHeight="1" thickBot="1">
      <c r="A16" s="227"/>
      <c r="B16" s="490"/>
      <c r="C16" s="456"/>
      <c r="D16" s="458"/>
      <c r="E16" s="475"/>
      <c r="F16" s="456"/>
      <c r="G16" s="458"/>
      <c r="H16" s="458"/>
      <c r="I16" s="458"/>
      <c r="J16" s="458"/>
      <c r="K16" s="458"/>
      <c r="L16" s="458"/>
      <c r="M16" s="458"/>
      <c r="N16" s="458"/>
      <c r="O16" s="458"/>
      <c r="P16" s="458"/>
      <c r="Q16" s="509"/>
      <c r="R16" s="304">
        <f>SUM(F15:Q16)</f>
        <v>0</v>
      </c>
      <c r="S16" s="237"/>
      <c r="Y16" s="300"/>
      <c r="Z16" s="300"/>
      <c r="AA16" s="300"/>
      <c r="AB16" s="300"/>
      <c r="AC16" s="300"/>
      <c r="AD16" s="300"/>
      <c r="AE16" s="300"/>
      <c r="AF16" s="300"/>
      <c r="AG16" s="300"/>
      <c r="AH16" s="300"/>
      <c r="AI16" s="300"/>
      <c r="AJ16" s="300"/>
      <c r="AK16" s="300"/>
      <c r="AL16" s="300"/>
      <c r="AM16" s="300"/>
    </row>
    <row r="17" spans="1:39" s="298" customFormat="1" ht="25.5" customHeight="1" thickTop="1">
      <c r="A17" s="227"/>
      <c r="B17" s="476" t="s">
        <v>2</v>
      </c>
      <c r="C17" s="478"/>
      <c r="D17" s="480"/>
      <c r="E17" s="482"/>
      <c r="F17" s="478"/>
      <c r="G17" s="480"/>
      <c r="H17" s="480"/>
      <c r="I17" s="480"/>
      <c r="J17" s="480"/>
      <c r="K17" s="480"/>
      <c r="L17" s="480"/>
      <c r="M17" s="480"/>
      <c r="N17" s="480"/>
      <c r="O17" s="480"/>
      <c r="P17" s="480"/>
      <c r="Q17" s="510"/>
      <c r="R17" s="296" t="s">
        <v>71</v>
      </c>
      <c r="S17" s="237"/>
      <c r="Y17" s="300"/>
      <c r="Z17" s="300"/>
      <c r="AA17" s="300"/>
      <c r="AB17" s="300"/>
      <c r="AC17" s="300"/>
      <c r="AD17" s="300"/>
      <c r="AE17" s="300"/>
      <c r="AF17" s="300"/>
      <c r="AG17" s="300"/>
      <c r="AH17" s="300"/>
      <c r="AI17" s="300"/>
      <c r="AJ17" s="300"/>
      <c r="AK17" s="300"/>
      <c r="AL17" s="300"/>
      <c r="AM17" s="300"/>
    </row>
    <row r="18" spans="1:20" s="298" customFormat="1" ht="24" customHeight="1" thickBot="1">
      <c r="A18" s="227"/>
      <c r="B18" s="477"/>
      <c r="C18" s="479"/>
      <c r="D18" s="481"/>
      <c r="E18" s="483"/>
      <c r="F18" s="479"/>
      <c r="G18" s="481"/>
      <c r="H18" s="481"/>
      <c r="I18" s="481"/>
      <c r="J18" s="481"/>
      <c r="K18" s="481"/>
      <c r="L18" s="481"/>
      <c r="M18" s="481"/>
      <c r="N18" s="481"/>
      <c r="O18" s="481"/>
      <c r="P18" s="481"/>
      <c r="Q18" s="511"/>
      <c r="R18" s="304">
        <f>SUM(F17:Q18)</f>
        <v>0</v>
      </c>
      <c r="S18" s="237"/>
      <c r="T18" s="300"/>
    </row>
    <row r="19" spans="1:39" s="298" customFormat="1" ht="32.25" customHeight="1">
      <c r="A19" s="237"/>
      <c r="B19" s="236" t="s">
        <v>43</v>
      </c>
      <c r="C19" s="305"/>
      <c r="D19" s="306"/>
      <c r="E19" s="307"/>
      <c r="F19" s="308"/>
      <c r="G19" s="306"/>
      <c r="H19" s="306"/>
      <c r="I19" s="306"/>
      <c r="J19" s="306"/>
      <c r="K19" s="306"/>
      <c r="L19" s="306"/>
      <c r="M19" s="306"/>
      <c r="N19" s="306"/>
      <c r="O19" s="306"/>
      <c r="P19" s="306"/>
      <c r="Q19" s="306"/>
      <c r="R19" s="237"/>
      <c r="S19" s="237"/>
      <c r="T19" s="502" t="s">
        <v>73</v>
      </c>
      <c r="U19" s="503"/>
      <c r="V19" s="498" t="e">
        <f>ROUNDDOWN(R14/(R12-V13),3)</f>
        <v>#DIV/0!</v>
      </c>
      <c r="X19" s="302"/>
      <c r="Y19" s="303"/>
      <c r="Z19" s="303"/>
      <c r="AA19" s="303"/>
      <c r="AB19" s="303"/>
      <c r="AC19" s="303"/>
      <c r="AD19" s="303"/>
      <c r="AE19" s="303"/>
      <c r="AF19" s="303"/>
      <c r="AG19" s="303"/>
      <c r="AH19" s="303"/>
      <c r="AI19" s="303"/>
      <c r="AJ19" s="303"/>
      <c r="AK19" s="303"/>
      <c r="AL19" s="303"/>
      <c r="AM19" s="303"/>
    </row>
    <row r="20" spans="1:39" s="298" customFormat="1" ht="32.25" customHeight="1" thickBot="1">
      <c r="A20" s="237"/>
      <c r="B20" s="240" t="s">
        <v>49</v>
      </c>
      <c r="C20" s="241" t="e">
        <f>C11/C17</f>
        <v>#DIV/0!</v>
      </c>
      <c r="D20" s="309" t="e">
        <f>D11/D17</f>
        <v>#DIV/0!</v>
      </c>
      <c r="E20" s="310" t="e">
        <f>E11/E17</f>
        <v>#DIV/0!</v>
      </c>
      <c r="F20" s="241" t="e">
        <f aca="true" t="shared" si="1" ref="F20:Q20">F11/F17</f>
        <v>#DIV/0!</v>
      </c>
      <c r="G20" s="309" t="e">
        <f t="shared" si="1"/>
        <v>#DIV/0!</v>
      </c>
      <c r="H20" s="309" t="e">
        <f>H11/H17</f>
        <v>#DIV/0!</v>
      </c>
      <c r="I20" s="309" t="e">
        <f t="shared" si="1"/>
        <v>#DIV/0!</v>
      </c>
      <c r="J20" s="309" t="e">
        <f>J11/J17</f>
        <v>#DIV/0!</v>
      </c>
      <c r="K20" s="309" t="e">
        <f t="shared" si="1"/>
        <v>#DIV/0!</v>
      </c>
      <c r="L20" s="309" t="e">
        <f t="shared" si="1"/>
        <v>#DIV/0!</v>
      </c>
      <c r="M20" s="309" t="e">
        <f>M11/M17</f>
        <v>#DIV/0!</v>
      </c>
      <c r="N20" s="309" t="e">
        <f t="shared" si="1"/>
        <v>#DIV/0!</v>
      </c>
      <c r="O20" s="309" t="e">
        <f t="shared" si="1"/>
        <v>#DIV/0!</v>
      </c>
      <c r="P20" s="309" t="e">
        <f t="shared" si="1"/>
        <v>#DIV/0!</v>
      </c>
      <c r="Q20" s="309" t="e">
        <f t="shared" si="1"/>
        <v>#DIV/0!</v>
      </c>
      <c r="R20" s="237"/>
      <c r="S20" s="237"/>
      <c r="T20" s="504"/>
      <c r="U20" s="505"/>
      <c r="V20" s="499"/>
      <c r="X20" s="302"/>
      <c r="Y20" s="303"/>
      <c r="Z20" s="303"/>
      <c r="AA20" s="303"/>
      <c r="AB20" s="303"/>
      <c r="AC20" s="303"/>
      <c r="AD20" s="303"/>
      <c r="AE20" s="303"/>
      <c r="AF20" s="303"/>
      <c r="AG20" s="303"/>
      <c r="AH20" s="303"/>
      <c r="AI20" s="303"/>
      <c r="AJ20" s="303"/>
      <c r="AK20" s="303"/>
      <c r="AL20" s="303"/>
      <c r="AM20" s="303"/>
    </row>
    <row r="21" spans="1:39" s="298" customFormat="1" ht="32.25" customHeight="1">
      <c r="A21" s="237"/>
      <c r="B21" s="311" t="s">
        <v>57</v>
      </c>
      <c r="C21" s="245"/>
      <c r="D21" s="246"/>
      <c r="E21" s="246"/>
      <c r="F21" s="246"/>
      <c r="G21" s="246"/>
      <c r="H21" s="246"/>
      <c r="I21" s="246"/>
      <c r="J21" s="246"/>
      <c r="K21" s="246"/>
      <c r="L21" s="246"/>
      <c r="M21" s="246"/>
      <c r="N21" s="246"/>
      <c r="O21" s="246"/>
      <c r="P21" s="246"/>
      <c r="Q21" s="247"/>
      <c r="R21" s="237"/>
      <c r="S21" s="237"/>
      <c r="T21" s="504"/>
      <c r="U21" s="505"/>
      <c r="V21" s="499"/>
      <c r="X21" s="302"/>
      <c r="Y21" s="303"/>
      <c r="Z21" s="303"/>
      <c r="AA21" s="303"/>
      <c r="AB21" s="303"/>
      <c r="AC21" s="303"/>
      <c r="AD21" s="303"/>
      <c r="AE21" s="303"/>
      <c r="AF21" s="303"/>
      <c r="AG21" s="303"/>
      <c r="AH21" s="303"/>
      <c r="AI21" s="303"/>
      <c r="AJ21" s="303"/>
      <c r="AK21" s="303"/>
      <c r="AL21" s="303"/>
      <c r="AM21" s="303"/>
    </row>
    <row r="22" spans="1:24" s="298" customFormat="1" ht="30.75" customHeight="1" thickBot="1">
      <c r="A22" s="237"/>
      <c r="B22" s="473" t="s">
        <v>41</v>
      </c>
      <c r="C22" s="372"/>
      <c r="D22" s="372"/>
      <c r="E22" s="373"/>
      <c r="F22" s="312">
        <f>SUM(C11:E12)-SUM(C21:E21)-SUM(C15:E16)</f>
        <v>0</v>
      </c>
      <c r="G22" s="312">
        <f aca="true" t="shared" si="2" ref="G22:P22">SUM(D11:F12)-SUM(D21:F21)-SUM(D15:F16)</f>
        <v>0</v>
      </c>
      <c r="H22" s="312">
        <f t="shared" si="2"/>
        <v>0</v>
      </c>
      <c r="I22" s="312">
        <f>SUM(F11:H12)-SUM(F21:H21)-SUM(F15:H16)</f>
        <v>0</v>
      </c>
      <c r="J22" s="312">
        <f>SUM(G11:I12)-SUM(G21:I21)-SUM(G15:I16)</f>
        <v>0</v>
      </c>
      <c r="K22" s="312">
        <f t="shared" si="2"/>
        <v>0</v>
      </c>
      <c r="L22" s="312">
        <f>SUM(I11:K12)-SUM(I21:K21)-SUM(I15:K16)</f>
        <v>0</v>
      </c>
      <c r="M22" s="312">
        <f t="shared" si="2"/>
        <v>0</v>
      </c>
      <c r="N22" s="312">
        <f t="shared" si="2"/>
        <v>0</v>
      </c>
      <c r="O22" s="312">
        <f t="shared" si="2"/>
        <v>0</v>
      </c>
      <c r="P22" s="312">
        <f t="shared" si="2"/>
        <v>0</v>
      </c>
      <c r="Q22" s="312">
        <f>SUM(N11:P12)-SUM(N21:P21)-SUM(N15:P16)</f>
        <v>0</v>
      </c>
      <c r="R22" s="237"/>
      <c r="S22" s="237"/>
      <c r="T22" s="506"/>
      <c r="U22" s="507"/>
      <c r="V22" s="500"/>
      <c r="X22" s="302"/>
    </row>
    <row r="23" spans="1:22" s="298" customFormat="1" ht="24" customHeight="1">
      <c r="A23" s="237"/>
      <c r="B23" s="371" t="s">
        <v>42</v>
      </c>
      <c r="C23" s="374"/>
      <c r="D23" s="374"/>
      <c r="E23" s="375"/>
      <c r="F23" s="248">
        <f aca="true" t="shared" si="3" ref="F23:Q23">SUM(Y15:AA15)</f>
        <v>0</v>
      </c>
      <c r="G23" s="248">
        <f t="shared" si="3"/>
        <v>0</v>
      </c>
      <c r="H23" s="248">
        <f t="shared" si="3"/>
        <v>0</v>
      </c>
      <c r="I23" s="248">
        <f t="shared" si="3"/>
        <v>0</v>
      </c>
      <c r="J23" s="248">
        <f t="shared" si="3"/>
        <v>0</v>
      </c>
      <c r="K23" s="248">
        <f t="shared" si="3"/>
        <v>0</v>
      </c>
      <c r="L23" s="248">
        <f t="shared" si="3"/>
        <v>0</v>
      </c>
      <c r="M23" s="248">
        <f t="shared" si="3"/>
        <v>0</v>
      </c>
      <c r="N23" s="248">
        <f t="shared" si="3"/>
        <v>0</v>
      </c>
      <c r="O23" s="248">
        <f t="shared" si="3"/>
        <v>0</v>
      </c>
      <c r="P23" s="248">
        <f t="shared" si="3"/>
        <v>0</v>
      </c>
      <c r="Q23" s="249">
        <f t="shared" si="3"/>
        <v>0</v>
      </c>
      <c r="R23" s="237"/>
      <c r="S23" s="313"/>
      <c r="T23" s="314"/>
      <c r="U23" s="314"/>
      <c r="V23" s="315"/>
    </row>
    <row r="24" spans="1:20" s="298" customFormat="1" ht="28.5" customHeight="1" thickBot="1">
      <c r="A24" s="237"/>
      <c r="B24" s="390" t="s">
        <v>48</v>
      </c>
      <c r="C24" s="391"/>
      <c r="D24" s="391"/>
      <c r="E24" s="391"/>
      <c r="F24" s="250">
        <f>IF(F22&gt;F23,"○","")</f>
      </c>
      <c r="G24" s="250">
        <f aca="true" t="shared" si="4" ref="G24:N24">IF(G22&gt;G23,"○","")</f>
      </c>
      <c r="H24" s="250">
        <f>IF(H22&gt;H23,"○","")</f>
      </c>
      <c r="I24" s="250">
        <f t="shared" si="4"/>
      </c>
      <c r="J24" s="250">
        <f t="shared" si="4"/>
      </c>
      <c r="K24" s="250">
        <f t="shared" si="4"/>
      </c>
      <c r="L24" s="250">
        <f t="shared" si="4"/>
      </c>
      <c r="M24" s="250">
        <f>IF(M22&gt;M23,"○","")</f>
      </c>
      <c r="N24" s="250">
        <f t="shared" si="4"/>
      </c>
      <c r="O24" s="250">
        <f>IF(O22&gt;O23,"○","")</f>
      </c>
      <c r="P24" s="250">
        <f>IF(P22&gt;P23,"○","")</f>
      </c>
      <c r="Q24" s="251">
        <f>IF(Q22&gt;Q23,"○","")</f>
      </c>
      <c r="R24" s="237"/>
      <c r="S24" s="316"/>
      <c r="T24" s="300"/>
    </row>
    <row r="25" spans="1:24" s="172" customFormat="1" ht="47.25" customHeight="1">
      <c r="A25" s="252"/>
      <c r="B25" s="356" t="s">
        <v>83</v>
      </c>
      <c r="C25" s="356"/>
      <c r="D25" s="356"/>
      <c r="E25" s="356"/>
      <c r="F25" s="356"/>
      <c r="G25" s="356"/>
      <c r="H25" s="356"/>
      <c r="I25" s="356"/>
      <c r="J25" s="356"/>
      <c r="K25" s="356"/>
      <c r="L25" s="356"/>
      <c r="M25" s="356"/>
      <c r="N25" s="356"/>
      <c r="O25" s="356"/>
      <c r="P25" s="356"/>
      <c r="Q25" s="356"/>
      <c r="R25" s="356"/>
      <c r="S25" s="356"/>
      <c r="T25" s="356"/>
      <c r="U25" s="356"/>
      <c r="V25" s="356"/>
      <c r="W25" s="261"/>
      <c r="X25" s="261"/>
    </row>
    <row r="26" spans="1:24" s="172" customFormat="1" ht="29.25" customHeight="1">
      <c r="A26" s="252"/>
      <c r="B26" s="357"/>
      <c r="C26" s="357"/>
      <c r="D26" s="357"/>
      <c r="E26" s="357"/>
      <c r="F26" s="357"/>
      <c r="G26" s="357"/>
      <c r="H26" s="357"/>
      <c r="I26" s="357"/>
      <c r="J26" s="357"/>
      <c r="K26" s="357"/>
      <c r="L26" s="357"/>
      <c r="M26" s="357"/>
      <c r="N26" s="357"/>
      <c r="O26" s="357"/>
      <c r="P26" s="357"/>
      <c r="Q26" s="357"/>
      <c r="R26" s="357"/>
      <c r="S26" s="357"/>
      <c r="T26" s="357"/>
      <c r="U26" s="357"/>
      <c r="V26" s="357"/>
      <c r="W26" s="261"/>
      <c r="X26" s="261"/>
    </row>
    <row r="27" spans="1:23" ht="6.75" customHeight="1" thickBot="1">
      <c r="A27" s="317"/>
      <c r="B27" s="313"/>
      <c r="C27" s="313"/>
      <c r="D27" s="313"/>
      <c r="E27" s="313"/>
      <c r="F27" s="313"/>
      <c r="G27" s="313"/>
      <c r="H27" s="313"/>
      <c r="I27" s="313"/>
      <c r="J27" s="313"/>
      <c r="K27" s="313"/>
      <c r="L27" s="313"/>
      <c r="M27" s="313"/>
      <c r="N27" s="313"/>
      <c r="O27" s="313"/>
      <c r="P27" s="313"/>
      <c r="Q27" s="313"/>
      <c r="R27" s="313"/>
      <c r="S27" s="313"/>
      <c r="T27" s="313"/>
      <c r="U27" s="313"/>
      <c r="V27" s="313"/>
      <c r="W27" s="313"/>
    </row>
    <row r="28" spans="1:23" ht="41.25" customHeight="1" thickBot="1">
      <c r="A28" s="317"/>
      <c r="B28" s="491" t="s">
        <v>74</v>
      </c>
      <c r="C28" s="492"/>
      <c r="D28" s="492"/>
      <c r="E28" s="492"/>
      <c r="F28" s="493"/>
      <c r="G28" s="318" t="e">
        <f>ROUNDUP(R12/R18,1)</f>
        <v>#DIV/0!</v>
      </c>
      <c r="H28" s="494" t="s">
        <v>7</v>
      </c>
      <c r="I28" s="494"/>
      <c r="J28" s="494"/>
      <c r="K28" s="495"/>
      <c r="L28" s="319"/>
      <c r="R28" s="313"/>
      <c r="S28" s="313"/>
      <c r="T28" s="313"/>
      <c r="U28" s="313"/>
      <c r="V28" s="313"/>
      <c r="W28" s="313"/>
    </row>
    <row r="29" spans="1:8" s="319" customFormat="1" ht="24.75" customHeight="1">
      <c r="A29" s="317"/>
      <c r="B29" s="320"/>
      <c r="C29" s="320"/>
      <c r="D29" s="320"/>
      <c r="E29" s="320"/>
      <c r="F29" s="320"/>
      <c r="G29" s="320"/>
      <c r="H29" s="320"/>
    </row>
    <row r="30" spans="1:15" s="319" customFormat="1" ht="14.25">
      <c r="A30" s="321"/>
      <c r="B30" s="322"/>
      <c r="C30" s="323"/>
      <c r="H30" s="324"/>
      <c r="I30" s="325"/>
      <c r="J30" s="322"/>
      <c r="K30" s="323"/>
      <c r="O30" s="323"/>
    </row>
    <row r="31" spans="1:7" s="319" customFormat="1" ht="6.75" customHeight="1">
      <c r="A31" s="321"/>
      <c r="B31" s="322"/>
      <c r="C31" s="322"/>
      <c r="D31" s="324"/>
      <c r="E31" s="322"/>
      <c r="F31" s="323"/>
      <c r="G31" s="322"/>
    </row>
    <row r="32" spans="1:15" s="319" customFormat="1" ht="14.25">
      <c r="A32" s="321"/>
      <c r="B32" s="322"/>
      <c r="C32" s="323"/>
      <c r="D32" s="322"/>
      <c r="H32" s="324"/>
      <c r="I32" s="326"/>
      <c r="J32" s="322"/>
      <c r="K32" s="322"/>
      <c r="O32" s="323"/>
    </row>
    <row r="33" spans="1:7" s="319" customFormat="1" ht="6.75" customHeight="1">
      <c r="A33" s="321"/>
      <c r="B33" s="322"/>
      <c r="C33" s="322"/>
      <c r="D33" s="322"/>
      <c r="E33" s="324"/>
      <c r="F33" s="322"/>
      <c r="G33" s="323"/>
    </row>
    <row r="34" spans="1:16" s="319" customFormat="1" ht="14.25">
      <c r="A34" s="321"/>
      <c r="B34" s="322"/>
      <c r="C34" s="323"/>
      <c r="D34" s="323"/>
      <c r="H34" s="324"/>
      <c r="I34" s="326"/>
      <c r="J34" s="322"/>
      <c r="K34" s="322"/>
      <c r="P34" s="323"/>
    </row>
    <row r="35" spans="1:10" s="319" customFormat="1" ht="7.5" customHeight="1">
      <c r="A35" s="327"/>
      <c r="B35" s="322"/>
      <c r="C35" s="322"/>
      <c r="D35" s="322"/>
      <c r="E35" s="322"/>
      <c r="F35" s="322"/>
      <c r="G35" s="322"/>
      <c r="H35" s="322"/>
      <c r="I35" s="323"/>
      <c r="J35" s="323"/>
    </row>
    <row r="36" spans="1:10" s="319" customFormat="1" ht="14.25">
      <c r="A36" s="321"/>
      <c r="B36" s="323"/>
      <c r="C36" s="323"/>
      <c r="D36" s="323"/>
      <c r="G36" s="323"/>
      <c r="H36" s="323"/>
      <c r="I36" s="328"/>
      <c r="J36" s="323"/>
    </row>
    <row r="37" spans="1:10" s="319" customFormat="1" ht="6" customHeight="1">
      <c r="A37" s="327"/>
      <c r="B37" s="322"/>
      <c r="C37" s="322"/>
      <c r="D37" s="322"/>
      <c r="E37" s="322"/>
      <c r="F37" s="322"/>
      <c r="G37" s="322"/>
      <c r="H37" s="322"/>
      <c r="I37" s="323"/>
      <c r="J37" s="323"/>
    </row>
    <row r="38" spans="1:10" s="319" customFormat="1" ht="14.25">
      <c r="A38" s="321"/>
      <c r="B38" s="323"/>
      <c r="C38" s="323"/>
      <c r="D38" s="323"/>
      <c r="G38" s="323"/>
      <c r="H38" s="323"/>
      <c r="I38" s="329"/>
      <c r="J38" s="323"/>
    </row>
    <row r="39" spans="1:10" s="319" customFormat="1" ht="6.75" customHeight="1">
      <c r="A39" s="327"/>
      <c r="B39" s="323"/>
      <c r="C39" s="323"/>
      <c r="D39" s="323"/>
      <c r="E39" s="323"/>
      <c r="F39" s="323"/>
      <c r="G39" s="323"/>
      <c r="H39" s="323"/>
      <c r="I39" s="323"/>
      <c r="J39" s="323"/>
    </row>
    <row r="40" spans="1:10" s="319" customFormat="1" ht="13.5">
      <c r="A40" s="327"/>
      <c r="B40" s="323"/>
      <c r="C40" s="323"/>
      <c r="D40" s="323"/>
      <c r="H40" s="325"/>
      <c r="I40" s="330"/>
      <c r="J40" s="331"/>
    </row>
    <row r="41" spans="1:10" s="319" customFormat="1" ht="6.75" customHeight="1">
      <c r="A41" s="327"/>
      <c r="B41" s="323"/>
      <c r="C41" s="323"/>
      <c r="D41" s="323"/>
      <c r="E41" s="323"/>
      <c r="F41" s="323"/>
      <c r="G41" s="323"/>
      <c r="H41" s="323"/>
      <c r="I41" s="323"/>
      <c r="J41" s="323"/>
    </row>
    <row r="42" spans="1:19" s="319" customFormat="1" ht="33.75" customHeight="1">
      <c r="A42" s="327"/>
      <c r="B42" s="323"/>
      <c r="C42" s="323"/>
      <c r="D42" s="323"/>
      <c r="E42" s="332"/>
      <c r="F42" s="332"/>
      <c r="G42" s="333"/>
      <c r="H42" s="333"/>
      <c r="I42" s="323"/>
      <c r="J42" s="323"/>
      <c r="L42" s="286"/>
      <c r="M42" s="286"/>
      <c r="N42" s="286"/>
      <c r="O42" s="286"/>
      <c r="S42" s="286"/>
    </row>
    <row r="43" spans="1:19" s="319" customFormat="1" ht="21.75" customHeight="1">
      <c r="A43" s="327"/>
      <c r="B43" s="334"/>
      <c r="C43" s="334"/>
      <c r="D43" s="334"/>
      <c r="E43" s="334"/>
      <c r="F43" s="335"/>
      <c r="G43" s="336"/>
      <c r="I43" s="323"/>
      <c r="J43" s="336"/>
      <c r="L43" s="286"/>
      <c r="M43" s="286"/>
      <c r="N43" s="286"/>
      <c r="O43" s="286"/>
      <c r="S43" s="286"/>
    </row>
    <row r="44" spans="1:18" ht="13.5">
      <c r="A44" s="327"/>
      <c r="R44" s="319"/>
    </row>
  </sheetData>
  <sheetProtection/>
  <mergeCells count="82">
    <mergeCell ref="N15:N16"/>
    <mergeCell ref="O15:O16"/>
    <mergeCell ref="P15:P16"/>
    <mergeCell ref="Q15:Q16"/>
    <mergeCell ref="J3:O4"/>
    <mergeCell ref="H15:H16"/>
    <mergeCell ref="I15:I16"/>
    <mergeCell ref="J15:J16"/>
    <mergeCell ref="K15:K16"/>
    <mergeCell ref="L15:L16"/>
    <mergeCell ref="B15:B16"/>
    <mergeCell ref="C15:C16"/>
    <mergeCell ref="D15:D16"/>
    <mergeCell ref="E15:E16"/>
    <mergeCell ref="F15:F16"/>
    <mergeCell ref="G15:G16"/>
    <mergeCell ref="I11:I12"/>
    <mergeCell ref="J11:J12"/>
    <mergeCell ref="J17:J18"/>
    <mergeCell ref="Q11:Q12"/>
    <mergeCell ref="B11:B12"/>
    <mergeCell ref="B25:V26"/>
    <mergeCell ref="K11:K12"/>
    <mergeCell ref="L11:L12"/>
    <mergeCell ref="M11:M12"/>
    <mergeCell ref="N11:N12"/>
    <mergeCell ref="C11:C12"/>
    <mergeCell ref="D11:D12"/>
    <mergeCell ref="E11:E12"/>
    <mergeCell ref="F11:F12"/>
    <mergeCell ref="G11:G12"/>
    <mergeCell ref="H11:H12"/>
    <mergeCell ref="F17:F18"/>
    <mergeCell ref="G17:G18"/>
    <mergeCell ref="P13:P14"/>
    <mergeCell ref="Q13:Q14"/>
    <mergeCell ref="K17:K18"/>
    <mergeCell ref="L17:L18"/>
    <mergeCell ref="M17:M18"/>
    <mergeCell ref="N17:N18"/>
    <mergeCell ref="O17:O18"/>
    <mergeCell ref="Q17:Q18"/>
    <mergeCell ref="M13:M14"/>
    <mergeCell ref="N13:N14"/>
    <mergeCell ref="O13:O14"/>
    <mergeCell ref="V19:V22"/>
    <mergeCell ref="R9:W10"/>
    <mergeCell ref="T19:U22"/>
    <mergeCell ref="O11:O12"/>
    <mergeCell ref="P11:P12"/>
    <mergeCell ref="P17:P18"/>
    <mergeCell ref="M15:M16"/>
    <mergeCell ref="T12:W12"/>
    <mergeCell ref="T13:U13"/>
    <mergeCell ref="B13:B14"/>
    <mergeCell ref="B28:F28"/>
    <mergeCell ref="H28:K28"/>
    <mergeCell ref="H17:H18"/>
    <mergeCell ref="I17:I18"/>
    <mergeCell ref="V13:W13"/>
    <mergeCell ref="J13:J14"/>
    <mergeCell ref="K13:K14"/>
    <mergeCell ref="B23:E23"/>
    <mergeCell ref="B24:E24"/>
    <mergeCell ref="B22:E22"/>
    <mergeCell ref="C13:C14"/>
    <mergeCell ref="D13:D14"/>
    <mergeCell ref="E13:E14"/>
    <mergeCell ref="B17:B18"/>
    <mergeCell ref="C17:C18"/>
    <mergeCell ref="D17:D18"/>
    <mergeCell ref="E17:E18"/>
    <mergeCell ref="F13:F14"/>
    <mergeCell ref="H13:H14"/>
    <mergeCell ref="G13:G14"/>
    <mergeCell ref="I13:I14"/>
    <mergeCell ref="A3:G3"/>
    <mergeCell ref="C7:D7"/>
    <mergeCell ref="F7:J7"/>
    <mergeCell ref="C9:E9"/>
    <mergeCell ref="F9:Q9"/>
    <mergeCell ref="L13:L14"/>
  </mergeCells>
  <printOptions/>
  <pageMargins left="0.7874015748031497" right="0.7874015748031497" top="0.7874015748031497" bottom="0.7874015748031497" header="0.5118110236220472" footer="0.5118110236220472"/>
  <pageSetup blackAndWhite="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FFFF00"/>
  </sheetPr>
  <dimension ref="A1:AM45"/>
  <sheetViews>
    <sheetView view="pageBreakPreview" zoomScale="70" zoomScaleSheetLayoutView="70" zoomScalePageLayoutView="0" workbookViewId="0" topLeftCell="A1">
      <selection activeCell="A3" sqref="A3:G3"/>
    </sheetView>
  </sheetViews>
  <sheetFormatPr defaultColWidth="9.00390625" defaultRowHeight="13.5"/>
  <cols>
    <col min="1" max="1" width="0.74609375" style="10" customWidth="1"/>
    <col min="2" max="2" width="25.75390625" style="11" customWidth="1"/>
    <col min="3" max="12" width="7.75390625" style="11" customWidth="1"/>
    <col min="13" max="13" width="8.25390625" style="11" customWidth="1"/>
    <col min="14" max="14" width="7.75390625" style="11" customWidth="1"/>
    <col min="15" max="16" width="8.50390625" style="11" customWidth="1"/>
    <col min="17" max="17" width="8.25390625" style="11" customWidth="1"/>
    <col min="18" max="18" width="19.125" style="11" customWidth="1"/>
    <col min="19" max="19" width="7.625" style="11" customWidth="1"/>
    <col min="20" max="20" width="7.25390625" style="11" customWidth="1"/>
    <col min="21" max="21" width="8.75390625" style="11" customWidth="1"/>
    <col min="22" max="22" width="9.00390625" style="11" customWidth="1"/>
    <col min="23" max="16384" width="9.00390625" style="11" customWidth="1"/>
  </cols>
  <sheetData>
    <row r="1" ht="18.75" customHeight="1">
      <c r="A1" s="71" t="s">
        <v>55</v>
      </c>
    </row>
    <row r="2" ht="8.25" customHeight="1" thickBot="1"/>
    <row r="3" spans="1:15" ht="25.5" customHeight="1" thickBot="1" thickTop="1">
      <c r="A3" s="518" t="s">
        <v>27</v>
      </c>
      <c r="B3" s="519"/>
      <c r="C3" s="519"/>
      <c r="D3" s="519"/>
      <c r="E3" s="519"/>
      <c r="F3" s="519"/>
      <c r="G3" s="520"/>
      <c r="J3" s="521" t="s">
        <v>19</v>
      </c>
      <c r="K3" s="522"/>
      <c r="L3" s="522"/>
      <c r="M3" s="522"/>
      <c r="N3" s="522"/>
      <c r="O3" s="523"/>
    </row>
    <row r="4" spans="10:15" ht="6.75" customHeight="1" thickBot="1" thickTop="1">
      <c r="J4" s="524"/>
      <c r="K4" s="525"/>
      <c r="L4" s="525"/>
      <c r="M4" s="525"/>
      <c r="N4" s="525"/>
      <c r="O4" s="526"/>
    </row>
    <row r="5" spans="2:3" ht="21" customHeight="1">
      <c r="B5" s="14" t="s">
        <v>8</v>
      </c>
      <c r="C5" s="7"/>
    </row>
    <row r="6" spans="2:11" ht="9.75" customHeight="1" thickBot="1">
      <c r="B6" s="7"/>
      <c r="C6" s="7"/>
      <c r="K6" s="19"/>
    </row>
    <row r="7" spans="2:10" ht="28.5" customHeight="1" thickBot="1">
      <c r="B7" s="22" t="s">
        <v>20</v>
      </c>
      <c r="C7" s="527" t="s">
        <v>64</v>
      </c>
      <c r="D7" s="528"/>
      <c r="E7" s="56" t="s">
        <v>21</v>
      </c>
      <c r="F7" s="529" t="s">
        <v>66</v>
      </c>
      <c r="G7" s="530"/>
      <c r="H7" s="530"/>
      <c r="I7" s="530"/>
      <c r="J7" s="531"/>
    </row>
    <row r="8" spans="2:3" ht="9.75" customHeight="1" thickBot="1">
      <c r="B8" s="7"/>
      <c r="C8" s="7"/>
    </row>
    <row r="9" spans="2:24" ht="22.5" customHeight="1" thickBot="1">
      <c r="B9" s="135"/>
      <c r="C9" s="532" t="s">
        <v>65</v>
      </c>
      <c r="D9" s="533"/>
      <c r="E9" s="534"/>
      <c r="F9" s="535" t="s">
        <v>50</v>
      </c>
      <c r="G9" s="536"/>
      <c r="H9" s="536"/>
      <c r="I9" s="536"/>
      <c r="J9" s="536"/>
      <c r="K9" s="536"/>
      <c r="L9" s="536"/>
      <c r="M9" s="536"/>
      <c r="N9" s="536"/>
      <c r="O9" s="536"/>
      <c r="P9" s="536"/>
      <c r="Q9" s="537"/>
      <c r="R9" s="538" t="s">
        <v>26</v>
      </c>
      <c r="S9" s="538"/>
      <c r="T9" s="538"/>
      <c r="U9" s="538"/>
      <c r="V9" s="538"/>
      <c r="W9" s="538"/>
      <c r="X9" s="127"/>
    </row>
    <row r="10" spans="1:26" s="89" customFormat="1" ht="20.25" customHeight="1" thickBot="1">
      <c r="A10" s="90"/>
      <c r="B10" s="128"/>
      <c r="C10" s="75" t="s">
        <v>38</v>
      </c>
      <c r="D10" s="76" t="s">
        <v>39</v>
      </c>
      <c r="E10" s="77" t="s">
        <v>40</v>
      </c>
      <c r="F10" s="78" t="s">
        <v>6</v>
      </c>
      <c r="G10" s="79" t="s">
        <v>9</v>
      </c>
      <c r="H10" s="79" t="s">
        <v>10</v>
      </c>
      <c r="I10" s="79" t="s">
        <v>11</v>
      </c>
      <c r="J10" s="79" t="s">
        <v>12</v>
      </c>
      <c r="K10" s="79" t="s">
        <v>13</v>
      </c>
      <c r="L10" s="79" t="s">
        <v>28</v>
      </c>
      <c r="M10" s="79" t="s">
        <v>14</v>
      </c>
      <c r="N10" s="79" t="s">
        <v>15</v>
      </c>
      <c r="O10" s="79" t="s">
        <v>16</v>
      </c>
      <c r="P10" s="79" t="s">
        <v>17</v>
      </c>
      <c r="Q10" s="79" t="s">
        <v>18</v>
      </c>
      <c r="R10" s="538"/>
      <c r="S10" s="538"/>
      <c r="T10" s="538"/>
      <c r="U10" s="538"/>
      <c r="V10" s="538"/>
      <c r="W10" s="538"/>
      <c r="X10" s="129"/>
      <c r="Z10" s="85"/>
    </row>
    <row r="11" spans="1:26" s="12" customFormat="1" ht="20.25" customHeight="1" thickBot="1">
      <c r="A11" s="4"/>
      <c r="B11" s="539" t="s">
        <v>52</v>
      </c>
      <c r="C11" s="541">
        <v>10</v>
      </c>
      <c r="D11" s="543">
        <v>412</v>
      </c>
      <c r="E11" s="545">
        <v>376</v>
      </c>
      <c r="F11" s="541">
        <v>399</v>
      </c>
      <c r="G11" s="543">
        <v>431</v>
      </c>
      <c r="H11" s="543">
        <v>476</v>
      </c>
      <c r="I11" s="543">
        <v>455</v>
      </c>
      <c r="J11" s="543">
        <v>501</v>
      </c>
      <c r="K11" s="543">
        <v>555</v>
      </c>
      <c r="L11" s="543">
        <v>593</v>
      </c>
      <c r="M11" s="543">
        <v>668</v>
      </c>
      <c r="N11" s="543">
        <v>666</v>
      </c>
      <c r="O11" s="543">
        <v>689</v>
      </c>
      <c r="P11" s="543">
        <v>588</v>
      </c>
      <c r="Q11" s="547">
        <v>597</v>
      </c>
      <c r="R11" s="131" t="s">
        <v>54</v>
      </c>
      <c r="S11" s="72"/>
      <c r="T11" s="72"/>
      <c r="U11" s="72"/>
      <c r="V11" s="72"/>
      <c r="W11" s="72"/>
      <c r="X11" s="127"/>
      <c r="Z11" s="18"/>
    </row>
    <row r="12" spans="1:24" s="12" customFormat="1" ht="28.5" customHeight="1" thickBot="1" thickTop="1">
      <c r="A12" s="2"/>
      <c r="B12" s="540"/>
      <c r="C12" s="542"/>
      <c r="D12" s="544"/>
      <c r="E12" s="546"/>
      <c r="F12" s="542"/>
      <c r="G12" s="544"/>
      <c r="H12" s="544"/>
      <c r="I12" s="544"/>
      <c r="J12" s="544"/>
      <c r="K12" s="544"/>
      <c r="L12" s="544"/>
      <c r="M12" s="544"/>
      <c r="N12" s="544"/>
      <c r="O12" s="544"/>
      <c r="P12" s="544"/>
      <c r="Q12" s="548"/>
      <c r="R12" s="132">
        <f>SUM(F11:Q12)</f>
        <v>6618</v>
      </c>
      <c r="S12" s="4"/>
      <c r="T12" s="549" t="s">
        <v>72</v>
      </c>
      <c r="U12" s="550"/>
      <c r="V12" s="550"/>
      <c r="W12" s="551"/>
      <c r="X12" s="3"/>
    </row>
    <row r="13" spans="1:24" s="12" customFormat="1" ht="21" customHeight="1" thickBot="1">
      <c r="A13" s="2"/>
      <c r="B13" s="539" t="s">
        <v>69</v>
      </c>
      <c r="C13" s="541">
        <v>10</v>
      </c>
      <c r="D13" s="543">
        <v>20</v>
      </c>
      <c r="E13" s="545">
        <v>17</v>
      </c>
      <c r="F13" s="541">
        <v>17</v>
      </c>
      <c r="G13" s="543">
        <v>19</v>
      </c>
      <c r="H13" s="543">
        <v>18</v>
      </c>
      <c r="I13" s="543">
        <v>17</v>
      </c>
      <c r="J13" s="543">
        <v>16</v>
      </c>
      <c r="K13" s="543">
        <v>17</v>
      </c>
      <c r="L13" s="543">
        <v>16</v>
      </c>
      <c r="M13" s="543">
        <v>16</v>
      </c>
      <c r="N13" s="543">
        <v>17</v>
      </c>
      <c r="O13" s="543">
        <v>16</v>
      </c>
      <c r="P13" s="543">
        <v>15</v>
      </c>
      <c r="Q13" s="547">
        <v>16</v>
      </c>
      <c r="R13" s="131" t="s">
        <v>53</v>
      </c>
      <c r="S13" s="4"/>
      <c r="T13" s="557" t="s">
        <v>36</v>
      </c>
      <c r="U13" s="558"/>
      <c r="V13" s="559">
        <v>213</v>
      </c>
      <c r="W13" s="560"/>
      <c r="X13" s="54" t="s">
        <v>46</v>
      </c>
    </row>
    <row r="14" spans="1:39" s="12" customFormat="1" ht="25.5" customHeight="1" thickBot="1" thickTop="1">
      <c r="A14" s="2"/>
      <c r="B14" s="552"/>
      <c r="C14" s="553"/>
      <c r="D14" s="554"/>
      <c r="E14" s="555"/>
      <c r="F14" s="553"/>
      <c r="G14" s="554"/>
      <c r="H14" s="554"/>
      <c r="I14" s="554"/>
      <c r="J14" s="554"/>
      <c r="K14" s="554"/>
      <c r="L14" s="554"/>
      <c r="M14" s="554"/>
      <c r="N14" s="554"/>
      <c r="O14" s="554"/>
      <c r="P14" s="554"/>
      <c r="Q14" s="556"/>
      <c r="R14" s="133">
        <f>SUM(F13:Q14)</f>
        <v>200</v>
      </c>
      <c r="S14" s="4"/>
      <c r="Y14" s="3" t="s">
        <v>38</v>
      </c>
      <c r="Z14" s="3" t="s">
        <v>17</v>
      </c>
      <c r="AA14" s="3" t="s">
        <v>18</v>
      </c>
      <c r="AB14" s="3" t="s">
        <v>44</v>
      </c>
      <c r="AC14" s="3" t="s">
        <v>9</v>
      </c>
      <c r="AD14" s="3" t="s">
        <v>10</v>
      </c>
      <c r="AE14" s="3" t="s">
        <v>11</v>
      </c>
      <c r="AF14" s="3" t="s">
        <v>12</v>
      </c>
      <c r="AG14" s="3" t="s">
        <v>13</v>
      </c>
      <c r="AH14" s="3" t="s">
        <v>45</v>
      </c>
      <c r="AI14" s="3" t="s">
        <v>14</v>
      </c>
      <c r="AJ14" s="3" t="s">
        <v>15</v>
      </c>
      <c r="AK14" s="3" t="s">
        <v>16</v>
      </c>
      <c r="AL14" s="3" t="s">
        <v>17</v>
      </c>
      <c r="AM14" s="3" t="s">
        <v>18</v>
      </c>
    </row>
    <row r="15" spans="1:39" s="12" customFormat="1" ht="25.5" customHeight="1" thickTop="1">
      <c r="A15" s="2"/>
      <c r="B15" s="561" t="s">
        <v>70</v>
      </c>
      <c r="C15" s="562">
        <v>7</v>
      </c>
      <c r="D15" s="563">
        <v>66</v>
      </c>
      <c r="E15" s="564">
        <v>34</v>
      </c>
      <c r="F15" s="562">
        <v>48</v>
      </c>
      <c r="G15" s="563">
        <v>49</v>
      </c>
      <c r="H15" s="563">
        <v>53</v>
      </c>
      <c r="I15" s="563">
        <v>50</v>
      </c>
      <c r="J15" s="563">
        <v>48</v>
      </c>
      <c r="K15" s="563">
        <v>49</v>
      </c>
      <c r="L15" s="563">
        <v>53</v>
      </c>
      <c r="M15" s="563">
        <v>55</v>
      </c>
      <c r="N15" s="563">
        <v>51</v>
      </c>
      <c r="O15" s="563">
        <v>52</v>
      </c>
      <c r="P15" s="563">
        <v>51</v>
      </c>
      <c r="Q15" s="565">
        <v>50</v>
      </c>
      <c r="R15" s="131" t="s">
        <v>62</v>
      </c>
      <c r="S15" s="4"/>
      <c r="X15" s="55" t="s">
        <v>47</v>
      </c>
      <c r="Y15" s="53">
        <f aca="true" t="shared" si="0" ref="Y15:AM15">IF(C19&gt;11,C19*C17*1.25,(C19+3)*C17)</f>
        <v>250</v>
      </c>
      <c r="Z15" s="53">
        <f t="shared" si="0"/>
        <v>500</v>
      </c>
      <c r="AA15" s="53">
        <f t="shared" si="0"/>
        <v>450</v>
      </c>
      <c r="AB15" s="53">
        <f t="shared" si="0"/>
        <v>475</v>
      </c>
      <c r="AC15" s="53">
        <f t="shared" si="0"/>
        <v>500</v>
      </c>
      <c r="AD15" s="53">
        <f t="shared" si="0"/>
        <v>525</v>
      </c>
      <c r="AE15" s="53">
        <f t="shared" si="0"/>
        <v>500</v>
      </c>
      <c r="AF15" s="53">
        <f t="shared" si="0"/>
        <v>625</v>
      </c>
      <c r="AG15" s="53">
        <f t="shared" si="0"/>
        <v>593.75</v>
      </c>
      <c r="AH15" s="53">
        <f>IF(L19&gt;11,L19*L17*1.25,(L19+3)*L17)</f>
        <v>562.5</v>
      </c>
      <c r="AI15" s="53">
        <f t="shared" si="0"/>
        <v>593.75</v>
      </c>
      <c r="AJ15" s="53">
        <f t="shared" si="0"/>
        <v>625</v>
      </c>
      <c r="AK15" s="53">
        <f t="shared" si="0"/>
        <v>625</v>
      </c>
      <c r="AL15" s="53">
        <f t="shared" si="0"/>
        <v>625</v>
      </c>
      <c r="AM15" s="53">
        <f t="shared" si="0"/>
        <v>625</v>
      </c>
    </row>
    <row r="16" spans="1:39" s="12" customFormat="1" ht="25.5" customHeight="1" thickBot="1">
      <c r="A16" s="2"/>
      <c r="B16" s="552"/>
      <c r="C16" s="553"/>
      <c r="D16" s="554"/>
      <c r="E16" s="555"/>
      <c r="F16" s="553"/>
      <c r="G16" s="554"/>
      <c r="H16" s="554"/>
      <c r="I16" s="554"/>
      <c r="J16" s="554"/>
      <c r="K16" s="554"/>
      <c r="L16" s="554"/>
      <c r="M16" s="554"/>
      <c r="N16" s="554"/>
      <c r="O16" s="554"/>
      <c r="P16" s="554"/>
      <c r="Q16" s="566"/>
      <c r="R16" s="134">
        <f>SUM(F15:Q16)</f>
        <v>609</v>
      </c>
      <c r="S16" s="4"/>
      <c r="Y16" s="3"/>
      <c r="Z16" s="3"/>
      <c r="AA16" s="3"/>
      <c r="AB16" s="3"/>
      <c r="AC16" s="3"/>
      <c r="AD16" s="3"/>
      <c r="AE16" s="3"/>
      <c r="AF16" s="3"/>
      <c r="AG16" s="3"/>
      <c r="AH16" s="3"/>
      <c r="AI16" s="3"/>
      <c r="AJ16" s="3"/>
      <c r="AK16" s="3"/>
      <c r="AL16" s="3"/>
      <c r="AM16" s="3"/>
    </row>
    <row r="17" spans="1:39" s="12" customFormat="1" ht="25.5" customHeight="1" thickTop="1">
      <c r="A17" s="2"/>
      <c r="B17" s="561" t="s">
        <v>2</v>
      </c>
      <c r="C17" s="562">
        <v>10</v>
      </c>
      <c r="D17" s="563">
        <v>20</v>
      </c>
      <c r="E17" s="564">
        <v>18</v>
      </c>
      <c r="F17" s="562">
        <v>19</v>
      </c>
      <c r="G17" s="563">
        <v>20</v>
      </c>
      <c r="H17" s="563">
        <v>21</v>
      </c>
      <c r="I17" s="563">
        <v>20</v>
      </c>
      <c r="J17" s="563">
        <v>20</v>
      </c>
      <c r="K17" s="563">
        <v>19</v>
      </c>
      <c r="L17" s="563">
        <v>18</v>
      </c>
      <c r="M17" s="563">
        <v>19</v>
      </c>
      <c r="N17" s="563">
        <v>20</v>
      </c>
      <c r="O17" s="563">
        <v>20</v>
      </c>
      <c r="P17" s="563">
        <v>20</v>
      </c>
      <c r="Q17" s="567">
        <v>20</v>
      </c>
      <c r="R17" s="131" t="s">
        <v>71</v>
      </c>
      <c r="S17" s="4"/>
      <c r="Y17" s="3"/>
      <c r="Z17" s="3"/>
      <c r="AA17" s="3"/>
      <c r="AB17" s="3"/>
      <c r="AC17" s="3"/>
      <c r="AD17" s="3"/>
      <c r="AE17" s="3"/>
      <c r="AF17" s="3"/>
      <c r="AG17" s="3"/>
      <c r="AH17" s="3"/>
      <c r="AI17" s="3"/>
      <c r="AJ17" s="3"/>
      <c r="AK17" s="3"/>
      <c r="AL17" s="3"/>
      <c r="AM17" s="3"/>
    </row>
    <row r="18" spans="1:20" s="12" customFormat="1" ht="24" customHeight="1" thickBot="1">
      <c r="A18" s="2"/>
      <c r="B18" s="540"/>
      <c r="C18" s="542"/>
      <c r="D18" s="544"/>
      <c r="E18" s="546"/>
      <c r="F18" s="542"/>
      <c r="G18" s="544"/>
      <c r="H18" s="544"/>
      <c r="I18" s="544"/>
      <c r="J18" s="544"/>
      <c r="K18" s="544"/>
      <c r="L18" s="544"/>
      <c r="M18" s="544"/>
      <c r="N18" s="544"/>
      <c r="O18" s="544"/>
      <c r="P18" s="544"/>
      <c r="Q18" s="548"/>
      <c r="R18" s="134">
        <f>SUM(F17:Q18)</f>
        <v>236</v>
      </c>
      <c r="S18" s="4"/>
      <c r="T18" s="3"/>
    </row>
    <row r="19" spans="1:39" s="12" customFormat="1" ht="32.25" customHeight="1">
      <c r="A19" s="4"/>
      <c r="B19" s="60" t="s">
        <v>43</v>
      </c>
      <c r="C19" s="167">
        <v>20</v>
      </c>
      <c r="D19" s="168">
        <v>20</v>
      </c>
      <c r="E19" s="169">
        <v>20</v>
      </c>
      <c r="F19" s="170">
        <v>20</v>
      </c>
      <c r="G19" s="168">
        <v>20</v>
      </c>
      <c r="H19" s="168">
        <v>20</v>
      </c>
      <c r="I19" s="168">
        <v>20</v>
      </c>
      <c r="J19" s="168">
        <v>25</v>
      </c>
      <c r="K19" s="168">
        <v>25</v>
      </c>
      <c r="L19" s="168">
        <v>25</v>
      </c>
      <c r="M19" s="168">
        <v>25</v>
      </c>
      <c r="N19" s="168">
        <v>25</v>
      </c>
      <c r="O19" s="168">
        <v>25</v>
      </c>
      <c r="P19" s="168">
        <v>25</v>
      </c>
      <c r="Q19" s="168">
        <v>25</v>
      </c>
      <c r="R19" s="4"/>
      <c r="S19" s="4"/>
      <c r="T19" s="568" t="s">
        <v>73</v>
      </c>
      <c r="U19" s="569"/>
      <c r="V19" s="574">
        <f>ROUNDDOWN(R14/(R12-V13),3)</f>
        <v>0.031</v>
      </c>
      <c r="X19" s="55"/>
      <c r="Y19" s="53"/>
      <c r="Z19" s="53"/>
      <c r="AA19" s="53"/>
      <c r="AB19" s="53"/>
      <c r="AC19" s="53"/>
      <c r="AD19" s="53"/>
      <c r="AE19" s="53"/>
      <c r="AF19" s="53"/>
      <c r="AG19" s="53"/>
      <c r="AH19" s="53"/>
      <c r="AI19" s="53"/>
      <c r="AJ19" s="53"/>
      <c r="AK19" s="53"/>
      <c r="AL19" s="53"/>
      <c r="AM19" s="53"/>
    </row>
    <row r="20" spans="1:39" s="12" customFormat="1" ht="32.25" customHeight="1" thickBot="1">
      <c r="A20" s="4"/>
      <c r="B20" s="61" t="s">
        <v>49</v>
      </c>
      <c r="C20" s="68">
        <f>C11/C17</f>
        <v>1</v>
      </c>
      <c r="D20" s="62">
        <f>D11/D17</f>
        <v>20.6</v>
      </c>
      <c r="E20" s="130">
        <f>E11/E17</f>
        <v>20.88888888888889</v>
      </c>
      <c r="F20" s="68">
        <f aca="true" t="shared" si="1" ref="F20:Q20">F11/F17</f>
        <v>21</v>
      </c>
      <c r="G20" s="62">
        <f t="shared" si="1"/>
        <v>21.55</v>
      </c>
      <c r="H20" s="62">
        <f>H11/H17</f>
        <v>22.666666666666668</v>
      </c>
      <c r="I20" s="62">
        <f t="shared" si="1"/>
        <v>22.75</v>
      </c>
      <c r="J20" s="62">
        <f>J11/J17</f>
        <v>25.05</v>
      </c>
      <c r="K20" s="62">
        <f t="shared" si="1"/>
        <v>29.210526315789473</v>
      </c>
      <c r="L20" s="62">
        <f t="shared" si="1"/>
        <v>32.94444444444444</v>
      </c>
      <c r="M20" s="62">
        <f>M11/M17</f>
        <v>35.1578947368421</v>
      </c>
      <c r="N20" s="62">
        <f t="shared" si="1"/>
        <v>33.3</v>
      </c>
      <c r="O20" s="62">
        <f t="shared" si="1"/>
        <v>34.45</v>
      </c>
      <c r="P20" s="62">
        <f t="shared" si="1"/>
        <v>29.4</v>
      </c>
      <c r="Q20" s="62">
        <f t="shared" si="1"/>
        <v>29.85</v>
      </c>
      <c r="R20" s="4"/>
      <c r="S20" s="4"/>
      <c r="T20" s="570"/>
      <c r="U20" s="571"/>
      <c r="V20" s="575"/>
      <c r="X20" s="55"/>
      <c r="Y20" s="53"/>
      <c r="Z20" s="53"/>
      <c r="AA20" s="53"/>
      <c r="AB20" s="53"/>
      <c r="AC20" s="53"/>
      <c r="AD20" s="53"/>
      <c r="AE20" s="53"/>
      <c r="AF20" s="53"/>
      <c r="AG20" s="53"/>
      <c r="AH20" s="53"/>
      <c r="AI20" s="53"/>
      <c r="AJ20" s="53"/>
      <c r="AK20" s="53"/>
      <c r="AL20" s="53"/>
      <c r="AM20" s="53"/>
    </row>
    <row r="21" spans="1:39" s="12" customFormat="1" ht="32.25" customHeight="1">
      <c r="A21" s="4"/>
      <c r="B21" s="66" t="s">
        <v>57</v>
      </c>
      <c r="C21" s="137">
        <v>0</v>
      </c>
      <c r="D21" s="138">
        <v>0</v>
      </c>
      <c r="E21" s="138">
        <v>0</v>
      </c>
      <c r="F21" s="138">
        <v>0</v>
      </c>
      <c r="G21" s="138">
        <v>0</v>
      </c>
      <c r="H21" s="138">
        <v>0</v>
      </c>
      <c r="I21" s="138">
        <v>0</v>
      </c>
      <c r="J21" s="138">
        <v>0</v>
      </c>
      <c r="K21" s="138">
        <v>0</v>
      </c>
      <c r="L21" s="138">
        <v>0</v>
      </c>
      <c r="M21" s="138">
        <v>0</v>
      </c>
      <c r="N21" s="138">
        <v>0</v>
      </c>
      <c r="O21" s="138">
        <v>0</v>
      </c>
      <c r="P21" s="138">
        <v>0</v>
      </c>
      <c r="Q21" s="139">
        <v>0</v>
      </c>
      <c r="R21" s="4"/>
      <c r="S21" s="4"/>
      <c r="T21" s="570"/>
      <c r="U21" s="571"/>
      <c r="V21" s="575"/>
      <c r="X21" s="55"/>
      <c r="Y21" s="53"/>
      <c r="Z21" s="53"/>
      <c r="AA21" s="53"/>
      <c r="AB21" s="53"/>
      <c r="AC21" s="53"/>
      <c r="AD21" s="53"/>
      <c r="AE21" s="53"/>
      <c r="AF21" s="53"/>
      <c r="AG21" s="53"/>
      <c r="AH21" s="53"/>
      <c r="AI21" s="53"/>
      <c r="AJ21" s="53"/>
      <c r="AK21" s="53"/>
      <c r="AL21" s="53"/>
      <c r="AM21" s="53"/>
    </row>
    <row r="22" spans="1:24" s="12" customFormat="1" ht="30.75" customHeight="1" thickBot="1">
      <c r="A22" s="4"/>
      <c r="B22" s="577" t="s">
        <v>41</v>
      </c>
      <c r="C22" s="415"/>
      <c r="D22" s="415"/>
      <c r="E22" s="416"/>
      <c r="F22" s="73">
        <f>SUM(C11:E12)-SUM(C21:E21)-SUM(C15:E16)</f>
        <v>691</v>
      </c>
      <c r="G22" s="73">
        <f>SUM(D11:F12)-SUM(D21:F21)-SUM(D15:F16)</f>
        <v>1039</v>
      </c>
      <c r="H22" s="73">
        <f>SUM(E11:G12)-SUM(E21:G21)-SUM(E15:G16)</f>
        <v>1075</v>
      </c>
      <c r="I22" s="73">
        <f>SUM(F11:H12)-SUM(F21:H21)-SUM(F15:H16)</f>
        <v>1156</v>
      </c>
      <c r="J22" s="73">
        <f>SUM(G11:I12)-SUM(G21:I21)-SUM(G15:I16)</f>
        <v>1210</v>
      </c>
      <c r="K22" s="73">
        <f aca="true" t="shared" si="2" ref="K22:P22">SUM(H11:J12)-SUM(H21:J21)-SUM(H15:J16)</f>
        <v>1281</v>
      </c>
      <c r="L22" s="73">
        <f>SUM(I11:K12)-SUM(I21:K21)-SUM(I15:K16)</f>
        <v>1364</v>
      </c>
      <c r="M22" s="73">
        <f t="shared" si="2"/>
        <v>1499</v>
      </c>
      <c r="N22" s="73">
        <f>SUM(K11:M12)-SUM(K21:M21)-SUM(K15:M16)</f>
        <v>1659</v>
      </c>
      <c r="O22" s="73">
        <f t="shared" si="2"/>
        <v>1768</v>
      </c>
      <c r="P22" s="73">
        <f t="shared" si="2"/>
        <v>1865</v>
      </c>
      <c r="Q22" s="73">
        <f>SUM(N11:P12)-SUM(N21:P21)-SUM(N15:P16)</f>
        <v>1789</v>
      </c>
      <c r="R22" s="4"/>
      <c r="S22" s="4"/>
      <c r="T22" s="572"/>
      <c r="U22" s="573"/>
      <c r="V22" s="576"/>
      <c r="X22" s="55"/>
    </row>
    <row r="23" spans="1:22" s="12" customFormat="1" ht="24" customHeight="1">
      <c r="A23" s="4"/>
      <c r="B23" s="414" t="s">
        <v>42</v>
      </c>
      <c r="C23" s="417"/>
      <c r="D23" s="417"/>
      <c r="E23" s="418"/>
      <c r="F23" s="57">
        <f aca="true" t="shared" si="3" ref="F23:Q23">SUM(Y15:AA15)</f>
        <v>1200</v>
      </c>
      <c r="G23" s="57">
        <f t="shared" si="3"/>
        <v>1425</v>
      </c>
      <c r="H23" s="57">
        <f t="shared" si="3"/>
        <v>1425</v>
      </c>
      <c r="I23" s="57">
        <f t="shared" si="3"/>
        <v>1500</v>
      </c>
      <c r="J23" s="57">
        <f t="shared" si="3"/>
        <v>1525</v>
      </c>
      <c r="K23" s="57">
        <f t="shared" si="3"/>
        <v>1650</v>
      </c>
      <c r="L23" s="57">
        <f t="shared" si="3"/>
        <v>1718.75</v>
      </c>
      <c r="M23" s="57">
        <f>SUM(AF15:AH15)</f>
        <v>1781.25</v>
      </c>
      <c r="N23" s="57">
        <f t="shared" si="3"/>
        <v>1750</v>
      </c>
      <c r="O23" s="57">
        <f t="shared" si="3"/>
        <v>1781.25</v>
      </c>
      <c r="P23" s="57">
        <f t="shared" si="3"/>
        <v>1843.75</v>
      </c>
      <c r="Q23" s="63">
        <f t="shared" si="3"/>
        <v>1875</v>
      </c>
      <c r="R23" s="4"/>
      <c r="S23" s="58"/>
      <c r="T23" s="125"/>
      <c r="U23" s="125"/>
      <c r="V23" s="126"/>
    </row>
    <row r="24" spans="1:20" s="12" customFormat="1" ht="28.5" customHeight="1" thickBot="1">
      <c r="A24" s="4"/>
      <c r="B24" s="419" t="s">
        <v>48</v>
      </c>
      <c r="C24" s="420"/>
      <c r="D24" s="420"/>
      <c r="E24" s="420"/>
      <c r="F24" s="64">
        <f>IF(F22&gt;F23,"○","")</f>
      </c>
      <c r="G24" s="64">
        <f aca="true" t="shared" si="4" ref="G24:N24">IF(G22&gt;G23,"○","")</f>
      </c>
      <c r="H24" s="64">
        <f>IF(H22&gt;H23,"○","")</f>
      </c>
      <c r="I24" s="64">
        <f t="shared" si="4"/>
      </c>
      <c r="J24" s="64">
        <f t="shared" si="4"/>
      </c>
      <c r="K24" s="64">
        <f t="shared" si="4"/>
      </c>
      <c r="L24" s="64">
        <f t="shared" si="4"/>
      </c>
      <c r="M24" s="64">
        <f>IF(M22&gt;M23,"○","")</f>
      </c>
      <c r="N24" s="64">
        <f t="shared" si="4"/>
      </c>
      <c r="O24" s="64">
        <f>IF(O22&gt;O23,"○","")</f>
      </c>
      <c r="P24" s="64" t="str">
        <f>IF(P22&gt;P23,"○","")</f>
        <v>○</v>
      </c>
      <c r="Q24" s="65">
        <f>IF(Q22&gt;Q23,"○","")</f>
      </c>
      <c r="R24" s="4"/>
      <c r="S24" s="67"/>
      <c r="T24" s="3"/>
    </row>
    <row r="25" spans="1:24" s="82" customFormat="1" ht="47.25" customHeight="1">
      <c r="A25" s="95"/>
      <c r="B25" s="421" t="s">
        <v>68</v>
      </c>
      <c r="C25" s="421"/>
      <c r="D25" s="421"/>
      <c r="E25" s="421"/>
      <c r="F25" s="421"/>
      <c r="G25" s="421"/>
      <c r="H25" s="421"/>
      <c r="I25" s="421"/>
      <c r="J25" s="421"/>
      <c r="K25" s="421"/>
      <c r="L25" s="421"/>
      <c r="M25" s="421"/>
      <c r="N25" s="421"/>
      <c r="O25" s="421"/>
      <c r="P25" s="421"/>
      <c r="Q25" s="421"/>
      <c r="R25" s="421"/>
      <c r="S25" s="421"/>
      <c r="T25" s="421"/>
      <c r="U25" s="421"/>
      <c r="V25" s="421"/>
      <c r="W25" s="124"/>
      <c r="X25" s="124"/>
    </row>
    <row r="26" spans="1:24" s="82" customFormat="1" ht="29.25" customHeight="1">
      <c r="A26" s="95"/>
      <c r="B26" s="422"/>
      <c r="C26" s="422"/>
      <c r="D26" s="422"/>
      <c r="E26" s="422"/>
      <c r="F26" s="422"/>
      <c r="G26" s="422"/>
      <c r="H26" s="422"/>
      <c r="I26" s="422"/>
      <c r="J26" s="422"/>
      <c r="K26" s="422"/>
      <c r="L26" s="422"/>
      <c r="M26" s="422"/>
      <c r="N26" s="422"/>
      <c r="O26" s="422"/>
      <c r="P26" s="422"/>
      <c r="Q26" s="422"/>
      <c r="R26" s="422"/>
      <c r="S26" s="422"/>
      <c r="T26" s="422"/>
      <c r="U26" s="422"/>
      <c r="V26" s="422"/>
      <c r="W26" s="124"/>
      <c r="X26" s="124"/>
    </row>
    <row r="27" spans="1:23" ht="6.75" customHeight="1" thickBot="1">
      <c r="A27" s="1"/>
      <c r="B27" s="58"/>
      <c r="C27" s="58"/>
      <c r="D27" s="58"/>
      <c r="E27" s="58"/>
      <c r="F27" s="58"/>
      <c r="G27" s="58"/>
      <c r="H27" s="58"/>
      <c r="I27" s="58"/>
      <c r="J27" s="58"/>
      <c r="K27" s="58"/>
      <c r="L27" s="58"/>
      <c r="M27" s="58"/>
      <c r="N27" s="58"/>
      <c r="O27" s="58"/>
      <c r="P27" s="58"/>
      <c r="Q27" s="58"/>
      <c r="R27" s="58"/>
      <c r="S27" s="58"/>
      <c r="T27" s="58"/>
      <c r="U27" s="58"/>
      <c r="V27" s="58"/>
      <c r="W27" s="58"/>
    </row>
    <row r="28" spans="1:23" ht="41.25" customHeight="1" thickBot="1">
      <c r="A28" s="1"/>
      <c r="B28" s="578" t="s">
        <v>74</v>
      </c>
      <c r="C28" s="579"/>
      <c r="D28" s="579"/>
      <c r="E28" s="579"/>
      <c r="F28" s="580"/>
      <c r="G28" s="21">
        <f>ROUNDUP(R12/R18,1)</f>
        <v>28.1</v>
      </c>
      <c r="H28" s="581" t="s">
        <v>7</v>
      </c>
      <c r="I28" s="581"/>
      <c r="J28" s="581"/>
      <c r="K28" s="582"/>
      <c r="L28" s="17"/>
      <c r="R28" s="58"/>
      <c r="S28" s="58"/>
      <c r="T28" s="58"/>
      <c r="U28" s="58"/>
      <c r="V28" s="58"/>
      <c r="W28" s="58"/>
    </row>
    <row r="29" spans="1:8" s="17" customFormat="1" ht="24.75" customHeight="1">
      <c r="A29" s="1"/>
      <c r="B29" s="24"/>
      <c r="C29" s="24"/>
      <c r="D29" s="24"/>
      <c r="E29" s="24"/>
      <c r="F29" s="24"/>
      <c r="G29" s="24"/>
      <c r="H29" s="24"/>
    </row>
    <row r="30" spans="1:15" s="17" customFormat="1" ht="14.25">
      <c r="A30" s="23"/>
      <c r="B30" s="25"/>
      <c r="C30" s="26"/>
      <c r="H30" s="27"/>
      <c r="I30" s="28"/>
      <c r="J30" s="25"/>
      <c r="K30" s="26"/>
      <c r="O30" s="26"/>
    </row>
    <row r="31" spans="1:7" s="17" customFormat="1" ht="6.75" customHeight="1">
      <c r="A31" s="23"/>
      <c r="B31" s="25"/>
      <c r="C31" s="25"/>
      <c r="D31" s="27"/>
      <c r="E31" s="25"/>
      <c r="F31" s="26"/>
      <c r="G31" s="25"/>
    </row>
    <row r="32" spans="1:15" s="17" customFormat="1" ht="14.25">
      <c r="A32" s="23"/>
      <c r="B32" s="25"/>
      <c r="C32" s="26"/>
      <c r="D32" s="25"/>
      <c r="H32" s="27"/>
      <c r="I32" s="29"/>
      <c r="J32" s="25"/>
      <c r="K32" s="25"/>
      <c r="O32" s="26"/>
    </row>
    <row r="33" spans="1:7" s="17" customFormat="1" ht="6.75" customHeight="1">
      <c r="A33" s="23"/>
      <c r="B33" s="25"/>
      <c r="C33" s="25"/>
      <c r="D33" s="25"/>
      <c r="E33" s="27"/>
      <c r="F33" s="25"/>
      <c r="G33" s="26"/>
    </row>
    <row r="34" spans="1:16" s="17" customFormat="1" ht="14.25">
      <c r="A34" s="23"/>
      <c r="B34" s="25"/>
      <c r="C34" s="26"/>
      <c r="D34" s="26"/>
      <c r="H34" s="27"/>
      <c r="I34" s="29"/>
      <c r="J34" s="25"/>
      <c r="K34" s="25"/>
      <c r="P34" s="26"/>
    </row>
    <row r="35" spans="1:10" s="17" customFormat="1" ht="7.5" customHeight="1">
      <c r="A35" s="16"/>
      <c r="B35" s="25"/>
      <c r="C35" s="25"/>
      <c r="D35" s="25"/>
      <c r="E35" s="25"/>
      <c r="F35" s="25"/>
      <c r="G35" s="25"/>
      <c r="H35" s="25"/>
      <c r="I35" s="26"/>
      <c r="J35" s="26"/>
    </row>
    <row r="36" spans="1:10" s="17" customFormat="1" ht="14.25">
      <c r="A36" s="23"/>
      <c r="B36" s="26"/>
      <c r="C36" s="26"/>
      <c r="D36" s="26"/>
      <c r="G36" s="26"/>
      <c r="H36" s="26"/>
      <c r="I36" s="30"/>
      <c r="J36" s="26"/>
    </row>
    <row r="37" spans="1:10" s="17" customFormat="1" ht="6" customHeight="1">
      <c r="A37" s="16"/>
      <c r="B37" s="25"/>
      <c r="C37" s="25"/>
      <c r="D37" s="25"/>
      <c r="E37" s="25"/>
      <c r="F37" s="25"/>
      <c r="G37" s="25"/>
      <c r="H37" s="25"/>
      <c r="I37" s="26"/>
      <c r="J37" s="26"/>
    </row>
    <row r="38" spans="1:10" s="17" customFormat="1" ht="14.25">
      <c r="A38" s="23"/>
      <c r="B38" s="26"/>
      <c r="C38" s="26"/>
      <c r="D38" s="26"/>
      <c r="G38" s="26"/>
      <c r="H38" s="26"/>
      <c r="I38" s="31"/>
      <c r="J38" s="26"/>
    </row>
    <row r="39" spans="1:10" s="17" customFormat="1" ht="6.75" customHeight="1">
      <c r="A39" s="16"/>
      <c r="B39" s="26"/>
      <c r="C39" s="26"/>
      <c r="D39" s="26"/>
      <c r="E39" s="26"/>
      <c r="F39" s="26"/>
      <c r="G39" s="26"/>
      <c r="H39" s="26"/>
      <c r="I39" s="26"/>
      <c r="J39" s="26"/>
    </row>
    <row r="40" spans="1:10" s="17" customFormat="1" ht="13.5">
      <c r="A40" s="16"/>
      <c r="B40" s="26"/>
      <c r="C40" s="26"/>
      <c r="D40" s="26"/>
      <c r="H40" s="28"/>
      <c r="I40" s="32"/>
      <c r="J40" s="33"/>
    </row>
    <row r="41" spans="1:10" s="17" customFormat="1" ht="6.75" customHeight="1">
      <c r="A41" s="16"/>
      <c r="B41" s="26"/>
      <c r="C41" s="26"/>
      <c r="D41" s="26"/>
      <c r="E41" s="26"/>
      <c r="F41" s="26"/>
      <c r="G41" s="26"/>
      <c r="H41" s="26"/>
      <c r="I41" s="26"/>
      <c r="J41" s="26"/>
    </row>
    <row r="42" spans="1:19" s="17" customFormat="1" ht="33.75" customHeight="1">
      <c r="A42" s="16"/>
      <c r="B42" s="26"/>
      <c r="C42" s="26"/>
      <c r="D42" s="26"/>
      <c r="E42" s="34"/>
      <c r="F42" s="34"/>
      <c r="G42" s="35"/>
      <c r="H42" s="35"/>
      <c r="I42" s="26"/>
      <c r="J42" s="26"/>
      <c r="L42" s="11"/>
      <c r="M42" s="11"/>
      <c r="N42" s="11"/>
      <c r="O42" s="11"/>
      <c r="S42" s="11"/>
    </row>
    <row r="43" spans="1:19" s="17" customFormat="1" ht="21.75" customHeight="1">
      <c r="A43" s="16"/>
      <c r="B43" s="36"/>
      <c r="C43" s="36"/>
      <c r="D43" s="36"/>
      <c r="E43" s="36"/>
      <c r="F43" s="37"/>
      <c r="G43" s="38"/>
      <c r="I43" s="26"/>
      <c r="J43" s="38"/>
      <c r="L43" s="11"/>
      <c r="M43" s="11"/>
      <c r="N43" s="11"/>
      <c r="O43" s="11"/>
      <c r="S43" s="11"/>
    </row>
    <row r="44" spans="1:18" ht="13.5">
      <c r="A44" s="16"/>
      <c r="R44" s="17"/>
    </row>
    <row r="45" ht="13.5">
      <c r="B45" s="13"/>
    </row>
  </sheetData>
  <sheetProtection/>
  <mergeCells count="82">
    <mergeCell ref="B22:E22"/>
    <mergeCell ref="B23:E23"/>
    <mergeCell ref="B24:E24"/>
    <mergeCell ref="B25:V26"/>
    <mergeCell ref="B28:F28"/>
    <mergeCell ref="H28:K28"/>
    <mergeCell ref="N17:N18"/>
    <mergeCell ref="O17:O18"/>
    <mergeCell ref="P17:P18"/>
    <mergeCell ref="Q17:Q18"/>
    <mergeCell ref="T19:U22"/>
    <mergeCell ref="V19:V22"/>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P13:P14"/>
    <mergeCell ref="Q13:Q14"/>
    <mergeCell ref="T13:U13"/>
    <mergeCell ref="V13:W13"/>
    <mergeCell ref="B15:B16"/>
    <mergeCell ref="C15:C16"/>
    <mergeCell ref="D15:D16"/>
    <mergeCell ref="E15:E16"/>
    <mergeCell ref="F15:F16"/>
    <mergeCell ref="G15:G16"/>
    <mergeCell ref="J13:J14"/>
    <mergeCell ref="K13:K14"/>
    <mergeCell ref="L13:L14"/>
    <mergeCell ref="M13:M14"/>
    <mergeCell ref="N13:N14"/>
    <mergeCell ref="O13:O14"/>
    <mergeCell ref="Q11:Q12"/>
    <mergeCell ref="T12:W12"/>
    <mergeCell ref="B13:B14"/>
    <mergeCell ref="C13:C14"/>
    <mergeCell ref="D13:D14"/>
    <mergeCell ref="E13:E14"/>
    <mergeCell ref="F13:F14"/>
    <mergeCell ref="G13:G14"/>
    <mergeCell ref="H13:H14"/>
    <mergeCell ref="I13:I14"/>
    <mergeCell ref="K11:K12"/>
    <mergeCell ref="L11:L12"/>
    <mergeCell ref="M11:M12"/>
    <mergeCell ref="N11:N12"/>
    <mergeCell ref="O11:O12"/>
    <mergeCell ref="P11:P12"/>
    <mergeCell ref="R9:W10"/>
    <mergeCell ref="B11:B12"/>
    <mergeCell ref="C11:C12"/>
    <mergeCell ref="D11:D12"/>
    <mergeCell ref="E11:E12"/>
    <mergeCell ref="F11:F12"/>
    <mergeCell ref="G11:G12"/>
    <mergeCell ref="H11:H12"/>
    <mergeCell ref="I11:I12"/>
    <mergeCell ref="J11:J12"/>
    <mergeCell ref="A3:G3"/>
    <mergeCell ref="J3:O4"/>
    <mergeCell ref="C7:D7"/>
    <mergeCell ref="F7:J7"/>
    <mergeCell ref="C9:E9"/>
    <mergeCell ref="F9:Q9"/>
  </mergeCells>
  <printOptions/>
  <pageMargins left="0.7874015748031497" right="0.7874015748031497" top="0.7874015748031497" bottom="0.7874015748031497" header="0.5118110236220472" footer="0.5118110236220472"/>
  <pageSetup blackAndWhite="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2020-02-20T02:44:41Z</cp:lastPrinted>
  <dcterms:created xsi:type="dcterms:W3CDTF">2006-10-23T23:46:59Z</dcterms:created>
  <dcterms:modified xsi:type="dcterms:W3CDTF">2020-02-20T02:44:42Z</dcterms:modified>
  <cp:category/>
  <cp:version/>
  <cp:contentType/>
  <cp:contentStatus/>
</cp:coreProperties>
</file>