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<sst xmlns="http://schemas.openxmlformats.org/spreadsheetml/2006/main" count="220" uniqueCount="109">
  <si>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</si>
  <si>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</si>
  <si>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</si>
  <si>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</si>
  <si>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</si>
  <si>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</si>
  <si>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</si>
  <si>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</si>
  <si>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</si>
  <si>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</si>
  <si>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</si>
  <si>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</si>
  <si>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</si>
  <si>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</si>
  <si>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</si>
  <si>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</si>
  <si>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</si>
  <si>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</si>
  <si>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</si>
  <si>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</si>
  <si>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</si>
  <si>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</si>
  <si>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</si>
  <si>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</si>
  <si>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</si>
  <si>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</si>
  <si>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</si>
  <si>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</si>
  <si>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</si>
  <si>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</si>
  <si>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</si>
  <si>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</si>
  <si>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</si>
  <si>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</si>
  <si>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</si>
  <si>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</si>
  <si>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</si>
  <si>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</si>
  <si>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</si>
  <si>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</si>
  <si>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</si>
  <si>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</si>
  <si>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</si>
  <si>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</si>
  <si>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</si>
  <si>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</si>
  <si>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</si>
  <si>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</si>
  <si>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</si>
  <si>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</si>
  <si>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</si>
  <si>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</si>
  <si>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</si>
  <si>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</si>
  <si>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</si>
  <si>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</si>
  <si>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</si>
  <si>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</si>
  <si>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</si>
  <si>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</si>
  <si>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</si>
  <si>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</si>
  <si>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</si>
  <si>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</si>
  <si>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</si>
  <si>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</si>
  <si>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</si>
  <si>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</si>
  <si>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</si>
  <si>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</si>
  <si>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</si>
  <si>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</si>
  <si>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</si>
  <si>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</si>
  <si>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</si>
  <si>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</si>
  <si>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</si>
  <si>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</si>
  <si>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</si>
  <si>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</si>
  <si>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</si>
  <si>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</si>
  <si>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</si>
  <si>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</si>
  <si>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</si>
  <si>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</si>
  <si>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</si>
  <si>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</si>
  <si>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</si>
  <si>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</si>
  <si>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</si>
  <si>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</si>
  <si>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</si>
  <si>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</si>
  <si>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</si>
  <si>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東御市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</si>
  <si>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</si>
  <si>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</si>
  <si>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</si>
  <si>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</si>
  <si>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</si>
  <si>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</si>
  <si>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</si>
  <si>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</si>
  <si>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</si>
  <si>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</si>
  <si>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低く短期間の支払能力が著しく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効率性では「水洗化率」がある程度高い水準にあるものの、「施設利用率」は低調な傾向にあることから、施設の能力規模に余裕があり、効率性に乏しい傾向が窺えます。
</t>
    <phoneticPr fontId="4"/>
  </si>
  <si>
    <t xml:space="preserve">　「有形固定資産減価償却率」は、平均より低く、比較的新しい傾向があるものと考えられ、更新需要計画などの早期対策が比較的講じやすい状況にあることが窺えます。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94" eb="96">
      <t>シホン</t>
    </rPh>
    <phoneticPr fontId="4"/>
  </si>
  <si>
    <t>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の統廃合を鑑み、更新需要計画やストックマネジメントなどの活用によって計画的かつ平準化した投下資本を見込みながら、経営の健全化に努めることが必要であると考えます。
　</t>
    <rPh sb="305" eb="307">
      <t>シホン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</si>
</sst>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002496"/>
        <c:axId val="850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5002496"/>
        <c:axId val="85016960"/>
      </c:lineChart>
      <c:dateAx>
        <c:axId val="85002496"/>
        <c:scaling>
          <c:orientation val="minMax"/>
        </c:scaling>
        <c:delete val="1"/>
        <c:axPos val="b"/>
        <c:numFmt formatCode="ge" sourceLinked="1"/>
        <c:majorTickMark val="none"/>
        <c:minorTickMark val="none"/>
        <c:tickLblPos val="none"/>
        <c:crossAx val="85016960"/>
        <c:crosses val="autoZero"/>
        <c:auto val="1"/>
        <c:lblOffset val="100"/>
        <c:baseTimeUnit val="years"/>
      </c:dateAx>
      <c:valAx>
        <c:axId val="850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30.52</c:v>
                </c:pt>
                <c:pt idx="1">
                  <c:v>32.5</c:v>
                </c:pt>
                <c:pt idx="2">
                  <c:v>56.21</c:v>
                </c:pt>
                <c:pt idx="3">
                  <c:v>53.79</c:v>
                </c:pt>
                <c:pt idx="4">
                  <c:v>56.52</c:v>
                </c:pt>
              </c:numCache>
            </c:numRef>
          </c:val>
        </c:ser>
        <c:dLbls>
          <c:showLegendKey val="0"/>
          <c:showVal val="0"/>
          <c:showCatName val="0"/>
          <c:showSerName val="0"/>
          <c:showPercent val="0"/>
          <c:showBubbleSize val="0"/>
        </c:dLbls>
        <c:gapWidth val="150"/>
        <c:axId val="94775936"/>
        <c:axId val="947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94775936"/>
        <c:axId val="94798592"/>
      </c:lineChart>
      <c:dateAx>
        <c:axId val="94775936"/>
        <c:scaling>
          <c:orientation val="minMax"/>
        </c:scaling>
        <c:delete val="1"/>
        <c:axPos val="b"/>
        <c:numFmt formatCode="ge" sourceLinked="1"/>
        <c:majorTickMark val="none"/>
        <c:minorTickMark val="none"/>
        <c:tickLblPos val="none"/>
        <c:crossAx val="94798592"/>
        <c:crosses val="autoZero"/>
        <c:auto val="1"/>
        <c:lblOffset val="100"/>
        <c:baseTimeUnit val="years"/>
      </c:dateAx>
      <c:valAx>
        <c:axId val="947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83.3</c:v>
                </c:pt>
                <c:pt idx="1">
                  <c:v>83.81</c:v>
                </c:pt>
                <c:pt idx="2">
                  <c:v>84.55</c:v>
                </c:pt>
                <c:pt idx="3">
                  <c:v>84.6</c:v>
                </c:pt>
                <c:pt idx="4">
                  <c:v>85.33</c:v>
                </c:pt>
              </c:numCache>
            </c:numRef>
          </c:val>
        </c:ser>
        <c:dLbls>
          <c:showLegendKey val="0"/>
          <c:showVal val="0"/>
          <c:showCatName val="0"/>
          <c:showSerName val="0"/>
          <c:showPercent val="0"/>
          <c:showBubbleSize val="0"/>
        </c:dLbls>
        <c:gapWidth val="150"/>
        <c:axId val="95099136"/>
        <c:axId val="951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95099136"/>
        <c:axId val="95101312"/>
      </c:lineChart>
      <c:dateAx>
        <c:axId val="95099136"/>
        <c:scaling>
          <c:orientation val="minMax"/>
        </c:scaling>
        <c:delete val="1"/>
        <c:axPos val="b"/>
        <c:numFmt formatCode="ge" sourceLinked="1"/>
        <c:majorTickMark val="none"/>
        <c:minorTickMark val="none"/>
        <c:tickLblPos val="none"/>
        <c:crossAx val="95101312"/>
        <c:crosses val="autoZero"/>
        <c:auto val="1"/>
        <c:lblOffset val="100"/>
        <c:baseTimeUnit val="years"/>
      </c:dateAx>
      <c:valAx>
        <c:axId val="951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107.02</c:v>
                </c:pt>
                <c:pt idx="1">
                  <c:v>104.62</c:v>
                </c:pt>
                <c:pt idx="2">
                  <c:v>104.69</c:v>
                </c:pt>
                <c:pt idx="3">
                  <c:v>103.02</c:v>
                </c:pt>
                <c:pt idx="4">
                  <c:v>105.22</c:v>
                </c:pt>
              </c:numCache>
            </c:numRef>
          </c:val>
        </c:ser>
        <c:dLbls>
          <c:showLegendKey val="0"/>
          <c:showVal val="0"/>
          <c:showCatName val="0"/>
          <c:showSerName val="0"/>
          <c:showPercent val="0"/>
          <c:showBubbleSize val="0"/>
        </c:dLbls>
        <c:gapWidth val="150"/>
        <c:axId val="85047168"/>
        <c:axId val="850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85047168"/>
        <c:axId val="85057536"/>
      </c:lineChart>
      <c:dateAx>
        <c:axId val="85047168"/>
        <c:scaling>
          <c:orientation val="minMax"/>
        </c:scaling>
        <c:delete val="1"/>
        <c:axPos val="b"/>
        <c:numFmt formatCode="ge" sourceLinked="1"/>
        <c:majorTickMark val="none"/>
        <c:minorTickMark val="none"/>
        <c:tickLblPos val="none"/>
        <c:crossAx val="85057536"/>
        <c:crosses val="autoZero"/>
        <c:auto val="1"/>
        <c:lblOffset val="100"/>
        <c:baseTimeUnit val="years"/>
      </c:dateAx>
      <c:valAx>
        <c:axId val="850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5.65</c:v>
                </c:pt>
                <c:pt idx="1">
                  <c:v>6.96</c:v>
                </c:pt>
                <c:pt idx="2">
                  <c:v>8.36</c:v>
                </c:pt>
                <c:pt idx="3">
                  <c:v>18.309999999999999</c:v>
                </c:pt>
                <c:pt idx="4">
                  <c:v>20.68</c:v>
                </c:pt>
              </c:numCache>
            </c:numRef>
          </c:val>
        </c:ser>
        <c:dLbls>
          <c:showLegendKey val="0"/>
          <c:showVal val="0"/>
          <c:showCatName val="0"/>
          <c:showSerName val="0"/>
          <c:showPercent val="0"/>
          <c:showBubbleSize val="0"/>
        </c:dLbls>
        <c:gapWidth val="150"/>
        <c:axId val="85218816"/>
        <c:axId val="852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85218816"/>
        <c:axId val="85220736"/>
      </c:lineChart>
      <c:dateAx>
        <c:axId val="85218816"/>
        <c:scaling>
          <c:orientation val="minMax"/>
        </c:scaling>
        <c:delete val="1"/>
        <c:axPos val="b"/>
        <c:numFmt formatCode="ge" sourceLinked="1"/>
        <c:majorTickMark val="none"/>
        <c:minorTickMark val="none"/>
        <c:tickLblPos val="none"/>
        <c:crossAx val="85220736"/>
        <c:crosses val="autoZero"/>
        <c:auto val="1"/>
        <c:lblOffset val="100"/>
        <c:baseTimeUnit val="years"/>
      </c:dateAx>
      <c:valAx>
        <c:axId val="852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55296"/>
        <c:axId val="852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85255296"/>
        <c:axId val="85257216"/>
      </c:lineChart>
      <c:dateAx>
        <c:axId val="85255296"/>
        <c:scaling>
          <c:orientation val="minMax"/>
        </c:scaling>
        <c:delete val="1"/>
        <c:axPos val="b"/>
        <c:numFmt formatCode="ge" sourceLinked="1"/>
        <c:majorTickMark val="none"/>
        <c:minorTickMark val="none"/>
        <c:tickLblPos val="none"/>
        <c:crossAx val="85257216"/>
        <c:crosses val="autoZero"/>
        <c:auto val="1"/>
        <c:lblOffset val="100"/>
        <c:baseTimeUnit val="years"/>
      </c:dateAx>
      <c:valAx>
        <c:axId val="852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55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75616"/>
        <c:axId val="85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85375616"/>
        <c:axId val="85381888"/>
      </c:lineChart>
      <c:dateAx>
        <c:axId val="85375616"/>
        <c:scaling>
          <c:orientation val="minMax"/>
        </c:scaling>
        <c:delete val="1"/>
        <c:axPos val="b"/>
        <c:numFmt formatCode="ge" sourceLinked="1"/>
        <c:majorTickMark val="none"/>
        <c:minorTickMark val="none"/>
        <c:tickLblPos val="none"/>
        <c:crossAx val="85381888"/>
        <c:crosses val="autoZero"/>
        <c:auto val="1"/>
        <c:lblOffset val="100"/>
        <c:baseTimeUnit val="years"/>
      </c:dateAx>
      <c:valAx>
        <c:axId val="853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432.19</c:v>
                </c:pt>
                <c:pt idx="1">
                  <c:v>871.01</c:v>
                </c:pt>
                <c:pt idx="2">
                  <c:v>942.32</c:v>
                </c:pt>
                <c:pt idx="3">
                  <c:v>103.29</c:v>
                </c:pt>
                <c:pt idx="4">
                  <c:v>110.05</c:v>
                </c:pt>
              </c:numCache>
            </c:numRef>
          </c:val>
        </c:ser>
        <c:dLbls>
          <c:showLegendKey val="0"/>
          <c:showVal val="0"/>
          <c:showCatName val="0"/>
          <c:showSerName val="0"/>
          <c:showPercent val="0"/>
          <c:showBubbleSize val="0"/>
        </c:dLbls>
        <c:gapWidth val="150"/>
        <c:axId val="93538944"/>
        <c:axId val="935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93538944"/>
        <c:axId val="93549312"/>
      </c:lineChart>
      <c:dateAx>
        <c:axId val="93538944"/>
        <c:scaling>
          <c:orientation val="minMax"/>
        </c:scaling>
        <c:delete val="1"/>
        <c:axPos val="b"/>
        <c:numFmt formatCode="ge" sourceLinked="1"/>
        <c:majorTickMark val="none"/>
        <c:minorTickMark val="none"/>
        <c:tickLblPos val="none"/>
        <c:crossAx val="93549312"/>
        <c:crosses val="autoZero"/>
        <c:auto val="1"/>
        <c:lblOffset val="100"/>
        <c:baseTimeUnit val="years"/>
      </c:dateAx>
      <c:valAx>
        <c:axId val="935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1051.8800000000001</c:v>
                </c:pt>
              </c:numCache>
            </c:numRef>
          </c:val>
        </c:ser>
        <c:dLbls>
          <c:showLegendKey val="0"/>
          <c:showVal val="0"/>
          <c:showCatName val="0"/>
          <c:showSerName val="0"/>
          <c:showPercent val="0"/>
          <c:showBubbleSize val="0"/>
        </c:dLbls>
        <c:gapWidth val="150"/>
        <c:axId val="93567232"/>
        <c:axId val="935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93567232"/>
        <c:axId val="93585792"/>
      </c:lineChart>
      <c:dateAx>
        <c:axId val="93567232"/>
        <c:scaling>
          <c:orientation val="minMax"/>
        </c:scaling>
        <c:delete val="1"/>
        <c:axPos val="b"/>
        <c:numFmt formatCode="ge" sourceLinked="1"/>
        <c:majorTickMark val="none"/>
        <c:minorTickMark val="none"/>
        <c:tickLblPos val="none"/>
        <c:crossAx val="93585792"/>
        <c:crosses val="autoZero"/>
        <c:auto val="1"/>
        <c:lblOffset val="100"/>
        <c:baseTimeUnit val="years"/>
      </c:dateAx>
      <c:valAx>
        <c:axId val="935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129.55000000000001</c:v>
                </c:pt>
                <c:pt idx="1">
                  <c:v>120.46</c:v>
                </c:pt>
                <c:pt idx="2">
                  <c:v>119.86</c:v>
                </c:pt>
                <c:pt idx="3">
                  <c:v>117.84</c:v>
                </c:pt>
                <c:pt idx="4">
                  <c:v>131.28</c:v>
                </c:pt>
              </c:numCache>
            </c:numRef>
          </c:val>
        </c:ser>
        <c:dLbls>
          <c:showLegendKey val="0"/>
          <c:showVal val="0"/>
          <c:showCatName val="0"/>
          <c:showSerName val="0"/>
          <c:showPercent val="0"/>
          <c:showBubbleSize val="0"/>
        </c:dLbls>
        <c:gapWidth val="150"/>
        <c:axId val="93627904"/>
        <c:axId val="936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93627904"/>
        <c:axId val="93629824"/>
      </c:lineChart>
      <c:dateAx>
        <c:axId val="93627904"/>
        <c:scaling>
          <c:orientation val="minMax"/>
        </c:scaling>
        <c:delete val="1"/>
        <c:axPos val="b"/>
        <c:numFmt formatCode="ge" sourceLinked="1"/>
        <c:majorTickMark val="none"/>
        <c:minorTickMark val="none"/>
        <c:tickLblPos val="none"/>
        <c:crossAx val="93629824"/>
        <c:crosses val="autoZero"/>
        <c:auto val="1"/>
        <c:lblOffset val="100"/>
        <c:baseTimeUnit val="years"/>
      </c:dateAx>
      <c:valAx>
        <c:axId val="936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128.57</c:v>
                </c:pt>
                <c:pt idx="1">
                  <c:v>138.87</c:v>
                </c:pt>
                <c:pt idx="2">
                  <c:v>139.57</c:v>
                </c:pt>
                <c:pt idx="3">
                  <c:v>142.68</c:v>
                </c:pt>
                <c:pt idx="4">
                  <c:v>116.81</c:v>
                </c:pt>
              </c:numCache>
            </c:numRef>
          </c:val>
        </c:ser>
        <c:dLbls>
          <c:showLegendKey val="0"/>
          <c:showVal val="0"/>
          <c:showCatName val="0"/>
          <c:showSerName val="0"/>
          <c:showPercent val="0"/>
          <c:showBubbleSize val="0"/>
        </c:dLbls>
        <c:gapWidth val="150"/>
        <c:axId val="93647616"/>
        <c:axId val="936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93647616"/>
        <c:axId val="93649536"/>
      </c:lineChart>
      <c:dateAx>
        <c:axId val="93647616"/>
        <c:scaling>
          <c:orientation val="minMax"/>
        </c:scaling>
        <c:delete val="1"/>
        <c:axPos val="b"/>
        <c:numFmt formatCode="ge" sourceLinked="1"/>
        <c:majorTickMark val="none"/>
        <c:minorTickMark val="none"/>
        <c:tickLblPos val="none"/>
        <c:crossAx val="93649536"/>
        <c:crosses val="autoZero"/>
        <c:auto val="1"/>
        <c:lblOffset val="100"/>
        <c:baseTimeUnit val="years"/>
      </c:dateAx>
      <c:valAx>
        <c:axId val="936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東御市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30785</v>
      </c>
      <c r="AM8" s="47"/>
      <c r="AN8" s="47"/>
      <c r="AO8" s="47"/>
      <c r="AP8" s="47"/>
      <c r="AQ8" s="47"/>
      <c r="AR8" s="47"/>
      <c r="AS8" s="47"/>
      <c r="AT8" s="43">
        <f>データ!S6</f>
        <v>112.37</v>
      </c>
      <c r="AU8" s="43"/>
      <c r="AV8" s="43"/>
      <c r="AW8" s="43"/>
      <c r="AX8" s="43"/>
      <c r="AY8" s="43"/>
      <c r="AZ8" s="43"/>
      <c r="BA8" s="43"/>
      <c r="BB8" s="43">
        <f>データ!T6</f>
        <v>273.95999999999998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56.75</v>
      </c>
      <c r="J10" s="43"/>
      <c r="K10" s="43"/>
      <c r="L10" s="43"/>
      <c r="M10" s="43"/>
      <c r="N10" s="43"/>
      <c r="O10" s="43"/>
      <c r="P10" s="43">
        <f>データ!O6</f>
        <v>5.08</v>
      </c>
      <c r="Q10" s="43"/>
      <c r="R10" s="43"/>
      <c r="S10" s="43"/>
      <c r="T10" s="43"/>
      <c r="U10" s="43"/>
      <c r="V10" s="43"/>
      <c r="W10" s="43">
        <f>データ!P6</f>
        <v>100.43</v>
      </c>
      <c r="X10" s="43"/>
      <c r="Y10" s="43"/>
      <c r="Z10" s="43"/>
      <c r="AA10" s="43"/>
      <c r="AB10" s="43"/>
      <c r="AC10" s="43"/>
      <c r="AD10" s="47">
        <f>データ!Q6</f>
        <v>3202</v>
      </c>
      <c r="AE10" s="47"/>
      <c r="AF10" s="47"/>
      <c r="AG10" s="47"/>
      <c r="AH10" s="47"/>
      <c r="AI10" s="47"/>
      <c r="AJ10" s="47"/>
      <c r="AK10" s="2"/>
      <c r="AL10" s="47">
        <f>データ!U6</f>
        <v>1561</v>
      </c>
      <c r="AM10" s="47"/>
      <c r="AN10" s="47"/>
      <c r="AO10" s="47"/>
      <c r="AP10" s="47"/>
      <c r="AQ10" s="47"/>
      <c r="AR10" s="47"/>
      <c r="AS10" s="47"/>
      <c r="AT10" s="43">
        <f>データ!V6</f>
        <v>0.56999999999999995</v>
      </c>
      <c r="AU10" s="43"/>
      <c r="AV10" s="43"/>
      <c r="AW10" s="43"/>
      <c r="AX10" s="43"/>
      <c r="AY10" s="43"/>
      <c r="AZ10" s="43"/>
      <c r="BA10" s="43"/>
      <c r="BB10" s="43">
        <f>データ!W6</f>
        <v>2738.6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108</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202193</v>
      </c>
      <c r="D6" s="31">
        <f t="shared" si="3"/>
        <v>46</v>
      </c>
      <c r="E6" s="31">
        <f t="shared" si="3"/>
        <v>17</v>
      </c>
      <c r="F6" s="31">
        <f t="shared" si="3"/>
        <v>4</v>
      </c>
      <c r="G6" s="31">
        <f t="shared" si="3"/>
        <v>0</v>
      </c>
      <c r="H6" s="31" t="str">
        <f t="shared" si="3"/>
        <v>長野県　東御市</v>
      </c>
      <c r="I6" s="31" t="str">
        <f t="shared" si="3"/>
        <v>法適用</v>
      </c>
      <c r="J6" s="31" t="str">
        <f t="shared" si="3"/>
        <v>下水道事業</v>
      </c>
      <c r="K6" s="31" t="str">
        <f t="shared" si="3"/>
        <v>特定環境保全公共下水道</v>
      </c>
      <c r="L6" s="31" t="str">
        <f t="shared" si="3"/>
        <v>D2</v>
      </c>
      <c r="M6" s="32" t="str">
        <f t="shared" si="3"/>
        <v>-</v>
      </c>
      <c r="N6" s="32">
        <f t="shared" si="3"/>
        <v>56.75</v>
      </c>
      <c r="O6" s="32">
        <f t="shared" si="3"/>
        <v>5.08</v>
      </c>
      <c r="P6" s="32">
        <f t="shared" si="3"/>
        <v>100.43</v>
      </c>
      <c r="Q6" s="32">
        <f t="shared" si="3"/>
        <v>3202</v>
      </c>
      <c r="R6" s="32">
        <f t="shared" si="3"/>
        <v>30785</v>
      </c>
      <c r="S6" s="32">
        <f t="shared" si="3"/>
        <v>112.37</v>
      </c>
      <c r="T6" s="32">
        <f t="shared" si="3"/>
        <v>273.95999999999998</v>
      </c>
      <c r="U6" s="32">
        <f t="shared" si="3"/>
        <v>1561</v>
      </c>
      <c r="V6" s="32">
        <f t="shared" si="3"/>
        <v>0.56999999999999995</v>
      </c>
      <c r="W6" s="32">
        <f t="shared" si="3"/>
        <v>2738.6</v>
      </c>
      <c r="X6" s="33">
        <f>IF(X7="",NA(),X7)</f>
        <v>107.02</v>
      </c>
      <c r="Y6" s="33">
        <f t="shared" ref="Y6:AG6" si="4">IF(Y7="",NA(),Y7)</f>
        <v>104.62</v>
      </c>
      <c r="Z6" s="33">
        <f t="shared" si="4"/>
        <v>104.69</v>
      </c>
      <c r="AA6" s="33">
        <f t="shared" si="4"/>
        <v>103.02</v>
      </c>
      <c r="AB6" s="33">
        <f t="shared" si="4"/>
        <v>105.22</v>
      </c>
      <c r="AC6" s="33">
        <f t="shared" si="4"/>
        <v>93.66</v>
      </c>
      <c r="AD6" s="33">
        <f t="shared" si="4"/>
        <v>93.85</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232.81</v>
      </c>
      <c r="AQ6" s="33">
        <f t="shared" si="5"/>
        <v>184.13</v>
      </c>
      <c r="AR6" s="33">
        <f t="shared" si="5"/>
        <v>101.85</v>
      </c>
      <c r="AS6" s="32" t="str">
        <f>IF(AS7="","",IF(AS7="-","【-】","【"&amp;SUBSTITUTE(TEXT(AS7,"#,##0.00"),"-","△")&amp;"】"))</f>
        <v>【98.78】</v>
      </c>
      <c r="AT6" s="33">
        <f>IF(AT7="",NA(),AT7)</f>
        <v>432.19</v>
      </c>
      <c r="AU6" s="33">
        <f t="shared" ref="AU6:BC6" si="6">IF(AU7="",NA(),AU7)</f>
        <v>871.01</v>
      </c>
      <c r="AV6" s="33">
        <f t="shared" si="6"/>
        <v>942.32</v>
      </c>
      <c r="AW6" s="33">
        <f t="shared" si="6"/>
        <v>103.29</v>
      </c>
      <c r="AX6" s="33">
        <f t="shared" si="6"/>
        <v>110.05</v>
      </c>
      <c r="AY6" s="33">
        <f t="shared" si="6"/>
        <v>199.45</v>
      </c>
      <c r="AZ6" s="33">
        <f t="shared" si="6"/>
        <v>209.18</v>
      </c>
      <c r="BA6" s="33">
        <f t="shared" si="6"/>
        <v>290.19</v>
      </c>
      <c r="BB6" s="33">
        <f t="shared" si="6"/>
        <v>63.22</v>
      </c>
      <c r="BC6" s="33">
        <f t="shared" si="6"/>
        <v>49.07</v>
      </c>
      <c r="BD6" s="32" t="str">
        <f>IF(BD7="","",IF(BD7="-","【-】","【"&amp;SUBSTITUTE(TEXT(BD7,"#,##0.00"),"-","△")&amp;"】"))</f>
        <v>【58.70】</v>
      </c>
      <c r="BE6" s="32">
        <f>IF(BE7="",NA(),BE7)</f>
        <v>0</v>
      </c>
      <c r="BF6" s="32">
        <f t="shared" ref="BF6:BN6" si="7">IF(BF7="",NA(),BF7)</f>
        <v>0</v>
      </c>
      <c r="BG6" s="32">
        <f t="shared" si="7"/>
        <v>0</v>
      </c>
      <c r="BH6" s="32">
        <f t="shared" si="7"/>
        <v>0</v>
      </c>
      <c r="BI6" s="33">
        <f t="shared" si="7"/>
        <v>1051.8800000000001</v>
      </c>
      <c r="BJ6" s="33">
        <f t="shared" si="7"/>
        <v>1835.56</v>
      </c>
      <c r="BK6" s="33">
        <f t="shared" si="7"/>
        <v>1716.82</v>
      </c>
      <c r="BL6" s="33">
        <f t="shared" si="7"/>
        <v>1569.13</v>
      </c>
      <c r="BM6" s="33">
        <f t="shared" si="7"/>
        <v>1436</v>
      </c>
      <c r="BN6" s="33">
        <f t="shared" si="7"/>
        <v>1434.89</v>
      </c>
      <c r="BO6" s="32" t="str">
        <f>IF(BO7="","",IF(BO7="-","【-】","【"&amp;SUBSTITUTE(TEXT(BO7,"#,##0.00"),"-","△")&amp;"】"))</f>
        <v>【1,457.06】</v>
      </c>
      <c r="BP6" s="33">
        <f>IF(BP7="",NA(),BP7)</f>
        <v>129.55000000000001</v>
      </c>
      <c r="BQ6" s="33">
        <f t="shared" ref="BQ6:BY6" si="8">IF(BQ7="",NA(),BQ7)</f>
        <v>120.46</v>
      </c>
      <c r="BR6" s="33">
        <f t="shared" si="8"/>
        <v>119.86</v>
      </c>
      <c r="BS6" s="33">
        <f t="shared" si="8"/>
        <v>117.84</v>
      </c>
      <c r="BT6" s="33">
        <f t="shared" si="8"/>
        <v>131.28</v>
      </c>
      <c r="BU6" s="33">
        <f t="shared" si="8"/>
        <v>52.89</v>
      </c>
      <c r="BV6" s="33">
        <f t="shared" si="8"/>
        <v>51.73</v>
      </c>
      <c r="BW6" s="33">
        <f t="shared" si="8"/>
        <v>64.63</v>
      </c>
      <c r="BX6" s="33">
        <f t="shared" si="8"/>
        <v>66.56</v>
      </c>
      <c r="BY6" s="33">
        <f t="shared" si="8"/>
        <v>66.22</v>
      </c>
      <c r="BZ6" s="32" t="str">
        <f>IF(BZ7="","",IF(BZ7="-","【-】","【"&amp;SUBSTITUTE(TEXT(BZ7,"#,##0.00"),"-","△")&amp;"】"))</f>
        <v>【64.73】</v>
      </c>
      <c r="CA6" s="33">
        <f>IF(CA7="",NA(),CA7)</f>
        <v>128.57</v>
      </c>
      <c r="CB6" s="33">
        <f t="shared" ref="CB6:CJ6" si="9">IF(CB7="",NA(),CB7)</f>
        <v>138.87</v>
      </c>
      <c r="CC6" s="33">
        <f t="shared" si="9"/>
        <v>139.57</v>
      </c>
      <c r="CD6" s="33">
        <f t="shared" si="9"/>
        <v>142.68</v>
      </c>
      <c r="CE6" s="33">
        <f t="shared" si="9"/>
        <v>116.81</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30.52</v>
      </c>
      <c r="CM6" s="33">
        <f t="shared" ref="CM6:CU6" si="10">IF(CM7="",NA(),CM7)</f>
        <v>32.5</v>
      </c>
      <c r="CN6" s="33">
        <f t="shared" si="10"/>
        <v>56.21</v>
      </c>
      <c r="CO6" s="33">
        <f t="shared" si="10"/>
        <v>53.79</v>
      </c>
      <c r="CP6" s="33">
        <f t="shared" si="10"/>
        <v>56.52</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83.3</v>
      </c>
      <c r="CX6" s="33">
        <f t="shared" ref="CX6:DF6" si="11">IF(CX7="",NA(),CX7)</f>
        <v>83.81</v>
      </c>
      <c r="CY6" s="33">
        <f t="shared" si="11"/>
        <v>84.55</v>
      </c>
      <c r="CZ6" s="33">
        <f t="shared" si="11"/>
        <v>84.6</v>
      </c>
      <c r="DA6" s="33">
        <f t="shared" si="11"/>
        <v>85.33</v>
      </c>
      <c r="DB6" s="33">
        <f t="shared" si="11"/>
        <v>71.62</v>
      </c>
      <c r="DC6" s="33">
        <f t="shared" si="11"/>
        <v>71.239999999999995</v>
      </c>
      <c r="DD6" s="33">
        <f t="shared" si="11"/>
        <v>82.2</v>
      </c>
      <c r="DE6" s="33">
        <f t="shared" si="11"/>
        <v>82.35</v>
      </c>
      <c r="DF6" s="33">
        <f t="shared" si="11"/>
        <v>82.9</v>
      </c>
      <c r="DG6" s="32" t="str">
        <f>IF(DG7="","",IF(DG7="-","【-】","【"&amp;SUBSTITUTE(TEXT(DG7,"#,##0.00"),"-","△")&amp;"】"))</f>
        <v>【81.28】</v>
      </c>
      <c r="DH6" s="33">
        <f>IF(DH7="",NA(),DH7)</f>
        <v>5.65</v>
      </c>
      <c r="DI6" s="33">
        <f t="shared" ref="DI6:DQ6" si="12">IF(DI7="",NA(),DI7)</f>
        <v>6.96</v>
      </c>
      <c r="DJ6" s="33">
        <f t="shared" si="12"/>
        <v>8.36</v>
      </c>
      <c r="DK6" s="33">
        <f t="shared" si="12"/>
        <v>18.309999999999999</v>
      </c>
      <c r="DL6" s="33">
        <f t="shared" si="12"/>
        <v>20.68</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c r="A7" s="26"/>
      <c r="B7" s="35">
        <v>2015</v>
      </c>
      <c r="C7" s="35">
        <v>202193</v>
      </c>
      <c r="D7" s="35">
        <v>46</v>
      </c>
      <c r="E7" s="35">
        <v>17</v>
      </c>
      <c r="F7" s="35">
        <v>4</v>
      </c>
      <c r="G7" s="35">
        <v>0</v>
      </c>
      <c r="H7" s="35" t="s">
        <v>95</v>
      </c>
      <c r="I7" s="35" t="s">
        <v>96</v>
      </c>
      <c r="J7" s="35" t="s">
        <v>97</v>
      </c>
      <c r="K7" s="35" t="s">
        <v>98</v>
      </c>
      <c r="L7" s="35" t="s">
        <v>99</v>
      </c>
      <c r="M7" s="36" t="s">
        <v>100</v>
      </c>
      <c r="N7" s="36">
        <v>56.75</v>
      </c>
      <c r="O7" s="36">
        <v>5.08</v>
      </c>
      <c r="P7" s="36">
        <v>100.43</v>
      </c>
      <c r="Q7" s="36">
        <v>3202</v>
      </c>
      <c r="R7" s="36">
        <v>30785</v>
      </c>
      <c r="S7" s="36">
        <v>112.37</v>
      </c>
      <c r="T7" s="36">
        <v>273.95999999999998</v>
      </c>
      <c r="U7" s="36">
        <v>1561</v>
      </c>
      <c r="V7" s="36">
        <v>0.56999999999999995</v>
      </c>
      <c r="W7" s="36">
        <v>2738.6</v>
      </c>
      <c r="X7" s="36">
        <v>107.02</v>
      </c>
      <c r="Y7" s="36">
        <v>104.62</v>
      </c>
      <c r="Z7" s="36">
        <v>104.69</v>
      </c>
      <c r="AA7" s="36">
        <v>103.02</v>
      </c>
      <c r="AB7" s="36">
        <v>105.22</v>
      </c>
      <c r="AC7" s="36">
        <v>93.66</v>
      </c>
      <c r="AD7" s="36">
        <v>93.85</v>
      </c>
      <c r="AE7" s="36">
        <v>96.59</v>
      </c>
      <c r="AF7" s="36">
        <v>101.24</v>
      </c>
      <c r="AG7" s="36">
        <v>100.94</v>
      </c>
      <c r="AH7" s="36">
        <v>100.36</v>
      </c>
      <c r="AI7" s="36">
        <v>0</v>
      </c>
      <c r="AJ7" s="36">
        <v>0</v>
      </c>
      <c r="AK7" s="36">
        <v>0</v>
      </c>
      <c r="AL7" s="36">
        <v>0</v>
      </c>
      <c r="AM7" s="36">
        <v>0</v>
      </c>
      <c r="AN7" s="36">
        <v>143.69</v>
      </c>
      <c r="AO7" s="36">
        <v>99.89</v>
      </c>
      <c r="AP7" s="36">
        <v>232.81</v>
      </c>
      <c r="AQ7" s="36">
        <v>184.13</v>
      </c>
      <c r="AR7" s="36">
        <v>101.85</v>
      </c>
      <c r="AS7" s="36">
        <v>98.78</v>
      </c>
      <c r="AT7" s="36">
        <v>432.19</v>
      </c>
      <c r="AU7" s="36">
        <v>871.01</v>
      </c>
      <c r="AV7" s="36">
        <v>942.32</v>
      </c>
      <c r="AW7" s="36">
        <v>103.29</v>
      </c>
      <c r="AX7" s="36">
        <v>110.05</v>
      </c>
      <c r="AY7" s="36">
        <v>199.45</v>
      </c>
      <c r="AZ7" s="36">
        <v>209.18</v>
      </c>
      <c r="BA7" s="36">
        <v>290.19</v>
      </c>
      <c r="BB7" s="36">
        <v>63.22</v>
      </c>
      <c r="BC7" s="36">
        <v>49.07</v>
      </c>
      <c r="BD7" s="36">
        <v>58.7</v>
      </c>
      <c r="BE7" s="36">
        <v>0</v>
      </c>
      <c r="BF7" s="36">
        <v>0</v>
      </c>
      <c r="BG7" s="36">
        <v>0</v>
      </c>
      <c r="BH7" s="36">
        <v>0</v>
      </c>
      <c r="BI7" s="36">
        <v>1051.8800000000001</v>
      </c>
      <c r="BJ7" s="36">
        <v>1835.56</v>
      </c>
      <c r="BK7" s="36">
        <v>1716.82</v>
      </c>
      <c r="BL7" s="36">
        <v>1569.13</v>
      </c>
      <c r="BM7" s="36">
        <v>1436</v>
      </c>
      <c r="BN7" s="36">
        <v>1434.89</v>
      </c>
      <c r="BO7" s="36">
        <v>1457.06</v>
      </c>
      <c r="BP7" s="36">
        <v>129.55000000000001</v>
      </c>
      <c r="BQ7" s="36">
        <v>120.46</v>
      </c>
      <c r="BR7" s="36">
        <v>119.86</v>
      </c>
      <c r="BS7" s="36">
        <v>117.84</v>
      </c>
      <c r="BT7" s="36">
        <v>131.28</v>
      </c>
      <c r="BU7" s="36">
        <v>52.89</v>
      </c>
      <c r="BV7" s="36">
        <v>51.73</v>
      </c>
      <c r="BW7" s="36">
        <v>64.63</v>
      </c>
      <c r="BX7" s="36">
        <v>66.56</v>
      </c>
      <c r="BY7" s="36">
        <v>66.22</v>
      </c>
      <c r="BZ7" s="36">
        <v>64.73</v>
      </c>
      <c r="CA7" s="36">
        <v>128.57</v>
      </c>
      <c r="CB7" s="36">
        <v>138.87</v>
      </c>
      <c r="CC7" s="36">
        <v>139.57</v>
      </c>
      <c r="CD7" s="36">
        <v>142.68</v>
      </c>
      <c r="CE7" s="36">
        <v>116.81</v>
      </c>
      <c r="CF7" s="36">
        <v>300.52</v>
      </c>
      <c r="CG7" s="36">
        <v>310.47000000000003</v>
      </c>
      <c r="CH7" s="36">
        <v>245.75</v>
      </c>
      <c r="CI7" s="36">
        <v>244.29</v>
      </c>
      <c r="CJ7" s="36">
        <v>246.72</v>
      </c>
      <c r="CK7" s="36">
        <v>250.25</v>
      </c>
      <c r="CL7" s="36">
        <v>30.52</v>
      </c>
      <c r="CM7" s="36">
        <v>32.5</v>
      </c>
      <c r="CN7" s="36">
        <v>56.21</v>
      </c>
      <c r="CO7" s="36">
        <v>53.79</v>
      </c>
      <c r="CP7" s="36">
        <v>56.52</v>
      </c>
      <c r="CQ7" s="36">
        <v>36.799999999999997</v>
      </c>
      <c r="CR7" s="36">
        <v>36.67</v>
      </c>
      <c r="CS7" s="36">
        <v>43.65</v>
      </c>
      <c r="CT7" s="36">
        <v>43.58</v>
      </c>
      <c r="CU7" s="36">
        <v>41.35</v>
      </c>
      <c r="CV7" s="36">
        <v>40.31</v>
      </c>
      <c r="CW7" s="36">
        <v>83.3</v>
      </c>
      <c r="CX7" s="36">
        <v>83.81</v>
      </c>
      <c r="CY7" s="36">
        <v>84.55</v>
      </c>
      <c r="CZ7" s="36">
        <v>84.6</v>
      </c>
      <c r="DA7" s="36">
        <v>85.33</v>
      </c>
      <c r="DB7" s="36">
        <v>71.62</v>
      </c>
      <c r="DC7" s="36">
        <v>71.239999999999995</v>
      </c>
      <c r="DD7" s="36">
        <v>82.2</v>
      </c>
      <c r="DE7" s="36">
        <v>82.35</v>
      </c>
      <c r="DF7" s="36">
        <v>82.9</v>
      </c>
      <c r="DG7" s="36">
        <v>81.28</v>
      </c>
      <c r="DH7" s="36">
        <v>5.65</v>
      </c>
      <c r="DI7" s="36">
        <v>6.96</v>
      </c>
      <c r="DJ7" s="36">
        <v>8.36</v>
      </c>
      <c r="DK7" s="36">
        <v>18.309999999999999</v>
      </c>
      <c r="DL7" s="36">
        <v>20.68</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cp:lastPrinted>2017-02-21T08:28:04Z</cp:lastPrinted>
  <dcterms:created xsi:type="dcterms:W3CDTF">2017-02-08T02:39:10Z</dcterms:created>
  <dcterms:modified xsi:type="dcterms:W3CDTF">2017-02-21T08:28:07Z</dcterms:modified>
  <cp:category/>
</cp:coreProperties>
</file>