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W8" i="4"/>
  <c r="B8" i="4"/>
  <c r="D10" i="5" l="1"/>
  <c r="C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<sst xmlns="http://schemas.openxmlformats.org/spreadsheetml/2006/main" count="220" uniqueCount="109">
  <si>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</si>
  <si>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</si>
  <si>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</si>
  <si>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</si>
  <si>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</si>
  <si>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</si>
  <si>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</si>
  <si>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</si>
  <si>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</si>
  <si>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</si>
  <si>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</si>
  <si>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</si>
  <si>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</si>
  <si>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</si>
  <si>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</si>
  <si>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</si>
  <si>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</si>
  <si>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</si>
  <si>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</si>
  <si>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</si>
  <si>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</si>
  <si>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</si>
  <si>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</si>
  <si>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</si>
  <si>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</si>
  <si>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</si>
  <si>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</si>
  <si>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</si>
  <si>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</si>
  <si>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</si>
  <si>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</si>
  <si>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</si>
  <si>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</si>
  <si>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</si>
  <si>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</si>
  <si>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</si>
  <si>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</si>
  <si>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</si>
  <si>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</si>
  <si>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</si>
  <si>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</si>
  <si>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</si>
  <si>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</si>
  <si>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</si>
  <si>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</si>
  <si>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</si>
  <si>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</si>
  <si>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</si>
  <si>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</si>
  <si>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</si>
  <si>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</si>
  <si>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</si>
  <si>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</si>
  <si>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</si>
  <si>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</si>
  <si>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</si>
  <si>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</si>
  <si>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</si>
  <si>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</si>
  <si>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</si>
  <si>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</si>
  <si>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</si>
  <si>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</si>
  <si>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</si>
  <si>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</si>
  <si>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</si>
  <si>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</si>
  <si>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</si>
  <si>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</si>
  <si>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</si>
  <si>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</si>
  <si>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</si>
  <si>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</si>
  <si>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</si>
  <si>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</si>
  <si>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</si>
  <si>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</si>
  <si>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</si>
  <si>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</si>
  <si>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</si>
  <si>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</si>
  <si>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</si>
  <si>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</si>
  <si>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</si>
  <si>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</si>
  <si>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</si>
  <si>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</si>
  <si>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</si>
  <si>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</si>
  <si>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</si>
  <si>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</si>
  <si>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</si>
  <si>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</si>
  <si>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</si>
  <si>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</si>
  <si>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</si>
  <si>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</si>
  <si>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</si>
  <si>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</si>
  <si>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</si>
  <si>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</si>
  <si>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</si>
  <si>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</si>
  <si>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</si>
  <si>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</si>
  <si>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</si>
  <si>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また、「企業債残高対事業規模比率」が低い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</si>
  <si>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94" eb="96">
      <t>シホン</t>
    </rPh>
    <phoneticPr fontId="4"/>
  </si>
  <si>
    <t>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投下資本を見込みながら、経営の健全化に努めることが必要であると考えます。</t>
    <rPh sb="307" eb="309">
      <t>シホン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</si>
</sst>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97351936"/>
        <c:axId val="975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97351936"/>
        <c:axId val="97534336"/>
      </c:lineChart>
      <c:dateAx>
        <c:axId val="97351936"/>
        <c:scaling>
          <c:orientation val="minMax"/>
        </c:scaling>
        <c:delete val="1"/>
        <c:axPos val="b"/>
        <c:numFmt formatCode="ge" sourceLinked="1"/>
        <c:majorTickMark val="none"/>
        <c:minorTickMark val="none"/>
        <c:tickLblPos val="none"/>
        <c:crossAx val="97534336"/>
        <c:crosses val="autoZero"/>
        <c:auto val="1"/>
        <c:lblOffset val="100"/>
        <c:baseTimeUnit val="years"/>
      </c:dateAx>
      <c:valAx>
        <c:axId val="975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45.86</c:v>
                </c:pt>
                <c:pt idx="1">
                  <c:v>45.2</c:v>
                </c:pt>
                <c:pt idx="2">
                  <c:v>63.56</c:v>
                </c:pt>
                <c:pt idx="3">
                  <c:v>64.95</c:v>
                </c:pt>
                <c:pt idx="4">
                  <c:v>68.22</c:v>
                </c:pt>
              </c:numCache>
            </c:numRef>
          </c:val>
        </c:ser>
        <c:dLbls>
          <c:showLegendKey val="0"/>
          <c:showVal val="0"/>
          <c:showCatName val="0"/>
          <c:showSerName val="0"/>
          <c:showPercent val="0"/>
          <c:showBubbleSize val="0"/>
        </c:dLbls>
        <c:gapWidth val="150"/>
        <c:axId val="101067392"/>
        <c:axId val="1010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01067392"/>
        <c:axId val="101090048"/>
      </c:lineChart>
      <c:dateAx>
        <c:axId val="101067392"/>
        <c:scaling>
          <c:orientation val="minMax"/>
        </c:scaling>
        <c:delete val="1"/>
        <c:axPos val="b"/>
        <c:numFmt formatCode="ge" sourceLinked="1"/>
        <c:majorTickMark val="none"/>
        <c:minorTickMark val="none"/>
        <c:tickLblPos val="none"/>
        <c:crossAx val="101090048"/>
        <c:crosses val="autoZero"/>
        <c:auto val="1"/>
        <c:lblOffset val="100"/>
        <c:baseTimeUnit val="years"/>
      </c:dateAx>
      <c:valAx>
        <c:axId val="1010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92.98</c:v>
                </c:pt>
                <c:pt idx="1">
                  <c:v>93.62</c:v>
                </c:pt>
                <c:pt idx="2">
                  <c:v>94.1</c:v>
                </c:pt>
                <c:pt idx="3">
                  <c:v>93.83</c:v>
                </c:pt>
                <c:pt idx="4">
                  <c:v>93.99</c:v>
                </c:pt>
              </c:numCache>
            </c:numRef>
          </c:val>
        </c:ser>
        <c:dLbls>
          <c:showLegendKey val="0"/>
          <c:showVal val="0"/>
          <c:showCatName val="0"/>
          <c:showSerName val="0"/>
          <c:showPercent val="0"/>
          <c:showBubbleSize val="0"/>
        </c:dLbls>
        <c:gapWidth val="150"/>
        <c:axId val="101390592"/>
        <c:axId val="1013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01390592"/>
        <c:axId val="101392768"/>
      </c:lineChart>
      <c:dateAx>
        <c:axId val="101390592"/>
        <c:scaling>
          <c:orientation val="minMax"/>
        </c:scaling>
        <c:delete val="1"/>
        <c:axPos val="b"/>
        <c:numFmt formatCode="ge" sourceLinked="1"/>
        <c:majorTickMark val="none"/>
        <c:minorTickMark val="none"/>
        <c:tickLblPos val="none"/>
        <c:crossAx val="101392768"/>
        <c:crosses val="autoZero"/>
        <c:auto val="1"/>
        <c:lblOffset val="100"/>
        <c:baseTimeUnit val="years"/>
      </c:dateAx>
      <c:valAx>
        <c:axId val="1013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116.44</c:v>
                </c:pt>
                <c:pt idx="1">
                  <c:v>115.81</c:v>
                </c:pt>
                <c:pt idx="2">
                  <c:v>114.46</c:v>
                </c:pt>
                <c:pt idx="3">
                  <c:v>111.49</c:v>
                </c:pt>
                <c:pt idx="4">
                  <c:v>112.59</c:v>
                </c:pt>
              </c:numCache>
            </c:numRef>
          </c:val>
        </c:ser>
        <c:dLbls>
          <c:showLegendKey val="0"/>
          <c:showVal val="0"/>
          <c:showCatName val="0"/>
          <c:showSerName val="0"/>
          <c:showPercent val="0"/>
          <c:showBubbleSize val="0"/>
        </c:dLbls>
        <c:gapWidth val="150"/>
        <c:axId val="97564544"/>
        <c:axId val="97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97564544"/>
        <c:axId val="97574912"/>
      </c:lineChart>
      <c:dateAx>
        <c:axId val="97564544"/>
        <c:scaling>
          <c:orientation val="minMax"/>
        </c:scaling>
        <c:delete val="1"/>
        <c:axPos val="b"/>
        <c:numFmt formatCode="ge" sourceLinked="1"/>
        <c:majorTickMark val="none"/>
        <c:minorTickMark val="none"/>
        <c:tickLblPos val="none"/>
        <c:crossAx val="97574912"/>
        <c:crosses val="autoZero"/>
        <c:auto val="1"/>
        <c:lblOffset val="100"/>
        <c:baseTimeUnit val="years"/>
      </c:dateAx>
      <c:valAx>
        <c:axId val="97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7.19</c:v>
                </c:pt>
                <c:pt idx="1">
                  <c:v>8.93</c:v>
                </c:pt>
                <c:pt idx="2">
                  <c:v>10.64</c:v>
                </c:pt>
                <c:pt idx="3">
                  <c:v>18.100000000000001</c:v>
                </c:pt>
                <c:pt idx="4">
                  <c:v>20.440000000000001</c:v>
                </c:pt>
              </c:numCache>
            </c:numRef>
          </c:val>
        </c:ser>
        <c:dLbls>
          <c:showLegendKey val="0"/>
          <c:showVal val="0"/>
          <c:showCatName val="0"/>
          <c:showSerName val="0"/>
          <c:showPercent val="0"/>
          <c:showBubbleSize val="0"/>
        </c:dLbls>
        <c:gapWidth val="150"/>
        <c:axId val="97801728"/>
        <c:axId val="978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97801728"/>
        <c:axId val="97803648"/>
      </c:lineChart>
      <c:dateAx>
        <c:axId val="97801728"/>
        <c:scaling>
          <c:orientation val="minMax"/>
        </c:scaling>
        <c:delete val="1"/>
        <c:axPos val="b"/>
        <c:numFmt formatCode="ge" sourceLinked="1"/>
        <c:majorTickMark val="none"/>
        <c:minorTickMark val="none"/>
        <c:tickLblPos val="none"/>
        <c:crossAx val="97803648"/>
        <c:crosses val="autoZero"/>
        <c:auto val="1"/>
        <c:lblOffset val="100"/>
        <c:baseTimeUnit val="years"/>
      </c:dateAx>
      <c:valAx>
        <c:axId val="978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38208"/>
        <c:axId val="978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838208"/>
        <c:axId val="97840128"/>
      </c:lineChart>
      <c:dateAx>
        <c:axId val="97838208"/>
        <c:scaling>
          <c:orientation val="minMax"/>
        </c:scaling>
        <c:delete val="1"/>
        <c:axPos val="b"/>
        <c:numFmt formatCode="ge" sourceLinked="1"/>
        <c:majorTickMark val="none"/>
        <c:minorTickMark val="none"/>
        <c:tickLblPos val="none"/>
        <c:crossAx val="97840128"/>
        <c:crosses val="autoZero"/>
        <c:auto val="1"/>
        <c:lblOffset val="100"/>
        <c:baseTimeUnit val="years"/>
      </c:dateAx>
      <c:valAx>
        <c:axId val="978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92384"/>
        <c:axId val="99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99792384"/>
        <c:axId val="99794304"/>
      </c:lineChart>
      <c:dateAx>
        <c:axId val="99792384"/>
        <c:scaling>
          <c:orientation val="minMax"/>
        </c:scaling>
        <c:delete val="1"/>
        <c:axPos val="b"/>
        <c:numFmt formatCode="ge" sourceLinked="1"/>
        <c:majorTickMark val="none"/>
        <c:minorTickMark val="none"/>
        <c:tickLblPos val="none"/>
        <c:crossAx val="99794304"/>
        <c:crosses val="autoZero"/>
        <c:auto val="1"/>
        <c:lblOffset val="100"/>
        <c:baseTimeUnit val="years"/>
      </c:dateAx>
      <c:valAx>
        <c:axId val="99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668.4</c:v>
                </c:pt>
                <c:pt idx="1">
                  <c:v>465.12</c:v>
                </c:pt>
                <c:pt idx="2">
                  <c:v>397.07</c:v>
                </c:pt>
                <c:pt idx="3">
                  <c:v>42.15</c:v>
                </c:pt>
                <c:pt idx="4">
                  <c:v>51.06</c:v>
                </c:pt>
              </c:numCache>
            </c:numRef>
          </c:val>
        </c:ser>
        <c:dLbls>
          <c:showLegendKey val="0"/>
          <c:showVal val="0"/>
          <c:showCatName val="0"/>
          <c:showSerName val="0"/>
          <c:showPercent val="0"/>
          <c:showBubbleSize val="0"/>
        </c:dLbls>
        <c:gapWidth val="150"/>
        <c:axId val="99837056"/>
        <c:axId val="99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99837056"/>
        <c:axId val="99838976"/>
      </c:lineChart>
      <c:dateAx>
        <c:axId val="99837056"/>
        <c:scaling>
          <c:orientation val="minMax"/>
        </c:scaling>
        <c:delete val="1"/>
        <c:axPos val="b"/>
        <c:numFmt formatCode="ge" sourceLinked="1"/>
        <c:majorTickMark val="none"/>
        <c:minorTickMark val="none"/>
        <c:tickLblPos val="none"/>
        <c:crossAx val="99838976"/>
        <c:crosses val="autoZero"/>
        <c:auto val="1"/>
        <c:lblOffset val="100"/>
        <c:baseTimeUnit val="years"/>
      </c:dateAx>
      <c:valAx>
        <c:axId val="998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673.83</c:v>
                </c:pt>
                <c:pt idx="1">
                  <c:v>615.96</c:v>
                </c:pt>
                <c:pt idx="2">
                  <c:v>570.38</c:v>
                </c:pt>
                <c:pt idx="3">
                  <c:v>556.01</c:v>
                </c:pt>
                <c:pt idx="4">
                  <c:v>654.66999999999996</c:v>
                </c:pt>
              </c:numCache>
            </c:numRef>
          </c:val>
        </c:ser>
        <c:dLbls>
          <c:showLegendKey val="0"/>
          <c:showVal val="0"/>
          <c:showCatName val="0"/>
          <c:showSerName val="0"/>
          <c:showPercent val="0"/>
          <c:showBubbleSize val="0"/>
        </c:dLbls>
        <c:gapWidth val="150"/>
        <c:axId val="99869440"/>
        <c:axId val="998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99869440"/>
        <c:axId val="99871360"/>
      </c:lineChart>
      <c:dateAx>
        <c:axId val="99869440"/>
        <c:scaling>
          <c:orientation val="minMax"/>
        </c:scaling>
        <c:delete val="1"/>
        <c:axPos val="b"/>
        <c:numFmt formatCode="ge" sourceLinked="1"/>
        <c:majorTickMark val="none"/>
        <c:minorTickMark val="none"/>
        <c:tickLblPos val="none"/>
        <c:crossAx val="99871360"/>
        <c:crosses val="autoZero"/>
        <c:auto val="1"/>
        <c:lblOffset val="100"/>
        <c:baseTimeUnit val="years"/>
      </c:dateAx>
      <c:valAx>
        <c:axId val="998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146.24</c:v>
                </c:pt>
                <c:pt idx="1">
                  <c:v>142.47</c:v>
                </c:pt>
                <c:pt idx="2">
                  <c:v>135.63999999999999</c:v>
                </c:pt>
                <c:pt idx="3">
                  <c:v>134.02000000000001</c:v>
                </c:pt>
                <c:pt idx="4">
                  <c:v>138.27000000000001</c:v>
                </c:pt>
              </c:numCache>
            </c:numRef>
          </c:val>
        </c:ser>
        <c:dLbls>
          <c:showLegendKey val="0"/>
          <c:showVal val="0"/>
          <c:showCatName val="0"/>
          <c:showSerName val="0"/>
          <c:showPercent val="0"/>
          <c:showBubbleSize val="0"/>
        </c:dLbls>
        <c:gapWidth val="150"/>
        <c:axId val="99917824"/>
        <c:axId val="99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99917824"/>
        <c:axId val="99919744"/>
      </c:lineChart>
      <c:dateAx>
        <c:axId val="99917824"/>
        <c:scaling>
          <c:orientation val="minMax"/>
        </c:scaling>
        <c:delete val="1"/>
        <c:axPos val="b"/>
        <c:numFmt formatCode="ge" sourceLinked="1"/>
        <c:majorTickMark val="none"/>
        <c:minorTickMark val="none"/>
        <c:tickLblPos val="none"/>
        <c:crossAx val="99919744"/>
        <c:crosses val="autoZero"/>
        <c:auto val="1"/>
        <c:lblOffset val="100"/>
        <c:baseTimeUnit val="years"/>
      </c:dateAx>
      <c:valAx>
        <c:axId val="999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111.88</c:v>
                </c:pt>
                <c:pt idx="1">
                  <c:v>115.48</c:v>
                </c:pt>
                <c:pt idx="2">
                  <c:v>121.75</c:v>
                </c:pt>
                <c:pt idx="3">
                  <c:v>123.54</c:v>
                </c:pt>
                <c:pt idx="4">
                  <c:v>120.12</c:v>
                </c:pt>
              </c:numCache>
            </c:numRef>
          </c:val>
        </c:ser>
        <c:dLbls>
          <c:showLegendKey val="0"/>
          <c:showVal val="0"/>
          <c:showCatName val="0"/>
          <c:showSerName val="0"/>
          <c:showPercent val="0"/>
          <c:showBubbleSize val="0"/>
        </c:dLbls>
        <c:gapWidth val="150"/>
        <c:axId val="99937280"/>
        <c:axId val="999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99937280"/>
        <c:axId val="99939456"/>
      </c:lineChart>
      <c:dateAx>
        <c:axId val="99937280"/>
        <c:scaling>
          <c:orientation val="minMax"/>
        </c:scaling>
        <c:delete val="1"/>
        <c:axPos val="b"/>
        <c:numFmt formatCode="ge" sourceLinked="1"/>
        <c:majorTickMark val="none"/>
        <c:minorTickMark val="none"/>
        <c:tickLblPos val="none"/>
        <c:crossAx val="99939456"/>
        <c:crosses val="autoZero"/>
        <c:auto val="1"/>
        <c:lblOffset val="100"/>
        <c:baseTimeUnit val="years"/>
      </c:dateAx>
      <c:valAx>
        <c:axId val="999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9"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東御市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30785</v>
      </c>
      <c r="AM8" s="47"/>
      <c r="AN8" s="47"/>
      <c r="AO8" s="47"/>
      <c r="AP8" s="47"/>
      <c r="AQ8" s="47"/>
      <c r="AR8" s="47"/>
      <c r="AS8" s="47"/>
      <c r="AT8" s="43">
        <f>データ!S6</f>
        <v>112.37</v>
      </c>
      <c r="AU8" s="43"/>
      <c r="AV8" s="43"/>
      <c r="AW8" s="43"/>
      <c r="AX8" s="43"/>
      <c r="AY8" s="43"/>
      <c r="AZ8" s="43"/>
      <c r="BA8" s="43"/>
      <c r="BB8" s="43">
        <f>データ!T6</f>
        <v>273.95999999999998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54.06</v>
      </c>
      <c r="J10" s="43"/>
      <c r="K10" s="43"/>
      <c r="L10" s="43"/>
      <c r="M10" s="43"/>
      <c r="N10" s="43"/>
      <c r="O10" s="43"/>
      <c r="P10" s="43">
        <f>データ!O6</f>
        <v>56.97</v>
      </c>
      <c r="Q10" s="43"/>
      <c r="R10" s="43"/>
      <c r="S10" s="43"/>
      <c r="T10" s="43"/>
      <c r="U10" s="43"/>
      <c r="V10" s="43"/>
      <c r="W10" s="43">
        <f>データ!P6</f>
        <v>82.25</v>
      </c>
      <c r="X10" s="43"/>
      <c r="Y10" s="43"/>
      <c r="Z10" s="43"/>
      <c r="AA10" s="43"/>
      <c r="AB10" s="43"/>
      <c r="AC10" s="43"/>
      <c r="AD10" s="47">
        <f>データ!Q6</f>
        <v>3202</v>
      </c>
      <c r="AE10" s="47"/>
      <c r="AF10" s="47"/>
      <c r="AG10" s="47"/>
      <c r="AH10" s="47"/>
      <c r="AI10" s="47"/>
      <c r="AJ10" s="47"/>
      <c r="AK10" s="2"/>
      <c r="AL10" s="47">
        <f>データ!U6</f>
        <v>17500</v>
      </c>
      <c r="AM10" s="47"/>
      <c r="AN10" s="47"/>
      <c r="AO10" s="47"/>
      <c r="AP10" s="47"/>
      <c r="AQ10" s="47"/>
      <c r="AR10" s="47"/>
      <c r="AS10" s="47"/>
      <c r="AT10" s="43">
        <f>データ!V6</f>
        <v>8.42</v>
      </c>
      <c r="AU10" s="43"/>
      <c r="AV10" s="43"/>
      <c r="AW10" s="43"/>
      <c r="AX10" s="43"/>
      <c r="AY10" s="43"/>
      <c r="AZ10" s="43"/>
      <c r="BA10" s="43"/>
      <c r="BB10" s="43">
        <f>データ!W6</f>
        <v>2078.38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108</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202193</v>
      </c>
      <c r="D6" s="31">
        <f t="shared" si="3"/>
        <v>46</v>
      </c>
      <c r="E6" s="31">
        <f t="shared" si="3"/>
        <v>17</v>
      </c>
      <c r="F6" s="31">
        <f t="shared" si="3"/>
        <v>1</v>
      </c>
      <c r="G6" s="31">
        <f t="shared" si="3"/>
        <v>0</v>
      </c>
      <c r="H6" s="31" t="str">
        <f t="shared" si="3"/>
        <v>長野県　東御市</v>
      </c>
      <c r="I6" s="31" t="str">
        <f t="shared" si="3"/>
        <v>法適用</v>
      </c>
      <c r="J6" s="31" t="str">
        <f t="shared" si="3"/>
        <v>下水道事業</v>
      </c>
      <c r="K6" s="31" t="str">
        <f t="shared" si="3"/>
        <v>公共下水道</v>
      </c>
      <c r="L6" s="31" t="str">
        <f t="shared" si="3"/>
        <v>Cd2</v>
      </c>
      <c r="M6" s="32" t="str">
        <f t="shared" si="3"/>
        <v>-</v>
      </c>
      <c r="N6" s="32">
        <f t="shared" si="3"/>
        <v>54.06</v>
      </c>
      <c r="O6" s="32">
        <f t="shared" si="3"/>
        <v>56.97</v>
      </c>
      <c r="P6" s="32">
        <f t="shared" si="3"/>
        <v>82.25</v>
      </c>
      <c r="Q6" s="32">
        <f t="shared" si="3"/>
        <v>3202</v>
      </c>
      <c r="R6" s="32">
        <f t="shared" si="3"/>
        <v>30785</v>
      </c>
      <c r="S6" s="32">
        <f t="shared" si="3"/>
        <v>112.37</v>
      </c>
      <c r="T6" s="32">
        <f t="shared" si="3"/>
        <v>273.95999999999998</v>
      </c>
      <c r="U6" s="32">
        <f t="shared" si="3"/>
        <v>17500</v>
      </c>
      <c r="V6" s="32">
        <f t="shared" si="3"/>
        <v>8.42</v>
      </c>
      <c r="W6" s="32">
        <f t="shared" si="3"/>
        <v>2078.38</v>
      </c>
      <c r="X6" s="33">
        <f>IF(X7="",NA(),X7)</f>
        <v>116.44</v>
      </c>
      <c r="Y6" s="33">
        <f t="shared" ref="Y6:AG6" si="4">IF(Y7="",NA(),Y7)</f>
        <v>115.81</v>
      </c>
      <c r="Z6" s="33">
        <f t="shared" si="4"/>
        <v>114.46</v>
      </c>
      <c r="AA6" s="33">
        <f t="shared" si="4"/>
        <v>111.49</v>
      </c>
      <c r="AB6" s="33">
        <f t="shared" si="4"/>
        <v>112.59</v>
      </c>
      <c r="AC6" s="33">
        <f t="shared" si="4"/>
        <v>102.68</v>
      </c>
      <c r="AD6" s="33">
        <f t="shared" si="4"/>
        <v>102.09</v>
      </c>
      <c r="AE6" s="33">
        <f t="shared" si="4"/>
        <v>104.18</v>
      </c>
      <c r="AF6" s="33">
        <f t="shared" si="4"/>
        <v>108.69</v>
      </c>
      <c r="AG6" s="33">
        <f t="shared" si="4"/>
        <v>110.8</v>
      </c>
      <c r="AH6" s="32" t="str">
        <f>IF(AH7="","",IF(AH7="-","【-】","【"&amp;SUBSTITUTE(TEXT(AH7,"#,##0.00"),"-","△")&amp;"】"))</f>
        <v>【108.23】</v>
      </c>
      <c r="AI6" s="32">
        <f>IF(AI7="",NA(),AI7)</f>
        <v>0</v>
      </c>
      <c r="AJ6" s="32">
        <f t="shared" ref="AJ6:AR6" si="5">IF(AJ7="",NA(),AJ7)</f>
        <v>0</v>
      </c>
      <c r="AK6" s="32">
        <f t="shared" si="5"/>
        <v>0</v>
      </c>
      <c r="AL6" s="32">
        <f t="shared" si="5"/>
        <v>0</v>
      </c>
      <c r="AM6" s="32">
        <f t="shared" si="5"/>
        <v>0</v>
      </c>
      <c r="AN6" s="33">
        <f t="shared" si="5"/>
        <v>107.32</v>
      </c>
      <c r="AO6" s="33">
        <f t="shared" si="5"/>
        <v>100.29</v>
      </c>
      <c r="AP6" s="33">
        <f t="shared" si="5"/>
        <v>95.59</v>
      </c>
      <c r="AQ6" s="33">
        <f t="shared" si="5"/>
        <v>29.24</v>
      </c>
      <c r="AR6" s="33">
        <f t="shared" si="5"/>
        <v>31.45</v>
      </c>
      <c r="AS6" s="32" t="str">
        <f>IF(AS7="","",IF(AS7="-","【-】","【"&amp;SUBSTITUTE(TEXT(AS7,"#,##0.00"),"-","△")&amp;"】"))</f>
        <v>【4.45】</v>
      </c>
      <c r="AT6" s="33">
        <f>IF(AT7="",NA(),AT7)</f>
        <v>668.4</v>
      </c>
      <c r="AU6" s="33">
        <f t="shared" ref="AU6:BC6" si="6">IF(AU7="",NA(),AU7)</f>
        <v>465.12</v>
      </c>
      <c r="AV6" s="33">
        <f t="shared" si="6"/>
        <v>397.07</v>
      </c>
      <c r="AW6" s="33">
        <f t="shared" si="6"/>
        <v>42.15</v>
      </c>
      <c r="AX6" s="33">
        <f t="shared" si="6"/>
        <v>51.06</v>
      </c>
      <c r="AY6" s="33">
        <f t="shared" si="6"/>
        <v>388.13</v>
      </c>
      <c r="AZ6" s="33">
        <f t="shared" si="6"/>
        <v>372.33</v>
      </c>
      <c r="BA6" s="33">
        <f t="shared" si="6"/>
        <v>318.06</v>
      </c>
      <c r="BB6" s="33">
        <f t="shared" si="6"/>
        <v>68.510000000000005</v>
      </c>
      <c r="BC6" s="33">
        <f t="shared" si="6"/>
        <v>70.16</v>
      </c>
      <c r="BD6" s="32" t="str">
        <f>IF(BD7="","",IF(BD7="-","【-】","【"&amp;SUBSTITUTE(TEXT(BD7,"#,##0.00"),"-","△")&amp;"】"))</f>
        <v>【57.41】</v>
      </c>
      <c r="BE6" s="33">
        <f>IF(BE7="",NA(),BE7)</f>
        <v>673.83</v>
      </c>
      <c r="BF6" s="33">
        <f t="shared" ref="BF6:BN6" si="7">IF(BF7="",NA(),BF7)</f>
        <v>615.96</v>
      </c>
      <c r="BG6" s="33">
        <f t="shared" si="7"/>
        <v>570.38</v>
      </c>
      <c r="BH6" s="33">
        <f t="shared" si="7"/>
        <v>556.01</v>
      </c>
      <c r="BI6" s="33">
        <f t="shared" si="7"/>
        <v>654.66999999999996</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146.24</v>
      </c>
      <c r="BQ6" s="33">
        <f t="shared" ref="BQ6:BY6" si="8">IF(BQ7="",NA(),BQ7)</f>
        <v>142.47</v>
      </c>
      <c r="BR6" s="33">
        <f t="shared" si="8"/>
        <v>135.63999999999999</v>
      </c>
      <c r="BS6" s="33">
        <f t="shared" si="8"/>
        <v>134.02000000000001</v>
      </c>
      <c r="BT6" s="33">
        <f t="shared" si="8"/>
        <v>138.27000000000001</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111.88</v>
      </c>
      <c r="CB6" s="33">
        <f t="shared" ref="CB6:CJ6" si="9">IF(CB7="",NA(),CB7)</f>
        <v>115.48</v>
      </c>
      <c r="CC6" s="33">
        <f t="shared" si="9"/>
        <v>121.75</v>
      </c>
      <c r="CD6" s="33">
        <f t="shared" si="9"/>
        <v>123.54</v>
      </c>
      <c r="CE6" s="33">
        <f t="shared" si="9"/>
        <v>120.12</v>
      </c>
      <c r="CF6" s="33">
        <f t="shared" si="9"/>
        <v>258.83</v>
      </c>
      <c r="CG6" s="33">
        <f t="shared" si="9"/>
        <v>251.88</v>
      </c>
      <c r="CH6" s="33">
        <f t="shared" si="9"/>
        <v>247.43</v>
      </c>
      <c r="CI6" s="33">
        <f t="shared" si="9"/>
        <v>248.89</v>
      </c>
      <c r="CJ6" s="33">
        <f t="shared" si="9"/>
        <v>250.84</v>
      </c>
      <c r="CK6" s="32" t="str">
        <f>IF(CK7="","",IF(CK7="-","【-】","【"&amp;SUBSTITUTE(TEXT(CK7,"#,##0.00"),"-","△")&amp;"】"))</f>
        <v>【139.70】</v>
      </c>
      <c r="CL6" s="33">
        <f>IF(CL7="",NA(),CL7)</f>
        <v>45.86</v>
      </c>
      <c r="CM6" s="33">
        <f t="shared" ref="CM6:CU6" si="10">IF(CM7="",NA(),CM7)</f>
        <v>45.2</v>
      </c>
      <c r="CN6" s="33">
        <f t="shared" si="10"/>
        <v>63.56</v>
      </c>
      <c r="CO6" s="33">
        <f t="shared" si="10"/>
        <v>64.95</v>
      </c>
      <c r="CP6" s="33">
        <f t="shared" si="10"/>
        <v>68.22</v>
      </c>
      <c r="CQ6" s="33">
        <f t="shared" si="10"/>
        <v>50.74</v>
      </c>
      <c r="CR6" s="33">
        <f t="shared" si="10"/>
        <v>49.29</v>
      </c>
      <c r="CS6" s="33">
        <f t="shared" si="10"/>
        <v>50.32</v>
      </c>
      <c r="CT6" s="33">
        <f t="shared" si="10"/>
        <v>49.89</v>
      </c>
      <c r="CU6" s="33">
        <f t="shared" si="10"/>
        <v>49.39</v>
      </c>
      <c r="CV6" s="32" t="str">
        <f>IF(CV7="","",IF(CV7="-","【-】","【"&amp;SUBSTITUTE(TEXT(CV7,"#,##0.00"),"-","△")&amp;"】"))</f>
        <v>【60.01】</v>
      </c>
      <c r="CW6" s="33">
        <f>IF(CW7="",NA(),CW7)</f>
        <v>92.98</v>
      </c>
      <c r="CX6" s="33">
        <f t="shared" ref="CX6:DF6" si="11">IF(CX7="",NA(),CX7)</f>
        <v>93.62</v>
      </c>
      <c r="CY6" s="33">
        <f t="shared" si="11"/>
        <v>94.1</v>
      </c>
      <c r="CZ6" s="33">
        <f t="shared" si="11"/>
        <v>93.83</v>
      </c>
      <c r="DA6" s="33">
        <f t="shared" si="11"/>
        <v>93.99</v>
      </c>
      <c r="DB6" s="33">
        <f t="shared" si="11"/>
        <v>85.1</v>
      </c>
      <c r="DC6" s="33">
        <f t="shared" si="11"/>
        <v>84.31</v>
      </c>
      <c r="DD6" s="33">
        <f t="shared" si="11"/>
        <v>84.57</v>
      </c>
      <c r="DE6" s="33">
        <f t="shared" si="11"/>
        <v>84.73</v>
      </c>
      <c r="DF6" s="33">
        <f t="shared" si="11"/>
        <v>83.96</v>
      </c>
      <c r="DG6" s="32" t="str">
        <f>IF(DG7="","",IF(DG7="-","【-】","【"&amp;SUBSTITUTE(TEXT(DG7,"#,##0.00"),"-","△")&amp;"】"))</f>
        <v>【94.73】</v>
      </c>
      <c r="DH6" s="33">
        <f>IF(DH7="",NA(),DH7)</f>
        <v>7.19</v>
      </c>
      <c r="DI6" s="33">
        <f t="shared" ref="DI6:DQ6" si="12">IF(DI7="",NA(),DI7)</f>
        <v>8.93</v>
      </c>
      <c r="DJ6" s="33">
        <f t="shared" si="12"/>
        <v>10.64</v>
      </c>
      <c r="DK6" s="33">
        <f t="shared" si="12"/>
        <v>18.100000000000001</v>
      </c>
      <c r="DL6" s="33">
        <f t="shared" si="12"/>
        <v>20.440000000000001</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0.04</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202193</v>
      </c>
      <c r="D7" s="35">
        <v>46</v>
      </c>
      <c r="E7" s="35">
        <v>17</v>
      </c>
      <c r="F7" s="35">
        <v>1</v>
      </c>
      <c r="G7" s="35">
        <v>0</v>
      </c>
      <c r="H7" s="35" t="s">
        <v>95</v>
      </c>
      <c r="I7" s="35" t="s">
        <v>96</v>
      </c>
      <c r="J7" s="35" t="s">
        <v>97</v>
      </c>
      <c r="K7" s="35" t="s">
        <v>98</v>
      </c>
      <c r="L7" s="35" t="s">
        <v>99</v>
      </c>
      <c r="M7" s="36" t="s">
        <v>100</v>
      </c>
      <c r="N7" s="36">
        <v>54.06</v>
      </c>
      <c r="O7" s="36">
        <v>56.97</v>
      </c>
      <c r="P7" s="36">
        <v>82.25</v>
      </c>
      <c r="Q7" s="36">
        <v>3202</v>
      </c>
      <c r="R7" s="36">
        <v>30785</v>
      </c>
      <c r="S7" s="36">
        <v>112.37</v>
      </c>
      <c r="T7" s="36">
        <v>273.95999999999998</v>
      </c>
      <c r="U7" s="36">
        <v>17500</v>
      </c>
      <c r="V7" s="36">
        <v>8.42</v>
      </c>
      <c r="W7" s="36">
        <v>2078.38</v>
      </c>
      <c r="X7" s="36">
        <v>116.44</v>
      </c>
      <c r="Y7" s="36">
        <v>115.81</v>
      </c>
      <c r="Z7" s="36">
        <v>114.46</v>
      </c>
      <c r="AA7" s="36">
        <v>111.49</v>
      </c>
      <c r="AB7" s="36">
        <v>112.59</v>
      </c>
      <c r="AC7" s="36">
        <v>102.68</v>
      </c>
      <c r="AD7" s="36">
        <v>102.09</v>
      </c>
      <c r="AE7" s="36">
        <v>104.18</v>
      </c>
      <c r="AF7" s="36">
        <v>108.69</v>
      </c>
      <c r="AG7" s="36">
        <v>110.8</v>
      </c>
      <c r="AH7" s="36">
        <v>108.23</v>
      </c>
      <c r="AI7" s="36">
        <v>0</v>
      </c>
      <c r="AJ7" s="36">
        <v>0</v>
      </c>
      <c r="AK7" s="36">
        <v>0</v>
      </c>
      <c r="AL7" s="36">
        <v>0</v>
      </c>
      <c r="AM7" s="36">
        <v>0</v>
      </c>
      <c r="AN7" s="36">
        <v>107.32</v>
      </c>
      <c r="AO7" s="36">
        <v>100.29</v>
      </c>
      <c r="AP7" s="36">
        <v>95.59</v>
      </c>
      <c r="AQ7" s="36">
        <v>29.24</v>
      </c>
      <c r="AR7" s="36">
        <v>31.45</v>
      </c>
      <c r="AS7" s="36">
        <v>4.45</v>
      </c>
      <c r="AT7" s="36">
        <v>668.4</v>
      </c>
      <c r="AU7" s="36">
        <v>465.12</v>
      </c>
      <c r="AV7" s="36">
        <v>397.07</v>
      </c>
      <c r="AW7" s="36">
        <v>42.15</v>
      </c>
      <c r="AX7" s="36">
        <v>51.06</v>
      </c>
      <c r="AY7" s="36">
        <v>388.13</v>
      </c>
      <c r="AZ7" s="36">
        <v>372.33</v>
      </c>
      <c r="BA7" s="36">
        <v>318.06</v>
      </c>
      <c r="BB7" s="36">
        <v>68.510000000000005</v>
      </c>
      <c r="BC7" s="36">
        <v>70.16</v>
      </c>
      <c r="BD7" s="36">
        <v>57.41</v>
      </c>
      <c r="BE7" s="36">
        <v>673.83</v>
      </c>
      <c r="BF7" s="36">
        <v>615.96</v>
      </c>
      <c r="BG7" s="36">
        <v>570.38</v>
      </c>
      <c r="BH7" s="36">
        <v>556.01</v>
      </c>
      <c r="BI7" s="36">
        <v>654.66999999999996</v>
      </c>
      <c r="BJ7" s="36">
        <v>1365.62</v>
      </c>
      <c r="BK7" s="36">
        <v>1309.43</v>
      </c>
      <c r="BL7" s="36">
        <v>1306.92</v>
      </c>
      <c r="BM7" s="36">
        <v>1203.71</v>
      </c>
      <c r="BN7" s="36">
        <v>1162.3599999999999</v>
      </c>
      <c r="BO7" s="36">
        <v>763.62</v>
      </c>
      <c r="BP7" s="36">
        <v>146.24</v>
      </c>
      <c r="BQ7" s="36">
        <v>142.47</v>
      </c>
      <c r="BR7" s="36">
        <v>135.63999999999999</v>
      </c>
      <c r="BS7" s="36">
        <v>134.02000000000001</v>
      </c>
      <c r="BT7" s="36">
        <v>138.27000000000001</v>
      </c>
      <c r="BU7" s="36">
        <v>65.98</v>
      </c>
      <c r="BV7" s="36">
        <v>67.59</v>
      </c>
      <c r="BW7" s="36">
        <v>68.510000000000005</v>
      </c>
      <c r="BX7" s="36">
        <v>69.739999999999995</v>
      </c>
      <c r="BY7" s="36">
        <v>68.209999999999994</v>
      </c>
      <c r="BZ7" s="36">
        <v>98.53</v>
      </c>
      <c r="CA7" s="36">
        <v>111.88</v>
      </c>
      <c r="CB7" s="36">
        <v>115.48</v>
      </c>
      <c r="CC7" s="36">
        <v>121.75</v>
      </c>
      <c r="CD7" s="36">
        <v>123.54</v>
      </c>
      <c r="CE7" s="36">
        <v>120.12</v>
      </c>
      <c r="CF7" s="36">
        <v>258.83</v>
      </c>
      <c r="CG7" s="36">
        <v>251.88</v>
      </c>
      <c r="CH7" s="36">
        <v>247.43</v>
      </c>
      <c r="CI7" s="36">
        <v>248.89</v>
      </c>
      <c r="CJ7" s="36">
        <v>250.84</v>
      </c>
      <c r="CK7" s="36">
        <v>139.69999999999999</v>
      </c>
      <c r="CL7" s="36">
        <v>45.86</v>
      </c>
      <c r="CM7" s="36">
        <v>45.2</v>
      </c>
      <c r="CN7" s="36">
        <v>63.56</v>
      </c>
      <c r="CO7" s="36">
        <v>64.95</v>
      </c>
      <c r="CP7" s="36">
        <v>68.22</v>
      </c>
      <c r="CQ7" s="36">
        <v>50.74</v>
      </c>
      <c r="CR7" s="36">
        <v>49.29</v>
      </c>
      <c r="CS7" s="36">
        <v>50.32</v>
      </c>
      <c r="CT7" s="36">
        <v>49.89</v>
      </c>
      <c r="CU7" s="36">
        <v>49.39</v>
      </c>
      <c r="CV7" s="36">
        <v>60.01</v>
      </c>
      <c r="CW7" s="36">
        <v>92.98</v>
      </c>
      <c r="CX7" s="36">
        <v>93.62</v>
      </c>
      <c r="CY7" s="36">
        <v>94.1</v>
      </c>
      <c r="CZ7" s="36">
        <v>93.83</v>
      </c>
      <c r="DA7" s="36">
        <v>93.99</v>
      </c>
      <c r="DB7" s="36">
        <v>85.1</v>
      </c>
      <c r="DC7" s="36">
        <v>84.31</v>
      </c>
      <c r="DD7" s="36">
        <v>84.57</v>
      </c>
      <c r="DE7" s="36">
        <v>84.73</v>
      </c>
      <c r="DF7" s="36">
        <v>83.96</v>
      </c>
      <c r="DG7" s="36">
        <v>94.73</v>
      </c>
      <c r="DH7" s="36">
        <v>7.19</v>
      </c>
      <c r="DI7" s="36">
        <v>8.93</v>
      </c>
      <c r="DJ7" s="36">
        <v>10.64</v>
      </c>
      <c r="DK7" s="36">
        <v>18.100000000000001</v>
      </c>
      <c r="DL7" s="36">
        <v>20.440000000000001</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0.04</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2017-02-21T08:27:09Z</cp:lastPrinted>
  <dcterms:created xsi:type="dcterms:W3CDTF">2017-02-08T02:35:42Z</dcterms:created>
  <dcterms:modified xsi:type="dcterms:W3CDTF">2017-02-21T08:27:19Z</dcterms:modified>
  <cp:category/>
</cp:coreProperties>
</file>