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<sst xmlns="http://schemas.openxmlformats.org/spreadsheetml/2006/main" count="218" uniqueCount="108">
  <si>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</si>
  <si>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</si>
  <si>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</si>
  <si>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</si>
  <si>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</si>
  <si>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</si>
  <si>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</si>
  <si>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</si>
  <si>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</si>
  <si>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</si>
  <si>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</si>
  <si>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</si>
  <si>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</si>
  <si>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</si>
  <si>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</si>
  <si>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</si>
  <si>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</si>
  <si>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</si>
  <si>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</si>
  <si>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</si>
  <si>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</si>
  <si>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</si>
  <si>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</si>
  <si>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</si>
  <si>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</si>
  <si>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</si>
  <si>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</si>
  <si>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</si>
  <si>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</si>
  <si>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</si>
  <si>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</si>
  <si>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</si>
  <si>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</si>
  <si>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</si>
  <si>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</si>
  <si>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</si>
  <si>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</si>
  <si>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</si>
  <si>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</si>
  <si>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</si>
  <si>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</si>
  <si>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</si>
  <si>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</si>
  <si>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</si>
  <si>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</si>
  <si>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</si>
  <si>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</si>
  <si>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</si>
  <si>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</si>
  <si>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</si>
  <si>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</si>
  <si>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</si>
  <si>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</si>
  <si>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</si>
  <si>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</si>
  <si>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</si>
  <si>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</si>
  <si>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</si>
  <si>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</si>
  <si>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</si>
  <si>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</si>
  <si>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</si>
  <si>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</si>
  <si>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</si>
  <si>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</si>
  <si>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</si>
  <si>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</si>
  <si>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</si>
  <si>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</si>
  <si>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</si>
  <si>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</si>
  <si>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</si>
  <si>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</si>
  <si>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</si>
  <si>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</si>
  <si>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</si>
  <si>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</si>
  <si>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</si>
  <si>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</si>
  <si>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</si>
  <si>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</si>
  <si>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</si>
  <si>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</si>
  <si>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</si>
  <si>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</si>
  <si>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</si>
  <si>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</si>
  <si>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</si>
  <si>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</si>
  <si>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</si>
  <si>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</si>
  <si>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</si>
  <si>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</si>
  <si>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辰野町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</si>
  <si>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</si>
  <si>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</si>
  <si>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</si>
  <si>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</si>
  <si>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</si>
  <si>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</si>
  <si>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</si>
  <si>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</si>
  <si>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</si>
  <si>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</si>
  <si>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</si>
  <si>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施設の老朽化が進んでいますが、給水人口も減少傾向にあり、大規模な改修工事がなかなか行えない状況にあります。
重要度の高い施設を優先しながら計画的に更新を進める必要があります。</t>
    <rPh sb="15" eb="17">
      <t>キュウスイ</t>
    </rPh>
    <rPh sb="17" eb="19">
      <t>ジンコウ</t>
    </rPh>
    <rPh sb="20" eb="22">
      <t>ゲンショウ</t>
    </rPh>
    <rPh sb="22" eb="24">
      <t>ケイコウ</t>
    </rPh>
    <rPh sb="41" eb="42">
      <t>オコナ</t>
    </rPh>
    <rPh sb="54" eb="57">
      <t>ジュウヨウド</t>
    </rPh>
    <rPh sb="63" eb="65">
      <t>ユウセン</t>
    </rPh>
    <rPh sb="76" eb="77">
      <t>ススム</t>
    </rPh>
    <rPh sb="79" eb="81">
      <t>ヒツヨウ</t>
    </rPh>
    <phoneticPr fontId="22"/>
  </si>
  <si>
    <r>
      <t>小規模簡易水道施設のため給水人口も少なく、今後も更に減少傾向にあるため、簡易水道事業として単独での運営は非常に困難な状況であり、料金収入だけでは、必要な費用を捻出する事が出来ない状況であ</t>
    </r>
    <r>
      <rPr>
        <sz val="11"/>
        <rFont val="ＭＳ ゴシック1"/>
        <family val="3"/>
        <charset val="128"/>
      </rPr>
      <t>ります</t>
    </r>
    <r>
      <rPr>
        <sz val="11"/>
        <rFont val="ＭＳ ゴシック1"/>
        <charset val="128"/>
      </rPr>
      <t>。新たな財源の確保や一般会計からの繰り入れ見直しも行いながら、上水道への統合を検討していく必要があ</t>
    </r>
    <r>
      <rPr>
        <sz val="11"/>
        <rFont val="ＭＳ ゴシック1"/>
        <family val="3"/>
        <charset val="128"/>
      </rPr>
      <t>ります</t>
    </r>
    <r>
      <rPr>
        <sz val="11"/>
        <rFont val="ＭＳ ゴシック1"/>
        <charset val="128"/>
      </rPr>
      <t>。</t>
    </r>
    <rPh sb="12" eb="14">
      <t>キュウスイ</t>
    </rPh>
    <rPh sb="14" eb="16">
      <t>ジンコウ</t>
    </rPh>
    <rPh sb="21" eb="23">
      <t>コンゴ</t>
    </rPh>
    <rPh sb="24" eb="25">
      <t>サラ</t>
    </rPh>
    <rPh sb="26" eb="28">
      <t>ゲンショウ</t>
    </rPh>
    <rPh sb="28" eb="30">
      <t>ケイコウ</t>
    </rPh>
    <rPh sb="36" eb="38">
      <t>カンイ</t>
    </rPh>
    <rPh sb="38" eb="40">
      <t>スイドウ</t>
    </rPh>
    <rPh sb="40" eb="42">
      <t>ジギョウ</t>
    </rPh>
    <rPh sb="45" eb="47">
      <t>タンドク</t>
    </rPh>
    <rPh sb="49" eb="51">
      <t>ウンエイ</t>
    </rPh>
    <rPh sb="52" eb="54">
      <t>ヒジョウ</t>
    </rPh>
    <rPh sb="55" eb="57">
      <t>コンナン</t>
    </rPh>
    <rPh sb="58" eb="60">
      <t>ジョウキョウ</t>
    </rPh>
    <rPh sb="66" eb="68">
      <t>シュウニュウ</t>
    </rPh>
    <rPh sb="73" eb="75">
      <t>ヒツヨウ</t>
    </rPh>
    <rPh sb="76" eb="78">
      <t>ヒヨウ</t>
    </rPh>
    <rPh sb="79" eb="81">
      <t>ネンシュツ</t>
    </rPh>
    <rPh sb="83" eb="84">
      <t>コト</t>
    </rPh>
    <rPh sb="85" eb="87">
      <t>デキ</t>
    </rPh>
    <rPh sb="89" eb="91">
      <t>ジョウキョウ</t>
    </rPh>
    <rPh sb="97" eb="98">
      <t>アラ</t>
    </rPh>
    <rPh sb="100" eb="102">
      <t>ザイゲン</t>
    </rPh>
    <rPh sb="103" eb="105">
      <t>カクホ</t>
    </rPh>
    <rPh sb="117" eb="119">
      <t>ミナオ</t>
    </rPh>
    <rPh sb="121" eb="122">
      <t>オコナ</t>
    </rPh>
    <rPh sb="141" eb="143">
      <t>ヒツヨウ</t>
    </rPh>
    <phoneticPr fontId="22"/>
  </si>
  <si>
    <r>
      <t>類似団体に比べ収益的収支比率が低いが、平成２６年度より約５０％の給水人口だった小野地区が上水道へ統合したため簡易水道事業の規模が大幅に縮小したこ</t>
    </r>
    <r>
      <rPr>
        <sz val="11"/>
        <rFont val="ＭＳ ゴシック"/>
        <family val="3"/>
        <charset val="128"/>
      </rPr>
      <t>とによるものです。
企業債残高対給水収益比率は他団体より低いが、規模も小さく投資的事業が少ない状況であります。
今後は料金改定を検討する必要があります。
施設利用率は類似他団体に比べても高く、遊休施設もなく有効利用されていますが、人口が減少傾向にあるためこれ以上の改善は見込めない状況であります。
有収率が非常に低いので、漏水調査等を行い原因究明をし対応する必要があります。</t>
    </r>
    <r>
      <rPr>
        <sz val="11"/>
        <color theme="1"/>
        <rFont val="ＭＳ ゴシック"/>
        <family val="3"/>
        <charset val="128"/>
      </rPr>
      <t>　　　　　　　　　　　　　　　　　</t>
    </r>
    <rPh sb="0" eb="2">
      <t>ルイジ</t>
    </rPh>
    <rPh sb="2" eb="4">
      <t>ダンタイ</t>
    </rPh>
    <rPh sb="5" eb="6">
      <t>クラ</t>
    </rPh>
    <rPh sb="7" eb="10">
      <t>シュウエキテキ</t>
    </rPh>
    <rPh sb="10" eb="12">
      <t>シュウシ</t>
    </rPh>
    <rPh sb="12" eb="14">
      <t>ヒリツ</t>
    </rPh>
    <rPh sb="19" eb="21">
      <t>ヘイセイ</t>
    </rPh>
    <rPh sb="23" eb="24">
      <t>ネン</t>
    </rPh>
    <rPh sb="24" eb="25">
      <t>ド</t>
    </rPh>
    <rPh sb="27" eb="28">
      <t>ヤク</t>
    </rPh>
    <rPh sb="32" eb="34">
      <t>キュウスイ</t>
    </rPh>
    <rPh sb="34" eb="36">
      <t>ジンコウ</t>
    </rPh>
    <rPh sb="39" eb="41">
      <t>オノ</t>
    </rPh>
    <rPh sb="41" eb="43">
      <t>チク</t>
    </rPh>
    <rPh sb="44" eb="46">
      <t>ジョウスイ</t>
    </rPh>
    <rPh sb="46" eb="47">
      <t>ドウ</t>
    </rPh>
    <rPh sb="48" eb="50">
      <t>トウゴウ</t>
    </rPh>
    <rPh sb="54" eb="56">
      <t>カンイ</t>
    </rPh>
    <rPh sb="56" eb="58">
      <t>スイドウ</t>
    </rPh>
    <rPh sb="58" eb="60">
      <t>ジギョウ</t>
    </rPh>
    <rPh sb="61" eb="63">
      <t>キボ</t>
    </rPh>
    <rPh sb="64" eb="66">
      <t>オオハバ</t>
    </rPh>
    <rPh sb="67" eb="69">
      <t>シュクショウ</t>
    </rPh>
    <rPh sb="85" eb="87">
      <t>ザンダカ</t>
    </rPh>
    <rPh sb="87" eb="88">
      <t>タイ</t>
    </rPh>
    <rPh sb="88" eb="90">
      <t>キュウスイ</t>
    </rPh>
    <rPh sb="90" eb="92">
      <t>シュウエキ</t>
    </rPh>
    <rPh sb="92" eb="94">
      <t>ヒリツ</t>
    </rPh>
    <rPh sb="95" eb="96">
      <t>タ</t>
    </rPh>
    <rPh sb="96" eb="98">
      <t>ダンタイ</t>
    </rPh>
    <rPh sb="100" eb="101">
      <t>ヒク</t>
    </rPh>
    <rPh sb="104" eb="106">
      <t>キボ</t>
    </rPh>
    <rPh sb="107" eb="108">
      <t>チイ</t>
    </rPh>
    <rPh sb="110" eb="113">
      <t>トウシテキ</t>
    </rPh>
    <rPh sb="113" eb="115">
      <t>ジギョウ</t>
    </rPh>
    <rPh sb="116" eb="117">
      <t>スク</t>
    </rPh>
    <rPh sb="119" eb="121">
      <t>ジョウキョウ</t>
    </rPh>
    <rPh sb="128" eb="130">
      <t>コンゴ</t>
    </rPh>
    <rPh sb="131" eb="133">
      <t>リョウキン</t>
    </rPh>
    <rPh sb="133" eb="135">
      <t>カイテイ</t>
    </rPh>
    <rPh sb="136" eb="138">
      <t>ケントウ</t>
    </rPh>
    <rPh sb="140" eb="142">
      <t>ヒツヨウ</t>
    </rPh>
    <rPh sb="149" eb="151">
      <t>シセツ</t>
    </rPh>
    <rPh sb="151" eb="154">
      <t>リヨウリツ</t>
    </rPh>
    <rPh sb="155" eb="157">
      <t>ルイジ</t>
    </rPh>
    <rPh sb="157" eb="158">
      <t>タ</t>
    </rPh>
    <rPh sb="161" eb="162">
      <t>クラ</t>
    </rPh>
    <rPh sb="165" eb="166">
      <t>タカ</t>
    </rPh>
    <rPh sb="168" eb="170">
      <t>ユウキュウ</t>
    </rPh>
    <rPh sb="170" eb="172">
      <t>シセツ</t>
    </rPh>
    <rPh sb="175" eb="177">
      <t>ユウコウ</t>
    </rPh>
    <rPh sb="177" eb="179">
      <t>リヨウ</t>
    </rPh>
    <rPh sb="187" eb="189">
      <t>ジンコウ</t>
    </rPh>
    <rPh sb="190" eb="192">
      <t>ゲンショウ</t>
    </rPh>
    <rPh sb="192" eb="194">
      <t>ケイコウ</t>
    </rPh>
    <rPh sb="201" eb="203">
      <t>イジョウ</t>
    </rPh>
    <rPh sb="204" eb="206">
      <t>カイゼン</t>
    </rPh>
    <rPh sb="207" eb="209">
      <t>ミコ</t>
    </rPh>
    <rPh sb="221" eb="222">
      <t>ユウ</t>
    </rPh>
    <rPh sb="222" eb="223">
      <t>シュウ</t>
    </rPh>
    <rPh sb="223" eb="224">
      <t>リツ</t>
    </rPh>
    <rPh sb="225" eb="227">
      <t>ヒジョウ</t>
    </rPh>
    <rPh sb="228" eb="229">
      <t>ヒク</t>
    </rPh>
    <rPh sb="233" eb="235">
      <t>ロウスイ</t>
    </rPh>
    <rPh sb="235" eb="237">
      <t>チョウサ</t>
    </rPh>
    <rPh sb="237" eb="238">
      <t>トウ</t>
    </rPh>
    <rPh sb="239" eb="240">
      <t>オコナ</t>
    </rPh>
    <rPh sb="241" eb="243">
      <t>ゲンイン</t>
    </rPh>
    <rPh sb="243" eb="245">
      <t>キュウメイ</t>
    </rPh>
    <rPh sb="247" eb="249">
      <t>タイオウ</t>
    </rPh>
    <rPh sb="251" eb="2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</si>
</sst>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3"/>
      <color theme="3"/>
      <name val="ＭＳ Ｐゴシック"/>
      <family val="2"/>
      <charset val="128"/>
      <scheme val="minor"/>
    </font>
    <font>
      <sz val="11"/>
      <name val="ＭＳ ゴシック1"/>
      <family val="3"/>
      <charset val="128"/>
    </font>
    <font>
      <sz val="11"/>
      <name val="ＭＳ ゴシック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0.65</c:v>
                </c:pt>
                <c:pt idx="2">
                  <c:v>0.66</c:v>
                </c:pt>
                <c:pt idx="3" formatCode="#,##0.00;&quot;△&quot;#,##0.00">
                  <c:v>0</c:v>
                </c:pt>
                <c:pt idx="4" formatCode="#,##0.00;&quot;△&quot;#,##0.00">
                  <c:v>0</c:v>
                </c:pt>
              </c:numCache>
            </c:numRef>
          </c:val>
        </c:ser>
        <c:dLbls>
          <c:showLegendKey val="0"/>
          <c:showVal val="0"/>
          <c:showCatName val="0"/>
          <c:showSerName val="0"/>
          <c:showPercent val="0"/>
          <c:showBubbleSize val="0"/>
        </c:dLbls>
        <c:gapWidth val="150"/>
        <c:axId val="37614720"/>
        <c:axId val="376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0.91</c:v>
                </c:pt>
                <c:pt idx="4">
                  <c:v>1.26</c:v>
                </c:pt>
              </c:numCache>
            </c:numRef>
          </c:val>
          <c:smooth val="0"/>
        </c:ser>
        <c:dLbls>
          <c:showLegendKey val="0"/>
          <c:showVal val="0"/>
          <c:showCatName val="0"/>
          <c:showSerName val="0"/>
          <c:showPercent val="0"/>
          <c:showBubbleSize val="0"/>
        </c:dLbls>
        <c:marker val="1"/>
        <c:smooth val="0"/>
        <c:axId val="37614720"/>
        <c:axId val="37616640"/>
      </c:lineChart>
      <c:dateAx>
        <c:axId val="37614720"/>
        <c:scaling>
          <c:orientation val="minMax"/>
        </c:scaling>
        <c:delete val="1"/>
        <c:axPos val="b"/>
        <c:numFmt formatCode="ge" sourceLinked="1"/>
        <c:majorTickMark val="none"/>
        <c:minorTickMark val="none"/>
        <c:tickLblPos val="none"/>
        <c:crossAx val="37616640"/>
        <c:crosses val="autoZero"/>
        <c:auto val="1"/>
        <c:lblOffset val="100"/>
        <c:baseTimeUnit val="years"/>
      </c:dateAx>
      <c:valAx>
        <c:axId val="376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64.959999999999994</c:v>
                </c:pt>
                <c:pt idx="1">
                  <c:v>64.349999999999994</c:v>
                </c:pt>
                <c:pt idx="2">
                  <c:v>70.38</c:v>
                </c:pt>
                <c:pt idx="3">
                  <c:v>68.52</c:v>
                </c:pt>
                <c:pt idx="4">
                  <c:v>68.03</c:v>
                </c:pt>
              </c:numCache>
            </c:numRef>
          </c:val>
        </c:ser>
        <c:dLbls>
          <c:showLegendKey val="0"/>
          <c:showVal val="0"/>
          <c:showCatName val="0"/>
          <c:showSerName val="0"/>
          <c:showPercent val="0"/>
          <c:showBubbleSize val="0"/>
        </c:dLbls>
        <c:gapWidth val="150"/>
        <c:axId val="39900672"/>
        <c:axId val="399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48.36</c:v>
                </c:pt>
                <c:pt idx="4">
                  <c:v>48.7</c:v>
                </c:pt>
              </c:numCache>
            </c:numRef>
          </c:val>
          <c:smooth val="0"/>
        </c:ser>
        <c:dLbls>
          <c:showLegendKey val="0"/>
          <c:showVal val="0"/>
          <c:showCatName val="0"/>
          <c:showSerName val="0"/>
          <c:showPercent val="0"/>
          <c:showBubbleSize val="0"/>
        </c:dLbls>
        <c:marker val="1"/>
        <c:smooth val="0"/>
        <c:axId val="39900672"/>
        <c:axId val="39902592"/>
      </c:lineChart>
      <c:dateAx>
        <c:axId val="39900672"/>
        <c:scaling>
          <c:orientation val="minMax"/>
        </c:scaling>
        <c:delete val="1"/>
        <c:axPos val="b"/>
        <c:numFmt formatCode="ge" sourceLinked="1"/>
        <c:majorTickMark val="none"/>
        <c:minorTickMark val="none"/>
        <c:tickLblPos val="none"/>
        <c:crossAx val="39902592"/>
        <c:crosses val="autoZero"/>
        <c:auto val="1"/>
        <c:lblOffset val="100"/>
        <c:baseTimeUnit val="years"/>
      </c:dateAx>
      <c:valAx>
        <c:axId val="399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72.05</c:v>
                </c:pt>
                <c:pt idx="1">
                  <c:v>72.150000000000006</c:v>
                </c:pt>
                <c:pt idx="2">
                  <c:v>68.599999999999994</c:v>
                </c:pt>
                <c:pt idx="3">
                  <c:v>70.67</c:v>
                </c:pt>
                <c:pt idx="4">
                  <c:v>69.819999999999993</c:v>
                </c:pt>
              </c:numCache>
            </c:numRef>
          </c:val>
        </c:ser>
        <c:dLbls>
          <c:showLegendKey val="0"/>
          <c:showVal val="0"/>
          <c:showCatName val="0"/>
          <c:showSerName val="0"/>
          <c:showPercent val="0"/>
          <c:showBubbleSize val="0"/>
        </c:dLbls>
        <c:gapWidth val="150"/>
        <c:axId val="39957632"/>
        <c:axId val="399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75.239999999999995</c:v>
                </c:pt>
                <c:pt idx="4">
                  <c:v>74.959999999999994</c:v>
                </c:pt>
              </c:numCache>
            </c:numRef>
          </c:val>
          <c:smooth val="0"/>
        </c:ser>
        <c:dLbls>
          <c:showLegendKey val="0"/>
          <c:showVal val="0"/>
          <c:showCatName val="0"/>
          <c:showSerName val="0"/>
          <c:showPercent val="0"/>
          <c:showBubbleSize val="0"/>
        </c:dLbls>
        <c:marker val="1"/>
        <c:smooth val="0"/>
        <c:axId val="39957632"/>
        <c:axId val="39959552"/>
      </c:lineChart>
      <c:dateAx>
        <c:axId val="39957632"/>
        <c:scaling>
          <c:orientation val="minMax"/>
        </c:scaling>
        <c:delete val="1"/>
        <c:axPos val="b"/>
        <c:numFmt formatCode="ge" sourceLinked="1"/>
        <c:majorTickMark val="none"/>
        <c:minorTickMark val="none"/>
        <c:tickLblPos val="none"/>
        <c:crossAx val="39959552"/>
        <c:crosses val="autoZero"/>
        <c:auto val="1"/>
        <c:lblOffset val="100"/>
        <c:baseTimeUnit val="years"/>
      </c:dateAx>
      <c:valAx>
        <c:axId val="399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88.27</c:v>
                </c:pt>
                <c:pt idx="1">
                  <c:v>88.82</c:v>
                </c:pt>
                <c:pt idx="2">
                  <c:v>104.77</c:v>
                </c:pt>
                <c:pt idx="3">
                  <c:v>63.8</c:v>
                </c:pt>
                <c:pt idx="4">
                  <c:v>63.79</c:v>
                </c:pt>
              </c:numCache>
            </c:numRef>
          </c:val>
        </c:ser>
        <c:dLbls>
          <c:showLegendKey val="0"/>
          <c:showVal val="0"/>
          <c:showCatName val="0"/>
          <c:showSerName val="0"/>
          <c:showPercent val="0"/>
          <c:showBubbleSize val="0"/>
        </c:dLbls>
        <c:gapWidth val="150"/>
        <c:axId val="81793792"/>
        <c:axId val="817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73.06</c:v>
                </c:pt>
                <c:pt idx="4">
                  <c:v>72.03</c:v>
                </c:pt>
              </c:numCache>
            </c:numRef>
          </c:val>
          <c:smooth val="0"/>
        </c:ser>
        <c:dLbls>
          <c:showLegendKey val="0"/>
          <c:showVal val="0"/>
          <c:showCatName val="0"/>
          <c:showSerName val="0"/>
          <c:showPercent val="0"/>
          <c:showBubbleSize val="0"/>
        </c:dLbls>
        <c:marker val="1"/>
        <c:smooth val="0"/>
        <c:axId val="81793792"/>
        <c:axId val="81795712"/>
      </c:lineChart>
      <c:dateAx>
        <c:axId val="81793792"/>
        <c:scaling>
          <c:orientation val="minMax"/>
        </c:scaling>
        <c:delete val="1"/>
        <c:axPos val="b"/>
        <c:numFmt formatCode="ge" sourceLinked="1"/>
        <c:majorTickMark val="none"/>
        <c:minorTickMark val="none"/>
        <c:tickLblPos val="none"/>
        <c:crossAx val="81795712"/>
        <c:crosses val="autoZero"/>
        <c:auto val="1"/>
        <c:lblOffset val="100"/>
        <c:baseTimeUnit val="years"/>
      </c:dateAx>
      <c:valAx>
        <c:axId val="817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46656"/>
        <c:axId val="81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46656"/>
        <c:axId val="81848576"/>
      </c:lineChart>
      <c:dateAx>
        <c:axId val="81846656"/>
        <c:scaling>
          <c:orientation val="minMax"/>
        </c:scaling>
        <c:delete val="1"/>
        <c:axPos val="b"/>
        <c:numFmt formatCode="ge" sourceLinked="1"/>
        <c:majorTickMark val="none"/>
        <c:minorTickMark val="none"/>
        <c:tickLblPos val="none"/>
        <c:crossAx val="81848576"/>
        <c:crosses val="autoZero"/>
        <c:auto val="1"/>
        <c:lblOffset val="100"/>
        <c:baseTimeUnit val="years"/>
      </c:dateAx>
      <c:valAx>
        <c:axId val="818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46880"/>
        <c:axId val="39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46880"/>
        <c:axId val="39548800"/>
      </c:lineChart>
      <c:dateAx>
        <c:axId val="39546880"/>
        <c:scaling>
          <c:orientation val="minMax"/>
        </c:scaling>
        <c:delete val="1"/>
        <c:axPos val="b"/>
        <c:numFmt formatCode="ge" sourceLinked="1"/>
        <c:majorTickMark val="none"/>
        <c:minorTickMark val="none"/>
        <c:tickLblPos val="none"/>
        <c:crossAx val="39548800"/>
        <c:crosses val="autoZero"/>
        <c:auto val="1"/>
        <c:lblOffset val="100"/>
        <c:baseTimeUnit val="years"/>
      </c:dateAx>
      <c:valAx>
        <c:axId val="39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55296"/>
        <c:axId val="396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55296"/>
        <c:axId val="39665664"/>
      </c:lineChart>
      <c:dateAx>
        <c:axId val="39655296"/>
        <c:scaling>
          <c:orientation val="minMax"/>
        </c:scaling>
        <c:delete val="1"/>
        <c:axPos val="b"/>
        <c:numFmt formatCode="ge" sourceLinked="1"/>
        <c:majorTickMark val="none"/>
        <c:minorTickMark val="none"/>
        <c:tickLblPos val="none"/>
        <c:crossAx val="39665664"/>
        <c:crosses val="autoZero"/>
        <c:auto val="1"/>
        <c:lblOffset val="100"/>
        <c:baseTimeUnit val="years"/>
      </c:dateAx>
      <c:valAx>
        <c:axId val="39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91776"/>
        <c:axId val="396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91776"/>
        <c:axId val="39693696"/>
      </c:lineChart>
      <c:dateAx>
        <c:axId val="39691776"/>
        <c:scaling>
          <c:orientation val="minMax"/>
        </c:scaling>
        <c:delete val="1"/>
        <c:axPos val="b"/>
        <c:numFmt formatCode="ge" sourceLinked="1"/>
        <c:majorTickMark val="none"/>
        <c:minorTickMark val="none"/>
        <c:tickLblPos val="none"/>
        <c:crossAx val="39693696"/>
        <c:crosses val="autoZero"/>
        <c:auto val="1"/>
        <c:lblOffset val="100"/>
        <c:baseTimeUnit val="years"/>
      </c:dateAx>
      <c:valAx>
        <c:axId val="396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924.79</c:v>
                </c:pt>
                <c:pt idx="1">
                  <c:v>867.61</c:v>
                </c:pt>
                <c:pt idx="2">
                  <c:v>841.59</c:v>
                </c:pt>
                <c:pt idx="3">
                  <c:v>949.43</c:v>
                </c:pt>
                <c:pt idx="4">
                  <c:v>825.57</c:v>
                </c:pt>
              </c:numCache>
            </c:numRef>
          </c:val>
        </c:ser>
        <c:dLbls>
          <c:showLegendKey val="0"/>
          <c:showVal val="0"/>
          <c:showCatName val="0"/>
          <c:showSerName val="0"/>
          <c:showPercent val="0"/>
          <c:showBubbleSize val="0"/>
        </c:dLbls>
        <c:gapWidth val="150"/>
        <c:axId val="39717888"/>
        <c:axId val="397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1486.62</c:v>
                </c:pt>
                <c:pt idx="4">
                  <c:v>1510.14</c:v>
                </c:pt>
              </c:numCache>
            </c:numRef>
          </c:val>
          <c:smooth val="0"/>
        </c:ser>
        <c:dLbls>
          <c:showLegendKey val="0"/>
          <c:showVal val="0"/>
          <c:showCatName val="0"/>
          <c:showSerName val="0"/>
          <c:showPercent val="0"/>
          <c:showBubbleSize val="0"/>
        </c:dLbls>
        <c:marker val="1"/>
        <c:smooth val="0"/>
        <c:axId val="39717888"/>
        <c:axId val="39744640"/>
      </c:lineChart>
      <c:dateAx>
        <c:axId val="39717888"/>
        <c:scaling>
          <c:orientation val="minMax"/>
        </c:scaling>
        <c:delete val="1"/>
        <c:axPos val="b"/>
        <c:numFmt formatCode="ge" sourceLinked="1"/>
        <c:majorTickMark val="none"/>
        <c:minorTickMark val="none"/>
        <c:tickLblPos val="none"/>
        <c:crossAx val="39744640"/>
        <c:crosses val="autoZero"/>
        <c:auto val="1"/>
        <c:lblOffset val="100"/>
        <c:baseTimeUnit val="years"/>
      </c:dateAx>
      <c:valAx>
        <c:axId val="397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71.06</c:v>
                </c:pt>
                <c:pt idx="1">
                  <c:v>75.569999999999993</c:v>
                </c:pt>
                <c:pt idx="2">
                  <c:v>77.069999999999993</c:v>
                </c:pt>
                <c:pt idx="3">
                  <c:v>47.2</c:v>
                </c:pt>
                <c:pt idx="4">
                  <c:v>48.86</c:v>
                </c:pt>
              </c:numCache>
            </c:numRef>
          </c:val>
        </c:ser>
        <c:dLbls>
          <c:showLegendKey val="0"/>
          <c:showVal val="0"/>
          <c:showCatName val="0"/>
          <c:showSerName val="0"/>
          <c:showPercent val="0"/>
          <c:showBubbleSize val="0"/>
        </c:dLbls>
        <c:gapWidth val="150"/>
        <c:axId val="39848576"/>
        <c:axId val="398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24.39</c:v>
                </c:pt>
                <c:pt idx="4">
                  <c:v>22.67</c:v>
                </c:pt>
              </c:numCache>
            </c:numRef>
          </c:val>
          <c:smooth val="0"/>
        </c:ser>
        <c:dLbls>
          <c:showLegendKey val="0"/>
          <c:showVal val="0"/>
          <c:showCatName val="0"/>
          <c:showSerName val="0"/>
          <c:showPercent val="0"/>
          <c:showBubbleSize val="0"/>
        </c:dLbls>
        <c:marker val="1"/>
        <c:smooth val="0"/>
        <c:axId val="39848576"/>
        <c:axId val="39850752"/>
      </c:lineChart>
      <c:dateAx>
        <c:axId val="39848576"/>
        <c:scaling>
          <c:orientation val="minMax"/>
        </c:scaling>
        <c:delete val="1"/>
        <c:axPos val="b"/>
        <c:numFmt formatCode="ge" sourceLinked="1"/>
        <c:majorTickMark val="none"/>
        <c:minorTickMark val="none"/>
        <c:tickLblPos val="none"/>
        <c:crossAx val="39850752"/>
        <c:crosses val="autoZero"/>
        <c:auto val="1"/>
        <c:lblOffset val="100"/>
        <c:baseTimeUnit val="years"/>
      </c:dateAx>
      <c:valAx>
        <c:axId val="398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201.49</c:v>
                </c:pt>
                <c:pt idx="1">
                  <c:v>194.59</c:v>
                </c:pt>
                <c:pt idx="2">
                  <c:v>180.23</c:v>
                </c:pt>
                <c:pt idx="3">
                  <c:v>121.03</c:v>
                </c:pt>
                <c:pt idx="4">
                  <c:v>125.48</c:v>
                </c:pt>
              </c:numCache>
            </c:numRef>
          </c:val>
        </c:ser>
        <c:dLbls>
          <c:showLegendKey val="0"/>
          <c:showVal val="0"/>
          <c:showCatName val="0"/>
          <c:showSerName val="0"/>
          <c:showPercent val="0"/>
          <c:showBubbleSize val="0"/>
        </c:dLbls>
        <c:gapWidth val="150"/>
        <c:axId val="39876480"/>
        <c:axId val="398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734.18</c:v>
                </c:pt>
                <c:pt idx="4">
                  <c:v>789.62</c:v>
                </c:pt>
              </c:numCache>
            </c:numRef>
          </c:val>
          <c:smooth val="0"/>
        </c:ser>
        <c:dLbls>
          <c:showLegendKey val="0"/>
          <c:showVal val="0"/>
          <c:showCatName val="0"/>
          <c:showSerName val="0"/>
          <c:showPercent val="0"/>
          <c:showBubbleSize val="0"/>
        </c:dLbls>
        <c:marker val="1"/>
        <c:smooth val="0"/>
        <c:axId val="39876480"/>
        <c:axId val="39878656"/>
      </c:lineChart>
      <c:dateAx>
        <c:axId val="39876480"/>
        <c:scaling>
          <c:orientation val="minMax"/>
        </c:scaling>
        <c:delete val="1"/>
        <c:axPos val="b"/>
        <c:numFmt formatCode="ge" sourceLinked="1"/>
        <c:majorTickMark val="none"/>
        <c:minorTickMark val="none"/>
        <c:tickLblPos val="none"/>
        <c:crossAx val="39878656"/>
        <c:crosses val="autoZero"/>
        <c:auto val="1"/>
        <c:lblOffset val="100"/>
        <c:baseTimeUnit val="years"/>
      </c:dateAx>
      <c:valAx>
        <c:axId val="398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6"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長野県　辰野町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20321</v>
      </c>
      <c r="AJ8" s="80"/>
      <c r="AK8" s="80"/>
      <c r="AL8" s="80"/>
      <c r="AM8" s="80"/>
      <c r="AN8" s="80"/>
      <c r="AO8" s="80"/>
      <c r="AP8" s="81"/>
      <c r="AQ8" s="56">
        <f>データ!R6</f>
        <v>169.2</v>
      </c>
      <c r="AR8" s="56"/>
      <c r="AS8" s="56"/>
      <c r="AT8" s="56"/>
      <c r="AU8" s="56"/>
      <c r="AV8" s="56"/>
      <c r="AW8" s="56"/>
      <c r="AX8" s="56"/>
      <c r="AY8" s="56">
        <f>データ!S6</f>
        <v>120.1</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4.7300000000000004</v>
      </c>
      <c r="S10" s="56"/>
      <c r="T10" s="56"/>
      <c r="U10" s="56"/>
      <c r="V10" s="56"/>
      <c r="W10" s="56"/>
      <c r="X10" s="56"/>
      <c r="Y10" s="56"/>
      <c r="Z10" s="64">
        <f>データ!P6</f>
        <v>1500</v>
      </c>
      <c r="AA10" s="64"/>
      <c r="AB10" s="64"/>
      <c r="AC10" s="64"/>
      <c r="AD10" s="64"/>
      <c r="AE10" s="64"/>
      <c r="AF10" s="64"/>
      <c r="AG10" s="64"/>
      <c r="AH10" s="2"/>
      <c r="AI10" s="64">
        <f>データ!T6</f>
        <v>958</v>
      </c>
      <c r="AJ10" s="64"/>
      <c r="AK10" s="64"/>
      <c r="AL10" s="64"/>
      <c r="AM10" s="64"/>
      <c r="AN10" s="64"/>
      <c r="AO10" s="64"/>
      <c r="AP10" s="64"/>
      <c r="AQ10" s="56">
        <f>データ!U6</f>
        <v>1.66</v>
      </c>
      <c r="AR10" s="56"/>
      <c r="AS10" s="56"/>
      <c r="AT10" s="56"/>
      <c r="AU10" s="56"/>
      <c r="AV10" s="56"/>
      <c r="AW10" s="56"/>
      <c r="AX10" s="56"/>
      <c r="AY10" s="56">
        <f>データ!V6</f>
        <v>577.11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107</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203823</v>
      </c>
      <c r="D6" s="31">
        <f t="shared" si="3"/>
        <v>47</v>
      </c>
      <c r="E6" s="31">
        <f t="shared" si="3"/>
        <v>1</v>
      </c>
      <c r="F6" s="31">
        <f t="shared" si="3"/>
        <v>0</v>
      </c>
      <c r="G6" s="31">
        <f t="shared" si="3"/>
        <v>0</v>
      </c>
      <c r="H6" s="31" t="str">
        <f t="shared" si="3"/>
        <v>長野県　辰野町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4.7300000000000004</v>
      </c>
      <c r="P6" s="32">
        <f t="shared" si="3"/>
        <v>1500</v>
      </c>
      <c r="Q6" s="32">
        <f t="shared" si="3"/>
        <v>20321</v>
      </c>
      <c r="R6" s="32">
        <f t="shared" si="3"/>
        <v>169.2</v>
      </c>
      <c r="S6" s="32">
        <f t="shared" si="3"/>
        <v>120.1</v>
      </c>
      <c r="T6" s="32">
        <f t="shared" si="3"/>
        <v>958</v>
      </c>
      <c r="U6" s="32">
        <f t="shared" si="3"/>
        <v>1.66</v>
      </c>
      <c r="V6" s="32">
        <f t="shared" si="3"/>
        <v>577.11</v>
      </c>
      <c r="W6" s="33">
        <f>IF(W7="",NA(),W7)</f>
        <v>88.27</v>
      </c>
      <c r="X6" s="33">
        <f t="shared" ref="X6:AF6" si="4">IF(X7="",NA(),X7)</f>
        <v>88.82</v>
      </c>
      <c r="Y6" s="33">
        <f t="shared" si="4"/>
        <v>104.77</v>
      </c>
      <c r="Z6" s="33">
        <f t="shared" si="4"/>
        <v>63.8</v>
      </c>
      <c r="AA6" s="33">
        <f t="shared" si="4"/>
        <v>63.79</v>
      </c>
      <c r="AB6" s="33">
        <f t="shared" si="4"/>
        <v>75.89</v>
      </c>
      <c r="AC6" s="33">
        <f t="shared" si="4"/>
        <v>74.52</v>
      </c>
      <c r="AD6" s="33">
        <f t="shared" si="4"/>
        <v>76.09</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924.79</v>
      </c>
      <c r="BE6" s="33">
        <f t="shared" ref="BE6:BM6" si="7">IF(BE7="",NA(),BE7)</f>
        <v>867.61</v>
      </c>
      <c r="BF6" s="33">
        <f t="shared" si="7"/>
        <v>841.59</v>
      </c>
      <c r="BG6" s="33">
        <f t="shared" si="7"/>
        <v>949.43</v>
      </c>
      <c r="BH6" s="33">
        <f t="shared" si="7"/>
        <v>825.57</v>
      </c>
      <c r="BI6" s="33">
        <f t="shared" si="7"/>
        <v>1124.6400000000001</v>
      </c>
      <c r="BJ6" s="33">
        <f t="shared" si="7"/>
        <v>1108.26</v>
      </c>
      <c r="BK6" s="33">
        <f t="shared" si="7"/>
        <v>1113.76</v>
      </c>
      <c r="BL6" s="33">
        <f t="shared" si="7"/>
        <v>1486.62</v>
      </c>
      <c r="BM6" s="33">
        <f t="shared" si="7"/>
        <v>1510.14</v>
      </c>
      <c r="BN6" s="32" t="str">
        <f>IF(BN7="","",IF(BN7="-","【-】","【"&amp;SUBSTITUTE(TEXT(BN7,"#,##0.00"),"-","△")&amp;"】"))</f>
        <v>【1,242.90】</v>
      </c>
      <c r="BO6" s="33">
        <f>IF(BO7="",NA(),BO7)</f>
        <v>71.06</v>
      </c>
      <c r="BP6" s="33">
        <f t="shared" ref="BP6:BX6" si="8">IF(BP7="",NA(),BP7)</f>
        <v>75.569999999999993</v>
      </c>
      <c r="BQ6" s="33">
        <f t="shared" si="8"/>
        <v>77.069999999999993</v>
      </c>
      <c r="BR6" s="33">
        <f t="shared" si="8"/>
        <v>47.2</v>
      </c>
      <c r="BS6" s="33">
        <f t="shared" si="8"/>
        <v>48.86</v>
      </c>
      <c r="BT6" s="33">
        <f t="shared" si="8"/>
        <v>56.46</v>
      </c>
      <c r="BU6" s="33">
        <f t="shared" si="8"/>
        <v>19.77</v>
      </c>
      <c r="BV6" s="33">
        <f t="shared" si="8"/>
        <v>34.25</v>
      </c>
      <c r="BW6" s="33">
        <f t="shared" si="8"/>
        <v>24.39</v>
      </c>
      <c r="BX6" s="33">
        <f t="shared" si="8"/>
        <v>22.67</v>
      </c>
      <c r="BY6" s="32" t="str">
        <f>IF(BY7="","",IF(BY7="-","【-】","【"&amp;SUBSTITUTE(TEXT(BY7,"#,##0.00"),"-","△")&amp;"】"))</f>
        <v>【33.35】</v>
      </c>
      <c r="BZ6" s="33">
        <f>IF(BZ7="",NA(),BZ7)</f>
        <v>201.49</v>
      </c>
      <c r="CA6" s="33">
        <f t="shared" ref="CA6:CI6" si="9">IF(CA7="",NA(),CA7)</f>
        <v>194.59</v>
      </c>
      <c r="CB6" s="33">
        <f t="shared" si="9"/>
        <v>180.23</v>
      </c>
      <c r="CC6" s="33">
        <f t="shared" si="9"/>
        <v>121.03</v>
      </c>
      <c r="CD6" s="33">
        <f t="shared" si="9"/>
        <v>125.48</v>
      </c>
      <c r="CE6" s="33">
        <f t="shared" si="9"/>
        <v>306.49</v>
      </c>
      <c r="CF6" s="33">
        <f t="shared" si="9"/>
        <v>878.73</v>
      </c>
      <c r="CG6" s="33">
        <f t="shared" si="9"/>
        <v>501.18</v>
      </c>
      <c r="CH6" s="33">
        <f t="shared" si="9"/>
        <v>734.18</v>
      </c>
      <c r="CI6" s="33">
        <f t="shared" si="9"/>
        <v>789.62</v>
      </c>
      <c r="CJ6" s="32" t="str">
        <f>IF(CJ7="","",IF(CJ7="-","【-】","【"&amp;SUBSTITUTE(TEXT(CJ7,"#,##0.00"),"-","△")&amp;"】"))</f>
        <v>【524.69】</v>
      </c>
      <c r="CK6" s="33">
        <f>IF(CK7="",NA(),CK7)</f>
        <v>64.959999999999994</v>
      </c>
      <c r="CL6" s="33">
        <f t="shared" ref="CL6:CT6" si="10">IF(CL7="",NA(),CL7)</f>
        <v>64.349999999999994</v>
      </c>
      <c r="CM6" s="33">
        <f t="shared" si="10"/>
        <v>70.38</v>
      </c>
      <c r="CN6" s="33">
        <f t="shared" si="10"/>
        <v>68.52</v>
      </c>
      <c r="CO6" s="33">
        <f t="shared" si="10"/>
        <v>68.03</v>
      </c>
      <c r="CP6" s="33">
        <f t="shared" si="10"/>
        <v>58.25</v>
      </c>
      <c r="CQ6" s="33">
        <f t="shared" si="10"/>
        <v>57.17</v>
      </c>
      <c r="CR6" s="33">
        <f t="shared" si="10"/>
        <v>57.55</v>
      </c>
      <c r="CS6" s="33">
        <f t="shared" si="10"/>
        <v>48.36</v>
      </c>
      <c r="CT6" s="33">
        <f t="shared" si="10"/>
        <v>48.7</v>
      </c>
      <c r="CU6" s="32" t="str">
        <f>IF(CU7="","",IF(CU7="-","【-】","【"&amp;SUBSTITUTE(TEXT(CU7,"#,##0.00"),"-","△")&amp;"】"))</f>
        <v>【57.58】</v>
      </c>
      <c r="CV6" s="33">
        <f>IF(CV7="",NA(),CV7)</f>
        <v>72.05</v>
      </c>
      <c r="CW6" s="33">
        <f t="shared" ref="CW6:DE6" si="11">IF(CW7="",NA(),CW7)</f>
        <v>72.150000000000006</v>
      </c>
      <c r="CX6" s="33">
        <f t="shared" si="11"/>
        <v>68.599999999999994</v>
      </c>
      <c r="CY6" s="33">
        <f t="shared" si="11"/>
        <v>70.67</v>
      </c>
      <c r="CZ6" s="33">
        <f t="shared" si="11"/>
        <v>69.819999999999993</v>
      </c>
      <c r="DA6" s="33">
        <f t="shared" si="11"/>
        <v>74.53</v>
      </c>
      <c r="DB6" s="33">
        <f t="shared" si="11"/>
        <v>74.94</v>
      </c>
      <c r="DC6" s="33">
        <f t="shared" si="11"/>
        <v>74.14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0.65</v>
      </c>
      <c r="EE6" s="33">
        <f t="shared" si="14"/>
        <v>0.66</v>
      </c>
      <c r="EF6" s="32">
        <f t="shared" si="14"/>
        <v>0</v>
      </c>
      <c r="EG6" s="32">
        <f t="shared" si="14"/>
        <v>0</v>
      </c>
      <c r="EH6" s="33">
        <f t="shared" si="14"/>
        <v>0.47</v>
      </c>
      <c r="EI6" s="33">
        <f t="shared" si="14"/>
        <v>0.46</v>
      </c>
      <c r="EJ6" s="33">
        <f t="shared" si="14"/>
        <v>0.8</v>
      </c>
      <c r="EK6" s="33">
        <f t="shared" si="14"/>
        <v>0.91</v>
      </c>
      <c r="EL6" s="33">
        <f t="shared" si="14"/>
        <v>1.26</v>
      </c>
      <c r="EM6" s="32" t="str">
        <f>IF(EM7="","",IF(EM7="-","【-】","【"&amp;SUBSTITUTE(TEXT(EM7,"#,##0.00"),"-","△")&amp;"】"))</f>
        <v>【0.71】</v>
      </c>
    </row>
    <row r="7" spans="1:143" s="34" customFormat="1">
      <c r="A7" s="26"/>
      <c r="B7" s="35">
        <v>2015</v>
      </c>
      <c r="C7" s="35">
        <v>203823</v>
      </c>
      <c r="D7" s="35">
        <v>47</v>
      </c>
      <c r="E7" s="35">
        <v>1</v>
      </c>
      <c r="F7" s="35">
        <v>0</v>
      </c>
      <c r="G7" s="35">
        <v>0</v>
      </c>
      <c r="H7" s="35" t="s">
        <v>93</v>
      </c>
      <c r="I7" s="35" t="s">
        <v>94</v>
      </c>
      <c r="J7" s="35" t="s">
        <v>95</v>
      </c>
      <c r="K7" s="35" t="s">
        <v>96</v>
      </c>
      <c r="L7" s="35" t="s">
        <v>97</v>
      </c>
      <c r="M7" s="36" t="s">
        <v>98</v>
      </c>
      <c r="N7" s="36" t="s">
        <v>99</v>
      </c>
      <c r="O7" s="36">
        <v>4.7300000000000004</v>
      </c>
      <c r="P7" s="36">
        <v>1500</v>
      </c>
      <c r="Q7" s="36">
        <v>20321</v>
      </c>
      <c r="R7" s="36">
        <v>169.2</v>
      </c>
      <c r="S7" s="36">
        <v>120.1</v>
      </c>
      <c r="T7" s="36">
        <v>958</v>
      </c>
      <c r="U7" s="36">
        <v>1.66</v>
      </c>
      <c r="V7" s="36">
        <v>577.11</v>
      </c>
      <c r="W7" s="36">
        <v>88.27</v>
      </c>
      <c r="X7" s="36">
        <v>88.82</v>
      </c>
      <c r="Y7" s="36">
        <v>104.77</v>
      </c>
      <c r="Z7" s="36">
        <v>63.8</v>
      </c>
      <c r="AA7" s="36">
        <v>63.79</v>
      </c>
      <c r="AB7" s="36">
        <v>75.89</v>
      </c>
      <c r="AC7" s="36">
        <v>74.52</v>
      </c>
      <c r="AD7" s="36">
        <v>76.09</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924.79</v>
      </c>
      <c r="BE7" s="36">
        <v>867.61</v>
      </c>
      <c r="BF7" s="36">
        <v>841.59</v>
      </c>
      <c r="BG7" s="36">
        <v>949.43</v>
      </c>
      <c r="BH7" s="36">
        <v>825.57</v>
      </c>
      <c r="BI7" s="36">
        <v>1124.6400000000001</v>
      </c>
      <c r="BJ7" s="36">
        <v>1108.26</v>
      </c>
      <c r="BK7" s="36">
        <v>1113.76</v>
      </c>
      <c r="BL7" s="36">
        <v>1486.62</v>
      </c>
      <c r="BM7" s="36">
        <v>1510.14</v>
      </c>
      <c r="BN7" s="36">
        <v>1242.9000000000001</v>
      </c>
      <c r="BO7" s="36">
        <v>71.06</v>
      </c>
      <c r="BP7" s="36">
        <v>75.569999999999993</v>
      </c>
      <c r="BQ7" s="36">
        <v>77.069999999999993</v>
      </c>
      <c r="BR7" s="36">
        <v>47.2</v>
      </c>
      <c r="BS7" s="36">
        <v>48.86</v>
      </c>
      <c r="BT7" s="36">
        <v>56.46</v>
      </c>
      <c r="BU7" s="36">
        <v>19.77</v>
      </c>
      <c r="BV7" s="36">
        <v>34.25</v>
      </c>
      <c r="BW7" s="36">
        <v>24.39</v>
      </c>
      <c r="BX7" s="36">
        <v>22.67</v>
      </c>
      <c r="BY7" s="36">
        <v>33.35</v>
      </c>
      <c r="BZ7" s="36">
        <v>201.49</v>
      </c>
      <c r="CA7" s="36">
        <v>194.59</v>
      </c>
      <c r="CB7" s="36">
        <v>180.23</v>
      </c>
      <c r="CC7" s="36">
        <v>121.03</v>
      </c>
      <c r="CD7" s="36">
        <v>125.48</v>
      </c>
      <c r="CE7" s="36">
        <v>306.49</v>
      </c>
      <c r="CF7" s="36">
        <v>878.73</v>
      </c>
      <c r="CG7" s="36">
        <v>501.18</v>
      </c>
      <c r="CH7" s="36">
        <v>734.18</v>
      </c>
      <c r="CI7" s="36">
        <v>789.62</v>
      </c>
      <c r="CJ7" s="36">
        <v>524.69000000000005</v>
      </c>
      <c r="CK7" s="36">
        <v>64.959999999999994</v>
      </c>
      <c r="CL7" s="36">
        <v>64.349999999999994</v>
      </c>
      <c r="CM7" s="36">
        <v>70.38</v>
      </c>
      <c r="CN7" s="36">
        <v>68.52</v>
      </c>
      <c r="CO7" s="36">
        <v>68.03</v>
      </c>
      <c r="CP7" s="36">
        <v>58.25</v>
      </c>
      <c r="CQ7" s="36">
        <v>57.17</v>
      </c>
      <c r="CR7" s="36">
        <v>57.55</v>
      </c>
      <c r="CS7" s="36">
        <v>48.36</v>
      </c>
      <c r="CT7" s="36">
        <v>48.7</v>
      </c>
      <c r="CU7" s="36">
        <v>57.58</v>
      </c>
      <c r="CV7" s="36">
        <v>72.05</v>
      </c>
      <c r="CW7" s="36">
        <v>72.150000000000006</v>
      </c>
      <c r="CX7" s="36">
        <v>68.599999999999994</v>
      </c>
      <c r="CY7" s="36">
        <v>70.67</v>
      </c>
      <c r="CZ7" s="36">
        <v>69.819999999999993</v>
      </c>
      <c r="DA7" s="36">
        <v>74.53</v>
      </c>
      <c r="DB7" s="36">
        <v>74.94</v>
      </c>
      <c r="DC7" s="36">
        <v>74.14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0.65</v>
      </c>
      <c r="EE7" s="36">
        <v>0.66</v>
      </c>
      <c r="EF7" s="36">
        <v>0</v>
      </c>
      <c r="EG7" s="36">
        <v>0</v>
      </c>
      <c r="EH7" s="36">
        <v>0.47</v>
      </c>
      <c r="EI7" s="36">
        <v>0.46</v>
      </c>
      <c r="EJ7" s="36">
        <v>0.8</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N0205103</cp:lastModifiedBy>
  <cp:lastPrinted>2017-02-07T00:41:20Z</cp:lastPrinted>
  <dcterms:created xsi:type="dcterms:W3CDTF">2016-12-02T02:18:18Z</dcterms:created>
  <dcterms:modified xsi:type="dcterms:W3CDTF">2017-02-13T11:31:58Z</dcterms:modified>
  <cp:category/>
</cp:coreProperties>
</file>