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<sst xmlns="http://schemas.openxmlformats.org/spreadsheetml/2006/main" count="217" uniqueCount="107">
  <si>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</si>
  <si>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</si>
  <si>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</si>
  <si>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</si>
  <si>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</si>
  <si>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</si>
  <si>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</si>
  <si>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</si>
  <si>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</si>
  <si>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</si>
  <si>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</si>
  <si>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</si>
  <si>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</si>
  <si>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</si>
  <si>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</si>
  <si>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</si>
  <si>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</si>
  <si>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</si>
  <si>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</si>
  <si>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</si>
  <si>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</si>
  <si>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</si>
  <si>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</si>
  <si>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</si>
  <si>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</si>
  <si>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</si>
  <si>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</si>
  <si>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</si>
  <si>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</si>
  <si>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</si>
  <si>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</si>
  <si>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</si>
  <si>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</si>
  <si>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</si>
  <si>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</si>
  <si>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</si>
  <si>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</si>
  <si>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</si>
  <si>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</si>
  <si>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</si>
  <si>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</si>
  <si>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</si>
  <si>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</si>
  <si>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</si>
  <si>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</si>
  <si>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</si>
  <si>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</si>
  <si>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</si>
  <si>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</si>
  <si>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</si>
  <si>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</si>
  <si>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</si>
  <si>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</si>
  <si>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</si>
  <si>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</si>
  <si>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</si>
  <si>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</si>
  <si>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</si>
  <si>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</si>
  <si>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</si>
  <si>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</si>
  <si>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</si>
  <si>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</si>
  <si>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</si>
  <si>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</si>
  <si>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</si>
  <si>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</si>
  <si>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</si>
  <si>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</si>
  <si>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</si>
  <si>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</si>
  <si>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</si>
  <si>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</si>
  <si>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</si>
  <si>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</si>
  <si>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</si>
  <si>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</si>
  <si>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</si>
  <si>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</si>
  <si>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</si>
  <si>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</si>
  <si>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</si>
  <si>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</si>
  <si>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</si>
  <si>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</si>
  <si>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</si>
  <si>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</si>
  <si>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</si>
  <si>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</si>
  <si>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</si>
  <si>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</si>
  <si>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</si>
  <si>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</si>
  <si>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高山村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</si>
  <si>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</si>
  <si>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</si>
  <si>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</si>
  <si>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</si>
  <si>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</si>
  <si>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</si>
  <si>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</si>
  <si>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</si>
  <si>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</si>
  <si>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</si>
  <si>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おいては、建設改良事業及び大規模修繕の実施により①経常収支比率③流動比率④企業債残高対給水収益比率及び⑥給水原価等が悪化してしまったが、これは単年度の一時的であり、平成29年度以降は以前の状態に戻る予定である。</t>
    <rPh sb="1" eb="3">
      <t>ヘイセイ</t>
    </rPh>
    <rPh sb="5" eb="7">
      <t>ネンド</t>
    </rPh>
    <rPh sb="13" eb="15">
      <t>ケンセツ</t>
    </rPh>
    <rPh sb="15" eb="17">
      <t>カイリョウ</t>
    </rPh>
    <rPh sb="17" eb="19">
      <t>ジギョウ</t>
    </rPh>
    <rPh sb="19" eb="20">
      <t>オヨ</t>
    </rPh>
    <rPh sb="21" eb="24">
      <t>ダイキボ</t>
    </rPh>
    <rPh sb="24" eb="26">
      <t>シュウゼン</t>
    </rPh>
    <rPh sb="40" eb="42">
      <t>リュウドウ</t>
    </rPh>
    <rPh sb="42" eb="44">
      <t>ヒリツ</t>
    </rPh>
    <rPh sb="45" eb="47">
      <t>キギョウ</t>
    </rPh>
    <rPh sb="47" eb="48">
      <t>サイ</t>
    </rPh>
    <rPh sb="48" eb="50">
      <t>ザンダカ</t>
    </rPh>
    <rPh sb="50" eb="51">
      <t>タイ</t>
    </rPh>
    <rPh sb="51" eb="53">
      <t>キュウスイ</t>
    </rPh>
    <rPh sb="53" eb="55">
      <t>シュウエキ</t>
    </rPh>
    <rPh sb="55" eb="57">
      <t>ヒリツ</t>
    </rPh>
    <rPh sb="57" eb="58">
      <t>オヨ</t>
    </rPh>
    <rPh sb="60" eb="62">
      <t>キュウスイ</t>
    </rPh>
    <rPh sb="62" eb="64">
      <t>ゲンカ</t>
    </rPh>
    <rPh sb="64" eb="65">
      <t>トウ</t>
    </rPh>
    <rPh sb="66" eb="68">
      <t>アッカ</t>
    </rPh>
    <rPh sb="79" eb="82">
      <t>タンネンド</t>
    </rPh>
    <rPh sb="83" eb="86">
      <t>イチジテキ</t>
    </rPh>
    <rPh sb="96" eb="98">
      <t>イコウ</t>
    </rPh>
    <rPh sb="99" eb="101">
      <t>イゼン</t>
    </rPh>
    <rPh sb="102" eb="104">
      <t>ジョウタイ</t>
    </rPh>
    <rPh sb="105" eb="106">
      <t>モド</t>
    </rPh>
    <rPh sb="107" eb="109">
      <t>ヨテイ</t>
    </rPh>
    <phoneticPr fontId="4"/>
  </si>
  <si>
    <t>　①経常収支比率が100％以上となっており、経営は概ね順調といえるが、近い将来に迎える管路等の施設更新に向けた財源を確保するために料金の見直しを検討する必要がある。</t>
  </si>
  <si>
    <t>　①有形固定資産減価償却率及び②管路経年化率が高くなりつつあることから、施設の更新時期が近づいている。また、平成27年度では管路更新率は道路改良工事に伴う布設替により、一時的に伸びている。</t>
    <rPh sb="54" eb="56">
      <t>ヘイセイ</t>
    </rPh>
    <rPh sb="58" eb="6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</si>
</sst>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0.09</c:v>
                </c:pt>
                <c:pt idx="1">
                  <c:v>0.13</c:v>
                </c:pt>
                <c:pt idx="2" formatCode="#,##0.00;&quot;△&quot;#,##0.00">
                  <c:v>0</c:v>
                </c:pt>
                <c:pt idx="3">
                  <c:v>0.59</c:v>
                </c:pt>
                <c:pt idx="4" formatCode="#,##0.00;&quot;△&quot;#,##0.00">
                  <c:v>0.91</c:v>
                </c:pt>
              </c:numCache>
            </c:numRef>
          </c:val>
        </c:ser>
        <c:dLbls>
          <c:showLegendKey val="0"/>
          <c:showVal val="0"/>
          <c:showCatName val="0"/>
          <c:showSerName val="0"/>
          <c:showPercent val="0"/>
          <c:showBubbleSize val="0"/>
        </c:dLbls>
        <c:gapWidth val="150"/>
        <c:axId val="115640192"/>
        <c:axId val="1336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15640192"/>
        <c:axId val="133674880"/>
      </c:lineChart>
      <c:dateAx>
        <c:axId val="115640192"/>
        <c:scaling>
          <c:orientation val="minMax"/>
        </c:scaling>
        <c:delete val="1"/>
        <c:axPos val="b"/>
        <c:numFmt formatCode="ge" sourceLinked="1"/>
        <c:majorTickMark val="none"/>
        <c:minorTickMark val="none"/>
        <c:tickLblPos val="none"/>
        <c:crossAx val="133674880"/>
        <c:crosses val="autoZero"/>
        <c:auto val="1"/>
        <c:lblOffset val="100"/>
        <c:baseTimeUnit val="years"/>
      </c:dateAx>
      <c:valAx>
        <c:axId val="1336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95.59</c:v>
                </c:pt>
                <c:pt idx="1">
                  <c:v>99.03</c:v>
                </c:pt>
                <c:pt idx="2">
                  <c:v>98.77</c:v>
                </c:pt>
                <c:pt idx="3">
                  <c:v>93.84</c:v>
                </c:pt>
                <c:pt idx="4">
                  <c:v>81.459999999999994</c:v>
                </c:pt>
              </c:numCache>
            </c:numRef>
          </c:val>
        </c:ser>
        <c:dLbls>
          <c:showLegendKey val="0"/>
          <c:showVal val="0"/>
          <c:showCatName val="0"/>
          <c:showSerName val="0"/>
          <c:showPercent val="0"/>
          <c:showBubbleSize val="0"/>
        </c:dLbls>
        <c:gapWidth val="150"/>
        <c:axId val="96268672"/>
        <c:axId val="962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6268672"/>
        <c:axId val="96270592"/>
      </c:lineChart>
      <c:dateAx>
        <c:axId val="96268672"/>
        <c:scaling>
          <c:orientation val="minMax"/>
        </c:scaling>
        <c:delete val="1"/>
        <c:axPos val="b"/>
        <c:numFmt formatCode="ge" sourceLinked="1"/>
        <c:majorTickMark val="none"/>
        <c:minorTickMark val="none"/>
        <c:tickLblPos val="none"/>
        <c:crossAx val="96270592"/>
        <c:crosses val="autoZero"/>
        <c:auto val="1"/>
        <c:lblOffset val="100"/>
        <c:baseTimeUnit val="years"/>
      </c:dateAx>
      <c:valAx>
        <c:axId val="962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65.5</c:v>
                </c:pt>
                <c:pt idx="1">
                  <c:v>63.12</c:v>
                </c:pt>
                <c:pt idx="2">
                  <c:v>62.75</c:v>
                </c:pt>
                <c:pt idx="3">
                  <c:v>65.88</c:v>
                </c:pt>
                <c:pt idx="4">
                  <c:v>65.38</c:v>
                </c:pt>
              </c:numCache>
            </c:numRef>
          </c:val>
        </c:ser>
        <c:dLbls>
          <c:showLegendKey val="0"/>
          <c:showVal val="0"/>
          <c:showCatName val="0"/>
          <c:showSerName val="0"/>
          <c:showPercent val="0"/>
          <c:showBubbleSize val="0"/>
        </c:dLbls>
        <c:gapWidth val="150"/>
        <c:axId val="96743424"/>
        <c:axId val="967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6743424"/>
        <c:axId val="96745344"/>
      </c:lineChart>
      <c:dateAx>
        <c:axId val="96743424"/>
        <c:scaling>
          <c:orientation val="minMax"/>
        </c:scaling>
        <c:delete val="1"/>
        <c:axPos val="b"/>
        <c:numFmt formatCode="ge" sourceLinked="1"/>
        <c:majorTickMark val="none"/>
        <c:minorTickMark val="none"/>
        <c:tickLblPos val="none"/>
        <c:crossAx val="96745344"/>
        <c:crosses val="autoZero"/>
        <c:auto val="1"/>
        <c:lblOffset val="100"/>
        <c:baseTimeUnit val="years"/>
      </c:dateAx>
      <c:valAx>
        <c:axId val="967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130.94</c:v>
                </c:pt>
                <c:pt idx="1">
                  <c:v>129.03</c:v>
                </c:pt>
                <c:pt idx="2">
                  <c:v>115.91</c:v>
                </c:pt>
                <c:pt idx="3">
                  <c:v>117.61</c:v>
                </c:pt>
                <c:pt idx="4">
                  <c:v>104.09</c:v>
                </c:pt>
              </c:numCache>
            </c:numRef>
          </c:val>
        </c:ser>
        <c:dLbls>
          <c:showLegendKey val="0"/>
          <c:showVal val="0"/>
          <c:showCatName val="0"/>
          <c:showSerName val="0"/>
          <c:showPercent val="0"/>
          <c:showBubbleSize val="0"/>
        </c:dLbls>
        <c:gapWidth val="150"/>
        <c:axId val="83963904"/>
        <c:axId val="839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83963904"/>
        <c:axId val="83965824"/>
      </c:lineChart>
      <c:dateAx>
        <c:axId val="83963904"/>
        <c:scaling>
          <c:orientation val="minMax"/>
        </c:scaling>
        <c:delete val="1"/>
        <c:axPos val="b"/>
        <c:numFmt formatCode="ge" sourceLinked="1"/>
        <c:majorTickMark val="none"/>
        <c:minorTickMark val="none"/>
        <c:tickLblPos val="none"/>
        <c:crossAx val="83965824"/>
        <c:crosses val="autoZero"/>
        <c:auto val="1"/>
        <c:lblOffset val="100"/>
        <c:baseTimeUnit val="years"/>
      </c:dateAx>
      <c:valAx>
        <c:axId val="8396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54.53</c:v>
                </c:pt>
                <c:pt idx="1">
                  <c:v>56.21</c:v>
                </c:pt>
                <c:pt idx="2">
                  <c:v>58.39</c:v>
                </c:pt>
                <c:pt idx="3">
                  <c:v>67.19</c:v>
                </c:pt>
                <c:pt idx="4">
                  <c:v>64.459999999999994</c:v>
                </c:pt>
              </c:numCache>
            </c:numRef>
          </c:val>
        </c:ser>
        <c:dLbls>
          <c:showLegendKey val="0"/>
          <c:showVal val="0"/>
          <c:showCatName val="0"/>
          <c:showSerName val="0"/>
          <c:showPercent val="0"/>
          <c:showBubbleSize val="0"/>
        </c:dLbls>
        <c:gapWidth val="150"/>
        <c:axId val="83979648"/>
        <c:axId val="840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3979648"/>
        <c:axId val="84047360"/>
      </c:lineChart>
      <c:dateAx>
        <c:axId val="83979648"/>
        <c:scaling>
          <c:orientation val="minMax"/>
        </c:scaling>
        <c:delete val="1"/>
        <c:axPos val="b"/>
        <c:numFmt formatCode="ge" sourceLinked="1"/>
        <c:majorTickMark val="none"/>
        <c:minorTickMark val="none"/>
        <c:tickLblPos val="none"/>
        <c:crossAx val="84047360"/>
        <c:crosses val="autoZero"/>
        <c:auto val="1"/>
        <c:lblOffset val="100"/>
        <c:baseTimeUnit val="years"/>
      </c:dateAx>
      <c:valAx>
        <c:axId val="840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14.54</c:v>
                </c:pt>
                <c:pt idx="1">
                  <c:v>14.54</c:v>
                </c:pt>
                <c:pt idx="2">
                  <c:v>14.54</c:v>
                </c:pt>
                <c:pt idx="3">
                  <c:v>14.54</c:v>
                </c:pt>
                <c:pt idx="4" formatCode="#,##0.00;&quot;△&quot;#,##0.00">
                  <c:v>14.49</c:v>
                </c:pt>
              </c:numCache>
            </c:numRef>
          </c:val>
        </c:ser>
        <c:dLbls>
          <c:showLegendKey val="0"/>
          <c:showVal val="0"/>
          <c:showCatName val="0"/>
          <c:showSerName val="0"/>
          <c:showPercent val="0"/>
          <c:showBubbleSize val="0"/>
        </c:dLbls>
        <c:gapWidth val="150"/>
        <c:axId val="84065664"/>
        <c:axId val="840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4065664"/>
        <c:axId val="84071936"/>
      </c:lineChart>
      <c:dateAx>
        <c:axId val="84065664"/>
        <c:scaling>
          <c:orientation val="minMax"/>
        </c:scaling>
        <c:delete val="1"/>
        <c:axPos val="b"/>
        <c:numFmt formatCode="ge" sourceLinked="1"/>
        <c:majorTickMark val="none"/>
        <c:minorTickMark val="none"/>
        <c:tickLblPos val="none"/>
        <c:crossAx val="84071936"/>
        <c:crosses val="autoZero"/>
        <c:auto val="1"/>
        <c:lblOffset val="100"/>
        <c:baseTimeUnit val="years"/>
      </c:dateAx>
      <c:valAx>
        <c:axId val="840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33920"/>
        <c:axId val="84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4433920"/>
        <c:axId val="84452480"/>
      </c:lineChart>
      <c:dateAx>
        <c:axId val="84433920"/>
        <c:scaling>
          <c:orientation val="minMax"/>
        </c:scaling>
        <c:delete val="1"/>
        <c:axPos val="b"/>
        <c:numFmt formatCode="ge" sourceLinked="1"/>
        <c:majorTickMark val="none"/>
        <c:minorTickMark val="none"/>
        <c:tickLblPos val="none"/>
        <c:crossAx val="84452480"/>
        <c:crosses val="autoZero"/>
        <c:auto val="1"/>
        <c:lblOffset val="100"/>
        <c:baseTimeUnit val="years"/>
      </c:dateAx>
      <c:valAx>
        <c:axId val="8445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9776.5300000000007</c:v>
                </c:pt>
                <c:pt idx="1">
                  <c:v>10130.66</c:v>
                </c:pt>
                <c:pt idx="2">
                  <c:v>5774.26</c:v>
                </c:pt>
                <c:pt idx="3">
                  <c:v>3374.88</c:v>
                </c:pt>
                <c:pt idx="4">
                  <c:v>420.6</c:v>
                </c:pt>
              </c:numCache>
            </c:numRef>
          </c:val>
        </c:ser>
        <c:dLbls>
          <c:showLegendKey val="0"/>
          <c:showVal val="0"/>
          <c:showCatName val="0"/>
          <c:showSerName val="0"/>
          <c:showPercent val="0"/>
          <c:showBubbleSize val="0"/>
        </c:dLbls>
        <c:gapWidth val="150"/>
        <c:axId val="84462208"/>
        <c:axId val="844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4462208"/>
        <c:axId val="84464384"/>
      </c:lineChart>
      <c:dateAx>
        <c:axId val="84462208"/>
        <c:scaling>
          <c:orientation val="minMax"/>
        </c:scaling>
        <c:delete val="1"/>
        <c:axPos val="b"/>
        <c:numFmt formatCode="ge" sourceLinked="1"/>
        <c:majorTickMark val="none"/>
        <c:minorTickMark val="none"/>
        <c:tickLblPos val="none"/>
        <c:crossAx val="84464384"/>
        <c:crosses val="autoZero"/>
        <c:auto val="1"/>
        <c:lblOffset val="100"/>
        <c:baseTimeUnit val="years"/>
      </c:dateAx>
      <c:valAx>
        <c:axId val="8446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205.56</c:v>
                </c:pt>
                <c:pt idx="1">
                  <c:v>193.76</c:v>
                </c:pt>
                <c:pt idx="2">
                  <c:v>183.09</c:v>
                </c:pt>
                <c:pt idx="3">
                  <c:v>178.22</c:v>
                </c:pt>
                <c:pt idx="4">
                  <c:v>328.96</c:v>
                </c:pt>
              </c:numCache>
            </c:numRef>
          </c:val>
        </c:ser>
        <c:dLbls>
          <c:showLegendKey val="0"/>
          <c:showVal val="0"/>
          <c:showCatName val="0"/>
          <c:showSerName val="0"/>
          <c:showPercent val="0"/>
          <c:showBubbleSize val="0"/>
        </c:dLbls>
        <c:gapWidth val="150"/>
        <c:axId val="84474112"/>
        <c:axId val="931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4474112"/>
        <c:axId val="93172096"/>
      </c:lineChart>
      <c:dateAx>
        <c:axId val="84474112"/>
        <c:scaling>
          <c:orientation val="minMax"/>
        </c:scaling>
        <c:delete val="1"/>
        <c:axPos val="b"/>
        <c:numFmt formatCode="ge" sourceLinked="1"/>
        <c:majorTickMark val="none"/>
        <c:minorTickMark val="none"/>
        <c:tickLblPos val="none"/>
        <c:crossAx val="93172096"/>
        <c:crosses val="autoZero"/>
        <c:auto val="1"/>
        <c:lblOffset val="100"/>
        <c:baseTimeUnit val="years"/>
      </c:dateAx>
      <c:valAx>
        <c:axId val="9317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108.67</c:v>
                </c:pt>
                <c:pt idx="1">
                  <c:v>107.66</c:v>
                </c:pt>
                <c:pt idx="2">
                  <c:v>97.33</c:v>
                </c:pt>
                <c:pt idx="3">
                  <c:v>99.55</c:v>
                </c:pt>
                <c:pt idx="4">
                  <c:v>85.18</c:v>
                </c:pt>
              </c:numCache>
            </c:numRef>
          </c:val>
        </c:ser>
        <c:dLbls>
          <c:showLegendKey val="0"/>
          <c:showVal val="0"/>
          <c:showCatName val="0"/>
          <c:showSerName val="0"/>
          <c:showPercent val="0"/>
          <c:showBubbleSize val="0"/>
        </c:dLbls>
        <c:gapWidth val="150"/>
        <c:axId val="93201920"/>
        <c:axId val="932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3201920"/>
        <c:axId val="93203840"/>
      </c:lineChart>
      <c:dateAx>
        <c:axId val="93201920"/>
        <c:scaling>
          <c:orientation val="minMax"/>
        </c:scaling>
        <c:delete val="1"/>
        <c:axPos val="b"/>
        <c:numFmt formatCode="ge" sourceLinked="1"/>
        <c:majorTickMark val="none"/>
        <c:minorTickMark val="none"/>
        <c:tickLblPos val="none"/>
        <c:crossAx val="93203840"/>
        <c:crosses val="autoZero"/>
        <c:auto val="1"/>
        <c:lblOffset val="100"/>
        <c:baseTimeUnit val="years"/>
      </c:dateAx>
      <c:valAx>
        <c:axId val="932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124.35</c:v>
                </c:pt>
                <c:pt idx="1">
                  <c:v>125.62</c:v>
                </c:pt>
                <c:pt idx="2">
                  <c:v>139.1</c:v>
                </c:pt>
                <c:pt idx="3">
                  <c:v>136.82</c:v>
                </c:pt>
                <c:pt idx="4">
                  <c:v>173.42</c:v>
                </c:pt>
              </c:numCache>
            </c:numRef>
          </c:val>
        </c:ser>
        <c:dLbls>
          <c:showLegendKey val="0"/>
          <c:showVal val="0"/>
          <c:showCatName val="0"/>
          <c:showSerName val="0"/>
          <c:showPercent val="0"/>
          <c:showBubbleSize val="0"/>
        </c:dLbls>
        <c:gapWidth val="150"/>
        <c:axId val="93655808"/>
        <c:axId val="93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3655808"/>
        <c:axId val="93657728"/>
      </c:lineChart>
      <c:dateAx>
        <c:axId val="93655808"/>
        <c:scaling>
          <c:orientation val="minMax"/>
        </c:scaling>
        <c:delete val="1"/>
        <c:axPos val="b"/>
        <c:numFmt formatCode="ge" sourceLinked="1"/>
        <c:majorTickMark val="none"/>
        <c:minorTickMark val="none"/>
        <c:tickLblPos val="none"/>
        <c:crossAx val="93657728"/>
        <c:crosses val="autoZero"/>
        <c:auto val="1"/>
        <c:lblOffset val="100"/>
        <c:baseTimeUnit val="years"/>
      </c:dateAx>
      <c:valAx>
        <c:axId val="93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高山村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7336</v>
      </c>
      <c r="AJ8" s="56"/>
      <c r="AK8" s="56"/>
      <c r="AL8" s="56"/>
      <c r="AM8" s="56"/>
      <c r="AN8" s="56"/>
      <c r="AO8" s="56"/>
      <c r="AP8" s="57"/>
      <c r="AQ8" s="47">
        <f>データ!R6</f>
        <v>98.56</v>
      </c>
      <c r="AR8" s="47"/>
      <c r="AS8" s="47"/>
      <c r="AT8" s="47"/>
      <c r="AU8" s="47"/>
      <c r="AV8" s="47"/>
      <c r="AW8" s="47"/>
      <c r="AX8" s="47"/>
      <c r="AY8" s="47">
        <f>データ!S6</f>
        <v>74.430000000000007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69.78</v>
      </c>
      <c r="K10" s="47"/>
      <c r="L10" s="47"/>
      <c r="M10" s="47"/>
      <c r="N10" s="47"/>
      <c r="O10" s="47"/>
      <c r="P10" s="47"/>
      <c r="Q10" s="47"/>
      <c r="R10" s="47">
        <f>データ!O6</f>
        <v>71.62</v>
      </c>
      <c r="S10" s="47"/>
      <c r="T10" s="47"/>
      <c r="U10" s="47"/>
      <c r="V10" s="47"/>
      <c r="W10" s="47"/>
      <c r="X10" s="47"/>
      <c r="Y10" s="47"/>
      <c r="Z10" s="78">
        <f>データ!P6</f>
        <v>2720</v>
      </c>
      <c r="AA10" s="78"/>
      <c r="AB10" s="78"/>
      <c r="AC10" s="78"/>
      <c r="AD10" s="78"/>
      <c r="AE10" s="78"/>
      <c r="AF10" s="78"/>
      <c r="AG10" s="78"/>
      <c r="AH10" s="2"/>
      <c r="AI10" s="78">
        <f>データ!T6</f>
        <v>5222</v>
      </c>
      <c r="AJ10" s="78"/>
      <c r="AK10" s="78"/>
      <c r="AL10" s="78"/>
      <c r="AM10" s="78"/>
      <c r="AN10" s="78"/>
      <c r="AO10" s="78"/>
      <c r="AP10" s="78"/>
      <c r="AQ10" s="47">
        <f>データ!U6</f>
        <v>7.6</v>
      </c>
      <c r="AR10" s="47"/>
      <c r="AS10" s="47"/>
      <c r="AT10" s="47"/>
      <c r="AU10" s="47"/>
      <c r="AV10" s="47"/>
      <c r="AW10" s="47"/>
      <c r="AX10" s="47"/>
      <c r="AY10" s="47">
        <f>データ!V6</f>
        <v>687.11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S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205435</v>
      </c>
      <c r="D6" s="31">
        <f t="shared" si="3"/>
        <v>46</v>
      </c>
      <c r="E6" s="31">
        <f t="shared" si="3"/>
        <v>1</v>
      </c>
      <c r="F6" s="31">
        <f t="shared" si="3"/>
        <v>0</v>
      </c>
      <c r="G6" s="31">
        <f t="shared" si="3"/>
        <v>1</v>
      </c>
      <c r="H6" s="31" t="str">
        <f t="shared" si="3"/>
        <v>長野県　高山村</v>
      </c>
      <c r="I6" s="31" t="str">
        <f t="shared" si="3"/>
        <v>法適用</v>
      </c>
      <c r="J6" s="31" t="str">
        <f t="shared" si="3"/>
        <v>水道事業</v>
      </c>
      <c r="K6" s="31" t="str">
        <f t="shared" si="3"/>
        <v>末端給水事業</v>
      </c>
      <c r="L6" s="31" t="str">
        <f t="shared" si="3"/>
        <v>A8</v>
      </c>
      <c r="M6" s="32" t="str">
        <f t="shared" si="3"/>
        <v>-</v>
      </c>
      <c r="N6" s="32">
        <f t="shared" si="3"/>
        <v>69.78</v>
      </c>
      <c r="O6" s="32">
        <f t="shared" si="3"/>
        <v>71.62</v>
      </c>
      <c r="P6" s="32">
        <f t="shared" si="3"/>
        <v>2720</v>
      </c>
      <c r="Q6" s="32">
        <f t="shared" si="3"/>
        <v>7336</v>
      </c>
      <c r="R6" s="32">
        <f t="shared" si="3"/>
        <v>98.56</v>
      </c>
      <c r="S6" s="32">
        <f t="shared" si="3"/>
        <v>74.430000000000007</v>
      </c>
      <c r="T6" s="32">
        <f t="shared" si="3"/>
        <v>5222</v>
      </c>
      <c r="U6" s="32">
        <f t="shared" si="3"/>
        <v>7.6</v>
      </c>
      <c r="V6" s="32">
        <f t="shared" si="3"/>
        <v>687.11</v>
      </c>
      <c r="W6" s="33">
        <f>IF(W7="",NA(),W7)</f>
        <v>130.94</v>
      </c>
      <c r="X6" s="33">
        <f t="shared" ref="X6:AF6" si="4">IF(X7="",NA(),X7)</f>
        <v>129.03</v>
      </c>
      <c r="Y6" s="33">
        <f t="shared" si="4"/>
        <v>115.91</v>
      </c>
      <c r="Z6" s="33">
        <f t="shared" si="4"/>
        <v>117.61</v>
      </c>
      <c r="AA6" s="33">
        <f t="shared" si="4"/>
        <v>104.09</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9776.5300000000007</v>
      </c>
      <c r="AT6" s="33">
        <f t="shared" ref="AT6:BB6" si="6">IF(AT7="",NA(),AT7)</f>
        <v>10130.66</v>
      </c>
      <c r="AU6" s="33">
        <f t="shared" si="6"/>
        <v>5774.26</v>
      </c>
      <c r="AV6" s="33">
        <f t="shared" si="6"/>
        <v>3374.88</v>
      </c>
      <c r="AW6" s="33">
        <f t="shared" si="6"/>
        <v>420.6</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205.56</v>
      </c>
      <c r="BE6" s="33">
        <f t="shared" ref="BE6:BM6" si="7">IF(BE7="",NA(),BE7)</f>
        <v>193.76</v>
      </c>
      <c r="BF6" s="33">
        <f t="shared" si="7"/>
        <v>183.09</v>
      </c>
      <c r="BG6" s="33">
        <f t="shared" si="7"/>
        <v>178.22</v>
      </c>
      <c r="BH6" s="33">
        <f t="shared" si="7"/>
        <v>328.96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108.67</v>
      </c>
      <c r="BP6" s="33">
        <f t="shared" ref="BP6:BX6" si="8">IF(BP7="",NA(),BP7)</f>
        <v>107.66</v>
      </c>
      <c r="BQ6" s="33">
        <f t="shared" si="8"/>
        <v>97.33</v>
      </c>
      <c r="BR6" s="33">
        <f t="shared" si="8"/>
        <v>99.55</v>
      </c>
      <c r="BS6" s="33">
        <f t="shared" si="8"/>
        <v>85.18</v>
      </c>
      <c r="BT6" s="33">
        <f t="shared" si="8"/>
        <v>90.17</v>
      </c>
      <c r="BU6" s="33">
        <f t="shared" si="8"/>
        <v>90.69</v>
      </c>
      <c r="BV6" s="33">
        <f t="shared" si="8"/>
        <v>90.64</v>
      </c>
      <c r="BW6" s="33">
        <f t="shared" si="8"/>
        <v>93.66</v>
      </c>
      <c r="BX6" s="33">
        <f t="shared" si="8"/>
        <v>92.76</v>
      </c>
      <c r="BY6" s="32" t="str">
        <f>IF(BY7="","",IF(BY7="-","【-】","【"&amp;SUBSTITUTE(TEXT(BY7,"#,##0.00"),"-","△")&amp;"】"))</f>
        <v>【104.99】</v>
      </c>
      <c r="BZ6" s="33">
        <f>IF(BZ7="",NA(),BZ7)</f>
        <v>124.35</v>
      </c>
      <c r="CA6" s="33">
        <f t="shared" ref="CA6:CI6" si="9">IF(CA7="",NA(),CA7)</f>
        <v>125.62</v>
      </c>
      <c r="CB6" s="33">
        <f t="shared" si="9"/>
        <v>139.1</v>
      </c>
      <c r="CC6" s="33">
        <f t="shared" si="9"/>
        <v>136.82</v>
      </c>
      <c r="CD6" s="33">
        <f t="shared" si="9"/>
        <v>173.42</v>
      </c>
      <c r="CE6" s="33">
        <f t="shared" si="9"/>
        <v>210.28</v>
      </c>
      <c r="CF6" s="33">
        <f t="shared" si="9"/>
        <v>211.08</v>
      </c>
      <c r="CG6" s="33">
        <f t="shared" si="9"/>
        <v>213.52</v>
      </c>
      <c r="CH6" s="33">
        <f t="shared" si="9"/>
        <v>208.21</v>
      </c>
      <c r="CI6" s="33">
        <f t="shared" si="9"/>
        <v>208.67</v>
      </c>
      <c r="CJ6" s="32" t="str">
        <f>IF(CJ7="","",IF(CJ7="-","【-】","【"&amp;SUBSTITUTE(TEXT(CJ7,"#,##0.00"),"-","△")&amp;"】"))</f>
        <v>【163.72】</v>
      </c>
      <c r="CK6" s="33">
        <f>IF(CK7="",NA(),CK7)</f>
        <v>95.59</v>
      </c>
      <c r="CL6" s="33">
        <f t="shared" ref="CL6:CT6" si="10">IF(CL7="",NA(),CL7)</f>
        <v>99.03</v>
      </c>
      <c r="CM6" s="33">
        <f t="shared" si="10"/>
        <v>98.77</v>
      </c>
      <c r="CN6" s="33">
        <f t="shared" si="10"/>
        <v>93.84</v>
      </c>
      <c r="CO6" s="33">
        <f t="shared" si="10"/>
        <v>81.459999999999994</v>
      </c>
      <c r="CP6" s="33">
        <f t="shared" si="10"/>
        <v>50.49</v>
      </c>
      <c r="CQ6" s="33">
        <f t="shared" si="10"/>
        <v>49.69</v>
      </c>
      <c r="CR6" s="33">
        <f t="shared" si="10"/>
        <v>49.77</v>
      </c>
      <c r="CS6" s="33">
        <f t="shared" si="10"/>
        <v>49.22</v>
      </c>
      <c r="CT6" s="33">
        <f t="shared" si="10"/>
        <v>49.08</v>
      </c>
      <c r="CU6" s="32" t="str">
        <f>IF(CU7="","",IF(CU7="-","【-】","【"&amp;SUBSTITUTE(TEXT(CU7,"#,##0.00"),"-","△")&amp;"】"))</f>
        <v>【59.76】</v>
      </c>
      <c r="CV6" s="33">
        <f>IF(CV7="",NA(),CV7)</f>
        <v>65.5</v>
      </c>
      <c r="CW6" s="33">
        <f t="shared" ref="CW6:DE6" si="11">IF(CW7="",NA(),CW7)</f>
        <v>63.12</v>
      </c>
      <c r="CX6" s="33">
        <f t="shared" si="11"/>
        <v>62.75</v>
      </c>
      <c r="CY6" s="33">
        <f t="shared" si="11"/>
        <v>65.88</v>
      </c>
      <c r="CZ6" s="33">
        <f t="shared" si="11"/>
        <v>65.38</v>
      </c>
      <c r="DA6" s="33">
        <f t="shared" si="11"/>
        <v>78.7</v>
      </c>
      <c r="DB6" s="33">
        <f t="shared" si="11"/>
        <v>80.010000000000005</v>
      </c>
      <c r="DC6" s="33">
        <f t="shared" si="11"/>
        <v>79.98</v>
      </c>
      <c r="DD6" s="33">
        <f t="shared" si="11"/>
        <v>79.48</v>
      </c>
      <c r="DE6" s="33">
        <f t="shared" si="11"/>
        <v>79.3</v>
      </c>
      <c r="DF6" s="32" t="str">
        <f>IF(DF7="","",IF(DF7="-","【-】","【"&amp;SUBSTITUTE(TEXT(DF7,"#,##0.00"),"-","△")&amp;"】"))</f>
        <v>【89.95】</v>
      </c>
      <c r="DG6" s="33">
        <f>IF(DG7="",NA(),DG7)</f>
        <v>54.53</v>
      </c>
      <c r="DH6" s="33">
        <f t="shared" ref="DH6:DP6" si="12">IF(DH7="",NA(),DH7)</f>
        <v>56.21</v>
      </c>
      <c r="DI6" s="33">
        <f t="shared" si="12"/>
        <v>58.39</v>
      </c>
      <c r="DJ6" s="33">
        <f t="shared" si="12"/>
        <v>67.19</v>
      </c>
      <c r="DK6" s="33">
        <f t="shared" si="12"/>
        <v>64.459999999999994</v>
      </c>
      <c r="DL6" s="33">
        <f t="shared" si="12"/>
        <v>34.24</v>
      </c>
      <c r="DM6" s="33">
        <f t="shared" si="12"/>
        <v>35.18</v>
      </c>
      <c r="DN6" s="33">
        <f t="shared" si="12"/>
        <v>36.43</v>
      </c>
      <c r="DO6" s="33">
        <f t="shared" si="12"/>
        <v>46.12</v>
      </c>
      <c r="DP6" s="33">
        <f t="shared" si="12"/>
        <v>47.44</v>
      </c>
      <c r="DQ6" s="32" t="str">
        <f>IF(DQ7="","",IF(DQ7="-","【-】","【"&amp;SUBSTITUTE(TEXT(DQ7,"#,##0.00"),"-","△")&amp;"】"))</f>
        <v>【47.18】</v>
      </c>
      <c r="DR6" s="33">
        <f>IF(DR7="",NA(),DR7)</f>
        <v>14.54</v>
      </c>
      <c r="DS6" s="33">
        <f t="shared" ref="DS6:EA6" si="13">IF(DS7="",NA(),DS7)</f>
        <v>14.54</v>
      </c>
      <c r="DT6" s="33">
        <f t="shared" si="13"/>
        <v>14.54</v>
      </c>
      <c r="DU6" s="33">
        <f t="shared" si="13"/>
        <v>14.54</v>
      </c>
      <c r="DV6" s="32">
        <f t="shared" si="13"/>
        <v>14.49</v>
      </c>
      <c r="DW6" s="33">
        <f t="shared" si="13"/>
        <v>6.81</v>
      </c>
      <c r="DX6" s="33">
        <f t="shared" si="13"/>
        <v>8.41</v>
      </c>
      <c r="DY6" s="33">
        <f t="shared" si="13"/>
        <v>8.7200000000000006</v>
      </c>
      <c r="DZ6" s="33">
        <f t="shared" si="13"/>
        <v>9.86</v>
      </c>
      <c r="EA6" s="33">
        <f t="shared" si="13"/>
        <v>11.16</v>
      </c>
      <c r="EB6" s="32" t="str">
        <f>IF(EB7="","",IF(EB7="-","【-】","【"&amp;SUBSTITUTE(TEXT(EB7,"#,##0.00"),"-","△")&amp;"】"))</f>
        <v>【13.18】</v>
      </c>
      <c r="EC6" s="33">
        <f>IF(EC7="",NA(),EC7)</f>
        <v>0.09</v>
      </c>
      <c r="ED6" s="33">
        <f t="shared" ref="ED6:EL6" si="14">IF(ED7="",NA(),ED7)</f>
        <v>0.13</v>
      </c>
      <c r="EE6" s="32">
        <f t="shared" si="14"/>
        <v>0</v>
      </c>
      <c r="EF6" s="33">
        <f t="shared" si="14"/>
        <v>0.59</v>
      </c>
      <c r="EG6" s="32">
        <f t="shared" si="14"/>
        <v>0.91</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205435</v>
      </c>
      <c r="D7" s="35">
        <v>46</v>
      </c>
      <c r="E7" s="35">
        <v>1</v>
      </c>
      <c r="F7" s="35">
        <v>0</v>
      </c>
      <c r="G7" s="35">
        <v>1</v>
      </c>
      <c r="H7" s="35" t="s">
        <v>93</v>
      </c>
      <c r="I7" s="35" t="s">
        <v>94</v>
      </c>
      <c r="J7" s="35" t="s">
        <v>95</v>
      </c>
      <c r="K7" s="35" t="s">
        <v>96</v>
      </c>
      <c r="L7" s="35" t="s">
        <v>97</v>
      </c>
      <c r="M7" s="36" t="s">
        <v>98</v>
      </c>
      <c r="N7" s="36">
        <v>69.78</v>
      </c>
      <c r="O7" s="36">
        <v>71.62</v>
      </c>
      <c r="P7" s="36">
        <v>2720</v>
      </c>
      <c r="Q7" s="36">
        <v>7336</v>
      </c>
      <c r="R7" s="36">
        <v>98.56</v>
      </c>
      <c r="S7" s="36">
        <v>74.430000000000007</v>
      </c>
      <c r="T7" s="36">
        <v>5222</v>
      </c>
      <c r="U7" s="36">
        <v>7.6</v>
      </c>
      <c r="V7" s="36">
        <v>687.11</v>
      </c>
      <c r="W7" s="36">
        <v>130.94</v>
      </c>
      <c r="X7" s="36">
        <v>129.03</v>
      </c>
      <c r="Y7" s="36">
        <v>115.91</v>
      </c>
      <c r="Z7" s="36">
        <v>117.61</v>
      </c>
      <c r="AA7" s="36">
        <v>104.09</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9776.5300000000007</v>
      </c>
      <c r="AT7" s="36">
        <v>10130.66</v>
      </c>
      <c r="AU7" s="36">
        <v>5774.26</v>
      </c>
      <c r="AV7" s="36">
        <v>3374.88</v>
      </c>
      <c r="AW7" s="36">
        <v>420.6</v>
      </c>
      <c r="AX7" s="36">
        <v>1197.1099999999999</v>
      </c>
      <c r="AY7" s="36">
        <v>1002.64</v>
      </c>
      <c r="AZ7" s="36">
        <v>1164.51</v>
      </c>
      <c r="BA7" s="36">
        <v>434.72</v>
      </c>
      <c r="BB7" s="36">
        <v>416.14</v>
      </c>
      <c r="BC7" s="36">
        <v>262.74</v>
      </c>
      <c r="BD7" s="36">
        <v>205.56</v>
      </c>
      <c r="BE7" s="36">
        <v>193.76</v>
      </c>
      <c r="BF7" s="36">
        <v>183.09</v>
      </c>
      <c r="BG7" s="36">
        <v>178.22</v>
      </c>
      <c r="BH7" s="36">
        <v>328.96</v>
      </c>
      <c r="BI7" s="36">
        <v>532.29999999999995</v>
      </c>
      <c r="BJ7" s="36">
        <v>520.29999999999995</v>
      </c>
      <c r="BK7" s="36">
        <v>498.27</v>
      </c>
      <c r="BL7" s="36">
        <v>495.76</v>
      </c>
      <c r="BM7" s="36">
        <v>487.22</v>
      </c>
      <c r="BN7" s="36">
        <v>276.38</v>
      </c>
      <c r="BO7" s="36">
        <v>108.67</v>
      </c>
      <c r="BP7" s="36">
        <v>107.66</v>
      </c>
      <c r="BQ7" s="36">
        <v>97.33</v>
      </c>
      <c r="BR7" s="36">
        <v>99.55</v>
      </c>
      <c r="BS7" s="36">
        <v>85.18</v>
      </c>
      <c r="BT7" s="36">
        <v>90.17</v>
      </c>
      <c r="BU7" s="36">
        <v>90.69</v>
      </c>
      <c r="BV7" s="36">
        <v>90.64</v>
      </c>
      <c r="BW7" s="36">
        <v>93.66</v>
      </c>
      <c r="BX7" s="36">
        <v>92.76</v>
      </c>
      <c r="BY7" s="36">
        <v>104.99</v>
      </c>
      <c r="BZ7" s="36">
        <v>124.35</v>
      </c>
      <c r="CA7" s="36">
        <v>125.62</v>
      </c>
      <c r="CB7" s="36">
        <v>139.1</v>
      </c>
      <c r="CC7" s="36">
        <v>136.82</v>
      </c>
      <c r="CD7" s="36">
        <v>173.42</v>
      </c>
      <c r="CE7" s="36">
        <v>210.28</v>
      </c>
      <c r="CF7" s="36">
        <v>211.08</v>
      </c>
      <c r="CG7" s="36">
        <v>213.52</v>
      </c>
      <c r="CH7" s="36">
        <v>208.21</v>
      </c>
      <c r="CI7" s="36">
        <v>208.67</v>
      </c>
      <c r="CJ7" s="36">
        <v>163.72</v>
      </c>
      <c r="CK7" s="36">
        <v>95.59</v>
      </c>
      <c r="CL7" s="36">
        <v>99.03</v>
      </c>
      <c r="CM7" s="36">
        <v>98.77</v>
      </c>
      <c r="CN7" s="36">
        <v>93.84</v>
      </c>
      <c r="CO7" s="36">
        <v>81.459999999999994</v>
      </c>
      <c r="CP7" s="36">
        <v>50.49</v>
      </c>
      <c r="CQ7" s="36">
        <v>49.69</v>
      </c>
      <c r="CR7" s="36">
        <v>49.77</v>
      </c>
      <c r="CS7" s="36">
        <v>49.22</v>
      </c>
      <c r="CT7" s="36">
        <v>49.08</v>
      </c>
      <c r="CU7" s="36">
        <v>59.76</v>
      </c>
      <c r="CV7" s="36">
        <v>65.5</v>
      </c>
      <c r="CW7" s="36">
        <v>63.12</v>
      </c>
      <c r="CX7" s="36">
        <v>62.75</v>
      </c>
      <c r="CY7" s="36">
        <v>65.88</v>
      </c>
      <c r="CZ7" s="36">
        <v>65.38</v>
      </c>
      <c r="DA7" s="36">
        <v>78.7</v>
      </c>
      <c r="DB7" s="36">
        <v>80.010000000000005</v>
      </c>
      <c r="DC7" s="36">
        <v>79.98</v>
      </c>
      <c r="DD7" s="36">
        <v>79.48</v>
      </c>
      <c r="DE7" s="36">
        <v>79.3</v>
      </c>
      <c r="DF7" s="36">
        <v>89.95</v>
      </c>
      <c r="DG7" s="36">
        <v>54.53</v>
      </c>
      <c r="DH7" s="36">
        <v>56.21</v>
      </c>
      <c r="DI7" s="36">
        <v>58.39</v>
      </c>
      <c r="DJ7" s="36">
        <v>67.19</v>
      </c>
      <c r="DK7" s="36">
        <v>64.459999999999994</v>
      </c>
      <c r="DL7" s="36">
        <v>34.24</v>
      </c>
      <c r="DM7" s="36">
        <v>35.18</v>
      </c>
      <c r="DN7" s="36">
        <v>36.43</v>
      </c>
      <c r="DO7" s="36">
        <v>46.12</v>
      </c>
      <c r="DP7" s="36">
        <v>47.44</v>
      </c>
      <c r="DQ7" s="36">
        <v>47.18</v>
      </c>
      <c r="DR7" s="36">
        <v>14.54</v>
      </c>
      <c r="DS7" s="36">
        <v>14.54</v>
      </c>
      <c r="DT7" s="36">
        <v>14.54</v>
      </c>
      <c r="DU7" s="36">
        <v>14.54</v>
      </c>
      <c r="DV7" s="36">
        <v>14.49</v>
      </c>
      <c r="DW7" s="36">
        <v>6.81</v>
      </c>
      <c r="DX7" s="36">
        <v>8.41</v>
      </c>
      <c r="DY7" s="36">
        <v>8.7200000000000006</v>
      </c>
      <c r="DZ7" s="36">
        <v>9.86</v>
      </c>
      <c r="EA7" s="36">
        <v>11.16</v>
      </c>
      <c r="EB7" s="36">
        <v>13.18</v>
      </c>
      <c r="EC7" s="36">
        <v>0.09</v>
      </c>
      <c r="ED7" s="36">
        <v>0.13</v>
      </c>
      <c r="EE7" s="36">
        <v>0</v>
      </c>
      <c r="EF7" s="36">
        <v>0.59</v>
      </c>
      <c r="EG7" s="36">
        <v>0.91</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WS1419</cp:lastModifiedBy>
  <dcterms:created xsi:type="dcterms:W3CDTF">2017-02-01T08:41:33Z</dcterms:created>
  <dcterms:modified xsi:type="dcterms:W3CDTF">2017-02-23T02:32:17Z</dcterms:modified>
</cp:coreProperties>
</file>