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0230" yWindow="-15" windowWidth="10275"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BB8" i="4"/>
  <c r="AT8" i="4"/>
  <c r="AL8" i="4"/>
  <c r="P8" i="4"/>
  <c r="I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<sst xmlns="http://schemas.openxmlformats.org/spreadsheetml/2006/main" count="225" uniqueCount="110">
  <si>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</si>
  <si>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</si>
  <si>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</si>
  <si>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</si>
  <si>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</si>
  <si>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</si>
  <si>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</si>
  <si>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</si>
  <si>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</si>
  <si>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</si>
  <si>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</si>
  <si>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</si>
  <si>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</si>
  <si>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</si>
  <si>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</si>
  <si>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</si>
  <si>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</si>
  <si>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</si>
  <si>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</si>
  <si>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</si>
  <si>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</si>
  <si>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</si>
  <si>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</si>
  <si>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</si>
  <si>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</si>
  <si>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</si>
  <si>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</si>
  <si>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</si>
  <si>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</si>
  <si>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</si>
  <si>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</si>
  <si>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</si>
  <si>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</si>
  <si>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</si>
  <si>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</si>
  <si>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</si>
  <si>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</si>
  <si>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</si>
  <si>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</si>
  <si>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</si>
  <si>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</si>
  <si>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</si>
  <si>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</si>
  <si>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</si>
  <si>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</si>
  <si>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</si>
  <si>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</si>
  <si>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</si>
  <si>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</si>
  <si>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</si>
  <si>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</si>
  <si>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</si>
  <si>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</si>
  <si>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</si>
  <si>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</si>
  <si>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</si>
  <si>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</si>
  <si>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</si>
  <si>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</si>
  <si>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</si>
  <si>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</si>
  <si>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</si>
  <si>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</si>
  <si>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</si>
  <si>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</si>
  <si>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</si>
  <si>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</si>
  <si>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</si>
  <si>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</si>
  <si>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</si>
  <si>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</si>
  <si>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</si>
  <si>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</si>
  <si>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</si>
  <si>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</si>
  <si>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</si>
  <si>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</si>
  <si>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</si>
  <si>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</si>
  <si>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</si>
  <si>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</si>
  <si>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</si>
  <si>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</si>
  <si>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</si>
  <si>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</si>
  <si>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</si>
  <si>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</si>
  <si>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</si>
  <si>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</si>
  <si>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</si>
  <si>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</si>
  <si>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</si>
  <si>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</si>
  <si>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</si>
  <si>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</si>
  <si>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</si>
  <si>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須坂市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</si>
  <si>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</si>
  <si>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</si>
  <si>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</si>
  <si>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</si>
  <si>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</si>
  <si>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</si>
  <si>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</si>
  <si>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</si>
  <si>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</si>
  <si>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</si>
  <si>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①経常収支比率は、100％以上を確保しているが公共下水道に比べ低い。
②累積欠損金は計上していない。
③流動比率は会計制度の改正による企業債の流動負債の計上より大きく変化したが、料金収入の設定及び起債の償還の平準化等により効率的な経営をすることで現金・預金も収支に見合った額を確保している。
⑤経費回収率は</t>
    </r>
    <r>
      <rPr>
        <sz val="11"/>
        <rFont val="ＭＳ ゴシック"/>
        <family val="3"/>
        <charset val="128"/>
      </rPr>
      <t>概ね100</t>
    </r>
    <r>
      <rPr>
        <sz val="11"/>
        <color theme="1"/>
        <rFont val="ＭＳ ゴシック"/>
        <family val="3"/>
        <charset val="128"/>
      </rPr>
      <t>％を確保し、適正な料金設定といえる。
⑥汚水処理原価は、平均値を下回っている。
⑧水洗化率は、対象地域が山間部を含んでおり整備に時間差を生じているために公共下水道に比べ数値が低い。</t>
    </r>
    <rPh sb="1" eb="3">
      <t>ケイジョウ</t>
    </rPh>
    <rPh sb="3" eb="5">
      <t>シュウシ</t>
    </rPh>
    <rPh sb="5" eb="7">
      <t>ヒリツ</t>
    </rPh>
    <rPh sb="13" eb="15">
      <t>イジョウ</t>
    </rPh>
    <rPh sb="16" eb="18">
      <t>カクホ</t>
    </rPh>
    <rPh sb="23" eb="25">
      <t>コウキョウ</t>
    </rPh>
    <rPh sb="25" eb="28">
      <t>ゲスイドウ</t>
    </rPh>
    <rPh sb="29" eb="30">
      <t>クラ</t>
    </rPh>
    <rPh sb="31" eb="32">
      <t>ヒク</t>
    </rPh>
    <rPh sb="36" eb="38">
      <t>ルイセキ</t>
    </rPh>
    <rPh sb="38" eb="41">
      <t>ケッソンキン</t>
    </rPh>
    <rPh sb="42" eb="44">
      <t>ケイジョウ</t>
    </rPh>
    <rPh sb="52" eb="54">
      <t>リュウドウ</t>
    </rPh>
    <rPh sb="54" eb="56">
      <t>ヒリツ</t>
    </rPh>
    <rPh sb="57" eb="59">
      <t>カイケイ</t>
    </rPh>
    <rPh sb="59" eb="61">
      <t>セイド</t>
    </rPh>
    <rPh sb="62" eb="64">
      <t>カイセイ</t>
    </rPh>
    <rPh sb="67" eb="69">
      <t>キギョウ</t>
    </rPh>
    <rPh sb="69" eb="70">
      <t>サイ</t>
    </rPh>
    <rPh sb="71" eb="73">
      <t>リュウドウ</t>
    </rPh>
    <rPh sb="73" eb="75">
      <t>フサイ</t>
    </rPh>
    <rPh sb="76" eb="78">
      <t>ケイジョウ</t>
    </rPh>
    <rPh sb="80" eb="81">
      <t>オオ</t>
    </rPh>
    <rPh sb="83" eb="85">
      <t>ヘンカ</t>
    </rPh>
    <rPh sb="89" eb="91">
      <t>リョウキン</t>
    </rPh>
    <rPh sb="91" eb="93">
      <t>シュウニュウ</t>
    </rPh>
    <rPh sb="94" eb="96">
      <t>セッテイ</t>
    </rPh>
    <rPh sb="96" eb="97">
      <t>オヨ</t>
    </rPh>
    <rPh sb="98" eb="100">
      <t>キサイ</t>
    </rPh>
    <rPh sb="101" eb="103">
      <t>ショウカン</t>
    </rPh>
    <rPh sb="104" eb="107">
      <t>ヘイジュンカ</t>
    </rPh>
    <rPh sb="107" eb="108">
      <t>トウ</t>
    </rPh>
    <rPh sb="111" eb="114">
      <t>コウリツテキ</t>
    </rPh>
    <rPh sb="115" eb="117">
      <t>ケイエイ</t>
    </rPh>
    <rPh sb="123" eb="125">
      <t>ゲンキン</t>
    </rPh>
    <rPh sb="126" eb="128">
      <t>ヨキン</t>
    </rPh>
    <rPh sb="129" eb="131">
      <t>シュウシ</t>
    </rPh>
    <rPh sb="132" eb="134">
      <t>ミア</t>
    </rPh>
    <rPh sb="136" eb="137">
      <t>ガク</t>
    </rPh>
    <rPh sb="138" eb="140">
      <t>カクホ</t>
    </rPh>
    <rPh sb="147" eb="149">
      <t>ケイヒ</t>
    </rPh>
    <rPh sb="149" eb="151">
      <t>カイシュウ</t>
    </rPh>
    <rPh sb="151" eb="152">
      <t>リツ</t>
    </rPh>
    <rPh sb="153" eb="154">
      <t>オオム</t>
    </rPh>
    <rPh sb="160" eb="162">
      <t>カクホ</t>
    </rPh>
    <rPh sb="164" eb="166">
      <t>テキセイ</t>
    </rPh>
    <rPh sb="167" eb="169">
      <t>リョウキン</t>
    </rPh>
    <rPh sb="169" eb="171">
      <t>セッテイ</t>
    </rPh>
    <rPh sb="178" eb="180">
      <t>オスイ</t>
    </rPh>
    <rPh sb="180" eb="182">
      <t>ショリ</t>
    </rPh>
    <rPh sb="182" eb="184">
      <t>ゲンカ</t>
    </rPh>
    <rPh sb="186" eb="189">
      <t>ヘイキンチ</t>
    </rPh>
    <rPh sb="190" eb="192">
      <t>シタマワ</t>
    </rPh>
    <rPh sb="199" eb="202">
      <t>スイセンカ</t>
    </rPh>
    <rPh sb="202" eb="203">
      <t>リツ</t>
    </rPh>
    <rPh sb="205" eb="207">
      <t>タイショウ</t>
    </rPh>
    <rPh sb="207" eb="209">
      <t>チイキ</t>
    </rPh>
    <rPh sb="210" eb="213">
      <t>サンカンブ</t>
    </rPh>
    <rPh sb="214" eb="215">
      <t>フク</t>
    </rPh>
    <rPh sb="219" eb="221">
      <t>セイビ</t>
    </rPh>
    <rPh sb="222" eb="225">
      <t>ジカンサ</t>
    </rPh>
    <rPh sb="226" eb="227">
      <t>ショウ</t>
    </rPh>
    <rPh sb="234" eb="236">
      <t>コウキョウ</t>
    </rPh>
    <rPh sb="236" eb="239">
      <t>ゲスイドウ</t>
    </rPh>
    <rPh sb="240" eb="241">
      <t>クラ</t>
    </rPh>
    <rPh sb="242" eb="244">
      <t>スウチ</t>
    </rPh>
    <rPh sb="245" eb="246">
      <t>ヒク</t>
    </rPh>
    <phoneticPr fontId="4"/>
  </si>
  <si>
    <t>①有形固定資産減価償却率は、公共下水道の整備に比較して着手が遅かったため未償却部分が多い。
②管渠老朽化率は、耐用年数を経過したものがないため該当しない。
③管渠改善率は、更新した管渠がないため該当がない。</t>
    <rPh sb="1" eb="3">
      <t>ユウケイ</t>
    </rPh>
    <rPh sb="3" eb="5">
      <t>コテイ</t>
    </rPh>
    <rPh sb="5" eb="7">
      <t>シサン</t>
    </rPh>
    <rPh sb="7" eb="9">
      <t>ゲンカ</t>
    </rPh>
    <rPh sb="9" eb="11">
      <t>ショウキャク</t>
    </rPh>
    <rPh sb="11" eb="12">
      <t>リツ</t>
    </rPh>
    <rPh sb="14" eb="16">
      <t>コウキョウ</t>
    </rPh>
    <rPh sb="16" eb="19">
      <t>ゲスイドウ</t>
    </rPh>
    <rPh sb="20" eb="22">
      <t>セイビ</t>
    </rPh>
    <rPh sb="23" eb="25">
      <t>ヒカク</t>
    </rPh>
    <rPh sb="27" eb="29">
      <t>チャクシュ</t>
    </rPh>
    <rPh sb="30" eb="31">
      <t>オソ</t>
    </rPh>
    <rPh sb="36" eb="39">
      <t>ミショウキャク</t>
    </rPh>
    <rPh sb="39" eb="41">
      <t>ブブン</t>
    </rPh>
    <rPh sb="40" eb="41">
      <t>ブン</t>
    </rPh>
    <rPh sb="42" eb="43">
      <t>オオ</t>
    </rPh>
    <rPh sb="47" eb="49">
      <t>カンキョ</t>
    </rPh>
    <rPh sb="49" eb="52">
      <t>ロウキュウカ</t>
    </rPh>
    <rPh sb="52" eb="53">
      <t>リツ</t>
    </rPh>
    <rPh sb="55" eb="57">
      <t>タイヨウ</t>
    </rPh>
    <rPh sb="57" eb="59">
      <t>ネンスウ</t>
    </rPh>
    <rPh sb="60" eb="62">
      <t>ケイカ</t>
    </rPh>
    <rPh sb="71" eb="73">
      <t>ガイトウ</t>
    </rPh>
    <rPh sb="79" eb="81">
      <t>カンキョ</t>
    </rPh>
    <rPh sb="81" eb="83">
      <t>カイゼン</t>
    </rPh>
    <rPh sb="83" eb="84">
      <t>リツ</t>
    </rPh>
    <rPh sb="86" eb="88">
      <t>コウシン</t>
    </rPh>
    <rPh sb="90" eb="92">
      <t>カンキョ</t>
    </rPh>
    <rPh sb="97" eb="99">
      <t>ガイトウ</t>
    </rPh>
    <phoneticPr fontId="4"/>
  </si>
  <si>
    <t>経営に関しては、経常利益の計上などを見ても現況は健全と言えるが、管渠更新などの将来計画等を見据え、本年度策定の経営戦略等を適切に推進する必要がある。</t>
    <rPh sb="0" eb="2">
      <t>ケイエイ</t>
    </rPh>
    <rPh sb="3" eb="4">
      <t>カン</t>
    </rPh>
    <rPh sb="8" eb="10">
      <t>ケイジョウ</t>
    </rPh>
    <rPh sb="10" eb="12">
      <t>リエキ</t>
    </rPh>
    <rPh sb="13" eb="15">
      <t>ケイジョウ</t>
    </rPh>
    <rPh sb="18" eb="19">
      <t>ミ</t>
    </rPh>
    <rPh sb="21" eb="23">
      <t>ゲンキョウ</t>
    </rPh>
    <rPh sb="24" eb="26">
      <t>ケンゼン</t>
    </rPh>
    <rPh sb="27" eb="28">
      <t>イ</t>
    </rPh>
    <rPh sb="32" eb="34">
      <t>カンキョ</t>
    </rPh>
    <rPh sb="34" eb="36">
      <t>コウシン</t>
    </rPh>
    <rPh sb="39" eb="41">
      <t>ショウライ</t>
    </rPh>
    <rPh sb="41" eb="43">
      <t>ケイカク</t>
    </rPh>
    <rPh sb="43" eb="44">
      <t>トウ</t>
    </rPh>
    <rPh sb="45" eb="47">
      <t>ミス</t>
    </rPh>
    <rPh sb="49" eb="50">
      <t>ホン</t>
    </rPh>
    <rPh sb="50" eb="52">
      <t>ネンド</t>
    </rPh>
    <rPh sb="52" eb="54">
      <t>サクテイ</t>
    </rPh>
    <rPh sb="55" eb="57">
      <t>ケイエイ</t>
    </rPh>
    <rPh sb="57" eb="59">
      <t>センリャク</t>
    </rPh>
    <rPh sb="59" eb="60">
      <t>トウ</t>
    </rPh>
    <rPh sb="61" eb="63">
      <t>テキセツ</t>
    </rPh>
    <rPh sb="64" eb="66">
      <t>スイシン</t>
    </rPh>
    <rPh sb="68" eb="7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</si>
</sst>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2778496"/>
        <c:axId val="7278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72778496"/>
        <c:axId val="72780416"/>
      </c:lineChart>
      <c:dateAx>
        <c:axId val="72778496"/>
        <c:scaling>
          <c:orientation val="minMax"/>
        </c:scaling>
        <c:delete val="1"/>
        <c:axPos val="b"/>
        <c:numFmt formatCode="ge" sourceLinked="1"/>
        <c:majorTickMark val="none"/>
        <c:minorTickMark val="none"/>
        <c:tickLblPos val="none"/>
        <c:crossAx val="72780416"/>
        <c:crosses val="autoZero"/>
        <c:auto val="1"/>
        <c:lblOffset val="100"/>
        <c:baseTimeUnit val="years"/>
      </c:dateAx>
      <c:valAx>
        <c:axId val="7278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77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0848000"/>
        <c:axId val="8084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43.65</c:v>
                </c:pt>
                <c:pt idx="3">
                  <c:v>43.58</c:v>
                </c:pt>
                <c:pt idx="4">
                  <c:v>41.35</c:v>
                </c:pt>
              </c:numCache>
            </c:numRef>
          </c:val>
          <c:smooth val="0"/>
        </c:ser>
        <c:dLbls>
          <c:showLegendKey val="0"/>
          <c:showVal val="0"/>
          <c:showCatName val="0"/>
          <c:showSerName val="0"/>
          <c:showPercent val="0"/>
          <c:showBubbleSize val="0"/>
        </c:dLbls>
        <c:marker val="1"/>
        <c:smooth val="0"/>
        <c:axId val="80848000"/>
        <c:axId val="80849920"/>
      </c:lineChart>
      <c:dateAx>
        <c:axId val="80848000"/>
        <c:scaling>
          <c:orientation val="minMax"/>
        </c:scaling>
        <c:delete val="1"/>
        <c:axPos val="b"/>
        <c:numFmt formatCode="ge" sourceLinked="1"/>
        <c:majorTickMark val="none"/>
        <c:minorTickMark val="none"/>
        <c:tickLblPos val="none"/>
        <c:crossAx val="80849920"/>
        <c:crosses val="autoZero"/>
        <c:auto val="1"/>
        <c:lblOffset val="100"/>
        <c:baseTimeUnit val="years"/>
      </c:dateAx>
      <c:valAx>
        <c:axId val="8084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4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66.94</c:v>
                </c:pt>
                <c:pt idx="1">
                  <c:v>70.430000000000007</c:v>
                </c:pt>
                <c:pt idx="2">
                  <c:v>73.48</c:v>
                </c:pt>
                <c:pt idx="3">
                  <c:v>73.83</c:v>
                </c:pt>
                <c:pt idx="4">
                  <c:v>79.62</c:v>
                </c:pt>
              </c:numCache>
            </c:numRef>
          </c:val>
        </c:ser>
        <c:dLbls>
          <c:showLegendKey val="0"/>
          <c:showVal val="0"/>
          <c:showCatName val="0"/>
          <c:showSerName val="0"/>
          <c:showPercent val="0"/>
          <c:showBubbleSize val="0"/>
        </c:dLbls>
        <c:gapWidth val="150"/>
        <c:axId val="80962304"/>
        <c:axId val="8096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82.2</c:v>
                </c:pt>
                <c:pt idx="3">
                  <c:v>82.35</c:v>
                </c:pt>
                <c:pt idx="4">
                  <c:v>82.9</c:v>
                </c:pt>
              </c:numCache>
            </c:numRef>
          </c:val>
          <c:smooth val="0"/>
        </c:ser>
        <c:dLbls>
          <c:showLegendKey val="0"/>
          <c:showVal val="0"/>
          <c:showCatName val="0"/>
          <c:showSerName val="0"/>
          <c:showPercent val="0"/>
          <c:showBubbleSize val="0"/>
        </c:dLbls>
        <c:marker val="1"/>
        <c:smooth val="0"/>
        <c:axId val="80962304"/>
        <c:axId val="80964224"/>
      </c:lineChart>
      <c:dateAx>
        <c:axId val="80962304"/>
        <c:scaling>
          <c:orientation val="minMax"/>
        </c:scaling>
        <c:delete val="1"/>
        <c:axPos val="b"/>
        <c:numFmt formatCode="ge" sourceLinked="1"/>
        <c:majorTickMark val="none"/>
        <c:minorTickMark val="none"/>
        <c:tickLblPos val="none"/>
        <c:crossAx val="80964224"/>
        <c:crosses val="autoZero"/>
        <c:auto val="1"/>
        <c:lblOffset val="100"/>
        <c:baseTimeUnit val="years"/>
      </c:dateAx>
      <c:valAx>
        <c:axId val="8096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6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102.69</c:v>
                </c:pt>
                <c:pt idx="1">
                  <c:v>101.98</c:v>
                </c:pt>
                <c:pt idx="2">
                  <c:v>102.14</c:v>
                </c:pt>
                <c:pt idx="3">
                  <c:v>121.23</c:v>
                </c:pt>
                <c:pt idx="4">
                  <c:v>104.75</c:v>
                </c:pt>
              </c:numCache>
            </c:numRef>
          </c:val>
        </c:ser>
        <c:dLbls>
          <c:showLegendKey val="0"/>
          <c:showVal val="0"/>
          <c:showCatName val="0"/>
          <c:showSerName val="0"/>
          <c:showPercent val="0"/>
          <c:showBubbleSize val="0"/>
        </c:dLbls>
        <c:gapWidth val="150"/>
        <c:axId val="72823168"/>
        <c:axId val="7282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93.66</c:v>
                </c:pt>
                <c:pt idx="1">
                  <c:v>93.85</c:v>
                </c:pt>
                <c:pt idx="2">
                  <c:v>96.59</c:v>
                </c:pt>
                <c:pt idx="3">
                  <c:v>101.24</c:v>
                </c:pt>
                <c:pt idx="4">
                  <c:v>100.94</c:v>
                </c:pt>
              </c:numCache>
            </c:numRef>
          </c:val>
          <c:smooth val="0"/>
        </c:ser>
        <c:dLbls>
          <c:showLegendKey val="0"/>
          <c:showVal val="0"/>
          <c:showCatName val="0"/>
          <c:showSerName val="0"/>
          <c:showPercent val="0"/>
          <c:showBubbleSize val="0"/>
        </c:dLbls>
        <c:marker val="1"/>
        <c:smooth val="0"/>
        <c:axId val="72823168"/>
        <c:axId val="72825088"/>
      </c:lineChart>
      <c:dateAx>
        <c:axId val="72823168"/>
        <c:scaling>
          <c:orientation val="minMax"/>
        </c:scaling>
        <c:delete val="1"/>
        <c:axPos val="b"/>
        <c:numFmt formatCode="ge" sourceLinked="1"/>
        <c:majorTickMark val="none"/>
        <c:minorTickMark val="none"/>
        <c:tickLblPos val="none"/>
        <c:crossAx val="72825088"/>
        <c:crosses val="autoZero"/>
        <c:auto val="1"/>
        <c:lblOffset val="100"/>
        <c:baseTimeUnit val="years"/>
      </c:dateAx>
      <c:valAx>
        <c:axId val="7282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82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4.57</c:v>
                </c:pt>
                <c:pt idx="1">
                  <c:v>6</c:v>
                </c:pt>
                <c:pt idx="2">
                  <c:v>7.59</c:v>
                </c:pt>
                <c:pt idx="3">
                  <c:v>11.82</c:v>
                </c:pt>
                <c:pt idx="4">
                  <c:v>13.91</c:v>
                </c:pt>
              </c:numCache>
            </c:numRef>
          </c:val>
        </c:ser>
        <c:dLbls>
          <c:showLegendKey val="0"/>
          <c:showVal val="0"/>
          <c:showCatName val="0"/>
          <c:showSerName val="0"/>
          <c:showPercent val="0"/>
          <c:showBubbleSize val="0"/>
        </c:dLbls>
        <c:gapWidth val="150"/>
        <c:axId val="72855552"/>
        <c:axId val="7285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7.58</c:v>
                </c:pt>
                <c:pt idx="1">
                  <c:v>6.5</c:v>
                </c:pt>
                <c:pt idx="2">
                  <c:v>13.6</c:v>
                </c:pt>
                <c:pt idx="3">
                  <c:v>22.34</c:v>
                </c:pt>
                <c:pt idx="4">
                  <c:v>22.79</c:v>
                </c:pt>
              </c:numCache>
            </c:numRef>
          </c:val>
          <c:smooth val="0"/>
        </c:ser>
        <c:dLbls>
          <c:showLegendKey val="0"/>
          <c:showVal val="0"/>
          <c:showCatName val="0"/>
          <c:showSerName val="0"/>
          <c:showPercent val="0"/>
          <c:showBubbleSize val="0"/>
        </c:dLbls>
        <c:marker val="1"/>
        <c:smooth val="0"/>
        <c:axId val="72855552"/>
        <c:axId val="72857472"/>
      </c:lineChart>
      <c:dateAx>
        <c:axId val="72855552"/>
        <c:scaling>
          <c:orientation val="minMax"/>
        </c:scaling>
        <c:delete val="1"/>
        <c:axPos val="b"/>
        <c:numFmt formatCode="ge" sourceLinked="1"/>
        <c:majorTickMark val="none"/>
        <c:minorTickMark val="none"/>
        <c:tickLblPos val="none"/>
        <c:crossAx val="72857472"/>
        <c:crosses val="autoZero"/>
        <c:auto val="1"/>
        <c:lblOffset val="100"/>
        <c:baseTimeUnit val="years"/>
      </c:dateAx>
      <c:valAx>
        <c:axId val="7285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85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4071424"/>
        <c:axId val="7408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74071424"/>
        <c:axId val="74081792"/>
      </c:lineChart>
      <c:dateAx>
        <c:axId val="74071424"/>
        <c:scaling>
          <c:orientation val="minMax"/>
        </c:scaling>
        <c:delete val="1"/>
        <c:axPos val="b"/>
        <c:numFmt formatCode="ge" sourceLinked="1"/>
        <c:majorTickMark val="none"/>
        <c:minorTickMark val="none"/>
        <c:tickLblPos val="none"/>
        <c:crossAx val="74081792"/>
        <c:crosses val="autoZero"/>
        <c:auto val="1"/>
        <c:lblOffset val="100"/>
        <c:baseTimeUnit val="years"/>
      </c:dateAx>
      <c:valAx>
        <c:axId val="7408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07142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0741888"/>
        <c:axId val="8074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143.69</c:v>
                </c:pt>
                <c:pt idx="1">
                  <c:v>99.89</c:v>
                </c:pt>
                <c:pt idx="2">
                  <c:v>232.81</c:v>
                </c:pt>
                <c:pt idx="3">
                  <c:v>184.13</c:v>
                </c:pt>
                <c:pt idx="4">
                  <c:v>101.85</c:v>
                </c:pt>
              </c:numCache>
            </c:numRef>
          </c:val>
          <c:smooth val="0"/>
        </c:ser>
        <c:dLbls>
          <c:showLegendKey val="0"/>
          <c:showVal val="0"/>
          <c:showCatName val="0"/>
          <c:showSerName val="0"/>
          <c:showPercent val="0"/>
          <c:showBubbleSize val="0"/>
        </c:dLbls>
        <c:marker val="1"/>
        <c:smooth val="0"/>
        <c:axId val="80741888"/>
        <c:axId val="80743808"/>
      </c:lineChart>
      <c:dateAx>
        <c:axId val="80741888"/>
        <c:scaling>
          <c:orientation val="minMax"/>
        </c:scaling>
        <c:delete val="1"/>
        <c:axPos val="b"/>
        <c:numFmt formatCode="ge" sourceLinked="1"/>
        <c:majorTickMark val="none"/>
        <c:minorTickMark val="none"/>
        <c:tickLblPos val="none"/>
        <c:crossAx val="80743808"/>
        <c:crosses val="autoZero"/>
        <c:auto val="1"/>
        <c:lblOffset val="100"/>
        <c:baseTimeUnit val="years"/>
      </c:dateAx>
      <c:valAx>
        <c:axId val="8074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4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2980.81</c:v>
                </c:pt>
                <c:pt idx="1">
                  <c:v>6271.32</c:v>
                </c:pt>
                <c:pt idx="2">
                  <c:v>2272.5100000000002</c:v>
                </c:pt>
                <c:pt idx="3">
                  <c:v>79.33</c:v>
                </c:pt>
                <c:pt idx="4">
                  <c:v>69.02</c:v>
                </c:pt>
              </c:numCache>
            </c:numRef>
          </c:val>
        </c:ser>
        <c:dLbls>
          <c:showLegendKey val="0"/>
          <c:showVal val="0"/>
          <c:showCatName val="0"/>
          <c:showSerName val="0"/>
          <c:showPercent val="0"/>
          <c:showBubbleSize val="0"/>
        </c:dLbls>
        <c:gapWidth val="150"/>
        <c:axId val="80786560"/>
        <c:axId val="8078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199.45</c:v>
                </c:pt>
                <c:pt idx="1">
                  <c:v>209.18</c:v>
                </c:pt>
                <c:pt idx="2">
                  <c:v>290.19</c:v>
                </c:pt>
                <c:pt idx="3">
                  <c:v>63.22</c:v>
                </c:pt>
                <c:pt idx="4">
                  <c:v>49.07</c:v>
                </c:pt>
              </c:numCache>
            </c:numRef>
          </c:val>
          <c:smooth val="0"/>
        </c:ser>
        <c:dLbls>
          <c:showLegendKey val="0"/>
          <c:showVal val="0"/>
          <c:showCatName val="0"/>
          <c:showSerName val="0"/>
          <c:showPercent val="0"/>
          <c:showBubbleSize val="0"/>
        </c:dLbls>
        <c:marker val="1"/>
        <c:smooth val="0"/>
        <c:axId val="80786560"/>
        <c:axId val="80788480"/>
      </c:lineChart>
      <c:dateAx>
        <c:axId val="80786560"/>
        <c:scaling>
          <c:orientation val="minMax"/>
        </c:scaling>
        <c:delete val="1"/>
        <c:axPos val="b"/>
        <c:numFmt formatCode="ge" sourceLinked="1"/>
        <c:majorTickMark val="none"/>
        <c:minorTickMark val="none"/>
        <c:tickLblPos val="none"/>
        <c:crossAx val="80788480"/>
        <c:crosses val="autoZero"/>
        <c:auto val="1"/>
        <c:lblOffset val="100"/>
        <c:baseTimeUnit val="years"/>
      </c:dateAx>
      <c:valAx>
        <c:axId val="8078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8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2763.5</c:v>
                </c:pt>
                <c:pt idx="1">
                  <c:v>2955.51</c:v>
                </c:pt>
                <c:pt idx="2">
                  <c:v>2752.13</c:v>
                </c:pt>
                <c:pt idx="3">
                  <c:v>785.89</c:v>
                </c:pt>
                <c:pt idx="4">
                  <c:v>756.7</c:v>
                </c:pt>
              </c:numCache>
            </c:numRef>
          </c:val>
        </c:ser>
        <c:dLbls>
          <c:showLegendKey val="0"/>
          <c:showVal val="0"/>
          <c:showCatName val="0"/>
          <c:showSerName val="0"/>
          <c:showPercent val="0"/>
          <c:showBubbleSize val="0"/>
        </c:dLbls>
        <c:gapWidth val="150"/>
        <c:axId val="81085184"/>
        <c:axId val="8108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1569.13</c:v>
                </c:pt>
                <c:pt idx="3">
                  <c:v>1436</c:v>
                </c:pt>
                <c:pt idx="4">
                  <c:v>1434.89</c:v>
                </c:pt>
              </c:numCache>
            </c:numRef>
          </c:val>
          <c:smooth val="0"/>
        </c:ser>
        <c:dLbls>
          <c:showLegendKey val="0"/>
          <c:showVal val="0"/>
          <c:showCatName val="0"/>
          <c:showSerName val="0"/>
          <c:showPercent val="0"/>
          <c:showBubbleSize val="0"/>
        </c:dLbls>
        <c:marker val="1"/>
        <c:smooth val="0"/>
        <c:axId val="81085184"/>
        <c:axId val="81087104"/>
      </c:lineChart>
      <c:dateAx>
        <c:axId val="81085184"/>
        <c:scaling>
          <c:orientation val="minMax"/>
        </c:scaling>
        <c:delete val="1"/>
        <c:axPos val="b"/>
        <c:numFmt formatCode="ge" sourceLinked="1"/>
        <c:majorTickMark val="none"/>
        <c:minorTickMark val="none"/>
        <c:tickLblPos val="none"/>
        <c:crossAx val="81087104"/>
        <c:crosses val="autoZero"/>
        <c:auto val="1"/>
        <c:lblOffset val="100"/>
        <c:baseTimeUnit val="years"/>
      </c:dateAx>
      <c:valAx>
        <c:axId val="8108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8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102.37</c:v>
                </c:pt>
                <c:pt idx="1">
                  <c:v>102.09</c:v>
                </c:pt>
                <c:pt idx="2">
                  <c:v>102.26</c:v>
                </c:pt>
                <c:pt idx="3">
                  <c:v>177.25</c:v>
                </c:pt>
                <c:pt idx="4">
                  <c:v>99.78</c:v>
                </c:pt>
              </c:numCache>
            </c:numRef>
          </c:val>
        </c:ser>
        <c:dLbls>
          <c:showLegendKey val="0"/>
          <c:showVal val="0"/>
          <c:showCatName val="0"/>
          <c:showSerName val="0"/>
          <c:showPercent val="0"/>
          <c:showBubbleSize val="0"/>
        </c:dLbls>
        <c:gapWidth val="150"/>
        <c:axId val="81099392"/>
        <c:axId val="8113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64.63</c:v>
                </c:pt>
                <c:pt idx="3">
                  <c:v>66.56</c:v>
                </c:pt>
                <c:pt idx="4">
                  <c:v>66.22</c:v>
                </c:pt>
              </c:numCache>
            </c:numRef>
          </c:val>
          <c:smooth val="0"/>
        </c:ser>
        <c:dLbls>
          <c:showLegendKey val="0"/>
          <c:showVal val="0"/>
          <c:showCatName val="0"/>
          <c:showSerName val="0"/>
          <c:showPercent val="0"/>
          <c:showBubbleSize val="0"/>
        </c:dLbls>
        <c:marker val="1"/>
        <c:smooth val="0"/>
        <c:axId val="81099392"/>
        <c:axId val="81130240"/>
      </c:lineChart>
      <c:dateAx>
        <c:axId val="81099392"/>
        <c:scaling>
          <c:orientation val="minMax"/>
        </c:scaling>
        <c:delete val="1"/>
        <c:axPos val="b"/>
        <c:numFmt formatCode="ge" sourceLinked="1"/>
        <c:majorTickMark val="none"/>
        <c:minorTickMark val="none"/>
        <c:tickLblPos val="none"/>
        <c:crossAx val="81130240"/>
        <c:crosses val="autoZero"/>
        <c:auto val="1"/>
        <c:lblOffset val="100"/>
        <c:baseTimeUnit val="years"/>
      </c:dateAx>
      <c:valAx>
        <c:axId val="8113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9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197.4</c:v>
                </c:pt>
                <c:pt idx="1">
                  <c:v>186.28</c:v>
                </c:pt>
                <c:pt idx="2">
                  <c:v>186.54</c:v>
                </c:pt>
                <c:pt idx="3">
                  <c:v>108.54</c:v>
                </c:pt>
                <c:pt idx="4">
                  <c:v>192.7</c:v>
                </c:pt>
              </c:numCache>
            </c:numRef>
          </c:val>
        </c:ser>
        <c:dLbls>
          <c:showLegendKey val="0"/>
          <c:showVal val="0"/>
          <c:showCatName val="0"/>
          <c:showSerName val="0"/>
          <c:showPercent val="0"/>
          <c:showBubbleSize val="0"/>
        </c:dLbls>
        <c:gapWidth val="150"/>
        <c:axId val="80827904"/>
        <c:axId val="8082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245.75</c:v>
                </c:pt>
                <c:pt idx="3">
                  <c:v>244.29</c:v>
                </c:pt>
                <c:pt idx="4">
                  <c:v>246.72</c:v>
                </c:pt>
              </c:numCache>
            </c:numRef>
          </c:val>
          <c:smooth val="0"/>
        </c:ser>
        <c:dLbls>
          <c:showLegendKey val="0"/>
          <c:showVal val="0"/>
          <c:showCatName val="0"/>
          <c:showSerName val="0"/>
          <c:showPercent val="0"/>
          <c:showBubbleSize val="0"/>
        </c:dLbls>
        <c:marker val="1"/>
        <c:smooth val="0"/>
        <c:axId val="80827904"/>
        <c:axId val="80829824"/>
      </c:lineChart>
      <c:dateAx>
        <c:axId val="80827904"/>
        <c:scaling>
          <c:orientation val="minMax"/>
        </c:scaling>
        <c:delete val="1"/>
        <c:axPos val="b"/>
        <c:numFmt formatCode="ge" sourceLinked="1"/>
        <c:majorTickMark val="none"/>
        <c:minorTickMark val="none"/>
        <c:tickLblPos val="none"/>
        <c:crossAx val="80829824"/>
        <c:crosses val="autoZero"/>
        <c:auto val="1"/>
        <c:lblOffset val="100"/>
        <c:baseTimeUnit val="years"/>
      </c:dateAx>
      <c:valAx>
        <c:axId val="8082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2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D50"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須坂市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51633</v>
      </c>
      <c r="AM8" s="64"/>
      <c r="AN8" s="64"/>
      <c r="AO8" s="64"/>
      <c r="AP8" s="64"/>
      <c r="AQ8" s="64"/>
      <c r="AR8" s="64"/>
      <c r="AS8" s="64"/>
      <c r="AT8" s="63">
        <f>データ!S6</f>
        <v>149.66999999999999</v>
      </c>
      <c r="AU8" s="63"/>
      <c r="AV8" s="63"/>
      <c r="AW8" s="63"/>
      <c r="AX8" s="63"/>
      <c r="AY8" s="63"/>
      <c r="AZ8" s="63"/>
      <c r="BA8" s="63"/>
      <c r="BB8" s="63">
        <f>データ!T6</f>
        <v>344.98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37.22</v>
      </c>
      <c r="J10" s="63"/>
      <c r="K10" s="63"/>
      <c r="L10" s="63"/>
      <c r="M10" s="63"/>
      <c r="N10" s="63"/>
      <c r="O10" s="63"/>
      <c r="P10" s="63">
        <f>データ!O6</f>
        <v>15.97</v>
      </c>
      <c r="Q10" s="63"/>
      <c r="R10" s="63"/>
      <c r="S10" s="63"/>
      <c r="T10" s="63"/>
      <c r="U10" s="63"/>
      <c r="V10" s="63"/>
      <c r="W10" s="63">
        <f>データ!P6</f>
        <v>100</v>
      </c>
      <c r="X10" s="63"/>
      <c r="Y10" s="63"/>
      <c r="Z10" s="63"/>
      <c r="AA10" s="63"/>
      <c r="AB10" s="63"/>
      <c r="AC10" s="63"/>
      <c r="AD10" s="64">
        <f>データ!Q6</f>
        <v>3570</v>
      </c>
      <c r="AE10" s="64"/>
      <c r="AF10" s="64"/>
      <c r="AG10" s="64"/>
      <c r="AH10" s="64"/>
      <c r="AI10" s="64"/>
      <c r="AJ10" s="64"/>
      <c r="AK10" s="2"/>
      <c r="AL10" s="64">
        <f>データ!U6</f>
        <v>8230</v>
      </c>
      <c r="AM10" s="64"/>
      <c r="AN10" s="64"/>
      <c r="AO10" s="64"/>
      <c r="AP10" s="64"/>
      <c r="AQ10" s="64"/>
      <c r="AR10" s="64"/>
      <c r="AS10" s="64"/>
      <c r="AT10" s="63">
        <f>データ!V6</f>
        <v>2.7</v>
      </c>
      <c r="AU10" s="63"/>
      <c r="AV10" s="63"/>
      <c r="AW10" s="63"/>
      <c r="AX10" s="63"/>
      <c r="AY10" s="63"/>
      <c r="AZ10" s="63"/>
      <c r="BA10" s="63"/>
      <c r="BB10" s="63">
        <f>データ!W6</f>
        <v>3048.15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202070</v>
      </c>
      <c r="D6" s="31">
        <f t="shared" si="3"/>
        <v>46</v>
      </c>
      <c r="E6" s="31">
        <f t="shared" si="3"/>
        <v>17</v>
      </c>
      <c r="F6" s="31">
        <f t="shared" si="3"/>
        <v>4</v>
      </c>
      <c r="G6" s="31">
        <f t="shared" si="3"/>
        <v>0</v>
      </c>
      <c r="H6" s="31" t="str">
        <f t="shared" si="3"/>
        <v>長野県　須坂市</v>
      </c>
      <c r="I6" s="31" t="str">
        <f t="shared" si="3"/>
        <v>法適用</v>
      </c>
      <c r="J6" s="31" t="str">
        <f t="shared" si="3"/>
        <v>下水道事業</v>
      </c>
      <c r="K6" s="31" t="str">
        <f t="shared" si="3"/>
        <v>特定環境保全公共下水道</v>
      </c>
      <c r="L6" s="31" t="str">
        <f t="shared" si="3"/>
        <v>D2</v>
      </c>
      <c r="M6" s="32" t="str">
        <f t="shared" si="3"/>
        <v>-</v>
      </c>
      <c r="N6" s="32">
        <f t="shared" si="3"/>
        <v>37.22</v>
      </c>
      <c r="O6" s="32">
        <f t="shared" si="3"/>
        <v>15.97</v>
      </c>
      <c r="P6" s="32">
        <f t="shared" si="3"/>
        <v>100</v>
      </c>
      <c r="Q6" s="32">
        <f t="shared" si="3"/>
        <v>3570</v>
      </c>
      <c r="R6" s="32">
        <f t="shared" si="3"/>
        <v>51633</v>
      </c>
      <c r="S6" s="32">
        <f t="shared" si="3"/>
        <v>149.66999999999999</v>
      </c>
      <c r="T6" s="32">
        <f t="shared" si="3"/>
        <v>344.98</v>
      </c>
      <c r="U6" s="32">
        <f t="shared" si="3"/>
        <v>8230</v>
      </c>
      <c r="V6" s="32">
        <f t="shared" si="3"/>
        <v>2.7</v>
      </c>
      <c r="W6" s="32">
        <f t="shared" si="3"/>
        <v>3048.15</v>
      </c>
      <c r="X6" s="33">
        <f>IF(X7="",NA(),X7)</f>
        <v>102.69</v>
      </c>
      <c r="Y6" s="33">
        <f t="shared" ref="Y6:AG6" si="4">IF(Y7="",NA(),Y7)</f>
        <v>101.98</v>
      </c>
      <c r="Z6" s="33">
        <f t="shared" si="4"/>
        <v>102.14</v>
      </c>
      <c r="AA6" s="33">
        <f t="shared" si="4"/>
        <v>121.23</v>
      </c>
      <c r="AB6" s="33">
        <f t="shared" si="4"/>
        <v>104.75</v>
      </c>
      <c r="AC6" s="33">
        <f t="shared" si="4"/>
        <v>93.66</v>
      </c>
      <c r="AD6" s="33">
        <f t="shared" si="4"/>
        <v>93.85</v>
      </c>
      <c r="AE6" s="33">
        <f t="shared" si="4"/>
        <v>96.59</v>
      </c>
      <c r="AF6" s="33">
        <f t="shared" si="4"/>
        <v>101.24</v>
      </c>
      <c r="AG6" s="33">
        <f t="shared" si="4"/>
        <v>100.94</v>
      </c>
      <c r="AH6" s="32" t="str">
        <f>IF(AH7="","",IF(AH7="-","【-】","【"&amp;SUBSTITUTE(TEXT(AH7,"#,##0.00"),"-","△")&amp;"】"))</f>
        <v>【100.36】</v>
      </c>
      <c r="AI6" s="32">
        <f>IF(AI7="",NA(),AI7)</f>
        <v>0</v>
      </c>
      <c r="AJ6" s="32">
        <f t="shared" ref="AJ6:AR6" si="5">IF(AJ7="",NA(),AJ7)</f>
        <v>0</v>
      </c>
      <c r="AK6" s="32">
        <f t="shared" si="5"/>
        <v>0</v>
      </c>
      <c r="AL6" s="32">
        <f t="shared" si="5"/>
        <v>0</v>
      </c>
      <c r="AM6" s="32">
        <f t="shared" si="5"/>
        <v>0</v>
      </c>
      <c r="AN6" s="33">
        <f t="shared" si="5"/>
        <v>143.69</v>
      </c>
      <c r="AO6" s="33">
        <f t="shared" si="5"/>
        <v>99.89</v>
      </c>
      <c r="AP6" s="33">
        <f t="shared" si="5"/>
        <v>232.81</v>
      </c>
      <c r="AQ6" s="33">
        <f t="shared" si="5"/>
        <v>184.13</v>
      </c>
      <c r="AR6" s="33">
        <f t="shared" si="5"/>
        <v>101.85</v>
      </c>
      <c r="AS6" s="32" t="str">
        <f>IF(AS7="","",IF(AS7="-","【-】","【"&amp;SUBSTITUTE(TEXT(AS7,"#,##0.00"),"-","△")&amp;"】"))</f>
        <v>【98.78】</v>
      </c>
      <c r="AT6" s="33">
        <f>IF(AT7="",NA(),AT7)</f>
        <v>2980.81</v>
      </c>
      <c r="AU6" s="33">
        <f t="shared" ref="AU6:BC6" si="6">IF(AU7="",NA(),AU7)</f>
        <v>6271.32</v>
      </c>
      <c r="AV6" s="33">
        <f t="shared" si="6"/>
        <v>2272.5100000000002</v>
      </c>
      <c r="AW6" s="33">
        <f t="shared" si="6"/>
        <v>79.33</v>
      </c>
      <c r="AX6" s="33">
        <f t="shared" si="6"/>
        <v>69.02</v>
      </c>
      <c r="AY6" s="33">
        <f t="shared" si="6"/>
        <v>199.45</v>
      </c>
      <c r="AZ6" s="33">
        <f t="shared" si="6"/>
        <v>209.18</v>
      </c>
      <c r="BA6" s="33">
        <f t="shared" si="6"/>
        <v>290.19</v>
      </c>
      <c r="BB6" s="33">
        <f t="shared" si="6"/>
        <v>63.22</v>
      </c>
      <c r="BC6" s="33">
        <f t="shared" si="6"/>
        <v>49.07</v>
      </c>
      <c r="BD6" s="32" t="str">
        <f>IF(BD7="","",IF(BD7="-","【-】","【"&amp;SUBSTITUTE(TEXT(BD7,"#,##0.00"),"-","△")&amp;"】"))</f>
        <v>【58.70】</v>
      </c>
      <c r="BE6" s="33">
        <f>IF(BE7="",NA(),BE7)</f>
        <v>2763.5</v>
      </c>
      <c r="BF6" s="33">
        <f t="shared" ref="BF6:BN6" si="7">IF(BF7="",NA(),BF7)</f>
        <v>2955.51</v>
      </c>
      <c r="BG6" s="33">
        <f t="shared" si="7"/>
        <v>2752.13</v>
      </c>
      <c r="BH6" s="33">
        <f t="shared" si="7"/>
        <v>785.89</v>
      </c>
      <c r="BI6" s="33">
        <f t="shared" si="7"/>
        <v>756.7</v>
      </c>
      <c r="BJ6" s="33">
        <f t="shared" si="7"/>
        <v>1835.56</v>
      </c>
      <c r="BK6" s="33">
        <f t="shared" si="7"/>
        <v>1716.82</v>
      </c>
      <c r="BL6" s="33">
        <f t="shared" si="7"/>
        <v>1569.13</v>
      </c>
      <c r="BM6" s="33">
        <f t="shared" si="7"/>
        <v>1436</v>
      </c>
      <c r="BN6" s="33">
        <f t="shared" si="7"/>
        <v>1434.89</v>
      </c>
      <c r="BO6" s="32" t="str">
        <f>IF(BO7="","",IF(BO7="-","【-】","【"&amp;SUBSTITUTE(TEXT(BO7,"#,##0.00"),"-","△")&amp;"】"))</f>
        <v>【1,457.06】</v>
      </c>
      <c r="BP6" s="33">
        <f>IF(BP7="",NA(),BP7)</f>
        <v>102.37</v>
      </c>
      <c r="BQ6" s="33">
        <f t="shared" ref="BQ6:BY6" si="8">IF(BQ7="",NA(),BQ7)</f>
        <v>102.09</v>
      </c>
      <c r="BR6" s="33">
        <f t="shared" si="8"/>
        <v>102.26</v>
      </c>
      <c r="BS6" s="33">
        <f t="shared" si="8"/>
        <v>177.25</v>
      </c>
      <c r="BT6" s="33">
        <f t="shared" si="8"/>
        <v>99.78</v>
      </c>
      <c r="BU6" s="33">
        <f t="shared" si="8"/>
        <v>52.89</v>
      </c>
      <c r="BV6" s="33">
        <f t="shared" si="8"/>
        <v>51.73</v>
      </c>
      <c r="BW6" s="33">
        <f t="shared" si="8"/>
        <v>64.63</v>
      </c>
      <c r="BX6" s="33">
        <f t="shared" si="8"/>
        <v>66.56</v>
      </c>
      <c r="BY6" s="33">
        <f t="shared" si="8"/>
        <v>66.22</v>
      </c>
      <c r="BZ6" s="32" t="str">
        <f>IF(BZ7="","",IF(BZ7="-","【-】","【"&amp;SUBSTITUTE(TEXT(BZ7,"#,##0.00"),"-","△")&amp;"】"))</f>
        <v>【64.73】</v>
      </c>
      <c r="CA6" s="33">
        <f>IF(CA7="",NA(),CA7)</f>
        <v>197.4</v>
      </c>
      <c r="CB6" s="33">
        <f t="shared" ref="CB6:CJ6" si="9">IF(CB7="",NA(),CB7)</f>
        <v>186.28</v>
      </c>
      <c r="CC6" s="33">
        <f t="shared" si="9"/>
        <v>186.54</v>
      </c>
      <c r="CD6" s="33">
        <f t="shared" si="9"/>
        <v>108.54</v>
      </c>
      <c r="CE6" s="33">
        <f t="shared" si="9"/>
        <v>192.7</v>
      </c>
      <c r="CF6" s="33">
        <f t="shared" si="9"/>
        <v>300.52</v>
      </c>
      <c r="CG6" s="33">
        <f t="shared" si="9"/>
        <v>310.47000000000003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36.799999999999997</v>
      </c>
      <c r="CR6" s="33">
        <f t="shared" si="10"/>
        <v>36.67</v>
      </c>
      <c r="CS6" s="33">
        <f t="shared" si="10"/>
        <v>43.65</v>
      </c>
      <c r="CT6" s="33">
        <f t="shared" si="10"/>
        <v>43.58</v>
      </c>
      <c r="CU6" s="33">
        <f t="shared" si="10"/>
        <v>41.35</v>
      </c>
      <c r="CV6" s="32" t="str">
        <f>IF(CV7="","",IF(CV7="-","【-】","【"&amp;SUBSTITUTE(TEXT(CV7,"#,##0.00"),"-","△")&amp;"】"))</f>
        <v>【40.31】</v>
      </c>
      <c r="CW6" s="33">
        <f>IF(CW7="",NA(),CW7)</f>
        <v>66.94</v>
      </c>
      <c r="CX6" s="33">
        <f t="shared" ref="CX6:DF6" si="11">IF(CX7="",NA(),CX7)</f>
        <v>70.430000000000007</v>
      </c>
      <c r="CY6" s="33">
        <f t="shared" si="11"/>
        <v>73.48</v>
      </c>
      <c r="CZ6" s="33">
        <f t="shared" si="11"/>
        <v>73.83</v>
      </c>
      <c r="DA6" s="33">
        <f t="shared" si="11"/>
        <v>79.62</v>
      </c>
      <c r="DB6" s="33">
        <f t="shared" si="11"/>
        <v>71.62</v>
      </c>
      <c r="DC6" s="33">
        <f t="shared" si="11"/>
        <v>71.239999999999995</v>
      </c>
      <c r="DD6" s="33">
        <f t="shared" si="11"/>
        <v>82.2</v>
      </c>
      <c r="DE6" s="33">
        <f t="shared" si="11"/>
        <v>82.35</v>
      </c>
      <c r="DF6" s="33">
        <f t="shared" si="11"/>
        <v>82.9</v>
      </c>
      <c r="DG6" s="32" t="str">
        <f>IF(DG7="","",IF(DG7="-","【-】","【"&amp;SUBSTITUTE(TEXT(DG7,"#,##0.00"),"-","△")&amp;"】"))</f>
        <v>【81.28】</v>
      </c>
      <c r="DH6" s="33">
        <f>IF(DH7="",NA(),DH7)</f>
        <v>4.57</v>
      </c>
      <c r="DI6" s="33">
        <f t="shared" ref="DI6:DQ6" si="12">IF(DI7="",NA(),DI7)</f>
        <v>6</v>
      </c>
      <c r="DJ6" s="33">
        <f t="shared" si="12"/>
        <v>7.59</v>
      </c>
      <c r="DK6" s="33">
        <f t="shared" si="12"/>
        <v>11.82</v>
      </c>
      <c r="DL6" s="33">
        <f t="shared" si="12"/>
        <v>13.91</v>
      </c>
      <c r="DM6" s="33">
        <f t="shared" si="12"/>
        <v>7.58</v>
      </c>
      <c r="DN6" s="33">
        <f t="shared" si="12"/>
        <v>6.5</v>
      </c>
      <c r="DO6" s="33">
        <f t="shared" si="12"/>
        <v>13.6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0.04</v>
      </c>
      <c r="EM6" s="33">
        <f t="shared" si="14"/>
        <v>7.0000000000000007E-2</v>
      </c>
      <c r="EN6" s="32" t="str">
        <f>IF(EN7="","",IF(EN7="-","【-】","【"&amp;SUBSTITUTE(TEXT(EN7,"#,##0.00"),"-","△")&amp;"】"))</f>
        <v>【0.10】</v>
      </c>
    </row>
    <row r="7" spans="1:147" s="34" customFormat="1">
      <c r="A7" s="26"/>
      <c r="B7" s="35">
        <v>2015</v>
      </c>
      <c r="C7" s="35">
        <v>202070</v>
      </c>
      <c r="D7" s="35">
        <v>46</v>
      </c>
      <c r="E7" s="35">
        <v>17</v>
      </c>
      <c r="F7" s="35">
        <v>4</v>
      </c>
      <c r="G7" s="35">
        <v>0</v>
      </c>
      <c r="H7" s="35" t="s">
        <v>96</v>
      </c>
      <c r="I7" s="35" t="s">
        <v>97</v>
      </c>
      <c r="J7" s="35" t="s">
        <v>98</v>
      </c>
      <c r="K7" s="35" t="s">
        <v>99</v>
      </c>
      <c r="L7" s="35" t="s">
        <v>100</v>
      </c>
      <c r="M7" s="36" t="s">
        <v>101</v>
      </c>
      <c r="N7" s="36">
        <v>37.22</v>
      </c>
      <c r="O7" s="36">
        <v>15.97</v>
      </c>
      <c r="P7" s="36">
        <v>100</v>
      </c>
      <c r="Q7" s="36">
        <v>3570</v>
      </c>
      <c r="R7" s="36">
        <v>51633</v>
      </c>
      <c r="S7" s="36">
        <v>149.66999999999999</v>
      </c>
      <c r="T7" s="36">
        <v>344.98</v>
      </c>
      <c r="U7" s="36">
        <v>8230</v>
      </c>
      <c r="V7" s="36">
        <v>2.7</v>
      </c>
      <c r="W7" s="36">
        <v>3048.15</v>
      </c>
      <c r="X7" s="36">
        <v>102.69</v>
      </c>
      <c r="Y7" s="36">
        <v>101.98</v>
      </c>
      <c r="Z7" s="36">
        <v>102.14</v>
      </c>
      <c r="AA7" s="36">
        <v>121.23</v>
      </c>
      <c r="AB7" s="36">
        <v>104.75</v>
      </c>
      <c r="AC7" s="36">
        <v>93.66</v>
      </c>
      <c r="AD7" s="36">
        <v>93.85</v>
      </c>
      <c r="AE7" s="36">
        <v>96.59</v>
      </c>
      <c r="AF7" s="36">
        <v>101.24</v>
      </c>
      <c r="AG7" s="36">
        <v>100.94</v>
      </c>
      <c r="AH7" s="36">
        <v>100.36</v>
      </c>
      <c r="AI7" s="36">
        <v>0</v>
      </c>
      <c r="AJ7" s="36">
        <v>0</v>
      </c>
      <c r="AK7" s="36">
        <v>0</v>
      </c>
      <c r="AL7" s="36">
        <v>0</v>
      </c>
      <c r="AM7" s="36">
        <v>0</v>
      </c>
      <c r="AN7" s="36">
        <v>143.69</v>
      </c>
      <c r="AO7" s="36">
        <v>99.89</v>
      </c>
      <c r="AP7" s="36">
        <v>232.81</v>
      </c>
      <c r="AQ7" s="36">
        <v>184.13</v>
      </c>
      <c r="AR7" s="36">
        <v>101.85</v>
      </c>
      <c r="AS7" s="36">
        <v>98.78</v>
      </c>
      <c r="AT7" s="36">
        <v>2980.81</v>
      </c>
      <c r="AU7" s="36">
        <v>6271.32</v>
      </c>
      <c r="AV7" s="36">
        <v>2272.5100000000002</v>
      </c>
      <c r="AW7" s="36">
        <v>79.33</v>
      </c>
      <c r="AX7" s="36">
        <v>69.02</v>
      </c>
      <c r="AY7" s="36">
        <v>199.45</v>
      </c>
      <c r="AZ7" s="36">
        <v>209.18</v>
      </c>
      <c r="BA7" s="36">
        <v>290.19</v>
      </c>
      <c r="BB7" s="36">
        <v>63.22</v>
      </c>
      <c r="BC7" s="36">
        <v>49.07</v>
      </c>
      <c r="BD7" s="36">
        <v>58.7</v>
      </c>
      <c r="BE7" s="36">
        <v>2763.5</v>
      </c>
      <c r="BF7" s="36">
        <v>2955.51</v>
      </c>
      <c r="BG7" s="36">
        <v>2752.13</v>
      </c>
      <c r="BH7" s="36">
        <v>785.89</v>
      </c>
      <c r="BI7" s="36">
        <v>756.7</v>
      </c>
      <c r="BJ7" s="36">
        <v>1835.56</v>
      </c>
      <c r="BK7" s="36">
        <v>1716.82</v>
      </c>
      <c r="BL7" s="36">
        <v>1569.13</v>
      </c>
      <c r="BM7" s="36">
        <v>1436</v>
      </c>
      <c r="BN7" s="36">
        <v>1434.89</v>
      </c>
      <c r="BO7" s="36">
        <v>1457.06</v>
      </c>
      <c r="BP7" s="36">
        <v>102.37</v>
      </c>
      <c r="BQ7" s="36">
        <v>102.09</v>
      </c>
      <c r="BR7" s="36">
        <v>102.26</v>
      </c>
      <c r="BS7" s="36">
        <v>177.25</v>
      </c>
      <c r="BT7" s="36">
        <v>99.78</v>
      </c>
      <c r="BU7" s="36">
        <v>52.89</v>
      </c>
      <c r="BV7" s="36">
        <v>51.73</v>
      </c>
      <c r="BW7" s="36">
        <v>64.63</v>
      </c>
      <c r="BX7" s="36">
        <v>66.56</v>
      </c>
      <c r="BY7" s="36">
        <v>66.22</v>
      </c>
      <c r="BZ7" s="36">
        <v>64.73</v>
      </c>
      <c r="CA7" s="36">
        <v>197.4</v>
      </c>
      <c r="CB7" s="36">
        <v>186.28</v>
      </c>
      <c r="CC7" s="36">
        <v>186.54</v>
      </c>
      <c r="CD7" s="36">
        <v>108.54</v>
      </c>
      <c r="CE7" s="36">
        <v>192.7</v>
      </c>
      <c r="CF7" s="36">
        <v>300.52</v>
      </c>
      <c r="CG7" s="36">
        <v>310.47000000000003</v>
      </c>
      <c r="CH7" s="36">
        <v>245.75</v>
      </c>
      <c r="CI7" s="36">
        <v>244.29</v>
      </c>
      <c r="CJ7" s="36">
        <v>246.72</v>
      </c>
      <c r="CK7" s="36">
        <v>250.25</v>
      </c>
      <c r="CL7" s="36" t="s">
        <v>101</v>
      </c>
      <c r="CM7" s="36" t="s">
        <v>101</v>
      </c>
      <c r="CN7" s="36" t="s">
        <v>101</v>
      </c>
      <c r="CO7" s="36" t="s">
        <v>101</v>
      </c>
      <c r="CP7" s="36" t="s">
        <v>101</v>
      </c>
      <c r="CQ7" s="36">
        <v>36.799999999999997</v>
      </c>
      <c r="CR7" s="36">
        <v>36.67</v>
      </c>
      <c r="CS7" s="36">
        <v>43.65</v>
      </c>
      <c r="CT7" s="36">
        <v>43.58</v>
      </c>
      <c r="CU7" s="36">
        <v>41.35</v>
      </c>
      <c r="CV7" s="36">
        <v>40.31</v>
      </c>
      <c r="CW7" s="36">
        <v>66.94</v>
      </c>
      <c r="CX7" s="36">
        <v>70.430000000000007</v>
      </c>
      <c r="CY7" s="36">
        <v>73.48</v>
      </c>
      <c r="CZ7" s="36">
        <v>73.83</v>
      </c>
      <c r="DA7" s="36">
        <v>79.62</v>
      </c>
      <c r="DB7" s="36">
        <v>71.62</v>
      </c>
      <c r="DC7" s="36">
        <v>71.239999999999995</v>
      </c>
      <c r="DD7" s="36">
        <v>82.2</v>
      </c>
      <c r="DE7" s="36">
        <v>82.35</v>
      </c>
      <c r="DF7" s="36">
        <v>82.9</v>
      </c>
      <c r="DG7" s="36">
        <v>81.28</v>
      </c>
      <c r="DH7" s="36">
        <v>4.57</v>
      </c>
      <c r="DI7" s="36">
        <v>6</v>
      </c>
      <c r="DJ7" s="36">
        <v>7.59</v>
      </c>
      <c r="DK7" s="36">
        <v>11.82</v>
      </c>
      <c r="DL7" s="36">
        <v>13.91</v>
      </c>
      <c r="DM7" s="36">
        <v>7.58</v>
      </c>
      <c r="DN7" s="36">
        <v>6.5</v>
      </c>
      <c r="DO7" s="36">
        <v>13.6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v>
      </c>
      <c r="EI7" s="36">
        <v>0.05</v>
      </c>
      <c r="EJ7" s="36">
        <v>0.05</v>
      </c>
      <c r="EK7" s="36">
        <v>0.05</v>
      </c>
      <c r="EL7" s="36">
        <v>0.04</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2017-02-08T02:39:04Z</dcterms:created>
  <dcterms:modified xsi:type="dcterms:W3CDTF">2017-02-13T01:46:14Z</dcterms:modified>
  <cp:category/>
</cp:coreProperties>
</file>