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S26053\Desktop\H28決算統計関係\経営比較分析表\"/>
    </mc:Choice>
  </mc:AlternateContent>
  <workbookProtection workbookPassword="8649" lockStructure="1"/>
  <bookViews>
    <workbookView xWindow="0" yWindow="0" windowWidth="15360" windowHeight="8916"/>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Y8" i="5"/>
  <c r="LP8" i="5"/>
  <c r="LO8" i="5"/>
  <c r="LF8" i="5"/>
  <c r="LE8" i="5"/>
  <c r="KV8" i="5"/>
  <c r="KU8" i="5"/>
  <c r="KT8" i="5"/>
  <c r="KK8" i="5"/>
  <c r="KK12" i="5" s="1"/>
  <c r="KJ8" i="5"/>
  <c r="JZ8" i="5"/>
  <c r="JQ8" i="5"/>
  <c r="JP8" i="5"/>
  <c r="JG8" i="5"/>
  <c r="JF8" i="5"/>
  <c r="IW8" i="5"/>
  <c r="IV8" i="5"/>
  <c r="IU8" i="5"/>
  <c r="IL8" i="5"/>
  <c r="IO12" i="5" s="1"/>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KO12" i="5" l="1"/>
  <c r="FI8" i="5"/>
  <c r="C10" i="5"/>
  <c r="E10" i="5"/>
  <c r="EY8" i="5"/>
  <c r="FS8"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<sst xmlns="http://schemas.openxmlformats.org/spreadsheetml/2006/main" count="1002" uniqueCount="179">
  <si>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</si>
  <si>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</si>
  <si>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</si>
  <si>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</si>
  <si>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</si>
  <si>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</si>
  <si>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</si>
  <si>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</si>
  <si>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</si>
  <si>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</si>
  <si>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</si>
  <si>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</si>
  <si>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</si>
  <si>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</si>
  <si>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</si>
  <si>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</si>
  <si>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</si>
  <si>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</si>
  <si>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</si>
  <si>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</si>
  <si>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</si>
  <si>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</si>
  <si>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</si>
  <si>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</si>
  <si>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</si>
  <si>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</si>
  <si>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</si>
  <si>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</si>
  <si>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</si>
  <si>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</si>
  <si>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</si>
  <si>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</si>
  <si>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</si>
  <si>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</si>
  <si>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</si>
  <si>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</si>
  <si>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</si>
  <si>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</si>
  <si>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</si>
  <si>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</si>
  <si>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</si>
  <si>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</si>
  <si>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</si>
  <si>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</si>
  <si>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</si>
  <si>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</si>
  <si>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</si>
  <si>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</si>
  <si>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</si>
  <si>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</si>
  <si>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</si>
  <si>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</si>
  <si>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</si>
  <si>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</si>
  <si>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</si>
  <si>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</si>
  <si>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</si>
  <si>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</si>
  <si>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</si>
  <si>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</si>
  <si>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</si>
  <si>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</si>
  <si>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</si>
  <si>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</si>
  <si>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</si>
  <si>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</si>
  <si>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</si>
  <si>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</si>
  <si>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</si>
  <si>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</si>
  <si>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</si>
  <si>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</si>
  <si>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</si>
  <si>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</si>
  <si>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</si>
  <si>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</si>
  <si>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</si>
  <si>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</si>
  <si>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</si>
  <si>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</si>
  <si>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</si>
  <si>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</si>
  <si>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</si>
  <si>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</si>
  <si>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</si>
  <si>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</si>
  <si>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</si>
  <si>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</si>
  <si>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</si>
  <si>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</si>
  <si>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</si>
  <si>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</si>
  <si>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</si>
  <si>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</si>
  <si>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</si>
  <si>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</si>
  <si>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</si>
  <si>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</si>
  <si>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</si>
  <si>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</si>
  <si>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</si>
  <si>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</si>
  <si>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</si>
  <si>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</si>
  <si>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</si>
  <si>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</si>
  <si>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</si>
  <si>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</si>
  <si>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</si>
  <si>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</si>
  <si>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</si>
  <si>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</si>
  <si>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</si>
  <si>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</si>
  <si>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202177</t>
  </si>
  <si>
    <t>47</t>
  </si>
  <si>
    <t>04</t>
  </si>
  <si>
    <t>0</t>
  </si>
  <si>
    <t>000</t>
  </si>
  <si>
    <t>長野県　佐久市</t>
  </si>
  <si>
    <t>法非適用</t>
  </si>
  <si>
    <t>電気事業</t>
  </si>
  <si>
    <t>該当数値なし</t>
  </si>
  <si>
    <t>-</t>
  </si>
  <si>
    <t>平成45年10月31日　佐久市メガソーラー発電所</t>
  </si>
  <si>
    <t>無</t>
  </si>
  <si>
    <t>中部電力株式会社
株式会社エネット</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</si>
  <si>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</si>
  <si>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</si>
  <si>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</si>
  <si>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</si>
  <si>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</si>
  <si>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</si>
  <si>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</si>
  <si>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</si>
  <si>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</si>
  <si>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</si>
  <si>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</si>
  <si>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</si>
  <si>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</si>
  <si>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</si>
  <si>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</si>
  <si>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</si>
  <si>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</si>
  <si>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</si>
  <si>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</si>
  <si>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</si>
  <si>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</si>
  <si>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</si>
  <si>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</si>
  <si>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</si>
  <si>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</si>
  <si>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</si>
  <si>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</si>
  <si>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</si>
  <si>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</si>
  <si>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</si>
  <si>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</si>
  <si>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</si>
  <si>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</si>
  <si>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</si>
  <si>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</si>
  <si>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</si>
  <si>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</si>
  <si>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</si>
  <si>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</si>
  <si>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</si>
  <si>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</si>
  <si>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</si>
  <si>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</si>
  <si>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</si>
  <si>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</si>
  <si>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平成45年10月31日　佐久市メガソーラー発電所</t>
    <phoneticPr fontId="3"/>
  </si>
  <si>
    <t>平成45年10月31日 佐久市メガソーラー発電所</t>
    <phoneticPr fontId="3"/>
  </si>
  <si>
    <t>中部電力株式会社 
株式会社エネット</t>
    <phoneticPr fontId="3"/>
  </si>
  <si>
    <t>・翌年度繰越金　57千円
・基金への積立
　　　基金積立金　36,423千円
　　　名称：環境エネルギー事業基金
　　　目的：環境負荷の低減に資するエネルギー関連事業並びに環境教育及び環境啓発の推進を図る。
・一般会計への繰出し
      目的：一般会計の環境保全事業
　　　 　木質バイオマス補助金　 1,300千円
         マイクロ水力工事費等　14,559千円</t>
    <phoneticPr fontId="6"/>
  </si>
  <si>
    <t xml:space="preserve">
●収益的収支比率について
　メガソーラー発電事業での総費用の内訳は発電設備等一式借上料、保安管理業務等が主なものです。売電による総収益が当初見込みよりも約２０％多くなっていることもあり、平成２６年度・平成２７年度とも黒字で推移しています。
●供給原価について
　販売電力量１MWhあたり、どれだけの費用がかかっているかを表す指標ですが、平成２７年度は平均値の約１．７倍となっています。総費用の大部分を占める発電設備等一式借上料は契約により決まっており、現状の費用を大きく削減することは困難な状態です。
●ＥＢＩＴＤＡについて
　企業の本業の収益が継続して成長しているかどうかを判断するための指標ですが、大幅な平均値の低下に比べ、平成２６年度から平成２７年度への低下はありませんでした。このまま発電することで、当指標についても安定した利益が継続できるものと思われます。
●営業収支比率について
　発電による料金収入の営業活動から生じる収益はあるものの、人件費や発電費等の営業費用が無いことから、営業収支比率は算出されません。
</t>
    <rPh sb="2" eb="5">
      <t>シュウエキテキ</t>
    </rPh>
    <rPh sb="5" eb="7">
      <t>シュウシ</t>
    </rPh>
    <rPh sb="7" eb="9">
      <t>ヒリツ</t>
    </rPh>
    <rPh sb="21" eb="23">
      <t>ハツデン</t>
    </rPh>
    <rPh sb="23" eb="25">
      <t>ジギョウ</t>
    </rPh>
    <rPh sb="27" eb="30">
      <t>ソウヒヨウ</t>
    </rPh>
    <rPh sb="31" eb="33">
      <t>ウチワケ</t>
    </rPh>
    <rPh sb="34" eb="36">
      <t>ハツデン</t>
    </rPh>
    <rPh sb="36" eb="38">
      <t>セツビ</t>
    </rPh>
    <rPh sb="38" eb="39">
      <t>トウ</t>
    </rPh>
    <rPh sb="39" eb="41">
      <t>イッシキ</t>
    </rPh>
    <rPh sb="41" eb="43">
      <t>カリア</t>
    </rPh>
    <rPh sb="43" eb="44">
      <t>リョウ</t>
    </rPh>
    <rPh sb="45" eb="47">
      <t>ホアン</t>
    </rPh>
    <rPh sb="47" eb="49">
      <t>カンリ</t>
    </rPh>
    <rPh sb="49" eb="51">
      <t>ギョウム</t>
    </rPh>
    <rPh sb="51" eb="52">
      <t>トウ</t>
    </rPh>
    <rPh sb="53" eb="54">
      <t>オモ</t>
    </rPh>
    <rPh sb="60" eb="62">
      <t>バイデン</t>
    </rPh>
    <rPh sb="65" eb="68">
      <t>ソウシュウエキ</t>
    </rPh>
    <rPh sb="69" eb="71">
      <t>トウショ</t>
    </rPh>
    <rPh sb="71" eb="73">
      <t>ミコ</t>
    </rPh>
    <rPh sb="77" eb="78">
      <t>ヤク</t>
    </rPh>
    <rPh sb="81" eb="82">
      <t>オオ</t>
    </rPh>
    <rPh sb="94" eb="96">
      <t>ヘイセイ</t>
    </rPh>
    <rPh sb="98" eb="100">
      <t>ネンド</t>
    </rPh>
    <rPh sb="101" eb="103">
      <t>ヘイセイ</t>
    </rPh>
    <rPh sb="105" eb="107">
      <t>ネンド</t>
    </rPh>
    <rPh sb="109" eb="111">
      <t>クロジ</t>
    </rPh>
    <rPh sb="112" eb="114">
      <t>スイイ</t>
    </rPh>
    <rPh sb="123" eb="125">
      <t>キョウキュウ</t>
    </rPh>
    <rPh sb="125" eb="127">
      <t>ゲンカ</t>
    </rPh>
    <rPh sb="133" eb="135">
      <t>ハンバイ</t>
    </rPh>
    <rPh sb="135" eb="137">
      <t>デンリョク</t>
    </rPh>
    <rPh sb="137" eb="138">
      <t>リョウ</t>
    </rPh>
    <rPh sb="151" eb="153">
      <t>ヒヨウ</t>
    </rPh>
    <rPh sb="162" eb="163">
      <t>アラワ</t>
    </rPh>
    <rPh sb="164" eb="166">
      <t>シヒョウ</t>
    </rPh>
    <rPh sb="170" eb="172">
      <t>ヘイセイ</t>
    </rPh>
    <rPh sb="174" eb="176">
      <t>ネンド</t>
    </rPh>
    <rPh sb="177" eb="179">
      <t>ヘイキン</t>
    </rPh>
    <rPh sb="179" eb="180">
      <t>チ</t>
    </rPh>
    <rPh sb="181" eb="182">
      <t>ヤク</t>
    </rPh>
    <rPh sb="185" eb="186">
      <t>バイ</t>
    </rPh>
    <rPh sb="194" eb="197">
      <t>ソウヒヨウ</t>
    </rPh>
    <rPh sb="198" eb="201">
      <t>ダイブブン</t>
    </rPh>
    <rPh sb="202" eb="203">
      <t>シ</t>
    </rPh>
    <rPh sb="216" eb="218">
      <t>ケイヤク</t>
    </rPh>
    <rPh sb="221" eb="222">
      <t>キ</t>
    </rPh>
    <rPh sb="228" eb="230">
      <t>ゲンジョウ</t>
    </rPh>
    <rPh sb="231" eb="233">
      <t>ヒヨウ</t>
    </rPh>
    <rPh sb="234" eb="235">
      <t>オオ</t>
    </rPh>
    <rPh sb="237" eb="239">
      <t>サクゲン</t>
    </rPh>
    <rPh sb="244" eb="246">
      <t>コンナン</t>
    </rPh>
    <rPh sb="247" eb="249">
      <t>ジョウタイ</t>
    </rPh>
    <rPh sb="267" eb="269">
      <t>キギョウ</t>
    </rPh>
    <rPh sb="270" eb="272">
      <t>ホンギョウ</t>
    </rPh>
    <rPh sb="273" eb="275">
      <t>シュウエキ</t>
    </rPh>
    <rPh sb="276" eb="278">
      <t>ケイゾク</t>
    </rPh>
    <rPh sb="280" eb="282">
      <t>セイチョウ</t>
    </rPh>
    <rPh sb="291" eb="293">
      <t>ハンダン</t>
    </rPh>
    <rPh sb="298" eb="300">
      <t>シヒョウ</t>
    </rPh>
    <rPh sb="304" eb="306">
      <t>オオハバ</t>
    </rPh>
    <rPh sb="307" eb="310">
      <t>ヘイキンチ</t>
    </rPh>
    <rPh sb="311" eb="313">
      <t>テイカ</t>
    </rPh>
    <rPh sb="314" eb="315">
      <t>クラ</t>
    </rPh>
    <rPh sb="317" eb="319">
      <t>ヘイセイ</t>
    </rPh>
    <rPh sb="321" eb="323">
      <t>ネンド</t>
    </rPh>
    <rPh sb="325" eb="327">
      <t>ヘイセイ</t>
    </rPh>
    <rPh sb="329" eb="331">
      <t>ネンド</t>
    </rPh>
    <rPh sb="333" eb="335">
      <t>テイカ</t>
    </rPh>
    <rPh sb="349" eb="351">
      <t>ハツデン</t>
    </rPh>
    <rPh sb="357" eb="358">
      <t>トウ</t>
    </rPh>
    <rPh sb="358" eb="360">
      <t>シヒョウ</t>
    </rPh>
    <rPh sb="365" eb="367">
      <t>アンテイ</t>
    </rPh>
    <rPh sb="369" eb="371">
      <t>リエキ</t>
    </rPh>
    <rPh sb="372" eb="374">
      <t>ケイゾク</t>
    </rPh>
    <rPh sb="380" eb="381">
      <t>オモ</t>
    </rPh>
    <rPh sb="389" eb="391">
      <t>エイギョウ</t>
    </rPh>
    <rPh sb="391" eb="393">
      <t>シュウシ</t>
    </rPh>
    <rPh sb="393" eb="395">
      <t>ヒリツ</t>
    </rPh>
    <rPh sb="401" eb="403">
      <t>ハツデン</t>
    </rPh>
    <rPh sb="406" eb="408">
      <t>リョウキン</t>
    </rPh>
    <rPh sb="408" eb="410">
      <t>シュウニュウ</t>
    </rPh>
    <rPh sb="411" eb="413">
      <t>エイギョウ</t>
    </rPh>
    <rPh sb="413" eb="415">
      <t>カツドウ</t>
    </rPh>
    <rPh sb="417" eb="418">
      <t>ショウ</t>
    </rPh>
    <rPh sb="420" eb="422">
      <t>シュウエキ</t>
    </rPh>
    <rPh sb="429" eb="432">
      <t>ジンケンヒ</t>
    </rPh>
    <rPh sb="433" eb="435">
      <t>ハツデン</t>
    </rPh>
    <rPh sb="435" eb="436">
      <t>ヒ</t>
    </rPh>
    <rPh sb="436" eb="437">
      <t>トウ</t>
    </rPh>
    <rPh sb="438" eb="440">
      <t>エイギョウ</t>
    </rPh>
    <rPh sb="440" eb="442">
      <t>ヒヨウ</t>
    </rPh>
    <rPh sb="443" eb="444">
      <t>ナ</t>
    </rPh>
    <rPh sb="450" eb="452">
      <t>エイギョウ</t>
    </rPh>
    <rPh sb="452" eb="454">
      <t>シュウシ</t>
    </rPh>
    <rPh sb="454" eb="456">
      <t>ヒリツ</t>
    </rPh>
    <rPh sb="457" eb="459">
      <t>サンシュツ</t>
    </rPh>
    <phoneticPr fontId="3"/>
  </si>
  <si>
    <t xml:space="preserve">
●設備利用率について
　発電能力と実際の発電電力量との割合である設備利用率ですが、平成２７年度については１８．４％となりました。平均値に比べ約１．５倍となりました。
●ＦＩＴ収入割合について
　当施設はＦＩＴによる全量売電施設です。発電施設を借上契約している期間は現状の売電価格となっていることから、事業期間中の収入が減少するリスクは回避することができます。
●修繕費比率について
　太陽光パネルの修繕も含めたリース契約となっており、修繕費のみを区別することができないことから、修繕費比率は算定されません。
●企業債残高対料金収入比率について
　発電設備をリース契約による借上げで実施していることから、企業債は活用していないことから企業債残高対料金収入比率は算出されません。</t>
    <rPh sb="75" eb="76">
      <t>バイ</t>
    </rPh>
    <rPh sb="89" eb="91">
      <t>シュウニュウ</t>
    </rPh>
    <rPh sb="91" eb="93">
      <t>ワリアイ</t>
    </rPh>
    <rPh sb="99" eb="100">
      <t>トウ</t>
    </rPh>
    <rPh sb="100" eb="102">
      <t>シセツ</t>
    </rPh>
    <rPh sb="109" eb="111">
      <t>ゼンリョウ</t>
    </rPh>
    <rPh sb="111" eb="113">
      <t>バイデン</t>
    </rPh>
    <rPh sb="113" eb="115">
      <t>シセツ</t>
    </rPh>
    <rPh sb="118" eb="120">
      <t>ハツデン</t>
    </rPh>
    <rPh sb="120" eb="122">
      <t>シセツ</t>
    </rPh>
    <rPh sb="123" eb="125">
      <t>カリア</t>
    </rPh>
    <rPh sb="125" eb="127">
      <t>ケイヤク</t>
    </rPh>
    <rPh sb="131" eb="133">
      <t>キカン</t>
    </rPh>
    <rPh sb="134" eb="136">
      <t>ゲンジョウ</t>
    </rPh>
    <rPh sb="137" eb="139">
      <t>バイデン</t>
    </rPh>
    <rPh sb="139" eb="141">
      <t>カカク</t>
    </rPh>
    <rPh sb="152" eb="154">
      <t>ジギョウ</t>
    </rPh>
    <rPh sb="154" eb="156">
      <t>キカン</t>
    </rPh>
    <rPh sb="156" eb="157">
      <t>チュウ</t>
    </rPh>
    <rPh sb="158" eb="160">
      <t>シュウニュウ</t>
    </rPh>
    <rPh sb="161" eb="163">
      <t>ゲンショウ</t>
    </rPh>
    <rPh sb="169" eb="171">
      <t>カイヒ</t>
    </rPh>
    <rPh sb="184" eb="186">
      <t>シュウゼン</t>
    </rPh>
    <rPh sb="186" eb="187">
      <t>ヒ</t>
    </rPh>
    <rPh sb="187" eb="189">
      <t>ヒリツ</t>
    </rPh>
    <rPh sb="195" eb="198">
      <t>タイヨウコウ</t>
    </rPh>
    <rPh sb="202" eb="204">
      <t>シュウゼン</t>
    </rPh>
    <rPh sb="205" eb="206">
      <t>フク</t>
    </rPh>
    <rPh sb="211" eb="213">
      <t>ケイヤク</t>
    </rPh>
    <rPh sb="220" eb="222">
      <t>シュウゼン</t>
    </rPh>
    <rPh sb="222" eb="223">
      <t>ヒ</t>
    </rPh>
    <rPh sb="226" eb="228">
      <t>クベツ</t>
    </rPh>
    <rPh sb="242" eb="244">
      <t>シュウゼン</t>
    </rPh>
    <rPh sb="244" eb="245">
      <t>ヒ</t>
    </rPh>
    <rPh sb="245" eb="247">
      <t>ヒリツ</t>
    </rPh>
    <rPh sb="248" eb="250">
      <t>サンテイ</t>
    </rPh>
    <rPh sb="259" eb="261">
      <t>キギョウ</t>
    </rPh>
    <rPh sb="261" eb="262">
      <t>サイ</t>
    </rPh>
    <rPh sb="262" eb="264">
      <t>ザンダカ</t>
    </rPh>
    <rPh sb="264" eb="265">
      <t>タイ</t>
    </rPh>
    <rPh sb="265" eb="267">
      <t>リョウキン</t>
    </rPh>
    <rPh sb="267" eb="269">
      <t>シュウニュウ</t>
    </rPh>
    <rPh sb="269" eb="271">
      <t>ヒリツ</t>
    </rPh>
    <rPh sb="277" eb="279">
      <t>ハツデン</t>
    </rPh>
    <rPh sb="279" eb="281">
      <t>セツビ</t>
    </rPh>
    <rPh sb="285" eb="287">
      <t>ケイヤク</t>
    </rPh>
    <rPh sb="290" eb="292">
      <t>カリア</t>
    </rPh>
    <rPh sb="294" eb="296">
      <t>ジッシ</t>
    </rPh>
    <rPh sb="305" eb="307">
      <t>キギョウ</t>
    </rPh>
    <rPh sb="307" eb="308">
      <t>サイ</t>
    </rPh>
    <rPh sb="309" eb="311">
      <t>カツヨウ</t>
    </rPh>
    <rPh sb="320" eb="322">
      <t>キギョウ</t>
    </rPh>
    <rPh sb="322" eb="323">
      <t>サイ</t>
    </rPh>
    <rPh sb="323" eb="325">
      <t>ザンダカ</t>
    </rPh>
    <rPh sb="325" eb="326">
      <t>タイ</t>
    </rPh>
    <rPh sb="326" eb="328">
      <t>リョウキン</t>
    </rPh>
    <rPh sb="328" eb="330">
      <t>シュウニュウ</t>
    </rPh>
    <rPh sb="330" eb="332">
      <t>ヒリツ</t>
    </rPh>
    <rPh sb="333" eb="335">
      <t>サンシュツ</t>
    </rPh>
    <phoneticPr fontId="3"/>
  </si>
  <si>
    <t xml:space="preserve">
　安定した発電により、想定を上回る売電収入と、費用のほとんどを占めています発電設備借上料は定額であり、収入が大きく上まわっていることから、収益的収支比率のとおり黒字経営が続いています。更に発電効率を向上させ、収益増を図ることも検討していきます。
　また、経営戦略の策定については、当事業が市営のメガソーラー発電事業において、固定価格買取制度による売電収入と維持管理等に係る支出を、一般会計と区分することを目的としていることから、現状では策定予定時期を未定としています。</t>
    <rPh sb="2" eb="4">
      <t>アンテイ</t>
    </rPh>
    <rPh sb="6" eb="8">
      <t>ハツデン</t>
    </rPh>
    <rPh sb="12" eb="14">
      <t>ソウテイ</t>
    </rPh>
    <rPh sb="15" eb="17">
      <t>ウワマワ</t>
    </rPh>
    <rPh sb="18" eb="20">
      <t>バイデン</t>
    </rPh>
    <rPh sb="20" eb="22">
      <t>シュウニュウ</t>
    </rPh>
    <rPh sb="24" eb="26">
      <t>ヒヨウ</t>
    </rPh>
    <rPh sb="32" eb="33">
      <t>シ</t>
    </rPh>
    <rPh sb="38" eb="40">
      <t>ハツデン</t>
    </rPh>
    <rPh sb="40" eb="42">
      <t>セツビ</t>
    </rPh>
    <rPh sb="42" eb="44">
      <t>カリア</t>
    </rPh>
    <rPh sb="44" eb="45">
      <t>リョウ</t>
    </rPh>
    <rPh sb="46" eb="48">
      <t>テイガク</t>
    </rPh>
    <rPh sb="52" eb="54">
      <t>シュウニュウ</t>
    </rPh>
    <rPh sb="55" eb="56">
      <t>オオ</t>
    </rPh>
    <rPh sb="58" eb="59">
      <t>ウワ</t>
    </rPh>
    <rPh sb="70" eb="73">
      <t>シュウエキテキ</t>
    </rPh>
    <rPh sb="73" eb="75">
      <t>シュウシ</t>
    </rPh>
    <rPh sb="75" eb="77">
      <t>ヒリツ</t>
    </rPh>
    <rPh sb="81" eb="83">
      <t>クロジ</t>
    </rPh>
    <rPh sb="83" eb="85">
      <t>ケイエイ</t>
    </rPh>
    <rPh sb="86" eb="87">
      <t>ツヅ</t>
    </rPh>
    <rPh sb="93" eb="94">
      <t>サラ</t>
    </rPh>
    <rPh sb="95" eb="97">
      <t>ハツデン</t>
    </rPh>
    <rPh sb="97" eb="99">
      <t>コウリツ</t>
    </rPh>
    <rPh sb="100" eb="102">
      <t>コウジョウ</t>
    </rPh>
    <rPh sb="105" eb="107">
      <t>シュウエキ</t>
    </rPh>
    <rPh sb="109" eb="110">
      <t>ハカ</t>
    </rPh>
    <rPh sb="128" eb="130">
      <t>ケイエイ</t>
    </rPh>
    <rPh sb="130" eb="132">
      <t>センリャク</t>
    </rPh>
    <rPh sb="133" eb="135">
      <t>サクテイ</t>
    </rPh>
    <rPh sb="141" eb="142">
      <t>トウ</t>
    </rPh>
    <rPh sb="142" eb="144">
      <t>ジギョウ</t>
    </rPh>
    <rPh sb="145" eb="147">
      <t>シエイ</t>
    </rPh>
    <rPh sb="154" eb="156">
      <t>ハツデン</t>
    </rPh>
    <rPh sb="156" eb="158">
      <t>ジギョウ</t>
    </rPh>
    <rPh sb="163" eb="165">
      <t>コテイ</t>
    </rPh>
    <rPh sb="165" eb="167">
      <t>カカク</t>
    </rPh>
    <rPh sb="167" eb="169">
      <t>カイトリ</t>
    </rPh>
    <rPh sb="169" eb="171">
      <t>セイド</t>
    </rPh>
    <rPh sb="174" eb="176">
      <t>バイデン</t>
    </rPh>
    <rPh sb="176" eb="178">
      <t>シュウニュウ</t>
    </rPh>
    <rPh sb="179" eb="181">
      <t>イジ</t>
    </rPh>
    <rPh sb="181" eb="183">
      <t>カンリ</t>
    </rPh>
    <rPh sb="183" eb="184">
      <t>トウ</t>
    </rPh>
    <rPh sb="185" eb="186">
      <t>カカ</t>
    </rPh>
    <rPh sb="187" eb="189">
      <t>シシュツ</t>
    </rPh>
    <rPh sb="191" eb="193">
      <t>イッパン</t>
    </rPh>
    <rPh sb="193" eb="195">
      <t>カイケイ</t>
    </rPh>
    <rPh sb="196" eb="198">
      <t>クブン</t>
    </rPh>
    <rPh sb="203" eb="205">
      <t>モクテキ</t>
    </rPh>
    <rPh sb="215" eb="217">
      <t>ゲンジョウ</t>
    </rPh>
    <rPh sb="219" eb="221">
      <t>サクテイ</t>
    </rPh>
    <rPh sb="221" eb="223">
      <t>ヨテイ</t>
    </rPh>
    <rPh sb="223" eb="225">
      <t>ジキ</t>
    </rPh>
    <rPh sb="226" eb="228">
      <t>ミテイ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</si>
</sst>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shrinkToFi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137.30000000000001</c:v>
                </c:pt>
                <c:pt idx="4">
                  <c:v>135.6</c:v>
                </c:pt>
              </c:numCache>
            </c:numRef>
          </c:val>
        </c:ser>
        <c:dLbls>
          <c:showLegendKey val="0"/>
          <c:showVal val="0"/>
          <c:showCatName val="0"/>
          <c:showSerName val="0"/>
          <c:showPercent val="0"/>
          <c:showBubbleSize val="0"/>
        </c:dLbls>
        <c:gapWidth val="180"/>
        <c:overlap val="-90"/>
        <c:axId val="212092288"/>
        <c:axId val="21224568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2092288"/>
        <c:axId val="212245680"/>
      </c:lineChart>
      <c:catAx>
        <c:axId val="212092288"/>
        <c:scaling>
          <c:orientation val="minMax"/>
        </c:scaling>
        <c:delete val="0"/>
        <c:axPos val="b"/>
        <c:numFmt formatCode="ge" sourceLinked="1"/>
        <c:majorTickMark val="none"/>
        <c:minorTickMark val="none"/>
        <c:tickLblPos val="none"/>
        <c:crossAx val="212245680"/>
        <c:crosses val="autoZero"/>
        <c:auto val="0"/>
        <c:lblAlgn val="ctr"/>
        <c:lblOffset val="100"/>
        <c:noMultiLvlLbl val="1"/>
      </c:catAx>
      <c:valAx>
        <c:axId val="21224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92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391221672"/>
        <c:axId val="39149668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391221672"/>
        <c:axId val="391496688"/>
      </c:lineChart>
      <c:catAx>
        <c:axId val="391221672"/>
        <c:scaling>
          <c:orientation val="minMax"/>
        </c:scaling>
        <c:delete val="0"/>
        <c:axPos val="b"/>
        <c:numFmt formatCode="ge" sourceLinked="1"/>
        <c:majorTickMark val="none"/>
        <c:minorTickMark val="none"/>
        <c:tickLblPos val="none"/>
        <c:crossAx val="391496688"/>
        <c:crosses val="autoZero"/>
        <c:auto val="0"/>
        <c:lblAlgn val="ctr"/>
        <c:lblOffset val="100"/>
        <c:noMultiLvlLbl val="1"/>
      </c:catAx>
      <c:valAx>
        <c:axId val="39149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221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497472"/>
        <c:axId val="39149786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97472"/>
        <c:axId val="391497864"/>
      </c:lineChart>
      <c:catAx>
        <c:axId val="391497472"/>
        <c:scaling>
          <c:orientation val="minMax"/>
        </c:scaling>
        <c:delete val="0"/>
        <c:axPos val="b"/>
        <c:numFmt formatCode="ge" sourceLinked="1"/>
        <c:majorTickMark val="none"/>
        <c:minorTickMark val="none"/>
        <c:tickLblPos val="none"/>
        <c:crossAx val="391497864"/>
        <c:crosses val="autoZero"/>
        <c:auto val="0"/>
        <c:lblAlgn val="ctr"/>
        <c:lblOffset val="100"/>
        <c:noMultiLvlLbl val="1"/>
      </c:catAx>
      <c:valAx>
        <c:axId val="39149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49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498648"/>
        <c:axId val="39177709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98648"/>
        <c:axId val="391777096"/>
      </c:lineChart>
      <c:catAx>
        <c:axId val="391498648"/>
        <c:scaling>
          <c:orientation val="minMax"/>
        </c:scaling>
        <c:delete val="0"/>
        <c:axPos val="b"/>
        <c:numFmt formatCode="ge" sourceLinked="1"/>
        <c:majorTickMark val="none"/>
        <c:minorTickMark val="none"/>
        <c:tickLblPos val="none"/>
        <c:crossAx val="391777096"/>
        <c:crosses val="autoZero"/>
        <c:auto val="0"/>
        <c:lblAlgn val="ctr"/>
        <c:lblOffset val="100"/>
        <c:noMultiLvlLbl val="1"/>
      </c:catAx>
      <c:valAx>
        <c:axId val="391777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49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777880"/>
        <c:axId val="39177827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777880"/>
        <c:axId val="391778272"/>
      </c:lineChart>
      <c:catAx>
        <c:axId val="391777880"/>
        <c:scaling>
          <c:orientation val="minMax"/>
        </c:scaling>
        <c:delete val="0"/>
        <c:axPos val="b"/>
        <c:numFmt formatCode="ge" sourceLinked="1"/>
        <c:majorTickMark val="none"/>
        <c:minorTickMark val="none"/>
        <c:tickLblPos val="none"/>
        <c:crossAx val="391778272"/>
        <c:crosses val="autoZero"/>
        <c:auto val="0"/>
        <c:lblAlgn val="ctr"/>
        <c:lblOffset val="100"/>
        <c:noMultiLvlLbl val="1"/>
      </c:catAx>
      <c:valAx>
        <c:axId val="39177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917778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779056"/>
        <c:axId val="39177944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779056"/>
        <c:axId val="391779448"/>
      </c:lineChart>
      <c:catAx>
        <c:axId val="391779056"/>
        <c:scaling>
          <c:orientation val="minMax"/>
        </c:scaling>
        <c:delete val="0"/>
        <c:axPos val="b"/>
        <c:numFmt formatCode="ge" sourceLinked="1"/>
        <c:majorTickMark val="none"/>
        <c:minorTickMark val="none"/>
        <c:tickLblPos val="none"/>
        <c:crossAx val="391779448"/>
        <c:crosses val="autoZero"/>
        <c:auto val="0"/>
        <c:lblAlgn val="ctr"/>
        <c:lblOffset val="100"/>
        <c:noMultiLvlLbl val="1"/>
      </c:catAx>
      <c:valAx>
        <c:axId val="391779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77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780232"/>
        <c:axId val="39178062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780232"/>
        <c:axId val="391780624"/>
      </c:lineChart>
      <c:catAx>
        <c:axId val="391780232"/>
        <c:scaling>
          <c:orientation val="minMax"/>
        </c:scaling>
        <c:delete val="0"/>
        <c:axPos val="b"/>
        <c:numFmt formatCode="ge" sourceLinked="1"/>
        <c:majorTickMark val="none"/>
        <c:minorTickMark val="none"/>
        <c:tickLblPos val="none"/>
        <c:crossAx val="391780624"/>
        <c:crosses val="autoZero"/>
        <c:auto val="0"/>
        <c:lblAlgn val="ctr"/>
        <c:lblOffset val="100"/>
        <c:noMultiLvlLbl val="1"/>
      </c:catAx>
      <c:valAx>
        <c:axId val="391780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780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196352"/>
        <c:axId val="39219674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196352"/>
        <c:axId val="392196744"/>
      </c:lineChart>
      <c:catAx>
        <c:axId val="392196352"/>
        <c:scaling>
          <c:orientation val="minMax"/>
        </c:scaling>
        <c:delete val="0"/>
        <c:axPos val="b"/>
        <c:numFmt formatCode="ge" sourceLinked="1"/>
        <c:majorTickMark val="none"/>
        <c:minorTickMark val="none"/>
        <c:tickLblPos val="none"/>
        <c:crossAx val="392196744"/>
        <c:crosses val="autoZero"/>
        <c:auto val="0"/>
        <c:lblAlgn val="ctr"/>
        <c:lblOffset val="100"/>
        <c:noMultiLvlLbl val="1"/>
      </c:catAx>
      <c:valAx>
        <c:axId val="392196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19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197528"/>
        <c:axId val="39219792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197528"/>
        <c:axId val="392197920"/>
      </c:lineChart>
      <c:catAx>
        <c:axId val="392197528"/>
        <c:scaling>
          <c:orientation val="minMax"/>
        </c:scaling>
        <c:delete val="0"/>
        <c:axPos val="b"/>
        <c:numFmt formatCode="ge" sourceLinked="1"/>
        <c:majorTickMark val="none"/>
        <c:minorTickMark val="none"/>
        <c:tickLblPos val="none"/>
        <c:crossAx val="392197920"/>
        <c:crosses val="autoZero"/>
        <c:auto val="0"/>
        <c:lblAlgn val="ctr"/>
        <c:lblOffset val="100"/>
        <c:noMultiLvlLbl val="1"/>
      </c:catAx>
      <c:valAx>
        <c:axId val="39219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197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198704"/>
        <c:axId val="39219909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198704"/>
        <c:axId val="392199096"/>
      </c:lineChart>
      <c:catAx>
        <c:axId val="392198704"/>
        <c:scaling>
          <c:orientation val="minMax"/>
        </c:scaling>
        <c:delete val="0"/>
        <c:axPos val="b"/>
        <c:numFmt formatCode="ge" sourceLinked="1"/>
        <c:majorTickMark val="none"/>
        <c:minorTickMark val="none"/>
        <c:tickLblPos val="none"/>
        <c:crossAx val="392199096"/>
        <c:crosses val="autoZero"/>
        <c:auto val="0"/>
        <c:lblAlgn val="ctr"/>
        <c:lblOffset val="100"/>
        <c:noMultiLvlLbl val="1"/>
      </c:catAx>
      <c:valAx>
        <c:axId val="39219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19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039648"/>
        <c:axId val="39204004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039648"/>
        <c:axId val="392040040"/>
      </c:lineChart>
      <c:catAx>
        <c:axId val="392039648"/>
        <c:scaling>
          <c:orientation val="minMax"/>
        </c:scaling>
        <c:delete val="0"/>
        <c:axPos val="b"/>
        <c:numFmt formatCode="ge" sourceLinked="1"/>
        <c:majorTickMark val="none"/>
        <c:minorTickMark val="none"/>
        <c:tickLblPos val="none"/>
        <c:crossAx val="392040040"/>
        <c:crosses val="autoZero"/>
        <c:auto val="0"/>
        <c:lblAlgn val="ctr"/>
        <c:lblOffset val="100"/>
        <c:noMultiLvlLbl val="1"/>
      </c:catAx>
      <c:valAx>
        <c:axId val="39204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03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2086280"/>
        <c:axId val="21066572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2086280"/>
        <c:axId val="210665728"/>
      </c:lineChart>
      <c:catAx>
        <c:axId val="212086280"/>
        <c:scaling>
          <c:orientation val="minMax"/>
        </c:scaling>
        <c:delete val="0"/>
        <c:axPos val="b"/>
        <c:numFmt formatCode="ge" sourceLinked="1"/>
        <c:majorTickMark val="none"/>
        <c:minorTickMark val="none"/>
        <c:tickLblPos val="none"/>
        <c:crossAx val="210665728"/>
        <c:crosses val="autoZero"/>
        <c:auto val="0"/>
        <c:lblAlgn val="ctr"/>
        <c:lblOffset val="100"/>
        <c:noMultiLvlLbl val="1"/>
      </c:catAx>
      <c:valAx>
        <c:axId val="21066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086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040432"/>
        <c:axId val="39204082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040432"/>
        <c:axId val="392040824"/>
      </c:lineChart>
      <c:catAx>
        <c:axId val="392040432"/>
        <c:scaling>
          <c:orientation val="minMax"/>
        </c:scaling>
        <c:delete val="0"/>
        <c:axPos val="b"/>
        <c:numFmt formatCode="ge" sourceLinked="1"/>
        <c:majorTickMark val="none"/>
        <c:minorTickMark val="none"/>
        <c:tickLblPos val="none"/>
        <c:crossAx val="392040824"/>
        <c:crosses val="autoZero"/>
        <c:auto val="0"/>
        <c:lblAlgn val="ctr"/>
        <c:lblOffset val="100"/>
        <c:noMultiLvlLbl val="1"/>
      </c:catAx>
      <c:valAx>
        <c:axId val="392040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04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041608"/>
        <c:axId val="39204200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041608"/>
        <c:axId val="392042000"/>
      </c:lineChart>
      <c:catAx>
        <c:axId val="392041608"/>
        <c:scaling>
          <c:orientation val="minMax"/>
        </c:scaling>
        <c:delete val="0"/>
        <c:axPos val="b"/>
        <c:numFmt formatCode="ge" sourceLinked="1"/>
        <c:majorTickMark val="none"/>
        <c:minorTickMark val="none"/>
        <c:tickLblPos val="none"/>
        <c:crossAx val="392042000"/>
        <c:crosses val="autoZero"/>
        <c:auto val="0"/>
        <c:lblAlgn val="ctr"/>
        <c:lblOffset val="100"/>
        <c:noMultiLvlLbl val="1"/>
      </c:catAx>
      <c:valAx>
        <c:axId val="39204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041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042784"/>
        <c:axId val="39239972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042784"/>
        <c:axId val="392399720"/>
      </c:lineChart>
      <c:catAx>
        <c:axId val="392042784"/>
        <c:scaling>
          <c:orientation val="minMax"/>
        </c:scaling>
        <c:delete val="0"/>
        <c:axPos val="b"/>
        <c:numFmt formatCode="ge" sourceLinked="1"/>
        <c:majorTickMark val="none"/>
        <c:minorTickMark val="none"/>
        <c:tickLblPos val="none"/>
        <c:crossAx val="392399720"/>
        <c:crosses val="autoZero"/>
        <c:auto val="0"/>
        <c:lblAlgn val="ctr"/>
        <c:lblOffset val="100"/>
        <c:noMultiLvlLbl val="1"/>
      </c:catAx>
      <c:valAx>
        <c:axId val="39239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04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400504"/>
        <c:axId val="39240089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400504"/>
        <c:axId val="392400896"/>
      </c:lineChart>
      <c:catAx>
        <c:axId val="392400504"/>
        <c:scaling>
          <c:orientation val="minMax"/>
        </c:scaling>
        <c:delete val="0"/>
        <c:axPos val="b"/>
        <c:numFmt formatCode="ge" sourceLinked="1"/>
        <c:majorTickMark val="none"/>
        <c:minorTickMark val="none"/>
        <c:tickLblPos val="none"/>
        <c:crossAx val="392400896"/>
        <c:crosses val="autoZero"/>
        <c:auto val="0"/>
        <c:lblAlgn val="ctr"/>
        <c:lblOffset val="100"/>
        <c:noMultiLvlLbl val="1"/>
      </c:catAx>
      <c:valAx>
        <c:axId val="39240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400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401680"/>
        <c:axId val="39240207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401680"/>
        <c:axId val="392402072"/>
      </c:lineChart>
      <c:catAx>
        <c:axId val="392401680"/>
        <c:scaling>
          <c:orientation val="minMax"/>
        </c:scaling>
        <c:delete val="0"/>
        <c:axPos val="b"/>
        <c:numFmt formatCode="ge" sourceLinked="1"/>
        <c:majorTickMark val="none"/>
        <c:minorTickMark val="none"/>
        <c:tickLblPos val="none"/>
        <c:crossAx val="392402072"/>
        <c:crosses val="autoZero"/>
        <c:auto val="0"/>
        <c:lblAlgn val="ctr"/>
        <c:lblOffset val="100"/>
        <c:noMultiLvlLbl val="1"/>
      </c:catAx>
      <c:valAx>
        <c:axId val="392402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40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402856"/>
        <c:axId val="39240324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402856"/>
        <c:axId val="392403248"/>
      </c:lineChart>
      <c:catAx>
        <c:axId val="392402856"/>
        <c:scaling>
          <c:orientation val="minMax"/>
        </c:scaling>
        <c:delete val="0"/>
        <c:axPos val="b"/>
        <c:numFmt formatCode="ge" sourceLinked="1"/>
        <c:majorTickMark val="none"/>
        <c:minorTickMark val="none"/>
        <c:tickLblPos val="none"/>
        <c:crossAx val="392403248"/>
        <c:crosses val="autoZero"/>
        <c:auto val="0"/>
        <c:lblAlgn val="ctr"/>
        <c:lblOffset val="100"/>
        <c:noMultiLvlLbl val="1"/>
      </c:catAx>
      <c:valAx>
        <c:axId val="39240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402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19.2</c:v>
                </c:pt>
                <c:pt idx="4">
                  <c:v>18.399999999999999</c:v>
                </c:pt>
              </c:numCache>
            </c:numRef>
          </c:val>
        </c:ser>
        <c:dLbls>
          <c:showLegendKey val="0"/>
          <c:showVal val="0"/>
          <c:showCatName val="0"/>
          <c:showSerName val="0"/>
          <c:showPercent val="0"/>
          <c:showBubbleSize val="0"/>
        </c:dLbls>
        <c:gapWidth val="180"/>
        <c:overlap val="-90"/>
        <c:axId val="392649720"/>
        <c:axId val="39265011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13.7</c:v>
                </c:pt>
                <c:pt idx="4">
                  <c:v>12</c:v>
                </c:pt>
              </c:numCache>
            </c:numRef>
          </c:val>
          <c:smooth val="0"/>
        </c:ser>
        <c:dLbls>
          <c:showLegendKey val="0"/>
          <c:showVal val="0"/>
          <c:showCatName val="0"/>
          <c:showSerName val="0"/>
          <c:showPercent val="0"/>
          <c:showBubbleSize val="0"/>
        </c:dLbls>
        <c:marker val="1"/>
        <c:smooth val="0"/>
        <c:axId val="392649720"/>
        <c:axId val="392650112"/>
      </c:lineChart>
      <c:catAx>
        <c:axId val="392649720"/>
        <c:scaling>
          <c:orientation val="minMax"/>
        </c:scaling>
        <c:delete val="0"/>
        <c:axPos val="b"/>
        <c:numFmt formatCode="ge" sourceLinked="1"/>
        <c:majorTickMark val="none"/>
        <c:minorTickMark val="none"/>
        <c:tickLblPos val="none"/>
        <c:crossAx val="392650112"/>
        <c:crosses val="autoZero"/>
        <c:auto val="0"/>
        <c:lblAlgn val="ctr"/>
        <c:lblOffset val="100"/>
        <c:noMultiLvlLbl val="1"/>
      </c:catAx>
      <c:valAx>
        <c:axId val="39265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649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2650896"/>
        <c:axId val="3926512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2.9</c:v>
                </c:pt>
                <c:pt idx="4">
                  <c:v>0.6</c:v>
                </c:pt>
              </c:numCache>
            </c:numRef>
          </c:val>
          <c:smooth val="0"/>
        </c:ser>
        <c:dLbls>
          <c:showLegendKey val="0"/>
          <c:showVal val="0"/>
          <c:showCatName val="0"/>
          <c:showSerName val="0"/>
          <c:showPercent val="0"/>
          <c:showBubbleSize val="0"/>
        </c:dLbls>
        <c:marker val="1"/>
        <c:smooth val="0"/>
        <c:axId val="392650896"/>
        <c:axId val="392651288"/>
      </c:lineChart>
      <c:catAx>
        <c:axId val="392650896"/>
        <c:scaling>
          <c:orientation val="minMax"/>
        </c:scaling>
        <c:delete val="0"/>
        <c:axPos val="b"/>
        <c:numFmt formatCode="ge" sourceLinked="1"/>
        <c:majorTickMark val="none"/>
        <c:minorTickMark val="none"/>
        <c:tickLblPos val="none"/>
        <c:crossAx val="392651288"/>
        <c:crosses val="autoZero"/>
        <c:auto val="0"/>
        <c:lblAlgn val="ctr"/>
        <c:lblOffset val="100"/>
        <c:noMultiLvlLbl val="1"/>
      </c:catAx>
      <c:valAx>
        <c:axId val="392651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65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392652072"/>
        <c:axId val="39265246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282.39999999999998</c:v>
                </c:pt>
                <c:pt idx="4">
                  <c:v>213.5</c:v>
                </c:pt>
              </c:numCache>
            </c:numRef>
          </c:val>
          <c:smooth val="0"/>
        </c:ser>
        <c:dLbls>
          <c:showLegendKey val="0"/>
          <c:showVal val="0"/>
          <c:showCatName val="0"/>
          <c:showSerName val="0"/>
          <c:showPercent val="0"/>
          <c:showBubbleSize val="0"/>
        </c:dLbls>
        <c:marker val="1"/>
        <c:smooth val="0"/>
        <c:axId val="392652072"/>
        <c:axId val="392652464"/>
      </c:lineChart>
      <c:catAx>
        <c:axId val="392652072"/>
        <c:scaling>
          <c:orientation val="minMax"/>
        </c:scaling>
        <c:delete val="0"/>
        <c:axPos val="b"/>
        <c:numFmt formatCode="ge" sourceLinked="1"/>
        <c:majorTickMark val="none"/>
        <c:minorTickMark val="none"/>
        <c:tickLblPos val="none"/>
        <c:crossAx val="392652464"/>
        <c:crosses val="autoZero"/>
        <c:auto val="0"/>
        <c:lblAlgn val="ctr"/>
        <c:lblOffset val="100"/>
        <c:noMultiLvlLbl val="1"/>
      </c:catAx>
      <c:valAx>
        <c:axId val="39265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2652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3084584"/>
        <c:axId val="39308497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3084584"/>
        <c:axId val="393084976"/>
      </c:lineChart>
      <c:catAx>
        <c:axId val="393084584"/>
        <c:scaling>
          <c:orientation val="minMax"/>
        </c:scaling>
        <c:delete val="0"/>
        <c:axPos val="b"/>
        <c:numFmt formatCode="ge" sourceLinked="1"/>
        <c:majorTickMark val="none"/>
        <c:minorTickMark val="none"/>
        <c:tickLblPos val="none"/>
        <c:crossAx val="393084976"/>
        <c:crosses val="autoZero"/>
        <c:auto val="0"/>
        <c:lblAlgn val="ctr"/>
        <c:lblOffset val="100"/>
        <c:noMultiLvlLbl val="1"/>
      </c:catAx>
      <c:valAx>
        <c:axId val="39308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084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0768488"/>
        <c:axId val="39117996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0768488"/>
        <c:axId val="391179968"/>
      </c:lineChart>
      <c:catAx>
        <c:axId val="390768488"/>
        <c:scaling>
          <c:orientation val="minMax"/>
        </c:scaling>
        <c:delete val="0"/>
        <c:axPos val="b"/>
        <c:numFmt formatCode="ge" sourceLinked="1"/>
        <c:majorTickMark val="none"/>
        <c:minorTickMark val="none"/>
        <c:tickLblPos val="none"/>
        <c:crossAx val="391179968"/>
        <c:crosses val="autoZero"/>
        <c:auto val="0"/>
        <c:lblAlgn val="ctr"/>
        <c:lblOffset val="100"/>
        <c:noMultiLvlLbl val="1"/>
      </c:catAx>
      <c:valAx>
        <c:axId val="39117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0768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393085760"/>
        <c:axId val="3930861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100</c:v>
                </c:pt>
                <c:pt idx="4">
                  <c:v>96.6</c:v>
                </c:pt>
              </c:numCache>
            </c:numRef>
          </c:val>
          <c:smooth val="0"/>
        </c:ser>
        <c:dLbls>
          <c:showLegendKey val="0"/>
          <c:showVal val="0"/>
          <c:showCatName val="0"/>
          <c:showSerName val="0"/>
          <c:showPercent val="0"/>
          <c:showBubbleSize val="0"/>
        </c:dLbls>
        <c:marker val="1"/>
        <c:smooth val="0"/>
        <c:axId val="393085760"/>
        <c:axId val="393086152"/>
      </c:lineChart>
      <c:catAx>
        <c:axId val="393085760"/>
        <c:scaling>
          <c:orientation val="minMax"/>
        </c:scaling>
        <c:delete val="0"/>
        <c:axPos val="b"/>
        <c:numFmt formatCode="ge" sourceLinked="1"/>
        <c:majorTickMark val="none"/>
        <c:minorTickMark val="none"/>
        <c:tickLblPos val="none"/>
        <c:crossAx val="393086152"/>
        <c:crosses val="autoZero"/>
        <c:auto val="0"/>
        <c:lblAlgn val="ctr"/>
        <c:lblOffset val="100"/>
        <c:noMultiLvlLbl val="1"/>
      </c:catAx>
      <c:valAx>
        <c:axId val="39308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308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30592.799999999999</c:v>
                </c:pt>
                <c:pt idx="4">
                  <c:v>31905.9</c:v>
                </c:pt>
              </c:numCache>
            </c:numRef>
          </c:val>
        </c:ser>
        <c:dLbls>
          <c:showLegendKey val="0"/>
          <c:showVal val="0"/>
          <c:showCatName val="0"/>
          <c:showSerName val="0"/>
          <c:showPercent val="0"/>
          <c:showBubbleSize val="0"/>
        </c:dLbls>
        <c:gapWidth val="180"/>
        <c:overlap val="-90"/>
        <c:axId val="391250424"/>
        <c:axId val="39125080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391250424"/>
        <c:axId val="391250808"/>
      </c:lineChart>
      <c:catAx>
        <c:axId val="391250424"/>
        <c:scaling>
          <c:orientation val="minMax"/>
        </c:scaling>
        <c:delete val="0"/>
        <c:axPos val="b"/>
        <c:numFmt formatCode="ge" sourceLinked="1"/>
        <c:majorTickMark val="none"/>
        <c:minorTickMark val="none"/>
        <c:tickLblPos val="none"/>
        <c:crossAx val="391250808"/>
        <c:crosses val="autoZero"/>
        <c:auto val="0"/>
        <c:lblAlgn val="ctr"/>
        <c:lblOffset val="100"/>
        <c:noMultiLvlLbl val="1"/>
      </c:catAx>
      <c:valAx>
        <c:axId val="39125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250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38213</c:v>
                </c:pt>
                <c:pt idx="4">
                  <c:v>36435</c:v>
                </c:pt>
              </c:numCache>
            </c:numRef>
          </c:val>
        </c:ser>
        <c:dLbls>
          <c:showLegendKey val="0"/>
          <c:showVal val="0"/>
          <c:showCatName val="0"/>
          <c:showSerName val="0"/>
          <c:showPercent val="0"/>
          <c:showBubbleSize val="0"/>
        </c:dLbls>
        <c:gapWidth val="180"/>
        <c:overlap val="-90"/>
        <c:axId val="391220104"/>
        <c:axId val="391220888"/>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391220104"/>
        <c:axId val="391220888"/>
      </c:lineChart>
      <c:catAx>
        <c:axId val="391220104"/>
        <c:scaling>
          <c:orientation val="minMax"/>
        </c:scaling>
        <c:delete val="0"/>
        <c:axPos val="b"/>
        <c:numFmt formatCode="ge" sourceLinked="1"/>
        <c:majorTickMark val="none"/>
        <c:minorTickMark val="none"/>
        <c:tickLblPos val="none"/>
        <c:crossAx val="391220888"/>
        <c:crosses val="autoZero"/>
        <c:auto val="0"/>
        <c:lblAlgn val="ctr"/>
        <c:lblOffset val="100"/>
        <c:noMultiLvlLbl val="1"/>
      </c:catAx>
      <c:valAx>
        <c:axId val="39122088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220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19.2</c:v>
                </c:pt>
                <c:pt idx="4">
                  <c:v>18.399999999999999</c:v>
                </c:pt>
              </c:numCache>
            </c:numRef>
          </c:val>
        </c:ser>
        <c:dLbls>
          <c:showLegendKey val="0"/>
          <c:showVal val="0"/>
          <c:showCatName val="0"/>
          <c:showSerName val="0"/>
          <c:showPercent val="0"/>
          <c:showBubbleSize val="0"/>
        </c:dLbls>
        <c:gapWidth val="180"/>
        <c:overlap val="-90"/>
        <c:axId val="391222064"/>
        <c:axId val="39122245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391222064"/>
        <c:axId val="391222456"/>
      </c:lineChart>
      <c:catAx>
        <c:axId val="391222064"/>
        <c:scaling>
          <c:orientation val="minMax"/>
        </c:scaling>
        <c:delete val="0"/>
        <c:axPos val="b"/>
        <c:numFmt formatCode="ge" sourceLinked="1"/>
        <c:majorTickMark val="none"/>
        <c:minorTickMark val="none"/>
        <c:tickLblPos val="none"/>
        <c:crossAx val="391222456"/>
        <c:crosses val="autoZero"/>
        <c:auto val="0"/>
        <c:lblAlgn val="ctr"/>
        <c:lblOffset val="100"/>
        <c:noMultiLvlLbl val="1"/>
      </c:catAx>
      <c:valAx>
        <c:axId val="39122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22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223240"/>
        <c:axId val="39122363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391223240"/>
        <c:axId val="391223632"/>
      </c:lineChart>
      <c:catAx>
        <c:axId val="391223240"/>
        <c:scaling>
          <c:orientation val="minMax"/>
        </c:scaling>
        <c:delete val="0"/>
        <c:axPos val="b"/>
        <c:numFmt formatCode="ge" sourceLinked="1"/>
        <c:majorTickMark val="none"/>
        <c:minorTickMark val="none"/>
        <c:tickLblPos val="none"/>
        <c:crossAx val="391223632"/>
        <c:crosses val="autoZero"/>
        <c:auto val="0"/>
        <c:lblAlgn val="ctr"/>
        <c:lblOffset val="100"/>
        <c:noMultiLvlLbl val="1"/>
      </c:catAx>
      <c:valAx>
        <c:axId val="39122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223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209323152"/>
        <c:axId val="20932276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209323152"/>
        <c:axId val="209322760"/>
      </c:lineChart>
      <c:catAx>
        <c:axId val="209323152"/>
        <c:scaling>
          <c:orientation val="minMax"/>
        </c:scaling>
        <c:delete val="0"/>
        <c:axPos val="b"/>
        <c:numFmt formatCode="ge" sourceLinked="1"/>
        <c:majorTickMark val="none"/>
        <c:minorTickMark val="none"/>
        <c:tickLblPos val="none"/>
        <c:crossAx val="209322760"/>
        <c:crosses val="autoZero"/>
        <c:auto val="0"/>
        <c:lblAlgn val="ctr"/>
        <c:lblOffset val="100"/>
        <c:noMultiLvlLbl val="1"/>
      </c:catAx>
      <c:valAx>
        <c:axId val="20932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2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91495512"/>
        <c:axId val="39149590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495512"/>
        <c:axId val="391495904"/>
      </c:lineChart>
      <c:catAx>
        <c:axId val="391495512"/>
        <c:scaling>
          <c:orientation val="minMax"/>
        </c:scaling>
        <c:delete val="0"/>
        <c:axPos val="b"/>
        <c:numFmt formatCode="ge" sourceLinked="1"/>
        <c:majorTickMark val="none"/>
        <c:minorTickMark val="none"/>
        <c:tickLblPos val="none"/>
        <c:crossAx val="391495904"/>
        <c:crosses val="autoZero"/>
        <c:auto val="0"/>
        <c:lblAlgn val="ctr"/>
        <c:lblOffset val="100"/>
        <c:noMultiLvlLbl val="1"/>
      </c:catAx>
      <c:valAx>
        <c:axId val="39149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91495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51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51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51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51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51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51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516"/>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517"/>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518"/>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519"/>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520"/>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521"/>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522"/>
                </a:ext>
              </a:extLst>
            </xdr:cNvPicPr>
          </xdr:nvPicPr>
          <xdr:blipFill>
            <a:blip xmlns:r="http://schemas.openxmlformats.org/officeDocument/2006/relationships" r:embed="rId48"/>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523"/>
                </a:ext>
              </a:extLst>
            </xdr:cNvPicPr>
          </xdr:nvPicPr>
          <xdr:blipFill>
            <a:blip xmlns:r="http://schemas.openxmlformats.org/officeDocument/2006/relationships" r:embed="rId49"/>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524"/>
                </a:ext>
              </a:extLst>
            </xdr:cNvPicPr>
          </xdr:nvPicPr>
          <xdr:blipFill>
            <a:blip xmlns:r="http://schemas.openxmlformats.org/officeDocument/2006/relationships" r:embed="rId50"/>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525"/>
                </a:ext>
              </a:extLst>
            </xdr:cNvPicPr>
          </xdr:nvPicPr>
          <xdr:blipFill>
            <a:blip xmlns:r="http://schemas.openxmlformats.org/officeDocument/2006/relationships" r:embed="rId5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526"/>
                </a:ext>
              </a:extLst>
            </xdr:cNvPicPr>
          </xdr:nvPicPr>
          <xdr:blipFill>
            <a:blip xmlns:r="http://schemas.openxmlformats.org/officeDocument/2006/relationships" r:embed="rId5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527"/>
                </a:ext>
              </a:extLst>
            </xdr:cNvPicPr>
          </xdr:nvPicPr>
          <xdr:blipFill>
            <a:blip xmlns:r="http://schemas.openxmlformats.org/officeDocument/2006/relationships" r:embed="rId53"/>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528"/>
                </a:ext>
              </a:extLst>
            </xdr:cNvPicPr>
          </xdr:nvPicPr>
          <xdr:blipFill>
            <a:blip xmlns:r="http://schemas.openxmlformats.org/officeDocument/2006/relationships" r:embed="rId5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529"/>
                </a:ext>
              </a:extLst>
            </xdr:cNvPicPr>
          </xdr:nvPicPr>
          <xdr:blipFill>
            <a:blip xmlns:r="http://schemas.openxmlformats.org/officeDocument/2006/relationships" r:embed="rId55"/>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530"/>
                </a:ext>
              </a:extLst>
            </xdr:cNvPicPr>
          </xdr:nvPicPr>
          <xdr:blipFill>
            <a:blip xmlns:r="http://schemas.openxmlformats.org/officeDocument/2006/relationships" r:embed="rId5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531"/>
                </a:ext>
              </a:extLst>
            </xdr:cNvPicPr>
          </xdr:nvPicPr>
          <xdr:blipFill>
            <a:blip xmlns:r="http://schemas.openxmlformats.org/officeDocument/2006/relationships" r:embed="rId5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532"/>
                </a:ext>
              </a:extLst>
            </xdr:cNvPicPr>
          </xdr:nvPicPr>
          <xdr:blipFill>
            <a:blip xmlns:r="http://schemas.openxmlformats.org/officeDocument/2006/relationships" r:embed="rId58"/>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533"/>
                </a:ext>
              </a:extLst>
            </xdr:cNvPicPr>
          </xdr:nvPicPr>
          <xdr:blipFill>
            <a:blip xmlns:r="http://schemas.openxmlformats.org/officeDocument/2006/relationships" r:embed="rId59"/>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534"/>
                </a:ext>
              </a:extLst>
            </xdr:cNvPicPr>
          </xdr:nvPicPr>
          <xdr:blipFill>
            <a:blip xmlns:r="http://schemas.openxmlformats.org/officeDocument/2006/relationships" r:embed="rId60"/>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61"/>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61"/>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61"/>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61"/>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61"/>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61"/>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61"/>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61"/>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61"/>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61"/>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61"/>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61"/>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61"/>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61"/>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61"/>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61"/>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551"/>
                </a:ext>
              </a:extLst>
            </xdr:cNvPicPr>
          </xdr:nvPicPr>
          <xdr:blipFill>
            <a:blip xmlns:r="http://schemas.openxmlformats.org/officeDocument/2006/relationships" r:embed="rId62"/>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55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長野県　佐久市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175</v>
      </c>
      <c r="T3" s="129"/>
      <c r="U3" s="129"/>
      <c r="V3" s="129"/>
      <c r="W3" s="129"/>
      <c r="X3" s="129"/>
      <c r="Y3" s="129"/>
      <c r="Z3" s="129"/>
      <c r="AA3" s="129"/>
      <c r="AB3" s="129"/>
      <c r="AC3" s="129"/>
      <c r="AD3" s="129"/>
      <c r="AE3" s="129"/>
      <c r="AF3" s="129"/>
      <c r="AG3" s="129"/>
      <c r="AH3" s="130"/>
      <c r="AI3" s="1"/>
      <c r="AJ3" s="1"/>
      <c r="AK3" s="114" t="s">
        <v>176</v>
      </c>
      <c r="AL3" s="115"/>
      <c r="AM3" s="115"/>
      <c r="AN3" s="115"/>
      <c r="AO3" s="115"/>
      <c r="AP3" s="115"/>
      <c r="AQ3" s="116"/>
    </row>
    <row r="4" spans="1:43" ht="23.1" customHeight="1">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1</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173</v>
      </c>
      <c r="C7" s="144"/>
      <c r="D7" s="144"/>
      <c r="E7" s="144"/>
      <c r="F7" s="145" t="s">
        <v>172</v>
      </c>
      <c r="G7" s="145"/>
      <c r="H7" s="145"/>
      <c r="I7" s="145"/>
      <c r="J7" s="146" t="str">
        <f>データ!S6</f>
        <v>無</v>
      </c>
      <c r="K7" s="146"/>
      <c r="L7" s="146"/>
      <c r="M7" s="146"/>
      <c r="N7" s="145" t="s">
        <v>174</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16</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18</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20</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21</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22</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23</v>
      </c>
      <c r="C15" s="165"/>
      <c r="D15" s="165"/>
      <c r="E15" s="166"/>
      <c r="F15" s="167" t="str">
        <f>データ!AK6</f>
        <v>-</v>
      </c>
      <c r="G15" s="167"/>
      <c r="H15" s="167" t="str">
        <f>データ!AL6</f>
        <v>-</v>
      </c>
      <c r="I15" s="167"/>
      <c r="J15" s="167" t="str">
        <f>データ!AM6</f>
        <v>-</v>
      </c>
      <c r="K15" s="167"/>
      <c r="L15" s="167">
        <f>データ!AN6</f>
        <v>3350</v>
      </c>
      <c r="M15" s="167"/>
      <c r="N15" s="168">
        <f>データ!AO6</f>
        <v>3208</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24</v>
      </c>
      <c r="C16" s="171"/>
      <c r="D16" s="171"/>
      <c r="E16" s="172"/>
      <c r="F16" s="173" t="str">
        <f>データ!AP6</f>
        <v>-</v>
      </c>
      <c r="G16" s="173"/>
      <c r="H16" s="173" t="str">
        <f>データ!AQ6</f>
        <v>-</v>
      </c>
      <c r="I16" s="173"/>
      <c r="J16" s="173" t="str">
        <f>データ!AR6</f>
        <v>-</v>
      </c>
      <c r="K16" s="173"/>
      <c r="L16" s="173">
        <f>データ!AS6</f>
        <v>3350</v>
      </c>
      <c r="M16" s="173"/>
      <c r="N16" s="162">
        <f>データ!AT6</f>
        <v>3208</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27</v>
      </c>
      <c r="C19" s="171"/>
      <c r="D19" s="171"/>
      <c r="E19" s="172"/>
      <c r="F19" s="176" t="str">
        <f>データ!AU6</f>
        <v>-</v>
      </c>
      <c r="G19" s="176"/>
      <c r="H19" s="176"/>
      <c r="I19" s="176">
        <f>データ!AV6</f>
        <v>128484</v>
      </c>
      <c r="J19" s="176"/>
      <c r="K19" s="176"/>
      <c r="L19" s="176">
        <f>データ!AW6</f>
        <v>128484</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3.8"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177</v>
      </c>
      <c r="AL40" s="115"/>
      <c r="AM40" s="115"/>
      <c r="AN40" s="115"/>
      <c r="AO40" s="115"/>
      <c r="AP40" s="115"/>
      <c r="AQ40" s="116"/>
    </row>
    <row r="41" spans="1:43" ht="29.4"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33</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178</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2"/>
  <cols>
    <col min="1" max="1" width="9" style="45"/>
    <col min="2" max="6" width="11.88671875" style="45" customWidth="1"/>
    <col min="7" max="7" width="18.33203125" style="45" bestFit="1" customWidth="1"/>
    <col min="8" max="8" width="12.109375" style="45" customWidth="1"/>
    <col min="9" max="9" width="14.77734375" style="45" customWidth="1"/>
    <col min="10" max="14" width="12.109375" style="45" customWidth="1"/>
    <col min="15" max="15" width="27" style="45" customWidth="1"/>
    <col min="16" max="16" width="27.109375" style="45" customWidth="1"/>
    <col min="17" max="17" width="28" style="45" customWidth="1"/>
    <col min="18" max="18" width="12.109375" style="45" customWidth="1"/>
    <col min="19" max="19" width="17.109375" style="45" customWidth="1"/>
    <col min="20" max="48" width="12.109375" style="45" customWidth="1"/>
    <col min="49" max="49" width="9.44140625" style="45" customWidth="1"/>
    <col min="50" max="54" width="12.88671875" style="45" customWidth="1"/>
    <col min="55" max="59" width="12.44140625" style="45" customWidth="1"/>
    <col min="60" max="60" width="9.44140625" style="45" customWidth="1"/>
    <col min="61" max="65" width="12.88671875" style="45" customWidth="1"/>
    <col min="66" max="70" width="12.44140625" style="45" customWidth="1"/>
    <col min="71" max="71" width="9.44140625" style="45" customWidth="1"/>
    <col min="72" max="76" width="12.88671875" style="45" customWidth="1"/>
    <col min="77" max="81" width="12.44140625" style="45" customWidth="1"/>
    <col min="82" max="82" width="9.44140625" style="45" customWidth="1"/>
    <col min="83" max="87" width="12.88671875" style="45" customWidth="1"/>
    <col min="88" max="91" width="12.44140625" style="45" customWidth="1"/>
    <col min="92" max="92" width="9.44140625" style="45" customWidth="1"/>
    <col min="93" max="97" width="12.88671875" style="45" customWidth="1"/>
    <col min="98" max="102" width="12.44140625" style="45" customWidth="1"/>
    <col min="103" max="103" width="9.33203125" style="45" customWidth="1"/>
    <col min="104" max="108" width="12.88671875" style="45" customWidth="1"/>
    <col min="109" max="112" width="12.44140625" style="45" customWidth="1"/>
    <col min="113" max="113" width="9.33203125" style="45" customWidth="1"/>
    <col min="114" max="118" width="12.88671875" style="45" customWidth="1"/>
    <col min="119" max="122" width="12.44140625" style="45" customWidth="1"/>
    <col min="123" max="123" width="9.33203125" style="45" customWidth="1"/>
    <col min="124" max="128" width="12.88671875" style="45" customWidth="1"/>
    <col min="129" max="132" width="12.44140625" style="45" customWidth="1"/>
    <col min="133" max="133" width="9.33203125" style="45" customWidth="1"/>
    <col min="134" max="138" width="12.88671875" style="45" customWidth="1"/>
    <col min="139" max="142" width="12.44140625" style="45" customWidth="1"/>
    <col min="143" max="143" width="9.33203125" style="45" customWidth="1"/>
    <col min="144" max="148" width="12.88671875" style="45" customWidth="1"/>
    <col min="149" max="153" width="12.44140625" style="45" customWidth="1"/>
    <col min="154" max="154" width="9.109375" style="45" customWidth="1"/>
    <col min="155" max="159" width="11.6640625" style="45" customWidth="1"/>
    <col min="160" max="163" width="12.44140625" style="45" customWidth="1"/>
    <col min="164" max="164" width="9.109375" style="45" customWidth="1"/>
    <col min="165" max="169" width="11.6640625" style="45" customWidth="1"/>
    <col min="170" max="173" width="12.44140625" style="45" customWidth="1"/>
    <col min="174" max="174" width="9.109375" style="45" customWidth="1"/>
    <col min="175" max="179" width="11.6640625" style="45" customWidth="1"/>
    <col min="180" max="183" width="12.44140625" style="45" customWidth="1"/>
    <col min="184" max="184" width="9.109375" style="45" customWidth="1"/>
    <col min="185" max="189" width="11.6640625" style="45" customWidth="1"/>
    <col min="190" max="193" width="12.44140625" style="45" customWidth="1"/>
    <col min="194" max="194" width="9.109375" style="45" customWidth="1"/>
    <col min="195" max="199" width="11.6640625" style="45" customWidth="1"/>
    <col min="200" max="204" width="12.44140625" style="45" customWidth="1"/>
    <col min="205" max="205" width="9.109375" style="45" customWidth="1"/>
    <col min="206" max="210" width="11.6640625" style="45" customWidth="1"/>
    <col min="211" max="214" width="12.44140625" style="45" customWidth="1"/>
    <col min="215" max="215" width="9.109375" style="45" customWidth="1"/>
    <col min="216" max="220" width="11.6640625" style="45" customWidth="1"/>
    <col min="221" max="224" width="12.44140625" style="45" customWidth="1"/>
    <col min="225" max="225" width="9.109375" style="45" customWidth="1"/>
    <col min="226" max="230" width="11.6640625" style="45" customWidth="1"/>
    <col min="231" max="234" width="12.44140625" style="45" customWidth="1"/>
    <col min="235" max="235" width="9.109375" style="45" customWidth="1"/>
    <col min="236" max="240" width="11.6640625" style="45" customWidth="1"/>
    <col min="241" max="244" width="12.44140625" style="45" customWidth="1"/>
    <col min="245" max="245" width="9.109375" style="45" customWidth="1"/>
    <col min="246" max="250" width="11.6640625" style="45" customWidth="1"/>
    <col min="251" max="255" width="12.44140625" style="45" customWidth="1"/>
    <col min="256" max="256" width="9.109375" style="45" customWidth="1"/>
    <col min="257" max="261" width="11.6640625" style="45" customWidth="1"/>
    <col min="262" max="265" width="12.44140625" style="45" customWidth="1"/>
    <col min="266" max="266" width="9.109375" style="45" customWidth="1"/>
    <col min="267" max="271" width="11.6640625" style="45" customWidth="1"/>
    <col min="272" max="275" width="12.44140625" style="45" customWidth="1"/>
    <col min="276" max="276" width="9.109375" style="45" customWidth="1"/>
    <col min="277" max="281" width="11.6640625" style="45" customWidth="1"/>
    <col min="282" max="285" width="12.44140625" style="45" customWidth="1"/>
    <col min="286" max="286" width="9.109375" style="45" customWidth="1"/>
    <col min="287" max="291" width="11.6640625" style="45" customWidth="1"/>
    <col min="292" max="295" width="12.44140625" style="45" customWidth="1"/>
    <col min="296" max="296" width="9.109375" style="45" customWidth="1"/>
    <col min="297" max="301" width="11.6640625" style="45" customWidth="1"/>
    <col min="302" max="306" width="12.44140625" style="45" customWidth="1"/>
    <col min="307" max="307" width="9.109375" style="45" customWidth="1"/>
    <col min="308" max="312" width="11.6640625" style="45" customWidth="1"/>
    <col min="313" max="316" width="12.44140625" style="45" customWidth="1"/>
    <col min="317" max="317" width="9.109375" style="45" customWidth="1"/>
    <col min="318" max="322" width="11.6640625" style="45" customWidth="1"/>
    <col min="323" max="326" width="12.44140625" style="45" customWidth="1"/>
    <col min="327" max="327" width="9.109375" style="45" customWidth="1"/>
    <col min="328" max="332" width="11.6640625" style="45" customWidth="1"/>
    <col min="333" max="336" width="12.44140625" style="45" customWidth="1"/>
    <col min="337" max="337" width="9.109375" style="45" customWidth="1"/>
    <col min="338" max="342" width="11.6640625" style="45" customWidth="1"/>
    <col min="343" max="346" width="12.44140625" style="45" customWidth="1"/>
    <col min="347" max="347" width="9.109375" style="45" customWidth="1"/>
    <col min="348" max="352" width="11.6640625" style="45" customWidth="1"/>
    <col min="353" max="356" width="12.441406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66">
      <c r="A6" s="46" t="s">
        <v>112</v>
      </c>
      <c r="B6" s="64" t="str">
        <f>B7</f>
        <v>2015</v>
      </c>
      <c r="C6" s="64" t="str">
        <f t="shared" ref="C6:AW6" si="6">C7</f>
        <v>202177</v>
      </c>
      <c r="D6" s="64" t="str">
        <f t="shared" si="6"/>
        <v>47</v>
      </c>
      <c r="E6" s="64" t="str">
        <f t="shared" si="6"/>
        <v>04</v>
      </c>
      <c r="F6" s="64" t="str">
        <f t="shared" si="6"/>
        <v>0</v>
      </c>
      <c r="G6" s="64" t="str">
        <f t="shared" si="6"/>
        <v>000</v>
      </c>
      <c r="H6" s="64" t="str">
        <f t="shared" si="6"/>
        <v>長野県　佐久市</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平成45年10月31日　佐久市メガソーラー発電所</v>
      </c>
      <c r="R6" s="68" t="str">
        <f t="shared" si="6"/>
        <v>平成45年10月31日　佐久市メガソーラー発電所</v>
      </c>
      <c r="S6" s="64" t="str">
        <f t="shared" si="6"/>
        <v>無</v>
      </c>
      <c r="T6" s="68" t="str">
        <f t="shared" si="6"/>
        <v>中部電力株式会社
株式会社エネット</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3350</v>
      </c>
      <c r="AO6" s="66">
        <f t="shared" si="6"/>
        <v>3208</v>
      </c>
      <c r="AP6" s="66" t="str">
        <f t="shared" si="6"/>
        <v>-</v>
      </c>
      <c r="AQ6" s="66" t="str">
        <f t="shared" si="6"/>
        <v>-</v>
      </c>
      <c r="AR6" s="66" t="str">
        <f t="shared" si="6"/>
        <v>-</v>
      </c>
      <c r="AS6" s="66">
        <f t="shared" si="6"/>
        <v>3350</v>
      </c>
      <c r="AT6" s="66">
        <f t="shared" si="6"/>
        <v>3208</v>
      </c>
      <c r="AU6" s="66" t="str">
        <f t="shared" si="6"/>
        <v>-</v>
      </c>
      <c r="AV6" s="66">
        <f t="shared" si="6"/>
        <v>128484</v>
      </c>
      <c r="AW6" s="66">
        <f t="shared" si="6"/>
        <v>128484</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66">
      <c r="A7" s="46"/>
      <c r="B7" s="74" t="s">
        <v>113</v>
      </c>
      <c r="C7" s="74" t="s">
        <v>114</v>
      </c>
      <c r="D7" s="74" t="s">
        <v>115</v>
      </c>
      <c r="E7" s="74" t="s">
        <v>116</v>
      </c>
      <c r="F7" s="74" t="s">
        <v>117</v>
      </c>
      <c r="G7" s="74" t="s">
        <v>118</v>
      </c>
      <c r="H7" s="74" t="s">
        <v>119</v>
      </c>
      <c r="I7" s="74" t="s">
        <v>120</v>
      </c>
      <c r="J7" s="74" t="s">
        <v>121</v>
      </c>
      <c r="K7" s="75" t="s">
        <v>122</v>
      </c>
      <c r="L7" s="76" t="s">
        <v>123</v>
      </c>
      <c r="M7" s="76" t="s">
        <v>123</v>
      </c>
      <c r="N7" s="77" t="s">
        <v>123</v>
      </c>
      <c r="O7" s="77">
        <v>1</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v>3350</v>
      </c>
      <c r="AO7" s="77">
        <v>3208</v>
      </c>
      <c r="AP7" s="77" t="s">
        <v>123</v>
      </c>
      <c r="AQ7" s="77" t="s">
        <v>123</v>
      </c>
      <c r="AR7" s="77" t="s">
        <v>123</v>
      </c>
      <c r="AS7" s="77">
        <v>3350</v>
      </c>
      <c r="AT7" s="77">
        <v>3208</v>
      </c>
      <c r="AU7" s="77" t="s">
        <v>123</v>
      </c>
      <c r="AV7" s="77">
        <v>128484</v>
      </c>
      <c r="AW7" s="77">
        <v>128484</v>
      </c>
      <c r="AX7" s="80" t="s">
        <v>123</v>
      </c>
      <c r="AY7" s="80" t="s">
        <v>123</v>
      </c>
      <c r="AZ7" s="80" t="s">
        <v>123</v>
      </c>
      <c r="BA7" s="80">
        <v>137.30000000000001</v>
      </c>
      <c r="BB7" s="80">
        <v>135.6</v>
      </c>
      <c r="BC7" s="80" t="s">
        <v>123</v>
      </c>
      <c r="BD7" s="80" t="s">
        <v>123</v>
      </c>
      <c r="BE7" s="80" t="s">
        <v>123</v>
      </c>
      <c r="BF7" s="80">
        <v>124.7</v>
      </c>
      <c r="BG7" s="80">
        <v>118.8</v>
      </c>
      <c r="BH7" s="80">
        <v>100</v>
      </c>
      <c r="BI7" s="80" t="s">
        <v>123</v>
      </c>
      <c r="BJ7" s="80" t="s">
        <v>123</v>
      </c>
      <c r="BK7" s="80" t="s">
        <v>123</v>
      </c>
      <c r="BL7" s="80" t="s">
        <v>123</v>
      </c>
      <c r="BM7" s="80" t="s">
        <v>123</v>
      </c>
      <c r="BN7" s="80" t="s">
        <v>123</v>
      </c>
      <c r="BO7" s="80" t="s">
        <v>123</v>
      </c>
      <c r="BP7" s="80" t="s">
        <v>123</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t="s">
        <v>123</v>
      </c>
      <c r="CH7" s="80">
        <v>30592.799999999999</v>
      </c>
      <c r="CI7" s="80">
        <v>31905.9</v>
      </c>
      <c r="CJ7" s="80" t="s">
        <v>123</v>
      </c>
      <c r="CK7" s="80" t="s">
        <v>123</v>
      </c>
      <c r="CL7" s="80" t="s">
        <v>123</v>
      </c>
      <c r="CM7" s="80">
        <v>17642.5</v>
      </c>
      <c r="CN7" s="80">
        <v>18815.8</v>
      </c>
      <c r="CO7" s="77" t="s">
        <v>123</v>
      </c>
      <c r="CP7" s="77" t="s">
        <v>123</v>
      </c>
      <c r="CQ7" s="77" t="s">
        <v>123</v>
      </c>
      <c r="CR7" s="77">
        <v>38213</v>
      </c>
      <c r="CS7" s="77">
        <v>36435</v>
      </c>
      <c r="CT7" s="77" t="s">
        <v>123</v>
      </c>
      <c r="CU7" s="77" t="s">
        <v>123</v>
      </c>
      <c r="CV7" s="77" t="s">
        <v>123</v>
      </c>
      <c r="CW7" s="77">
        <v>58539</v>
      </c>
      <c r="CX7" s="77">
        <v>37685</v>
      </c>
      <c r="CY7" s="77">
        <v>1990</v>
      </c>
      <c r="CZ7" s="80" t="s">
        <v>123</v>
      </c>
      <c r="DA7" s="80" t="s">
        <v>123</v>
      </c>
      <c r="DB7" s="80" t="s">
        <v>123</v>
      </c>
      <c r="DC7" s="80">
        <v>19.2</v>
      </c>
      <c r="DD7" s="80">
        <v>18.399999999999999</v>
      </c>
      <c r="DE7" s="80" t="s">
        <v>123</v>
      </c>
      <c r="DF7" s="80" t="s">
        <v>123</v>
      </c>
      <c r="DG7" s="80" t="s">
        <v>123</v>
      </c>
      <c r="DH7" s="80">
        <v>37.700000000000003</v>
      </c>
      <c r="DI7" s="80">
        <v>33.9</v>
      </c>
      <c r="DJ7" s="80" t="s">
        <v>123</v>
      </c>
      <c r="DK7" s="80" t="s">
        <v>123</v>
      </c>
      <c r="DL7" s="80" t="s">
        <v>123</v>
      </c>
      <c r="DM7" s="80" t="s">
        <v>123</v>
      </c>
      <c r="DN7" s="80" t="s">
        <v>123</v>
      </c>
      <c r="DO7" s="80" t="s">
        <v>123</v>
      </c>
      <c r="DP7" s="80" t="s">
        <v>123</v>
      </c>
      <c r="DQ7" s="80" t="s">
        <v>123</v>
      </c>
      <c r="DR7" s="80">
        <v>13.7</v>
      </c>
      <c r="DS7" s="80">
        <v>16.3</v>
      </c>
      <c r="DT7" s="80" t="s">
        <v>123</v>
      </c>
      <c r="DU7" s="80" t="s">
        <v>123</v>
      </c>
      <c r="DV7" s="80" t="s">
        <v>123</v>
      </c>
      <c r="DW7" s="80">
        <v>0</v>
      </c>
      <c r="DX7" s="80">
        <v>0</v>
      </c>
      <c r="DY7" s="80" t="s">
        <v>123</v>
      </c>
      <c r="DZ7" s="80" t="s">
        <v>123</v>
      </c>
      <c r="EA7" s="80" t="s">
        <v>123</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t="s">
        <v>123</v>
      </c>
      <c r="EQ7" s="80">
        <v>100</v>
      </c>
      <c r="ER7" s="80">
        <v>100</v>
      </c>
      <c r="ES7" s="80" t="s">
        <v>123</v>
      </c>
      <c r="ET7" s="80" t="s">
        <v>123</v>
      </c>
      <c r="EU7" s="80" t="s">
        <v>123</v>
      </c>
      <c r="EV7" s="80">
        <v>70.2</v>
      </c>
      <c r="EW7" s="80">
        <v>72.7</v>
      </c>
      <c r="EX7" s="77" t="s">
        <v>123</v>
      </c>
      <c r="EY7" s="80" t="s">
        <v>123</v>
      </c>
      <c r="EZ7" s="80" t="s">
        <v>123</v>
      </c>
      <c r="FA7" s="80" t="s">
        <v>123</v>
      </c>
      <c r="FB7" s="80" t="s">
        <v>123</v>
      </c>
      <c r="FC7" s="80" t="s">
        <v>123</v>
      </c>
      <c r="FD7" s="80" t="s">
        <v>123</v>
      </c>
      <c r="FE7" s="80" t="s">
        <v>123</v>
      </c>
      <c r="FF7" s="80" t="s">
        <v>123</v>
      </c>
      <c r="FG7" s="80">
        <v>56.1</v>
      </c>
      <c r="FH7" s="80">
        <v>61.8</v>
      </c>
      <c r="FI7" s="80" t="s">
        <v>123</v>
      </c>
      <c r="FJ7" s="80" t="s">
        <v>123</v>
      </c>
      <c r="FK7" s="80" t="s">
        <v>123</v>
      </c>
      <c r="FL7" s="80" t="s">
        <v>123</v>
      </c>
      <c r="FM7" s="80" t="s">
        <v>123</v>
      </c>
      <c r="FN7" s="80" t="s">
        <v>123</v>
      </c>
      <c r="FO7" s="80" t="s">
        <v>123</v>
      </c>
      <c r="FP7" s="80" t="s">
        <v>123</v>
      </c>
      <c r="FQ7" s="80">
        <v>16.7</v>
      </c>
      <c r="FR7" s="80">
        <v>8.6999999999999993</v>
      </c>
      <c r="FS7" s="80" t="s">
        <v>123</v>
      </c>
      <c r="FT7" s="80" t="s">
        <v>123</v>
      </c>
      <c r="FU7" s="80" t="s">
        <v>123</v>
      </c>
      <c r="FV7" s="80" t="s">
        <v>123</v>
      </c>
      <c r="FW7" s="80" t="s">
        <v>123</v>
      </c>
      <c r="FX7" s="80" t="s">
        <v>123</v>
      </c>
      <c r="FY7" s="80" t="s">
        <v>123</v>
      </c>
      <c r="FZ7" s="80" t="s">
        <v>123</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t="s">
        <v>123</v>
      </c>
      <c r="GT7" s="80" t="s">
        <v>123</v>
      </c>
      <c r="GU7" s="80">
        <v>58.4</v>
      </c>
      <c r="GV7" s="80">
        <v>80.599999999999994</v>
      </c>
      <c r="GW7" s="77" t="s">
        <v>123</v>
      </c>
      <c r="GX7" s="80" t="s">
        <v>123</v>
      </c>
      <c r="GY7" s="80" t="s">
        <v>123</v>
      </c>
      <c r="GZ7" s="80" t="s">
        <v>123</v>
      </c>
      <c r="HA7" s="80" t="s">
        <v>123</v>
      </c>
      <c r="HB7" s="80" t="s">
        <v>123</v>
      </c>
      <c r="HC7" s="80" t="s">
        <v>123</v>
      </c>
      <c r="HD7" s="80" t="s">
        <v>123</v>
      </c>
      <c r="HE7" s="80" t="s">
        <v>123</v>
      </c>
      <c r="HF7" s="80">
        <v>50.3</v>
      </c>
      <c r="HG7" s="80">
        <v>47.9</v>
      </c>
      <c r="HH7" s="80" t="s">
        <v>123</v>
      </c>
      <c r="HI7" s="80" t="s">
        <v>123</v>
      </c>
      <c r="HJ7" s="80" t="s">
        <v>123</v>
      </c>
      <c r="HK7" s="80" t="s">
        <v>123</v>
      </c>
      <c r="HL7" s="80" t="s">
        <v>123</v>
      </c>
      <c r="HM7" s="80" t="s">
        <v>123</v>
      </c>
      <c r="HN7" s="80" t="s">
        <v>123</v>
      </c>
      <c r="HO7" s="80" t="s">
        <v>123</v>
      </c>
      <c r="HP7" s="80">
        <v>5.2</v>
      </c>
      <c r="HQ7" s="80">
        <v>13</v>
      </c>
      <c r="HR7" s="80" t="s">
        <v>123</v>
      </c>
      <c r="HS7" s="80" t="s">
        <v>123</v>
      </c>
      <c r="HT7" s="80" t="s">
        <v>123</v>
      </c>
      <c r="HU7" s="80" t="s">
        <v>123</v>
      </c>
      <c r="HV7" s="80" t="s">
        <v>123</v>
      </c>
      <c r="HW7" s="80" t="s">
        <v>123</v>
      </c>
      <c r="HX7" s="80" t="s">
        <v>123</v>
      </c>
      <c r="HY7" s="80" t="s">
        <v>123</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t="s">
        <v>123</v>
      </c>
      <c r="IT7" s="80">
        <v>52.3</v>
      </c>
      <c r="IU7" s="80">
        <v>52.8</v>
      </c>
      <c r="IV7" s="77" t="s">
        <v>123</v>
      </c>
      <c r="IW7" s="80" t="s">
        <v>123</v>
      </c>
      <c r="IX7" s="80" t="s">
        <v>123</v>
      </c>
      <c r="IY7" s="80" t="s">
        <v>123</v>
      </c>
      <c r="IZ7" s="80" t="s">
        <v>123</v>
      </c>
      <c r="JA7" s="80" t="s">
        <v>123</v>
      </c>
      <c r="JB7" s="80" t="s">
        <v>123</v>
      </c>
      <c r="JC7" s="80" t="s">
        <v>123</v>
      </c>
      <c r="JD7" s="80" t="s">
        <v>123</v>
      </c>
      <c r="JE7" s="80">
        <v>18.5</v>
      </c>
      <c r="JF7" s="80">
        <v>16.100000000000001</v>
      </c>
      <c r="JG7" s="80" t="s">
        <v>123</v>
      </c>
      <c r="JH7" s="80" t="s">
        <v>123</v>
      </c>
      <c r="JI7" s="80" t="s">
        <v>123</v>
      </c>
      <c r="JJ7" s="80" t="s">
        <v>123</v>
      </c>
      <c r="JK7" s="80" t="s">
        <v>123</v>
      </c>
      <c r="JL7" s="80" t="s">
        <v>123</v>
      </c>
      <c r="JM7" s="80" t="s">
        <v>123</v>
      </c>
      <c r="JN7" s="80" t="s">
        <v>123</v>
      </c>
      <c r="JO7" s="80">
        <v>43.7</v>
      </c>
      <c r="JP7" s="80">
        <v>45.4</v>
      </c>
      <c r="JQ7" s="80" t="s">
        <v>123</v>
      </c>
      <c r="JR7" s="80" t="s">
        <v>123</v>
      </c>
      <c r="JS7" s="80" t="s">
        <v>123</v>
      </c>
      <c r="JT7" s="80" t="s">
        <v>123</v>
      </c>
      <c r="JU7" s="80" t="s">
        <v>123</v>
      </c>
      <c r="JV7" s="80" t="s">
        <v>123</v>
      </c>
      <c r="JW7" s="80" t="s">
        <v>123</v>
      </c>
      <c r="JX7" s="80" t="s">
        <v>123</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t="s">
        <v>123</v>
      </c>
      <c r="KS7" s="80">
        <v>98.4</v>
      </c>
      <c r="KT7" s="80">
        <v>98.4</v>
      </c>
      <c r="KU7" s="77">
        <v>1990</v>
      </c>
      <c r="KV7" s="80" t="s">
        <v>123</v>
      </c>
      <c r="KW7" s="80" t="s">
        <v>123</v>
      </c>
      <c r="KX7" s="80" t="s">
        <v>123</v>
      </c>
      <c r="KY7" s="80">
        <v>19.2</v>
      </c>
      <c r="KZ7" s="80">
        <v>18.399999999999999</v>
      </c>
      <c r="LA7" s="80" t="s">
        <v>123</v>
      </c>
      <c r="LB7" s="80" t="s">
        <v>123</v>
      </c>
      <c r="LC7" s="80" t="s">
        <v>123</v>
      </c>
      <c r="LD7" s="80">
        <v>13.7</v>
      </c>
      <c r="LE7" s="80">
        <v>12</v>
      </c>
      <c r="LF7" s="80" t="s">
        <v>123</v>
      </c>
      <c r="LG7" s="80" t="s">
        <v>123</v>
      </c>
      <c r="LH7" s="80" t="s">
        <v>123</v>
      </c>
      <c r="LI7" s="80" t="s">
        <v>123</v>
      </c>
      <c r="LJ7" s="80" t="s">
        <v>123</v>
      </c>
      <c r="LK7" s="80" t="s">
        <v>123</v>
      </c>
      <c r="LL7" s="80" t="s">
        <v>123</v>
      </c>
      <c r="LM7" s="80" t="s">
        <v>123</v>
      </c>
      <c r="LN7" s="80">
        <v>2.9</v>
      </c>
      <c r="LO7" s="80">
        <v>0.6</v>
      </c>
      <c r="LP7" s="80" t="s">
        <v>123</v>
      </c>
      <c r="LQ7" s="80" t="s">
        <v>123</v>
      </c>
      <c r="LR7" s="80" t="s">
        <v>123</v>
      </c>
      <c r="LS7" s="80">
        <v>0</v>
      </c>
      <c r="LT7" s="80">
        <v>0</v>
      </c>
      <c r="LU7" s="80" t="s">
        <v>123</v>
      </c>
      <c r="LV7" s="80" t="s">
        <v>123</v>
      </c>
      <c r="LW7" s="80" t="s">
        <v>123</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v>100</v>
      </c>
      <c r="MN7" s="80">
        <v>100</v>
      </c>
      <c r="MO7" s="80" t="s">
        <v>123</v>
      </c>
      <c r="MP7" s="80" t="s">
        <v>123</v>
      </c>
      <c r="MQ7" s="80" t="s">
        <v>123</v>
      </c>
      <c r="MR7" s="80">
        <v>100</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t="s">
        <v>123</v>
      </c>
      <c r="NI7" s="80">
        <v>1</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（最大出力合計1,990kW）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（最大出力合計1,990kW）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t="str">
        <f>AZ7</f>
        <v>-</v>
      </c>
      <c r="BA11" s="92">
        <f>BA7</f>
        <v>137.30000000000001</v>
      </c>
      <c r="BB11" s="92">
        <f>BB7</f>
        <v>135.6</v>
      </c>
      <c r="BC11" s="81"/>
      <c r="BD11" s="81"/>
      <c r="BE11" s="81"/>
      <c r="BF11" s="81"/>
      <c r="BG11" s="81"/>
      <c r="BH11" s="91" t="s">
        <v>136</v>
      </c>
      <c r="BI11" s="92" t="str">
        <f>BI7</f>
        <v>-</v>
      </c>
      <c r="BJ11" s="92" t="str">
        <f>BJ7</f>
        <v>-</v>
      </c>
      <c r="BK11" s="92" t="str">
        <f>BK7</f>
        <v>-</v>
      </c>
      <c r="BL11" s="92" t="str">
        <f>BL7</f>
        <v>-</v>
      </c>
      <c r="BM11" s="92" t="str">
        <f>BM7</f>
        <v>-</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t="str">
        <f>CG7</f>
        <v>-</v>
      </c>
      <c r="CH11" s="92">
        <f>CH7</f>
        <v>30592.799999999999</v>
      </c>
      <c r="CI11" s="92">
        <f>CI7</f>
        <v>31905.9</v>
      </c>
      <c r="CJ11" s="81"/>
      <c r="CK11" s="81"/>
      <c r="CL11" s="81"/>
      <c r="CM11" s="81"/>
      <c r="CN11" s="91" t="s">
        <v>136</v>
      </c>
      <c r="CO11" s="93" t="str">
        <f>CO7</f>
        <v>-</v>
      </c>
      <c r="CP11" s="93" t="str">
        <f>CP7</f>
        <v>-</v>
      </c>
      <c r="CQ11" s="93" t="str">
        <f>CQ7</f>
        <v>-</v>
      </c>
      <c r="CR11" s="93">
        <f>CR7</f>
        <v>38213</v>
      </c>
      <c r="CS11" s="93">
        <f>CS7</f>
        <v>36435</v>
      </c>
      <c r="CT11" s="81"/>
      <c r="CU11" s="81"/>
      <c r="CV11" s="81"/>
      <c r="CW11" s="81"/>
      <c r="CX11" s="81"/>
      <c r="CY11" s="91" t="s">
        <v>136</v>
      </c>
      <c r="CZ11" s="92" t="str">
        <f>CZ7</f>
        <v>-</v>
      </c>
      <c r="DA11" s="92" t="str">
        <f>DA7</f>
        <v>-</v>
      </c>
      <c r="DB11" s="92" t="str">
        <f>DB7</f>
        <v>-</v>
      </c>
      <c r="DC11" s="92">
        <f>DC7</f>
        <v>19.2</v>
      </c>
      <c r="DD11" s="92">
        <f>DD7</f>
        <v>18.399999999999999</v>
      </c>
      <c r="DE11" s="81"/>
      <c r="DF11" s="81"/>
      <c r="DG11" s="81"/>
      <c r="DH11" s="81"/>
      <c r="DI11" s="91" t="s">
        <v>136</v>
      </c>
      <c r="DJ11" s="92" t="str">
        <f>DJ7</f>
        <v>-</v>
      </c>
      <c r="DK11" s="92" t="str">
        <f>DK7</f>
        <v>-</v>
      </c>
      <c r="DL11" s="92" t="str">
        <f>DL7</f>
        <v>-</v>
      </c>
      <c r="DM11" s="92" t="str">
        <f>DM7</f>
        <v>-</v>
      </c>
      <c r="DN11" s="92" t="str">
        <f>DN7</f>
        <v>-</v>
      </c>
      <c r="DO11" s="81"/>
      <c r="DP11" s="81"/>
      <c r="DQ11" s="81"/>
      <c r="DR11" s="81"/>
      <c r="DS11" s="91" t="s">
        <v>136</v>
      </c>
      <c r="DT11" s="92" t="str">
        <f>DT7</f>
        <v>-</v>
      </c>
      <c r="DU11" s="92" t="str">
        <f>DU7</f>
        <v>-</v>
      </c>
      <c r="DV11" s="92" t="str">
        <f>DV7</f>
        <v>-</v>
      </c>
      <c r="DW11" s="92">
        <f>DW7</f>
        <v>0</v>
      </c>
      <c r="DX11" s="92">
        <f>DX7</f>
        <v>0</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t="str">
        <f>EP7</f>
        <v>-</v>
      </c>
      <c r="EQ11" s="92">
        <f>EQ7</f>
        <v>100</v>
      </c>
      <c r="ER11" s="92">
        <f>ER7</f>
        <v>100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139</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f>KY7</f>
        <v>19.2</v>
      </c>
      <c r="KZ11" s="92">
        <f>KZ7</f>
        <v>18.399999999999999</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f>LS7</f>
        <v>0</v>
      </c>
      <c r="LT11" s="92">
        <f>LT7</f>
        <v>0</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t="str">
        <f>BC7</f>
        <v>-</v>
      </c>
      <c r="AY12" s="92" t="str">
        <f>BD7</f>
        <v>-</v>
      </c>
      <c r="AZ12" s="92" t="str">
        <f>BE7</f>
        <v>-</v>
      </c>
      <c r="BA12" s="92">
        <f>BF7</f>
        <v>124.7</v>
      </c>
      <c r="BB12" s="92">
        <f>BG7</f>
        <v>118.8</v>
      </c>
      <c r="BC12" s="81"/>
      <c r="BD12" s="81"/>
      <c r="BE12" s="81"/>
      <c r="BF12" s="81"/>
      <c r="BG12" s="81"/>
      <c r="BH12" s="91" t="s">
        <v>140</v>
      </c>
      <c r="BI12" s="92" t="str">
        <f>BN7</f>
        <v>-</v>
      </c>
      <c r="BJ12" s="92" t="str">
        <f>BO7</f>
        <v>-</v>
      </c>
      <c r="BK12" s="92" t="str">
        <f>BP7</f>
        <v>-</v>
      </c>
      <c r="BL12" s="92">
        <f>BQ7</f>
        <v>324.60000000000002</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t="str">
        <f>CJ7</f>
        <v>-</v>
      </c>
      <c r="CF12" s="92" t="str">
        <f>CK7</f>
        <v>-</v>
      </c>
      <c r="CG12" s="92" t="str">
        <f>CL7</f>
        <v>-</v>
      </c>
      <c r="CH12" s="92">
        <f>CM7</f>
        <v>17642.5</v>
      </c>
      <c r="CI12" s="92">
        <f>CN7</f>
        <v>18815.8</v>
      </c>
      <c r="CJ12" s="81"/>
      <c r="CK12" s="81"/>
      <c r="CL12" s="81"/>
      <c r="CM12" s="81"/>
      <c r="CN12" s="91" t="s">
        <v>140</v>
      </c>
      <c r="CO12" s="93" t="str">
        <f>CT7</f>
        <v>-</v>
      </c>
      <c r="CP12" s="93" t="str">
        <f>CU7</f>
        <v>-</v>
      </c>
      <c r="CQ12" s="93" t="str">
        <f>CV7</f>
        <v>-</v>
      </c>
      <c r="CR12" s="93">
        <f>CW7</f>
        <v>58539</v>
      </c>
      <c r="CS12" s="93">
        <f>CX7</f>
        <v>37685</v>
      </c>
      <c r="CT12" s="81"/>
      <c r="CU12" s="81"/>
      <c r="CV12" s="81"/>
      <c r="CW12" s="81"/>
      <c r="CX12" s="81"/>
      <c r="CY12" s="91" t="s">
        <v>140</v>
      </c>
      <c r="CZ12" s="92" t="str">
        <f>DE7</f>
        <v>-</v>
      </c>
      <c r="DA12" s="92" t="str">
        <f>DF7</f>
        <v>-</v>
      </c>
      <c r="DB12" s="92" t="str">
        <f>DG7</f>
        <v>-</v>
      </c>
      <c r="DC12" s="92">
        <f>DH7</f>
        <v>37.700000000000003</v>
      </c>
      <c r="DD12" s="92">
        <f>DI7</f>
        <v>33.9</v>
      </c>
      <c r="DE12" s="81"/>
      <c r="DF12" s="81"/>
      <c r="DG12" s="81"/>
      <c r="DH12" s="81"/>
      <c r="DI12" s="91" t="s">
        <v>140</v>
      </c>
      <c r="DJ12" s="92" t="str">
        <f>DO7</f>
        <v>-</v>
      </c>
      <c r="DK12" s="92" t="str">
        <f>DP7</f>
        <v>-</v>
      </c>
      <c r="DL12" s="92" t="str">
        <f>DQ7</f>
        <v>-</v>
      </c>
      <c r="DM12" s="92">
        <f>DR7</f>
        <v>13.7</v>
      </c>
      <c r="DN12" s="92">
        <f>DS7</f>
        <v>16.3</v>
      </c>
      <c r="DO12" s="81"/>
      <c r="DP12" s="81"/>
      <c r="DQ12" s="81"/>
      <c r="DR12" s="81"/>
      <c r="DS12" s="91" t="s">
        <v>140</v>
      </c>
      <c r="DT12" s="92" t="str">
        <f>DY7</f>
        <v>-</v>
      </c>
      <c r="DU12" s="92" t="str">
        <f>DZ7</f>
        <v>-</v>
      </c>
      <c r="DV12" s="92" t="str">
        <f>EA7</f>
        <v>-</v>
      </c>
      <c r="DW12" s="92">
        <f>EB7</f>
        <v>99.7</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140</v>
      </c>
      <c r="EN12" s="92" t="str">
        <f>ES7</f>
        <v>-</v>
      </c>
      <c r="EO12" s="92" t="str">
        <f>ET7</f>
        <v>-</v>
      </c>
      <c r="EP12" s="92" t="str">
        <f>EU7</f>
        <v>-</v>
      </c>
      <c r="EQ12" s="92">
        <f>EV7</f>
        <v>70.2</v>
      </c>
      <c r="ER12" s="92">
        <f>EW7</f>
        <v>72.7</v>
      </c>
      <c r="ES12" s="81"/>
      <c r="ET12" s="81"/>
      <c r="EU12" s="81"/>
      <c r="EV12" s="81"/>
      <c r="EW12" s="81"/>
      <c r="EX12" s="91" t="s">
        <v>141</v>
      </c>
      <c r="EY12" s="92" t="str">
        <f>IF($EY$8,FD7,"-")</f>
        <v>-</v>
      </c>
      <c r="EZ12" s="92" t="str">
        <f>IF($EY$8,FE7,"-")</f>
        <v>-</v>
      </c>
      <c r="FA12" s="92" t="str">
        <f>IF($EY$8,FF7,"-")</f>
        <v>-</v>
      </c>
      <c r="FB12" s="92" t="str">
        <f>IF($EY$8,FG7,"-")</f>
        <v>-</v>
      </c>
      <c r="FC12" s="92" t="str">
        <f>IF($EY$8,FH7,"-")</f>
        <v>-</v>
      </c>
      <c r="FD12" s="81"/>
      <c r="FE12" s="81"/>
      <c r="FF12" s="81"/>
      <c r="FG12" s="81"/>
      <c r="FH12" s="91" t="s">
        <v>141</v>
      </c>
      <c r="FI12" s="92" t="str">
        <f>IF($FI$8,FN7,"-")</f>
        <v>-</v>
      </c>
      <c r="FJ12" s="92" t="str">
        <f>IF($FI$8,FO7,"-")</f>
        <v>-</v>
      </c>
      <c r="FK12" s="92" t="str">
        <f>IF($FI$8,FP7,"-")</f>
        <v>-</v>
      </c>
      <c r="FL12" s="92" t="str">
        <f>IF($FI$8,FQ7,"-")</f>
        <v>-</v>
      </c>
      <c r="FM12" s="92" t="str">
        <f>IF($FI$8,FR7,"-")</f>
        <v>-</v>
      </c>
      <c r="FN12" s="81"/>
      <c r="FO12" s="81"/>
      <c r="FP12" s="81"/>
      <c r="FQ12" s="81"/>
      <c r="FR12" s="91" t="s">
        <v>141</v>
      </c>
      <c r="FS12" s="92" t="str">
        <f>IF($FS$8,FX7,"-")</f>
        <v>-</v>
      </c>
      <c r="FT12" s="92" t="str">
        <f>IF($FS$8,FY7,"-")</f>
        <v>-</v>
      </c>
      <c r="FU12" s="92" t="str">
        <f>IF($FS$8,FZ7,"-")</f>
        <v>-</v>
      </c>
      <c r="FV12" s="92" t="str">
        <f>IF($FS$8,GA7,"-")</f>
        <v>-</v>
      </c>
      <c r="FW12" s="92" t="str">
        <f>IF($FS$8,GB7,"-")</f>
        <v>-</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t="str">
        <f>IF($GM$8,GV7,"-")</f>
        <v>-</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t="str">
        <f>IF($KV$8,LC7,"-")</f>
        <v>-</v>
      </c>
      <c r="KY12" s="92">
        <f>IF($KV$8,LD7,"-")</f>
        <v>13.7</v>
      </c>
      <c r="KZ12" s="92">
        <f>IF($KV$8,LE7,"-")</f>
        <v>12</v>
      </c>
      <c r="LA12" s="81"/>
      <c r="LB12" s="81"/>
      <c r="LC12" s="81"/>
      <c r="LD12" s="81"/>
      <c r="LE12" s="91" t="s">
        <v>141</v>
      </c>
      <c r="LF12" s="92" t="str">
        <f>IF($LF$8,LK7,"-")</f>
        <v>-</v>
      </c>
      <c r="LG12" s="92" t="str">
        <f>IF($LF$8,LL7,"-")</f>
        <v>-</v>
      </c>
      <c r="LH12" s="92" t="str">
        <f>IF($LF$8,LM7,"-")</f>
        <v>-</v>
      </c>
      <c r="LI12" s="92">
        <f>IF($LF$8,LN7,"-")</f>
        <v>2.9</v>
      </c>
      <c r="LJ12" s="92">
        <f>IF($LF$8,LO7,"-")</f>
        <v>0.6</v>
      </c>
      <c r="LK12" s="81"/>
      <c r="LL12" s="81"/>
      <c r="LM12" s="81"/>
      <c r="LN12" s="81"/>
      <c r="LO12" s="91" t="s">
        <v>141</v>
      </c>
      <c r="LP12" s="92" t="str">
        <f>IF($LP$8,LU7,"-")</f>
        <v>-</v>
      </c>
      <c r="LQ12" s="92" t="str">
        <f>IF($LP$8,LV7,"-")</f>
        <v>-</v>
      </c>
      <c r="LR12" s="92" t="str">
        <f>IF($LP$8,LW7,"-")</f>
        <v>-</v>
      </c>
      <c r="LS12" s="92">
        <f>IF($LP$8,LX7,"-")</f>
        <v>282.39999999999998</v>
      </c>
      <c r="LT12" s="92">
        <f>IF($LP$8,LY7,"-")</f>
        <v>213.5</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143</v>
      </c>
      <c r="C14" s="96"/>
      <c r="D14" s="97"/>
      <c r="E14" s="96"/>
      <c r="F14" s="193" t="s">
        <v>144</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145</v>
      </c>
      <c r="C15" s="192"/>
      <c r="D15" s="97"/>
      <c r="E15" s="94">
        <v>1</v>
      </c>
      <c r="F15" s="192" t="s">
        <v>146</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148</v>
      </c>
      <c r="C16" s="192"/>
      <c r="D16" s="97"/>
      <c r="E16" s="94">
        <f>E15+1</f>
        <v>2</v>
      </c>
      <c r="F16" s="192" t="s">
        <v>149</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150</v>
      </c>
      <c r="C17" s="192"/>
      <c r="D17" s="97"/>
      <c r="E17" s="94">
        <f t="shared" ref="E17" si="8">E16+1</f>
        <v>3</v>
      </c>
      <c r="F17" s="192" t="s">
        <v>151</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t="e">
        <f>IF(AX7="-",NA(),AX7)</f>
        <v>#N/A</v>
      </c>
      <c r="AY17" s="102" t="e">
        <f t="shared" ref="AY17:BB17" si="9">IF(AY7="-",NA(),AY7)</f>
        <v>#N/A</v>
      </c>
      <c r="AZ17" s="102" t="e">
        <f t="shared" si="9"/>
        <v>#N/A</v>
      </c>
      <c r="BA17" s="102">
        <f t="shared" si="9"/>
        <v>137.30000000000001</v>
      </c>
      <c r="BB17" s="102">
        <f t="shared" si="9"/>
        <v>135.6</v>
      </c>
      <c r="BC17" s="97"/>
      <c r="BD17" s="97"/>
      <c r="BE17" s="97"/>
      <c r="BF17" s="97"/>
      <c r="BG17" s="97"/>
      <c r="BH17" s="101" t="s">
        <v>152</v>
      </c>
      <c r="BI17" s="102" t="e">
        <f>IF(BI7="-",NA(),BI7)</f>
        <v>#N/A</v>
      </c>
      <c r="BJ17" s="102" t="e">
        <f t="shared" ref="BJ17:BM17" si="10">IF(BJ7="-",NA(),BJ7)</f>
        <v>#N/A</v>
      </c>
      <c r="BK17" s="102" t="e">
        <f t="shared" si="10"/>
        <v>#N/A</v>
      </c>
      <c r="BL17" s="102" t="e">
        <f t="shared" si="10"/>
        <v>#N/A</v>
      </c>
      <c r="BM17" s="102" t="e">
        <f t="shared" si="10"/>
        <v>#N/A</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t="e">
        <f>IF(CE7="-",NA(),CE7)</f>
        <v>#N/A</v>
      </c>
      <c r="CF17" s="102" t="e">
        <f t="shared" ref="CF17:CI17" si="12">IF(CF7="-",NA(),CF7)</f>
        <v>#N/A</v>
      </c>
      <c r="CG17" s="102" t="e">
        <f t="shared" si="12"/>
        <v>#N/A</v>
      </c>
      <c r="CH17" s="102">
        <f t="shared" si="12"/>
        <v>30592.799999999999</v>
      </c>
      <c r="CI17" s="102">
        <f t="shared" si="12"/>
        <v>31905.9</v>
      </c>
      <c r="CJ17" s="97"/>
      <c r="CK17" s="97"/>
      <c r="CL17" s="97"/>
      <c r="CM17" s="97"/>
      <c r="CN17" s="101" t="s">
        <v>152</v>
      </c>
      <c r="CO17" s="103" t="e">
        <f>IF(CO7="-",NA(),CO7)</f>
        <v>#N/A</v>
      </c>
      <c r="CP17" s="103" t="e">
        <f t="shared" ref="CP17:CS17" si="13">IF(CP7="-",NA(),CP7)</f>
        <v>#N/A</v>
      </c>
      <c r="CQ17" s="103" t="e">
        <f t="shared" si="13"/>
        <v>#N/A</v>
      </c>
      <c r="CR17" s="103">
        <f t="shared" si="13"/>
        <v>38213</v>
      </c>
      <c r="CS17" s="103">
        <f t="shared" si="13"/>
        <v>36435</v>
      </c>
      <c r="CT17" s="97"/>
      <c r="CU17" s="97"/>
      <c r="CV17" s="97"/>
      <c r="CW17" s="97"/>
      <c r="CX17" s="97"/>
      <c r="CY17" s="101" t="s">
        <v>152</v>
      </c>
      <c r="CZ17" s="102" t="e">
        <f>IF(CZ7="-",NA(),CZ7)</f>
        <v>#N/A</v>
      </c>
      <c r="DA17" s="102" t="e">
        <f t="shared" ref="DA17:DD17" si="14">IF(DA7="-",NA(),DA7)</f>
        <v>#N/A</v>
      </c>
      <c r="DB17" s="102" t="e">
        <f t="shared" si="14"/>
        <v>#N/A</v>
      </c>
      <c r="DC17" s="102">
        <f t="shared" si="14"/>
        <v>19.2</v>
      </c>
      <c r="DD17" s="102">
        <f t="shared" si="14"/>
        <v>18.399999999999999</v>
      </c>
      <c r="DE17" s="97"/>
      <c r="DF17" s="97"/>
      <c r="DG17" s="97"/>
      <c r="DH17" s="97"/>
      <c r="DI17" s="101" t="s">
        <v>152</v>
      </c>
      <c r="DJ17" s="102" t="e">
        <f>IF(DJ7="-",NA(),DJ7)</f>
        <v>#N/A</v>
      </c>
      <c r="DK17" s="102" t="e">
        <f t="shared" ref="DK17:DN17" si="15">IF(DK7="-",NA(),DK7)</f>
        <v>#N/A</v>
      </c>
      <c r="DL17" s="102" t="e">
        <f t="shared" si="15"/>
        <v>#N/A</v>
      </c>
      <c r="DM17" s="102" t="e">
        <f t="shared" si="15"/>
        <v>#N/A</v>
      </c>
      <c r="DN17" s="102" t="e">
        <f t="shared" si="15"/>
        <v>#N/A</v>
      </c>
      <c r="DO17" s="97"/>
      <c r="DP17" s="97"/>
      <c r="DQ17" s="97"/>
      <c r="DR17" s="97"/>
      <c r="DS17" s="101" t="s">
        <v>152</v>
      </c>
      <c r="DT17" s="102" t="e">
        <f>IF(DT7="-",NA(),DT7)</f>
        <v>#N/A</v>
      </c>
      <c r="DU17" s="102" t="e">
        <f t="shared" ref="DU17:DX17" si="16">IF(DU7="-",NA(),DU7)</f>
        <v>#N/A</v>
      </c>
      <c r="DV17" s="102" t="e">
        <f t="shared" si="16"/>
        <v>#N/A</v>
      </c>
      <c r="DW17" s="102">
        <f t="shared" si="16"/>
        <v>0</v>
      </c>
      <c r="DX17" s="102">
        <f t="shared" si="16"/>
        <v>0</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152</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152</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152</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f t="shared" si="34"/>
        <v>19.2</v>
      </c>
      <c r="KZ17" s="102">
        <f t="shared" si="34"/>
        <v>18.399999999999999</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f t="shared" si="36"/>
        <v>0</v>
      </c>
      <c r="LT17" s="102">
        <f t="shared" si="36"/>
        <v>0</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153</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154</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154</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154</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154</v>
      </c>
      <c r="DJ18" s="102" t="e">
        <f>IF(DO7="-",NA(),DO7)</f>
        <v>#N/A</v>
      </c>
      <c r="DK18" s="102" t="e">
        <f t="shared" ref="DK18:DN18" si="45">IF(DP7="-",NA(),DP7)</f>
        <v>#N/A</v>
      </c>
      <c r="DL18" s="102" t="e">
        <f t="shared" si="45"/>
        <v>#N/A</v>
      </c>
      <c r="DM18" s="102">
        <f t="shared" si="45"/>
        <v>13.7</v>
      </c>
      <c r="DN18" s="102">
        <f t="shared" si="45"/>
        <v>16.3</v>
      </c>
      <c r="DO18" s="97"/>
      <c r="DP18" s="97"/>
      <c r="DQ18" s="97"/>
      <c r="DR18" s="97"/>
      <c r="DS18" s="101" t="s">
        <v>154</v>
      </c>
      <c r="DT18" s="102" t="e">
        <f>IF(DY7="-",NA(),DY7)</f>
        <v>#N/A</v>
      </c>
      <c r="DU18" s="102" t="e">
        <f t="shared" ref="DU18:DX18" si="46">IF(DZ7="-",NA(),DZ7)</f>
        <v>#N/A</v>
      </c>
      <c r="DV18" s="102" t="e">
        <f t="shared" si="46"/>
        <v>#N/A</v>
      </c>
      <c r="DW18" s="102">
        <f t="shared" si="46"/>
        <v>99.7</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154</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154</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154</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f>IF(OR(NOT($KV$8),LD7="-"),NA(),LD7)</f>
        <v>13.7</v>
      </c>
      <c r="KZ18" s="102">
        <f>IF(OR(NOT($KV$8),LE7="-"),NA(),LE7)</f>
        <v>12</v>
      </c>
      <c r="LA18" s="97"/>
      <c r="LB18" s="97"/>
      <c r="LC18" s="97"/>
      <c r="LD18" s="97"/>
      <c r="LE18" s="101" t="s">
        <v>154</v>
      </c>
      <c r="LF18" s="102" t="e">
        <f>IF(OR(NOT($LF$8),LK7="-"),NA(),LK7)</f>
        <v>#N/A</v>
      </c>
      <c r="LG18" s="102" t="e">
        <f>IF(OR(NOT($LF$8),LL7="-"),NA(),LL7)</f>
        <v>#N/A</v>
      </c>
      <c r="LH18" s="102" t="e">
        <f>IF(OR(NOT($LF$8),LM7="-"),NA(),LM7)</f>
        <v>#N/A</v>
      </c>
      <c r="LI18" s="102">
        <f>IF(OR(NOT($LF$8),LN7="-"),NA(),LN7)</f>
        <v>2.9</v>
      </c>
      <c r="LJ18" s="102">
        <f>IF(OR(NOT($LF$8),LO7="-"),NA(),LO7)</f>
        <v>0.6</v>
      </c>
      <c r="LK18" s="97"/>
      <c r="LL18" s="97"/>
      <c r="LM18" s="97"/>
      <c r="LN18" s="97"/>
      <c r="LO18" s="101" t="s">
        <v>154</v>
      </c>
      <c r="LP18" s="102" t="e">
        <f>IF(OR(NOT($LP$8),LU7="-"),NA(),LU7)</f>
        <v>#N/A</v>
      </c>
      <c r="LQ18" s="102" t="e">
        <f>IF(OR(NOT($LP$8),LV7="-"),NA(),LV7)</f>
        <v>#N/A</v>
      </c>
      <c r="LR18" s="102" t="e">
        <f>IF(OR(NOT($LP$8),LW7="-"),NA(),LW7)</f>
        <v>#N/A</v>
      </c>
      <c r="LS18" s="102">
        <f>IF(OR(NOT($LP$8),LX7="-"),NA(),LX7)</f>
        <v>282.39999999999998</v>
      </c>
      <c r="LT18" s="102">
        <f>IF(OR(NOT($LP$8),LY7="-"),NA(),LY7)</f>
        <v>213.5</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155</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156</v>
      </c>
      <c r="C20" s="192"/>
      <c r="D20" s="97"/>
    </row>
    <row r="21" spans="1:373">
      <c r="A21" s="94">
        <f t="shared" si="7"/>
        <v>7</v>
      </c>
      <c r="B21" s="192" t="s">
        <v>157</v>
      </c>
      <c r="C21" s="192"/>
      <c r="D21" s="97"/>
    </row>
    <row r="22" spans="1:373">
      <c r="A22" s="94">
        <f t="shared" si="7"/>
        <v>8</v>
      </c>
      <c r="B22" s="192" t="s">
        <v>158</v>
      </c>
      <c r="C22" s="192"/>
      <c r="D22" s="97"/>
      <c r="E22" s="194" t="s">
        <v>159</v>
      </c>
      <c r="F22" s="195"/>
      <c r="G22" s="195"/>
      <c r="H22" s="195"/>
      <c r="I22" s="196"/>
    </row>
    <row r="23" spans="1:373">
      <c r="A23" s="94">
        <f t="shared" si="7"/>
        <v>9</v>
      </c>
      <c r="B23" s="192" t="s">
        <v>160</v>
      </c>
      <c r="C23" s="192"/>
      <c r="D23" s="97"/>
      <c r="E23" s="197"/>
      <c r="F23" s="198"/>
      <c r="G23" s="198"/>
      <c r="H23" s="198"/>
      <c r="I23" s="199"/>
    </row>
    <row r="24" spans="1:373">
      <c r="A24" s="94">
        <f t="shared" si="7"/>
        <v>10</v>
      </c>
      <c r="B24" s="192" t="s">
        <v>161</v>
      </c>
      <c r="C24" s="192"/>
      <c r="D24" s="97"/>
      <c r="E24" s="197"/>
      <c r="F24" s="198"/>
      <c r="G24" s="198"/>
      <c r="H24" s="198"/>
      <c r="I24" s="199"/>
    </row>
    <row r="25" spans="1:373">
      <c r="A25" s="94">
        <f t="shared" si="7"/>
        <v>11</v>
      </c>
      <c r="B25" s="192" t="s">
        <v>162</v>
      </c>
      <c r="C25" s="192"/>
      <c r="D25" s="97"/>
      <c r="E25" s="197"/>
      <c r="F25" s="198"/>
      <c r="G25" s="198"/>
      <c r="H25" s="198"/>
      <c r="I25" s="199"/>
    </row>
    <row r="26" spans="1:373">
      <c r="A26" s="94">
        <f t="shared" si="7"/>
        <v>12</v>
      </c>
      <c r="B26" s="192" t="s">
        <v>163</v>
      </c>
      <c r="C26" s="192"/>
      <c r="D26" s="97"/>
      <c r="E26" s="197"/>
      <c r="F26" s="198"/>
      <c r="G26" s="198"/>
      <c r="H26" s="198"/>
      <c r="I26" s="199"/>
    </row>
    <row r="27" spans="1:373">
      <c r="A27" s="94">
        <f t="shared" si="7"/>
        <v>13</v>
      </c>
      <c r="B27" s="192" t="s">
        <v>164</v>
      </c>
      <c r="C27" s="192"/>
      <c r="D27" s="97"/>
      <c r="E27" s="197"/>
      <c r="F27" s="198"/>
      <c r="G27" s="198"/>
      <c r="H27" s="198"/>
      <c r="I27" s="199"/>
    </row>
    <row r="28" spans="1:373">
      <c r="A28" s="94">
        <f t="shared" si="7"/>
        <v>14</v>
      </c>
      <c r="B28" s="192" t="s">
        <v>165</v>
      </c>
      <c r="C28" s="192"/>
      <c r="D28" s="97"/>
      <c r="E28" s="197"/>
      <c r="F28" s="198"/>
      <c r="G28" s="198"/>
      <c r="H28" s="198"/>
      <c r="I28" s="199"/>
    </row>
    <row r="29" spans="1:373">
      <c r="A29" s="94">
        <f t="shared" si="7"/>
        <v>15</v>
      </c>
      <c r="B29" s="192" t="s">
        <v>166</v>
      </c>
      <c r="C29" s="192"/>
      <c r="D29" s="97"/>
      <c r="E29" s="197"/>
      <c r="F29" s="198"/>
      <c r="G29" s="198"/>
      <c r="H29" s="198"/>
      <c r="I29" s="199"/>
    </row>
    <row r="30" spans="1:373">
      <c r="A30" s="94">
        <f t="shared" si="7"/>
        <v>16</v>
      </c>
      <c r="B30" s="192" t="s">
        <v>167</v>
      </c>
      <c r="C30" s="192"/>
      <c r="D30" s="97"/>
      <c r="E30" s="197"/>
      <c r="F30" s="198"/>
      <c r="G30" s="198"/>
      <c r="H30" s="198"/>
      <c r="I30" s="199"/>
    </row>
    <row r="31" spans="1:373">
      <c r="A31" s="94">
        <f t="shared" si="7"/>
        <v>17</v>
      </c>
      <c r="B31" s="192" t="s">
        <v>168</v>
      </c>
      <c r="C31" s="192"/>
      <c r="D31" s="97"/>
      <c r="E31" s="197"/>
      <c r="F31" s="198"/>
      <c r="G31" s="198"/>
      <c r="H31" s="198"/>
      <c r="I31" s="199"/>
    </row>
    <row r="32" spans="1:373">
      <c r="A32" s="94">
        <f t="shared" si="7"/>
        <v>18</v>
      </c>
      <c r="B32" s="192" t="s">
        <v>169</v>
      </c>
      <c r="C32" s="192"/>
      <c r="D32" s="97"/>
      <c r="E32" s="197"/>
      <c r="F32" s="198"/>
      <c r="G32" s="198"/>
      <c r="H32" s="198"/>
      <c r="I32" s="199"/>
    </row>
    <row r="33" spans="1:15">
      <c r="A33" s="94">
        <f t="shared" si="7"/>
        <v>19</v>
      </c>
      <c r="B33" s="192" t="s">
        <v>170</v>
      </c>
      <c r="C33" s="192"/>
      <c r="D33" s="97"/>
      <c r="E33" s="197"/>
      <c r="F33" s="198"/>
      <c r="G33" s="198"/>
      <c r="H33" s="198"/>
      <c r="I33" s="199"/>
    </row>
    <row r="34" spans="1:15">
      <c r="A34" s="94">
        <f t="shared" si="7"/>
        <v>20</v>
      </c>
      <c r="B34" s="192" t="s">
        <v>171</v>
      </c>
      <c r="C34" s="192"/>
      <c r="D34" s="97"/>
      <c r="E34" s="197"/>
      <c r="F34" s="198"/>
      <c r="G34" s="198"/>
      <c r="H34" s="198"/>
      <c r="I34" s="199"/>
    </row>
    <row r="35" spans="1:15" ht="25.5" customHeight="1">
      <c r="E35" s="200"/>
      <c r="F35" s="201"/>
      <c r="G35" s="201"/>
      <c r="H35" s="201"/>
      <c r="I35" s="202"/>
    </row>
    <row r="37" spans="1:15">
      <c r="K37" s="194" t="s">
        <v>159</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SAKU</cp:lastModifiedBy>
  <dcterms:created xsi:type="dcterms:W3CDTF">2017-06-20T03:26:20Z</dcterms:created>
  <dcterms:modified xsi:type="dcterms:W3CDTF">2017-08-22T00:09:26Z</dcterms:modified>
  <cp:category/>
</cp:coreProperties>
</file>