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-3600" yWindow="240" windowWidth="14940" windowHeight="783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AL8" i="4"/>
  <c r="W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<sst xmlns="http://schemas.openxmlformats.org/spreadsheetml/2006/main" count="221" uniqueCount="111">
  <si>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</si>
  <si>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</si>
  <si>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</si>
  <si>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</si>
  <si>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</si>
  <si>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</si>
  <si>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</si>
  <si>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</si>
  <si>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</si>
  <si>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</si>
  <si>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</si>
  <si>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</si>
  <si>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</si>
  <si>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</si>
  <si>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</si>
  <si>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</si>
  <si>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</si>
  <si>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</si>
  <si>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</si>
  <si>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</si>
  <si>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</si>
  <si>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</si>
  <si>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</si>
  <si>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</si>
  <si>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</si>
  <si>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</si>
  <si>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</si>
  <si>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</si>
  <si>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</si>
  <si>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</si>
  <si>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</si>
  <si>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</si>
  <si>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</si>
  <si>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</si>
  <si>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</si>
  <si>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</si>
  <si>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</si>
  <si>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</si>
  <si>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</si>
  <si>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</si>
  <si>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</si>
  <si>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</si>
  <si>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</si>
  <si>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</si>
  <si>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</si>
  <si>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</si>
  <si>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</si>
  <si>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</si>
  <si>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</si>
  <si>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</si>
  <si>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</si>
  <si>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</si>
  <si>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</si>
  <si>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</si>
  <si>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</si>
  <si>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</si>
  <si>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</si>
  <si>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</si>
  <si>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</si>
  <si>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</si>
  <si>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</si>
  <si>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</si>
  <si>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</si>
  <si>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</si>
  <si>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</si>
  <si>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</si>
  <si>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</si>
  <si>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</si>
  <si>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</si>
  <si>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</si>
  <si>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</si>
  <si>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</si>
  <si>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</si>
  <si>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</si>
  <si>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</si>
  <si>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</si>
  <si>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</si>
  <si>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</si>
  <si>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</si>
  <si>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</si>
  <si>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</si>
  <si>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</si>
  <si>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</si>
  <si>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</si>
  <si>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</si>
  <si>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</si>
  <si>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</si>
  <si>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</si>
  <si>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</si>
  <si>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</si>
  <si>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</si>
  <si>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</si>
  <si>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</si>
  <si>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</si>
  <si>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</si>
  <si>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</si>
  <si>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栄村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</si>
  <si>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</si>
  <si>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</si>
  <si>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</si>
  <si>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</si>
  <si>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</si>
  <si>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</si>
  <si>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</si>
  <si>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</si>
  <si>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</si>
  <si>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</si>
  <si>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</si>
  <si>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収益的収支比率は100％を超えたが、経費回収率は年々落ち込んできているため、汚水処理に係る経費の削減に努め、経営の改善を目指していきたい。　</t>
    <rPh sb="1" eb="4">
      <t>シュウエキテキ</t>
    </rPh>
    <rPh sb="4" eb="6">
      <t>シュウシ</t>
    </rPh>
    <rPh sb="6" eb="8">
      <t>ヒリツ</t>
    </rPh>
    <rPh sb="14" eb="15">
      <t>コ</t>
    </rPh>
    <rPh sb="19" eb="21">
      <t>ケイヒ</t>
    </rPh>
    <rPh sb="21" eb="23">
      <t>カイシュウ</t>
    </rPh>
    <rPh sb="23" eb="24">
      <t>リツ</t>
    </rPh>
    <rPh sb="25" eb="27">
      <t>ネンネン</t>
    </rPh>
    <rPh sb="27" eb="28">
      <t>オ</t>
    </rPh>
    <rPh sb="29" eb="30">
      <t>コ</t>
    </rPh>
    <rPh sb="39" eb="41">
      <t>オスイ</t>
    </rPh>
    <rPh sb="41" eb="43">
      <t>ショリ</t>
    </rPh>
    <rPh sb="44" eb="45">
      <t>カカワ</t>
    </rPh>
    <rPh sb="46" eb="48">
      <t>ケイヒ</t>
    </rPh>
    <rPh sb="49" eb="51">
      <t>サクゲン</t>
    </rPh>
    <rPh sb="52" eb="53">
      <t>ツト</t>
    </rPh>
    <rPh sb="55" eb="57">
      <t>ケイエイ</t>
    </rPh>
    <rPh sb="58" eb="60">
      <t>カイゼン</t>
    </rPh>
    <rPh sb="61" eb="63">
      <t>メザ</t>
    </rPh>
    <phoneticPr fontId="4"/>
  </si>
  <si>
    <t>　管路及び施設の改修は共用開始後、震災による災害復旧で実施した以外行っておらず、計画的な施設修繕及び管路の布設替が必要となってくるため、財源確保の検討も必要となる。
　</t>
    <rPh sb="1" eb="3">
      <t>カンロ</t>
    </rPh>
    <rPh sb="3" eb="4">
      <t>オヨ</t>
    </rPh>
    <rPh sb="5" eb="7">
      <t>シセツ</t>
    </rPh>
    <rPh sb="8" eb="10">
      <t>カイシュウ</t>
    </rPh>
    <rPh sb="11" eb="13">
      <t>キョウヨウ</t>
    </rPh>
    <rPh sb="13" eb="15">
      <t>カイシ</t>
    </rPh>
    <rPh sb="15" eb="16">
      <t>ゴ</t>
    </rPh>
    <rPh sb="17" eb="19">
      <t>シンサイ</t>
    </rPh>
    <rPh sb="22" eb="24">
      <t>サイガイ</t>
    </rPh>
    <rPh sb="24" eb="26">
      <t>フッキュウ</t>
    </rPh>
    <rPh sb="27" eb="29">
      <t>ジッシ</t>
    </rPh>
    <rPh sb="31" eb="33">
      <t>イガイ</t>
    </rPh>
    <rPh sb="33" eb="34">
      <t>オコナ</t>
    </rPh>
    <rPh sb="40" eb="43">
      <t>ケイカクテキ</t>
    </rPh>
    <rPh sb="44" eb="46">
      <t>シセツ</t>
    </rPh>
    <rPh sb="46" eb="48">
      <t>シュウゼン</t>
    </rPh>
    <rPh sb="48" eb="49">
      <t>オヨ</t>
    </rPh>
    <rPh sb="50" eb="52">
      <t>カンロ</t>
    </rPh>
    <rPh sb="53" eb="55">
      <t>フセツ</t>
    </rPh>
    <rPh sb="55" eb="56">
      <t>カ</t>
    </rPh>
    <rPh sb="57" eb="59">
      <t>ヒツヨウ</t>
    </rPh>
    <rPh sb="68" eb="70">
      <t>ザイゲン</t>
    </rPh>
    <rPh sb="70" eb="72">
      <t>カクホ</t>
    </rPh>
    <rPh sb="73" eb="75">
      <t>ケントウ</t>
    </rPh>
    <rPh sb="76" eb="78">
      <t>ヒツヨウ</t>
    </rPh>
    <phoneticPr fontId="4"/>
  </si>
  <si>
    <t>　今後も経費削減に努め、経費回収率を80％を超えるように経営健全化を推し進める。また、施設の修繕、管路の布設替え等も財源を確保したうえで計画的に実施していく。</t>
    <rPh sb="1" eb="3">
      <t>コンゴ</t>
    </rPh>
    <rPh sb="4" eb="6">
      <t>ケイヒ</t>
    </rPh>
    <rPh sb="6" eb="8">
      <t>サクゲン</t>
    </rPh>
    <rPh sb="9" eb="10">
      <t>ツト</t>
    </rPh>
    <rPh sb="12" eb="14">
      <t>ケイヒ</t>
    </rPh>
    <rPh sb="14" eb="16">
      <t>カイシュウ</t>
    </rPh>
    <rPh sb="16" eb="17">
      <t>リツ</t>
    </rPh>
    <rPh sb="22" eb="23">
      <t>コ</t>
    </rPh>
    <rPh sb="28" eb="30">
      <t>ケイエイ</t>
    </rPh>
    <rPh sb="30" eb="33">
      <t>ケンゼンカ</t>
    </rPh>
    <rPh sb="34" eb="35">
      <t>オ</t>
    </rPh>
    <rPh sb="36" eb="37">
      <t>スス</t>
    </rPh>
    <rPh sb="43" eb="45">
      <t>シセツ</t>
    </rPh>
    <rPh sb="46" eb="48">
      <t>シュウゼン</t>
    </rPh>
    <rPh sb="49" eb="51">
      <t>カンロ</t>
    </rPh>
    <rPh sb="52" eb="54">
      <t>フセツ</t>
    </rPh>
    <rPh sb="54" eb="55">
      <t>カ</t>
    </rPh>
    <rPh sb="56" eb="57">
      <t>トウ</t>
    </rPh>
    <rPh sb="58" eb="60">
      <t>ザイゲン</t>
    </rPh>
    <rPh sb="61" eb="63">
      <t>カクホ</t>
    </rPh>
    <rPh sb="68" eb="71">
      <t>ケイカクテキ</t>
    </rPh>
    <rPh sb="72" eb="74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</si>
</sst>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50944"/>
        <c:axId val="90988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0.06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50944"/>
        <c:axId val="90988544"/>
      </c:lineChart>
      <c:dateAx>
        <c:axId val="88450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988544"/>
        <c:crosses val="autoZero"/>
        <c:auto val="1"/>
        <c:lblOffset val="100"/>
        <c:baseTimeUnit val="years"/>
      </c:dateAx>
      <c:valAx>
        <c:axId val="90988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450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26.87</c:v>
                </c:pt>
                <c:pt idx="1">
                  <c:v>39.28</c:v>
                </c:pt>
                <c:pt idx="2">
                  <c:v>33.590000000000003</c:v>
                </c:pt>
                <c:pt idx="3">
                  <c:v>33.590000000000003</c:v>
                </c:pt>
                <c:pt idx="4">
                  <c:v>33.590000000000003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32736"/>
        <c:axId val="7653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46.85</c:v>
                </c:pt>
                <c:pt idx="1">
                  <c:v>46.06</c:v>
                </c:pt>
                <c:pt idx="2">
                  <c:v>45.95</c:v>
                </c:pt>
                <c:pt idx="3">
                  <c:v>44.69</c:v>
                </c:pt>
                <c:pt idx="4">
                  <c:v>44.69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32736"/>
        <c:axId val="76539008"/>
      </c:lineChart>
      <c:dateAx>
        <c:axId val="76532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539008"/>
        <c:crosses val="autoZero"/>
        <c:auto val="1"/>
        <c:lblOffset val="100"/>
        <c:baseTimeUnit val="years"/>
      </c:dateAx>
      <c:valAx>
        <c:axId val="7653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532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776384"/>
        <c:axId val="79782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73.78</c:v>
                </c:pt>
                <c:pt idx="1">
                  <c:v>72.989999999999995</c:v>
                </c:pt>
                <c:pt idx="2">
                  <c:v>71.97</c:v>
                </c:pt>
                <c:pt idx="3">
                  <c:v>70.59</c:v>
                </c:pt>
                <c:pt idx="4">
                  <c:v>69.67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76384"/>
        <c:axId val="79782656"/>
      </c:lineChart>
      <c:dateAx>
        <c:axId val="79776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782656"/>
        <c:crosses val="autoZero"/>
        <c:auto val="1"/>
        <c:lblOffset val="100"/>
        <c:baseTimeUnit val="years"/>
      </c:dateAx>
      <c:valAx>
        <c:axId val="79782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776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88.41</c:v>
                </c:pt>
                <c:pt idx="1">
                  <c:v>83.88</c:v>
                </c:pt>
                <c:pt idx="2">
                  <c:v>97.17</c:v>
                </c:pt>
                <c:pt idx="3">
                  <c:v>92.64</c:v>
                </c:pt>
                <c:pt idx="4">
                  <c:v>100.14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89856"/>
        <c:axId val="5532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89856"/>
        <c:axId val="55329536"/>
      </c:lineChart>
      <c:dateAx>
        <c:axId val="10408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329536"/>
        <c:crosses val="autoZero"/>
        <c:auto val="1"/>
        <c:lblOffset val="100"/>
        <c:baseTimeUnit val="years"/>
      </c:dateAx>
      <c:valAx>
        <c:axId val="5532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08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43360"/>
        <c:axId val="55345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43360"/>
        <c:axId val="55345536"/>
      </c:lineChart>
      <c:dateAx>
        <c:axId val="55343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345536"/>
        <c:crosses val="autoZero"/>
        <c:auto val="1"/>
        <c:lblOffset val="100"/>
        <c:baseTimeUnit val="years"/>
      </c:dateAx>
      <c:valAx>
        <c:axId val="55345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343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63456"/>
        <c:axId val="5536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63456"/>
        <c:axId val="55369728"/>
      </c:lineChart>
      <c:dateAx>
        <c:axId val="5536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369728"/>
        <c:crosses val="autoZero"/>
        <c:auto val="1"/>
        <c:lblOffset val="100"/>
        <c:baseTimeUnit val="years"/>
      </c:dateAx>
      <c:valAx>
        <c:axId val="5536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36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33216"/>
        <c:axId val="56639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33216"/>
        <c:axId val="56639488"/>
      </c:lineChart>
      <c:dateAx>
        <c:axId val="56633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639488"/>
        <c:crosses val="autoZero"/>
        <c:auto val="1"/>
        <c:lblOffset val="100"/>
        <c:baseTimeUnit val="years"/>
      </c:dateAx>
      <c:valAx>
        <c:axId val="56639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633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49216"/>
        <c:axId val="56651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49216"/>
        <c:axId val="56651136"/>
      </c:lineChart>
      <c:dateAx>
        <c:axId val="56649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651136"/>
        <c:crosses val="autoZero"/>
        <c:auto val="1"/>
        <c:lblOffset val="100"/>
        <c:baseTimeUnit val="years"/>
      </c:dateAx>
      <c:valAx>
        <c:axId val="56651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649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69312"/>
        <c:axId val="56671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1224.75</c:v>
                </c:pt>
                <c:pt idx="1">
                  <c:v>1144.05</c:v>
                </c:pt>
                <c:pt idx="2">
                  <c:v>1117.1099999999999</c:v>
                </c:pt>
                <c:pt idx="3">
                  <c:v>1161.05</c:v>
                </c:pt>
                <c:pt idx="4">
                  <c:v>979.89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69312"/>
        <c:axId val="56671232"/>
      </c:lineChart>
      <c:dateAx>
        <c:axId val="56669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671232"/>
        <c:crosses val="autoZero"/>
        <c:auto val="1"/>
        <c:lblOffset val="100"/>
        <c:baseTimeUnit val="years"/>
      </c:dateAx>
      <c:valAx>
        <c:axId val="56671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669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64.61</c:v>
                </c:pt>
                <c:pt idx="1">
                  <c:v>66.55</c:v>
                </c:pt>
                <c:pt idx="2">
                  <c:v>89.6</c:v>
                </c:pt>
                <c:pt idx="3">
                  <c:v>87.18</c:v>
                </c:pt>
                <c:pt idx="4">
                  <c:v>71.27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191680"/>
        <c:axId val="59193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42.13</c:v>
                </c:pt>
                <c:pt idx="1">
                  <c:v>42.48</c:v>
                </c:pt>
                <c:pt idx="2">
                  <c:v>41.04</c:v>
                </c:pt>
                <c:pt idx="3">
                  <c:v>41.08</c:v>
                </c:pt>
                <c:pt idx="4">
                  <c:v>41.34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91680"/>
        <c:axId val="59193600"/>
      </c:lineChart>
      <c:dateAx>
        <c:axId val="59191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193600"/>
        <c:crosses val="autoZero"/>
        <c:auto val="1"/>
        <c:lblOffset val="100"/>
        <c:baseTimeUnit val="years"/>
      </c:dateAx>
      <c:valAx>
        <c:axId val="59193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9191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178.69</c:v>
                </c:pt>
                <c:pt idx="1">
                  <c:v>159.43</c:v>
                </c:pt>
                <c:pt idx="2">
                  <c:v>183.02</c:v>
                </c:pt>
                <c:pt idx="3">
                  <c:v>178.64</c:v>
                </c:pt>
                <c:pt idx="4">
                  <c:v>264.14999999999998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16320"/>
        <c:axId val="63034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348.41</c:v>
                </c:pt>
                <c:pt idx="1">
                  <c:v>343.8</c:v>
                </c:pt>
                <c:pt idx="2">
                  <c:v>357.08</c:v>
                </c:pt>
                <c:pt idx="3">
                  <c:v>378.08</c:v>
                </c:pt>
                <c:pt idx="4">
                  <c:v>357.49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16320"/>
        <c:axId val="63034880"/>
      </c:lineChart>
      <c:dateAx>
        <c:axId val="6301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034880"/>
        <c:crosses val="autoZero"/>
        <c:auto val="1"/>
        <c:lblOffset val="100"/>
        <c:baseTimeUnit val="years"/>
      </c:dateAx>
      <c:valAx>
        <c:axId val="63034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01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H85" sqref="BH85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長野県　栄村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2049</v>
      </c>
      <c r="AM8" s="64"/>
      <c r="AN8" s="64"/>
      <c r="AO8" s="64"/>
      <c r="AP8" s="64"/>
      <c r="AQ8" s="64"/>
      <c r="AR8" s="64"/>
      <c r="AS8" s="64"/>
      <c r="AT8" s="63">
        <f>データ!S6</f>
        <v>271.66000000000003</v>
      </c>
      <c r="AU8" s="63"/>
      <c r="AV8" s="63"/>
      <c r="AW8" s="63"/>
      <c r="AX8" s="63"/>
      <c r="AY8" s="63"/>
      <c r="AZ8" s="63"/>
      <c r="BA8" s="63"/>
      <c r="BB8" s="63">
        <f>データ!T6</f>
        <v>7.54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9.64</v>
      </c>
      <c r="Q10" s="63"/>
      <c r="R10" s="63"/>
      <c r="S10" s="63"/>
      <c r="T10" s="63"/>
      <c r="U10" s="63"/>
      <c r="V10" s="63"/>
      <c r="W10" s="63">
        <f>データ!P6</f>
        <v>70.91</v>
      </c>
      <c r="X10" s="63"/>
      <c r="Y10" s="63"/>
      <c r="Z10" s="63"/>
      <c r="AA10" s="63"/>
      <c r="AB10" s="63"/>
      <c r="AC10" s="63"/>
      <c r="AD10" s="64">
        <f>データ!Q6</f>
        <v>3860</v>
      </c>
      <c r="AE10" s="64"/>
      <c r="AF10" s="64"/>
      <c r="AG10" s="64"/>
      <c r="AH10" s="64"/>
      <c r="AI10" s="64"/>
      <c r="AJ10" s="64"/>
      <c r="AK10" s="2"/>
      <c r="AL10" s="64">
        <f>データ!U6</f>
        <v>196</v>
      </c>
      <c r="AM10" s="64"/>
      <c r="AN10" s="64"/>
      <c r="AO10" s="64"/>
      <c r="AP10" s="64"/>
      <c r="AQ10" s="64"/>
      <c r="AR10" s="64"/>
      <c r="AS10" s="64"/>
      <c r="AT10" s="63">
        <f>データ!V6</f>
        <v>0.21</v>
      </c>
      <c r="AU10" s="63"/>
      <c r="AV10" s="63"/>
      <c r="AW10" s="63"/>
      <c r="AX10" s="63"/>
      <c r="AY10" s="63"/>
      <c r="AZ10" s="63"/>
      <c r="BA10" s="63"/>
      <c r="BB10" s="63">
        <f>データ!W6</f>
        <v>933.33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206024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長野県　栄村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9.64</v>
      </c>
      <c r="P6" s="32">
        <f t="shared" si="3"/>
        <v>70.91</v>
      </c>
      <c r="Q6" s="32">
        <f t="shared" si="3"/>
        <v>3860</v>
      </c>
      <c r="R6" s="32">
        <f t="shared" si="3"/>
        <v>2049</v>
      </c>
      <c r="S6" s="32">
        <f t="shared" si="3"/>
        <v>271.66000000000003</v>
      </c>
      <c r="T6" s="32">
        <f t="shared" si="3"/>
        <v>7.54</v>
      </c>
      <c r="U6" s="32">
        <f t="shared" si="3"/>
        <v>196</v>
      </c>
      <c r="V6" s="32">
        <f t="shared" si="3"/>
        <v>0.21</v>
      </c>
      <c r="W6" s="32">
        <f t="shared" si="3"/>
        <v>933.33</v>
      </c>
      <c r="X6" s="33">
        <f>IF(X7="",NA(),X7)</f>
        <v>88.41</v>
      </c>
      <c r="Y6" s="33">
        <f t="shared" ref="Y6:AG6" si="4">IF(Y7="",NA(),Y7)</f>
        <v>83.88</v>
      </c>
      <c r="Z6" s="33">
        <f t="shared" si="4"/>
        <v>97.17</v>
      </c>
      <c r="AA6" s="33">
        <f t="shared" si="4"/>
        <v>92.64</v>
      </c>
      <c r="AB6" s="33">
        <f t="shared" si="4"/>
        <v>100.14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1224.75</v>
      </c>
      <c r="BK6" s="33">
        <f t="shared" si="7"/>
        <v>1144.05</v>
      </c>
      <c r="BL6" s="33">
        <f t="shared" si="7"/>
        <v>1117.1099999999999</v>
      </c>
      <c r="BM6" s="33">
        <f t="shared" si="7"/>
        <v>1161.05</v>
      </c>
      <c r="BN6" s="33">
        <f t="shared" si="7"/>
        <v>979.89</v>
      </c>
      <c r="BO6" s="32" t="str">
        <f>IF(BO7="","",IF(BO7="-","【-】","【"&amp;SUBSTITUTE(TEXT(BO7,"#,##0.00"),"-","△")&amp;"】"))</f>
        <v>【1,015.77】</v>
      </c>
      <c r="BP6" s="33">
        <f>IF(BP7="",NA(),BP7)</f>
        <v>64.61</v>
      </c>
      <c r="BQ6" s="33">
        <f t="shared" ref="BQ6:BY6" si="8">IF(BQ7="",NA(),BQ7)</f>
        <v>66.55</v>
      </c>
      <c r="BR6" s="33">
        <f t="shared" si="8"/>
        <v>89.6</v>
      </c>
      <c r="BS6" s="33">
        <f t="shared" si="8"/>
        <v>87.18</v>
      </c>
      <c r="BT6" s="33">
        <f t="shared" si="8"/>
        <v>71.27</v>
      </c>
      <c r="BU6" s="33">
        <f t="shared" si="8"/>
        <v>42.13</v>
      </c>
      <c r="BV6" s="33">
        <f t="shared" si="8"/>
        <v>42.48</v>
      </c>
      <c r="BW6" s="33">
        <f t="shared" si="8"/>
        <v>41.04</v>
      </c>
      <c r="BX6" s="33">
        <f t="shared" si="8"/>
        <v>41.08</v>
      </c>
      <c r="BY6" s="33">
        <f t="shared" si="8"/>
        <v>41.34</v>
      </c>
      <c r="BZ6" s="32" t="str">
        <f>IF(BZ7="","",IF(BZ7="-","【-】","【"&amp;SUBSTITUTE(TEXT(BZ7,"#,##0.00"),"-","△")&amp;"】"))</f>
        <v>【52.78】</v>
      </c>
      <c r="CA6" s="33">
        <f>IF(CA7="",NA(),CA7)</f>
        <v>178.69</v>
      </c>
      <c r="CB6" s="33">
        <f t="shared" ref="CB6:CJ6" si="9">IF(CB7="",NA(),CB7)</f>
        <v>159.43</v>
      </c>
      <c r="CC6" s="33">
        <f t="shared" si="9"/>
        <v>183.02</v>
      </c>
      <c r="CD6" s="33">
        <f t="shared" si="9"/>
        <v>178.64</v>
      </c>
      <c r="CE6" s="33">
        <f t="shared" si="9"/>
        <v>264.14999999999998</v>
      </c>
      <c r="CF6" s="33">
        <f t="shared" si="9"/>
        <v>348.41</v>
      </c>
      <c r="CG6" s="33">
        <f t="shared" si="9"/>
        <v>343.8</v>
      </c>
      <c r="CH6" s="33">
        <f t="shared" si="9"/>
        <v>357.08</v>
      </c>
      <c r="CI6" s="33">
        <f t="shared" si="9"/>
        <v>378.08</v>
      </c>
      <c r="CJ6" s="33">
        <f t="shared" si="9"/>
        <v>357.49</v>
      </c>
      <c r="CK6" s="32" t="str">
        <f>IF(CK7="","",IF(CK7="-","【-】","【"&amp;SUBSTITUTE(TEXT(CK7,"#,##0.00"),"-","△")&amp;"】"))</f>
        <v>【289.81】</v>
      </c>
      <c r="CL6" s="33">
        <f>IF(CL7="",NA(),CL7)</f>
        <v>26.87</v>
      </c>
      <c r="CM6" s="33">
        <f t="shared" ref="CM6:CU6" si="10">IF(CM7="",NA(),CM7)</f>
        <v>39.28</v>
      </c>
      <c r="CN6" s="33">
        <f t="shared" si="10"/>
        <v>33.590000000000003</v>
      </c>
      <c r="CO6" s="33">
        <f t="shared" si="10"/>
        <v>33.590000000000003</v>
      </c>
      <c r="CP6" s="33">
        <f t="shared" si="10"/>
        <v>33.590000000000003</v>
      </c>
      <c r="CQ6" s="33">
        <f t="shared" si="10"/>
        <v>46.85</v>
      </c>
      <c r="CR6" s="33">
        <f t="shared" si="10"/>
        <v>46.06</v>
      </c>
      <c r="CS6" s="33">
        <f t="shared" si="10"/>
        <v>45.95</v>
      </c>
      <c r="CT6" s="33">
        <f t="shared" si="10"/>
        <v>44.69</v>
      </c>
      <c r="CU6" s="33">
        <f t="shared" si="10"/>
        <v>44.69</v>
      </c>
      <c r="CV6" s="32" t="str">
        <f>IF(CV7="","",IF(CV7="-","【-】","【"&amp;SUBSTITUTE(TEXT(CV7,"#,##0.00"),"-","△")&amp;"】"))</f>
        <v>【52.74】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73.78</v>
      </c>
      <c r="DC6" s="33">
        <f t="shared" si="11"/>
        <v>72.989999999999995</v>
      </c>
      <c r="DD6" s="33">
        <f t="shared" si="11"/>
        <v>71.97</v>
      </c>
      <c r="DE6" s="33">
        <f t="shared" si="11"/>
        <v>70.59</v>
      </c>
      <c r="DF6" s="33">
        <f t="shared" si="11"/>
        <v>69.67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0.08</v>
      </c>
      <c r="EJ6" s="33">
        <f t="shared" si="14"/>
        <v>0.06</v>
      </c>
      <c r="EK6" s="33">
        <f t="shared" si="14"/>
        <v>0.04</v>
      </c>
      <c r="EL6" s="33">
        <f t="shared" si="14"/>
        <v>7.0000000000000007E-2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206024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9.64</v>
      </c>
      <c r="P7" s="36">
        <v>70.91</v>
      </c>
      <c r="Q7" s="36">
        <v>3860</v>
      </c>
      <c r="R7" s="36">
        <v>2049</v>
      </c>
      <c r="S7" s="36">
        <v>271.66000000000003</v>
      </c>
      <c r="T7" s="36">
        <v>7.54</v>
      </c>
      <c r="U7" s="36">
        <v>196</v>
      </c>
      <c r="V7" s="36">
        <v>0.21</v>
      </c>
      <c r="W7" s="36">
        <v>933.33</v>
      </c>
      <c r="X7" s="36">
        <v>88.41</v>
      </c>
      <c r="Y7" s="36">
        <v>83.88</v>
      </c>
      <c r="Z7" s="36">
        <v>97.17</v>
      </c>
      <c r="AA7" s="36">
        <v>92.64</v>
      </c>
      <c r="AB7" s="36">
        <v>100.14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1224.75</v>
      </c>
      <c r="BK7" s="36">
        <v>1144.05</v>
      </c>
      <c r="BL7" s="36">
        <v>1117.1099999999999</v>
      </c>
      <c r="BM7" s="36">
        <v>1161.05</v>
      </c>
      <c r="BN7" s="36">
        <v>979.89</v>
      </c>
      <c r="BO7" s="36">
        <v>1015.77</v>
      </c>
      <c r="BP7" s="36">
        <v>64.61</v>
      </c>
      <c r="BQ7" s="36">
        <v>66.55</v>
      </c>
      <c r="BR7" s="36">
        <v>89.6</v>
      </c>
      <c r="BS7" s="36">
        <v>87.18</v>
      </c>
      <c r="BT7" s="36">
        <v>71.27</v>
      </c>
      <c r="BU7" s="36">
        <v>42.13</v>
      </c>
      <c r="BV7" s="36">
        <v>42.48</v>
      </c>
      <c r="BW7" s="36">
        <v>41.04</v>
      </c>
      <c r="BX7" s="36">
        <v>41.08</v>
      </c>
      <c r="BY7" s="36">
        <v>41.34</v>
      </c>
      <c r="BZ7" s="36">
        <v>52.78</v>
      </c>
      <c r="CA7" s="36">
        <v>178.69</v>
      </c>
      <c r="CB7" s="36">
        <v>159.43</v>
      </c>
      <c r="CC7" s="36">
        <v>183.02</v>
      </c>
      <c r="CD7" s="36">
        <v>178.64</v>
      </c>
      <c r="CE7" s="36">
        <v>264.14999999999998</v>
      </c>
      <c r="CF7" s="36">
        <v>348.41</v>
      </c>
      <c r="CG7" s="36">
        <v>343.8</v>
      </c>
      <c r="CH7" s="36">
        <v>357.08</v>
      </c>
      <c r="CI7" s="36">
        <v>378.08</v>
      </c>
      <c r="CJ7" s="36">
        <v>357.49</v>
      </c>
      <c r="CK7" s="36">
        <v>289.81</v>
      </c>
      <c r="CL7" s="36">
        <v>26.87</v>
      </c>
      <c r="CM7" s="36">
        <v>39.28</v>
      </c>
      <c r="CN7" s="36">
        <v>33.590000000000003</v>
      </c>
      <c r="CO7" s="36">
        <v>33.590000000000003</v>
      </c>
      <c r="CP7" s="36">
        <v>33.590000000000003</v>
      </c>
      <c r="CQ7" s="36">
        <v>46.85</v>
      </c>
      <c r="CR7" s="36">
        <v>46.06</v>
      </c>
      <c r="CS7" s="36">
        <v>45.95</v>
      </c>
      <c r="CT7" s="36">
        <v>44.69</v>
      </c>
      <c r="CU7" s="36">
        <v>44.69</v>
      </c>
      <c r="CV7" s="36">
        <v>52.74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73.78</v>
      </c>
      <c r="DC7" s="36">
        <v>72.989999999999995</v>
      </c>
      <c r="DD7" s="36">
        <v>71.97</v>
      </c>
      <c r="DE7" s="36">
        <v>70.59</v>
      </c>
      <c r="DF7" s="36">
        <v>69.67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0.08</v>
      </c>
      <c r="EJ7" s="36">
        <v>0.06</v>
      </c>
      <c r="EK7" s="36">
        <v>0.04</v>
      </c>
      <c r="EL7" s="36">
        <v>7.0000000000000007E-2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hbis</cp:lastModifiedBy>
  <dcterms:created xsi:type="dcterms:W3CDTF">2017-02-08T03:11:23Z</dcterms:created>
  <dcterms:modified xsi:type="dcterms:W3CDTF">2017-02-14T04:42:26Z</dcterms:modified>
</cp:coreProperties>
</file>