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6006\Desktop\204307大桑村(290215修正分）\"/>
    </mc:Choice>
  </mc:AlternateContent>
  <workbookProtection workbookPassword="8649" lockStructure="1"/>
  <bookViews>
    <workbookView xWindow="0" yWindow="0" windowWidth="19200" windowHeight="111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<sst xmlns="http://schemas.openxmlformats.org/spreadsheetml/2006/main" count="221" uniqueCount="111">
  <si>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</si>
  <si>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</si>
  <si>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</si>
  <si>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</si>
  <si>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</si>
  <si>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</si>
  <si>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</si>
  <si>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</si>
  <si>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</si>
  <si>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</si>
  <si>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</si>
  <si>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</si>
  <si>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</si>
  <si>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</si>
  <si>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</si>
  <si>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</si>
  <si>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</si>
  <si>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</si>
  <si>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</si>
  <si>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</si>
  <si>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</si>
  <si>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</si>
  <si>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</si>
  <si>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</si>
  <si>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</si>
  <si>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</si>
  <si>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</si>
  <si>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</si>
  <si>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</si>
  <si>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</si>
  <si>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</si>
  <si>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</si>
  <si>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</si>
  <si>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</si>
  <si>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</si>
  <si>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</si>
  <si>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</si>
  <si>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</si>
  <si>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</si>
  <si>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</si>
  <si>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</si>
  <si>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</si>
  <si>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</si>
  <si>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</si>
  <si>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</si>
  <si>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</si>
  <si>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</si>
  <si>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</si>
  <si>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</si>
  <si>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</si>
  <si>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</si>
  <si>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</si>
  <si>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</si>
  <si>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</si>
  <si>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</si>
  <si>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</si>
  <si>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</si>
  <si>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</si>
  <si>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</si>
  <si>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</si>
  <si>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</si>
  <si>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</si>
  <si>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</si>
  <si>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</si>
  <si>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</si>
  <si>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</si>
  <si>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</si>
  <si>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</si>
  <si>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</si>
  <si>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</si>
  <si>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</si>
  <si>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</si>
  <si>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</si>
  <si>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</si>
  <si>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</si>
  <si>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</si>
  <si>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</si>
  <si>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</si>
  <si>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</si>
  <si>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</si>
  <si>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</si>
  <si>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</si>
  <si>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</si>
  <si>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</si>
  <si>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</si>
  <si>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</si>
  <si>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</si>
  <si>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</si>
  <si>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</si>
  <si>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</si>
  <si>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</si>
  <si>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</si>
  <si>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</si>
  <si>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</si>
  <si>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</si>
  <si>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</si>
  <si>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</si>
  <si>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</si>
  <si>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</si>
  <si>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</si>
  <si>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</si>
  <si>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</si>
  <si>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</si>
  <si>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</si>
  <si>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</si>
  <si>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</si>
  <si>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</si>
  <si>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</si>
  <si>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経営の健全性の指標である経費回収率については、前年度並みに推移している。
　施設の効率性を表す水洗化率については、類似団体平均値が低下するなか、順調な伸びを示している。</t>
    <rPh sb="1" eb="3">
      <t>ケイエイ</t>
    </rPh>
    <rPh sb="4" eb="7">
      <t>ケンゼンセイ</t>
    </rPh>
    <rPh sb="8" eb="10">
      <t>シヒョウ</t>
    </rPh>
    <rPh sb="13" eb="15">
      <t>ケイヒ</t>
    </rPh>
    <rPh sb="15" eb="17">
      <t>カイシュウ</t>
    </rPh>
    <rPh sb="17" eb="18">
      <t>リツ</t>
    </rPh>
    <rPh sb="24" eb="27">
      <t>ゼンネンド</t>
    </rPh>
    <rPh sb="27" eb="28">
      <t>ナ</t>
    </rPh>
    <rPh sb="30" eb="32">
      <t>スイイ</t>
    </rPh>
    <rPh sb="39" eb="41">
      <t>シセツ</t>
    </rPh>
    <rPh sb="42" eb="45">
      <t>コウリツセイ</t>
    </rPh>
    <rPh sb="46" eb="47">
      <t>アラワ</t>
    </rPh>
    <rPh sb="48" eb="51">
      <t>スイセンカ</t>
    </rPh>
    <rPh sb="51" eb="52">
      <t>リツ</t>
    </rPh>
    <rPh sb="58" eb="60">
      <t>ルイジ</t>
    </rPh>
    <rPh sb="60" eb="62">
      <t>ダンタイ</t>
    </rPh>
    <rPh sb="62" eb="64">
      <t>ヘイキン</t>
    </rPh>
    <rPh sb="64" eb="65">
      <t>チ</t>
    </rPh>
    <rPh sb="66" eb="68">
      <t>テイカ</t>
    </rPh>
    <rPh sb="73" eb="75">
      <t>ジュンチョウ</t>
    </rPh>
    <rPh sb="76" eb="77">
      <t>ノ</t>
    </rPh>
    <rPh sb="79" eb="80">
      <t>シメ</t>
    </rPh>
    <phoneticPr fontId="4"/>
  </si>
  <si>
    <t>　平成15年１月の供用開始から、機械設備の老朽化が若干みられるが、管路については大きな変化は見られない。</t>
    <rPh sb="1" eb="3">
      <t>ヘイセイ</t>
    </rPh>
    <rPh sb="5" eb="6">
      <t>ネン</t>
    </rPh>
    <rPh sb="7" eb="8">
      <t>ガツ</t>
    </rPh>
    <rPh sb="9" eb="11">
      <t>キョウヨウ</t>
    </rPh>
    <rPh sb="11" eb="13">
      <t>カイシ</t>
    </rPh>
    <rPh sb="16" eb="18">
      <t>キカイ</t>
    </rPh>
    <rPh sb="18" eb="20">
      <t>セツビ</t>
    </rPh>
    <rPh sb="21" eb="24">
      <t>ロウキュウカ</t>
    </rPh>
    <rPh sb="25" eb="27">
      <t>ジャッカン</t>
    </rPh>
    <rPh sb="33" eb="35">
      <t>カンロ</t>
    </rPh>
    <rPh sb="40" eb="41">
      <t>オオ</t>
    </rPh>
    <rPh sb="43" eb="45">
      <t>ヘンカ</t>
    </rPh>
    <rPh sb="46" eb="47">
      <t>ミ</t>
    </rPh>
    <phoneticPr fontId="4"/>
  </si>
  <si>
    <t>　供用区域内人口が年平均2.7％の割合で減少している。一方で、償還金は平成24年度をピークに今後減少していく見込みである。通信費等の見直しによる汚水処理費の圧縮に努めているが、さらに施設管理費等の低減施策を実施し、健全な経営に努めたい。</t>
    <rPh sb="1" eb="3">
      <t>キョウヨウ</t>
    </rPh>
    <rPh sb="3" eb="5">
      <t>クイキ</t>
    </rPh>
    <rPh sb="5" eb="6">
      <t>ナイ</t>
    </rPh>
    <rPh sb="6" eb="8">
      <t>ジンコウ</t>
    </rPh>
    <rPh sb="9" eb="12">
      <t>ネンヘイキン</t>
    </rPh>
    <rPh sb="17" eb="19">
      <t>ワリアイ</t>
    </rPh>
    <rPh sb="20" eb="22">
      <t>ゲンショウ</t>
    </rPh>
    <rPh sb="27" eb="29">
      <t>イッポウ</t>
    </rPh>
    <rPh sb="31" eb="34">
      <t>ショウカンキン</t>
    </rPh>
    <rPh sb="35" eb="37">
      <t>ヘイセイ</t>
    </rPh>
    <rPh sb="39" eb="41">
      <t>ネンド</t>
    </rPh>
    <rPh sb="46" eb="48">
      <t>コンゴ</t>
    </rPh>
    <rPh sb="48" eb="50">
      <t>ゲンショウ</t>
    </rPh>
    <rPh sb="54" eb="56">
      <t>ミコ</t>
    </rPh>
    <rPh sb="61" eb="63">
      <t>ツウシン</t>
    </rPh>
    <rPh sb="63" eb="64">
      <t>ヒ</t>
    </rPh>
    <rPh sb="64" eb="65">
      <t>トウ</t>
    </rPh>
    <rPh sb="66" eb="68">
      <t>ミナオ</t>
    </rPh>
    <rPh sb="72" eb="74">
      <t>オスイ</t>
    </rPh>
    <rPh sb="74" eb="76">
      <t>ショリ</t>
    </rPh>
    <rPh sb="76" eb="77">
      <t>ヒ</t>
    </rPh>
    <rPh sb="78" eb="80">
      <t>アッシュク</t>
    </rPh>
    <rPh sb="81" eb="82">
      <t>ツト</t>
    </rPh>
    <rPh sb="91" eb="93">
      <t>シセツ</t>
    </rPh>
    <rPh sb="93" eb="95">
      <t>カンリ</t>
    </rPh>
    <rPh sb="95" eb="96">
      <t>ヒ</t>
    </rPh>
    <rPh sb="96" eb="97">
      <t>トウ</t>
    </rPh>
    <rPh sb="98" eb="100">
      <t>テイゲン</t>
    </rPh>
    <rPh sb="100" eb="102">
      <t>シサク</t>
    </rPh>
    <rPh sb="103" eb="105">
      <t>ジッシ</t>
    </rPh>
    <rPh sb="107" eb="109">
      <t>ケンゼン</t>
    </rPh>
    <rPh sb="110" eb="112">
      <t>ケイエイ</t>
    </rPh>
    <rPh sb="113" eb="11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</si>
</sst>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93112"/>
        <c:axId val="20165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3112"/>
        <c:axId val="201650120"/>
      </c:lineChart>
      <c:dateAx>
        <c:axId val="11569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650120"/>
        <c:crosses val="autoZero"/>
        <c:auto val="1"/>
        <c:lblOffset val="100"/>
        <c:baseTimeUnit val="years"/>
      </c:dateAx>
      <c:valAx>
        <c:axId val="20165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69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41.2</c:v>
                </c:pt>
                <c:pt idx="2">
                  <c:v>55.2</c:v>
                </c:pt>
                <c:pt idx="3">
                  <c:v>40.799999999999997</c:v>
                </c:pt>
                <c:pt idx="4">
                  <c:v>41.2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5304"/>
        <c:axId val="23783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65304"/>
        <c:axId val="237832640"/>
      </c:lineChart>
      <c:dateAx>
        <c:axId val="23746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32640"/>
        <c:crosses val="autoZero"/>
        <c:auto val="1"/>
        <c:lblOffset val="100"/>
        <c:baseTimeUnit val="years"/>
      </c:dateAx>
      <c:valAx>
        <c:axId val="23783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6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75.930000000000007</c:v>
                </c:pt>
                <c:pt idx="1">
                  <c:v>77.069999999999993</c:v>
                </c:pt>
                <c:pt idx="2">
                  <c:v>78.33</c:v>
                </c:pt>
                <c:pt idx="3">
                  <c:v>81.27</c:v>
                </c:pt>
                <c:pt idx="4">
                  <c:v>82.82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33816"/>
        <c:axId val="2378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33816"/>
        <c:axId val="237834208"/>
      </c:lineChart>
      <c:dateAx>
        <c:axId val="23783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834208"/>
        <c:crosses val="autoZero"/>
        <c:auto val="1"/>
        <c:lblOffset val="100"/>
        <c:baseTimeUnit val="years"/>
      </c:dateAx>
      <c:valAx>
        <c:axId val="2378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83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101.12</c:v>
                </c:pt>
                <c:pt idx="2">
                  <c:v>100.03</c:v>
                </c:pt>
                <c:pt idx="3">
                  <c:v>100.51</c:v>
                </c:pt>
                <c:pt idx="4">
                  <c:v>99.87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84232"/>
        <c:axId val="23740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84232"/>
        <c:axId val="237408920"/>
      </c:lineChart>
      <c:dateAx>
        <c:axId val="20178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08920"/>
        <c:crosses val="autoZero"/>
        <c:auto val="1"/>
        <c:lblOffset val="100"/>
        <c:baseTimeUnit val="years"/>
      </c:dateAx>
      <c:valAx>
        <c:axId val="23740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78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88504"/>
        <c:axId val="19798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88504"/>
        <c:axId val="197985256"/>
      </c:lineChart>
      <c:dateAx>
        <c:axId val="23688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85256"/>
        <c:crosses val="autoZero"/>
        <c:auto val="1"/>
        <c:lblOffset val="100"/>
        <c:baseTimeUnit val="years"/>
      </c:dateAx>
      <c:valAx>
        <c:axId val="19798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8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2168"/>
        <c:axId val="23746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62168"/>
        <c:axId val="237462560"/>
      </c:lineChart>
      <c:dateAx>
        <c:axId val="23746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62560"/>
        <c:crosses val="autoZero"/>
        <c:auto val="1"/>
        <c:lblOffset val="100"/>
        <c:baseTimeUnit val="years"/>
      </c:dateAx>
      <c:valAx>
        <c:axId val="23746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6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3736"/>
        <c:axId val="23746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63736"/>
        <c:axId val="237464128"/>
      </c:lineChart>
      <c:dateAx>
        <c:axId val="23746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64128"/>
        <c:crosses val="autoZero"/>
        <c:auto val="1"/>
        <c:lblOffset val="100"/>
        <c:baseTimeUnit val="years"/>
      </c:dateAx>
      <c:valAx>
        <c:axId val="23746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6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51376"/>
        <c:axId val="23765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51376"/>
        <c:axId val="237651768"/>
      </c:lineChart>
      <c:dateAx>
        <c:axId val="23765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651768"/>
        <c:crosses val="autoZero"/>
        <c:auto val="1"/>
        <c:lblOffset val="100"/>
        <c:baseTimeUnit val="years"/>
      </c:dateAx>
      <c:valAx>
        <c:axId val="23765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65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52944"/>
        <c:axId val="23765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52944"/>
        <c:axId val="237653336"/>
      </c:lineChart>
      <c:dateAx>
        <c:axId val="23765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653336"/>
        <c:crosses val="autoZero"/>
        <c:auto val="1"/>
        <c:lblOffset val="100"/>
        <c:baseTimeUnit val="years"/>
      </c:dateAx>
      <c:valAx>
        <c:axId val="23765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65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69.52</c:v>
                </c:pt>
                <c:pt idx="1">
                  <c:v>82.25</c:v>
                </c:pt>
                <c:pt idx="2">
                  <c:v>88.54</c:v>
                </c:pt>
                <c:pt idx="3">
                  <c:v>71.790000000000006</c:v>
                </c:pt>
                <c:pt idx="4">
                  <c:v>71.47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61776"/>
        <c:axId val="23765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61776"/>
        <c:axId val="237654512"/>
      </c:lineChart>
      <c:dateAx>
        <c:axId val="23746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654512"/>
        <c:crosses val="autoZero"/>
        <c:auto val="1"/>
        <c:lblOffset val="100"/>
        <c:baseTimeUnit val="years"/>
      </c:dateAx>
      <c:valAx>
        <c:axId val="23765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6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280.44</c:v>
                </c:pt>
                <c:pt idx="1">
                  <c:v>246.34</c:v>
                </c:pt>
                <c:pt idx="2">
                  <c:v>226.54</c:v>
                </c:pt>
                <c:pt idx="3">
                  <c:v>288.29000000000002</c:v>
                </c:pt>
                <c:pt idx="4">
                  <c:v>286.76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86824"/>
        <c:axId val="1979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86824"/>
        <c:axId val="197986432"/>
      </c:lineChart>
      <c:dateAx>
        <c:axId val="197986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86432"/>
        <c:crosses val="autoZero"/>
        <c:auto val="1"/>
        <c:lblOffset val="100"/>
        <c:baseTimeUnit val="years"/>
      </c:dateAx>
      <c:valAx>
        <c:axId val="1979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986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6" zoomScaleNormal="100" workbookViewId="0">
      <selection activeCell="BE37" sqref="BE3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大桑村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3979</v>
      </c>
      <c r="AM8" s="47"/>
      <c r="AN8" s="47"/>
      <c r="AO8" s="47"/>
      <c r="AP8" s="47"/>
      <c r="AQ8" s="47"/>
      <c r="AR8" s="47"/>
      <c r="AS8" s="47"/>
      <c r="AT8" s="43">
        <f>データ!S6</f>
        <v>234.47</v>
      </c>
      <c r="AU8" s="43"/>
      <c r="AV8" s="43"/>
      <c r="AW8" s="43"/>
      <c r="AX8" s="43"/>
      <c r="AY8" s="43"/>
      <c r="AZ8" s="43"/>
      <c r="BA8" s="43"/>
      <c r="BB8" s="43">
        <f>データ!T6</f>
        <v>16.97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32.89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3990</v>
      </c>
      <c r="AE10" s="47"/>
      <c r="AF10" s="47"/>
      <c r="AG10" s="47"/>
      <c r="AH10" s="47"/>
      <c r="AI10" s="47"/>
      <c r="AJ10" s="47"/>
      <c r="AK10" s="2"/>
      <c r="AL10" s="47">
        <f>データ!U6</f>
        <v>1304</v>
      </c>
      <c r="AM10" s="47"/>
      <c r="AN10" s="47"/>
      <c r="AO10" s="47"/>
      <c r="AP10" s="47"/>
      <c r="AQ10" s="47"/>
      <c r="AR10" s="47"/>
      <c r="AS10" s="47"/>
      <c r="AT10" s="43">
        <f>データ!V6</f>
        <v>0.47</v>
      </c>
      <c r="AU10" s="43"/>
      <c r="AV10" s="43"/>
      <c r="AW10" s="43"/>
      <c r="AX10" s="43"/>
      <c r="AY10" s="43"/>
      <c r="AZ10" s="43"/>
      <c r="BA10" s="43"/>
      <c r="BB10" s="43">
        <f>データ!W6</f>
        <v>2774.47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204307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大桑村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32.89</v>
      </c>
      <c r="P6" s="32">
        <f t="shared" si="3"/>
        <v>100</v>
      </c>
      <c r="Q6" s="32">
        <f t="shared" si="3"/>
        <v>3990</v>
      </c>
      <c r="R6" s="32">
        <f t="shared" si="3"/>
        <v>3979</v>
      </c>
      <c r="S6" s="32">
        <f t="shared" si="3"/>
        <v>234.47</v>
      </c>
      <c r="T6" s="32">
        <f t="shared" si="3"/>
        <v>16.97</v>
      </c>
      <c r="U6" s="32">
        <f t="shared" si="3"/>
        <v>1304</v>
      </c>
      <c r="V6" s="32">
        <f t="shared" si="3"/>
        <v>0.47</v>
      </c>
      <c r="W6" s="32">
        <f t="shared" si="3"/>
        <v>2774.47</v>
      </c>
      <c r="X6" s="33">
        <f>IF(X7="",NA(),X7)</f>
        <v>100.22</v>
      </c>
      <c r="Y6" s="33">
        <f t="shared" ref="Y6:AG6" si="4">IF(Y7="",NA(),Y7)</f>
        <v>101.12</v>
      </c>
      <c r="Z6" s="33">
        <f t="shared" si="4"/>
        <v>100.03</v>
      </c>
      <c r="AA6" s="33">
        <f t="shared" si="4"/>
        <v>100.51</v>
      </c>
      <c r="AB6" s="33">
        <f t="shared" si="4"/>
        <v>99.87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69.52</v>
      </c>
      <c r="BQ6" s="33">
        <f t="shared" ref="BQ6:BY6" si="8">IF(BQ7="",NA(),BQ7)</f>
        <v>82.25</v>
      </c>
      <c r="BR6" s="33">
        <f t="shared" si="8"/>
        <v>88.54</v>
      </c>
      <c r="BS6" s="33">
        <f t="shared" si="8"/>
        <v>71.790000000000006</v>
      </c>
      <c r="BT6" s="33">
        <f t="shared" si="8"/>
        <v>71.47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280.44</v>
      </c>
      <c r="CB6" s="33">
        <f t="shared" ref="CB6:CJ6" si="9">IF(CB7="",NA(),CB7)</f>
        <v>246.34</v>
      </c>
      <c r="CC6" s="33">
        <f t="shared" si="9"/>
        <v>226.54</v>
      </c>
      <c r="CD6" s="33">
        <f t="shared" si="9"/>
        <v>288.29000000000002</v>
      </c>
      <c r="CE6" s="33">
        <f t="shared" si="9"/>
        <v>286.76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42</v>
      </c>
      <c r="CM6" s="33">
        <f t="shared" ref="CM6:CU6" si="10">IF(CM7="",NA(),CM7)</f>
        <v>41.2</v>
      </c>
      <c r="CN6" s="33">
        <f t="shared" si="10"/>
        <v>55.2</v>
      </c>
      <c r="CO6" s="33">
        <f t="shared" si="10"/>
        <v>40.799999999999997</v>
      </c>
      <c r="CP6" s="33">
        <f t="shared" si="10"/>
        <v>41.2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75.930000000000007</v>
      </c>
      <c r="CX6" s="33">
        <f t="shared" ref="CX6:DF6" si="11">IF(CX7="",NA(),CX7)</f>
        <v>77.069999999999993</v>
      </c>
      <c r="CY6" s="33">
        <f t="shared" si="11"/>
        <v>78.33</v>
      </c>
      <c r="CZ6" s="33">
        <f t="shared" si="11"/>
        <v>81.27</v>
      </c>
      <c r="DA6" s="33">
        <f t="shared" si="11"/>
        <v>82.82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204307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32.89</v>
      </c>
      <c r="P7" s="36">
        <v>100</v>
      </c>
      <c r="Q7" s="36">
        <v>3990</v>
      </c>
      <c r="R7" s="36">
        <v>3979</v>
      </c>
      <c r="S7" s="36">
        <v>234.47</v>
      </c>
      <c r="T7" s="36">
        <v>16.97</v>
      </c>
      <c r="U7" s="36">
        <v>1304</v>
      </c>
      <c r="V7" s="36">
        <v>0.47</v>
      </c>
      <c r="W7" s="36">
        <v>2774.47</v>
      </c>
      <c r="X7" s="36">
        <v>100.22</v>
      </c>
      <c r="Y7" s="36">
        <v>101.12</v>
      </c>
      <c r="Z7" s="36">
        <v>100.03</v>
      </c>
      <c r="AA7" s="36">
        <v>100.51</v>
      </c>
      <c r="AB7" s="36">
        <v>99.87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69.52</v>
      </c>
      <c r="BQ7" s="36">
        <v>82.25</v>
      </c>
      <c r="BR7" s="36">
        <v>88.54</v>
      </c>
      <c r="BS7" s="36">
        <v>71.790000000000006</v>
      </c>
      <c r="BT7" s="36">
        <v>71.47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280.44</v>
      </c>
      <c r="CB7" s="36">
        <v>246.34</v>
      </c>
      <c r="CC7" s="36">
        <v>226.54</v>
      </c>
      <c r="CD7" s="36">
        <v>288.29000000000002</v>
      </c>
      <c r="CE7" s="36">
        <v>286.76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42</v>
      </c>
      <c r="CM7" s="36">
        <v>41.2</v>
      </c>
      <c r="CN7" s="36">
        <v>55.2</v>
      </c>
      <c r="CO7" s="36">
        <v>40.799999999999997</v>
      </c>
      <c r="CP7" s="36">
        <v>41.2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75.930000000000007</v>
      </c>
      <c r="CX7" s="36">
        <v>77.069999999999993</v>
      </c>
      <c r="CY7" s="36">
        <v>78.33</v>
      </c>
      <c r="CZ7" s="36">
        <v>81.27</v>
      </c>
      <c r="DA7" s="36">
        <v>82.82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2017-02-08T03:01:12Z</dcterms:created>
  <dcterms:modified xsi:type="dcterms:W3CDTF">2017-02-15T01:45:41Z</dcterms:modified>
  <cp:category/>
</cp:coreProperties>
</file>