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S509\Desktop\下水道関係\H27～経営分析・戦略関係\H28作成　H27分の経営比較表\"/>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<sst xmlns="http://schemas.openxmlformats.org/spreadsheetml/2006/main" count="226" uniqueCount="111">
  <si>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</si>
  <si>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</si>
  <si>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</si>
  <si>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</si>
  <si>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</si>
  <si>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</si>
  <si>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</si>
  <si>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</si>
  <si>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</si>
  <si>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</si>
  <si>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</si>
  <si>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</si>
  <si>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</si>
  <si>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</si>
  <si>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</si>
  <si>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</si>
  <si>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</si>
  <si>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</si>
  <si>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</si>
  <si>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</si>
  <si>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</si>
  <si>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</si>
  <si>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</si>
  <si>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</si>
  <si>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</si>
  <si>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</si>
  <si>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</si>
  <si>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</si>
  <si>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</si>
  <si>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</si>
  <si>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</si>
  <si>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</si>
  <si>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</si>
  <si>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</si>
  <si>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</si>
  <si>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</si>
  <si>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</si>
  <si>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</si>
  <si>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</si>
  <si>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</si>
  <si>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</si>
  <si>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</si>
  <si>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</si>
  <si>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</si>
  <si>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</si>
  <si>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</si>
  <si>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</si>
  <si>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</si>
  <si>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</si>
  <si>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</si>
  <si>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</si>
  <si>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</si>
  <si>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</si>
  <si>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</si>
  <si>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</si>
  <si>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</si>
  <si>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</si>
  <si>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</si>
  <si>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</si>
  <si>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</si>
  <si>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</si>
  <si>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</si>
  <si>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</si>
  <si>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</si>
  <si>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</si>
  <si>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</si>
  <si>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</si>
  <si>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</si>
  <si>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</si>
  <si>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</si>
  <si>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</si>
  <si>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</si>
  <si>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</si>
  <si>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</si>
  <si>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</si>
  <si>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</si>
  <si>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</si>
  <si>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</si>
  <si>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</si>
  <si>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</si>
  <si>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</si>
  <si>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</si>
  <si>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</si>
  <si>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</si>
  <si>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</si>
  <si>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</si>
  <si>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</si>
  <si>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</si>
  <si>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</si>
  <si>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</si>
  <si>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</si>
  <si>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</si>
  <si>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</si>
  <si>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</si>
  <si>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</si>
  <si>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</si>
  <si>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長野県　小布施町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</si>
  <si>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</si>
  <si>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</si>
  <si>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</si>
  <si>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</si>
  <si>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</si>
  <si>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</si>
  <si>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</si>
  <si>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</si>
  <si>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</si>
  <si>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</si>
  <si>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</si>
  <si>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①収益的収支比率は、23～26年度にかけて91～92％台で推移、27年度は総収益、総費用とも2～3％上回ったため94％台に転じたが、実質赤字経営が続いているのが現状である。
④企業債残高対事業規模比率は平均値を若干下回っているが、全国平均は大幅に上回っており適切な数値となっている。
⑤経費回収率は100％以上を維持しており、現段階では使用料で回収すべき経費を全て使用料で賄えている。
⑥汚水処理原価は平均値、全国平均を大きく下回っている。H27は前年比約18円下回ったが給与費、修繕費に起因するものであり汚水処理費に比する年間有収水量の大きな変動は無いため効率的な汚水処理が実施されている。
⑧平成28年3月末現在の水洗化率は96.44%であり平均値、全国平均を大きく上回り安定した使用料収入が確保されている。</t>
    <rPh sb="1" eb="4">
      <t>シュウエキテキ</t>
    </rPh>
    <rPh sb="4" eb="6">
      <t>シュウシ</t>
    </rPh>
    <rPh sb="6" eb="8">
      <t>ヒリツ</t>
    </rPh>
    <rPh sb="15" eb="17">
      <t>ネンド</t>
    </rPh>
    <rPh sb="27" eb="28">
      <t>ダイ</t>
    </rPh>
    <rPh sb="29" eb="31">
      <t>スイイ</t>
    </rPh>
    <rPh sb="34" eb="36">
      <t>ネンド</t>
    </rPh>
    <rPh sb="37" eb="40">
      <t>ソウシュウエキ</t>
    </rPh>
    <rPh sb="41" eb="44">
      <t>ソウヒヨウ</t>
    </rPh>
    <rPh sb="50" eb="52">
      <t>ウワマワ</t>
    </rPh>
    <rPh sb="59" eb="60">
      <t>ダイ</t>
    </rPh>
    <rPh sb="61" eb="62">
      <t>テン</t>
    </rPh>
    <rPh sb="66" eb="68">
      <t>ジッシツ</t>
    </rPh>
    <rPh sb="68" eb="70">
      <t>アカジ</t>
    </rPh>
    <rPh sb="70" eb="72">
      <t>ケイエイ</t>
    </rPh>
    <rPh sb="73" eb="74">
      <t>ツヅ</t>
    </rPh>
    <rPh sb="80" eb="82">
      <t>ゲンジョウ</t>
    </rPh>
    <rPh sb="88" eb="90">
      <t>キギョウ</t>
    </rPh>
    <rPh sb="90" eb="91">
      <t>サイ</t>
    </rPh>
    <rPh sb="91" eb="93">
      <t>ザンダカ</t>
    </rPh>
    <rPh sb="93" eb="94">
      <t>タイ</t>
    </rPh>
    <rPh sb="94" eb="96">
      <t>ジギョウ</t>
    </rPh>
    <rPh sb="96" eb="98">
      <t>キボ</t>
    </rPh>
    <rPh sb="98" eb="100">
      <t>ヒリツ</t>
    </rPh>
    <rPh sb="101" eb="104">
      <t>ヘイキンチ</t>
    </rPh>
    <rPh sb="105" eb="107">
      <t>ジャッカン</t>
    </rPh>
    <rPh sb="107" eb="109">
      <t>シタマワ</t>
    </rPh>
    <rPh sb="115" eb="117">
      <t>ゼンコク</t>
    </rPh>
    <rPh sb="117" eb="119">
      <t>ヘイキン</t>
    </rPh>
    <rPh sb="120" eb="122">
      <t>オオハバ</t>
    </rPh>
    <rPh sb="123" eb="125">
      <t>ウワマワ</t>
    </rPh>
    <rPh sb="129" eb="131">
      <t>テキセツ</t>
    </rPh>
    <rPh sb="132" eb="134">
      <t>スウチ</t>
    </rPh>
    <rPh sb="143" eb="145">
      <t>ケイヒ</t>
    </rPh>
    <rPh sb="145" eb="147">
      <t>カイシュウ</t>
    </rPh>
    <rPh sb="147" eb="148">
      <t>リツ</t>
    </rPh>
    <rPh sb="153" eb="155">
      <t>イジョウ</t>
    </rPh>
    <rPh sb="156" eb="158">
      <t>イジ</t>
    </rPh>
    <rPh sb="163" eb="166">
      <t>ゲンダンカイ</t>
    </rPh>
    <rPh sb="168" eb="171">
      <t>シヨウリョウ</t>
    </rPh>
    <rPh sb="172" eb="174">
      <t>カイシュウ</t>
    </rPh>
    <rPh sb="177" eb="179">
      <t>ケイヒ</t>
    </rPh>
    <rPh sb="180" eb="181">
      <t>スベ</t>
    </rPh>
    <rPh sb="182" eb="185">
      <t>シヨウリョウ</t>
    </rPh>
    <rPh sb="186" eb="187">
      <t>マカナ</t>
    </rPh>
    <rPh sb="194" eb="196">
      <t>オスイ</t>
    </rPh>
    <rPh sb="196" eb="198">
      <t>ショリ</t>
    </rPh>
    <rPh sb="198" eb="200">
      <t>ゲンカ</t>
    </rPh>
    <rPh sb="205" eb="207">
      <t>ゼンコク</t>
    </rPh>
    <rPh sb="207" eb="209">
      <t>ヘイキン</t>
    </rPh>
    <rPh sb="210" eb="211">
      <t>オオ</t>
    </rPh>
    <rPh sb="213" eb="215">
      <t>シタマワ</t>
    </rPh>
    <rPh sb="224" eb="227">
      <t>ゼンネンヒ</t>
    </rPh>
    <rPh sb="227" eb="228">
      <t>ヤク</t>
    </rPh>
    <rPh sb="230" eb="231">
      <t>エン</t>
    </rPh>
    <rPh sb="231" eb="233">
      <t>シタマワ</t>
    </rPh>
    <rPh sb="236" eb="238">
      <t>キュウヨ</t>
    </rPh>
    <rPh sb="238" eb="239">
      <t>ヒ</t>
    </rPh>
    <rPh sb="240" eb="243">
      <t>シュウゼンヒ</t>
    </rPh>
    <rPh sb="244" eb="246">
      <t>キイン</t>
    </rPh>
    <rPh sb="253" eb="255">
      <t>オスイ</t>
    </rPh>
    <rPh sb="255" eb="257">
      <t>ショリ</t>
    </rPh>
    <rPh sb="257" eb="258">
      <t>ヒ</t>
    </rPh>
    <rPh sb="259" eb="260">
      <t>ヒ</t>
    </rPh>
    <rPh sb="262" eb="264">
      <t>ネンカン</t>
    </rPh>
    <rPh sb="264" eb="266">
      <t>ユウシュウ</t>
    </rPh>
    <rPh sb="266" eb="268">
      <t>スイリョウ</t>
    </rPh>
    <rPh sb="269" eb="270">
      <t>オオ</t>
    </rPh>
    <rPh sb="272" eb="274">
      <t>ヘンドウ</t>
    </rPh>
    <rPh sb="275" eb="276">
      <t>ナ</t>
    </rPh>
    <rPh sb="279" eb="282">
      <t>コウリツテキ</t>
    </rPh>
    <rPh sb="283" eb="285">
      <t>オスイ</t>
    </rPh>
    <rPh sb="285" eb="287">
      <t>ショリ</t>
    </rPh>
    <rPh sb="288" eb="290">
      <t>ジッシ</t>
    </rPh>
    <rPh sb="311" eb="312">
      <t>カ</t>
    </rPh>
    <rPh sb="312" eb="313">
      <t>リツ</t>
    </rPh>
    <rPh sb="335" eb="337">
      <t>ウワマワ</t>
    </rPh>
    <phoneticPr fontId="4"/>
  </si>
  <si>
    <t xml:space="preserve">①汚水管　
　　整備期間　　昭和61年度～平成23年度
　　供用開始　　平成3年3月
　　整備全延長　59,539m
　　経年管延長　30年　　　　　481m　　0.8%　　　
　　　　　　　　25～29年　 22,813m　38.3%
　　　    　　　20～24年 　32,007m  53.7%
　　　　　　　　15～19年　　2,316m　　3.9%
　　　　　　　　10～14年　　1,129m　　1.9%
　　　　　　　　9年以下　　　 793m    1.4%
②雨水管
　　整備期間　　平成3年度～平成18年度
　　整備全延長　4,608m
　　経年管延長　20～24年　　1,909m  41.4%
　　　　　　　　15～19年　　1,299m　28.2%
　　　　　　　　10～14年　　1,152m　25.0%
　　　　　　　　9年以下　　　 248m　　5.4%
</t>
    <rPh sb="3" eb="4">
      <t>カン</t>
    </rPh>
    <rPh sb="8" eb="10">
      <t>セイビ</t>
    </rPh>
    <rPh sb="10" eb="12">
      <t>キカン</t>
    </rPh>
    <rPh sb="18" eb="20">
      <t>ネンド</t>
    </rPh>
    <rPh sb="25" eb="27">
      <t>ネンド</t>
    </rPh>
    <rPh sb="30" eb="32">
      <t>キョウヨウ</t>
    </rPh>
    <rPh sb="32" eb="34">
      <t>カイシ</t>
    </rPh>
    <rPh sb="39" eb="40">
      <t>ネン</t>
    </rPh>
    <rPh sb="45" eb="47">
      <t>セイビ</t>
    </rPh>
    <rPh sb="47" eb="48">
      <t>ゼン</t>
    </rPh>
    <rPh sb="48" eb="50">
      <t>エンチョウ</t>
    </rPh>
    <rPh sb="69" eb="70">
      <t>ネン</t>
    </rPh>
    <rPh sb="102" eb="103">
      <t>ネン</t>
    </rPh>
    <rPh sb="134" eb="135">
      <t>ネン</t>
    </rPh>
    <rPh sb="219" eb="220">
      <t>ネン</t>
    </rPh>
    <rPh sb="220" eb="222">
      <t>イカ</t>
    </rPh>
    <rPh sb="252" eb="254">
      <t>ヘイセイ</t>
    </rPh>
    <phoneticPr fontId="4"/>
  </si>
  <si>
    <t xml:space="preserve">　既設汚水管や雨水管及びポンプ施設について、今後は、経年劣化による老朽化や耐用年数の満了により更新が必要となるため膨大な投資が必要となることは確実であり一部企業債を財源とすることは避けられず、企業債残高は将来的に再び増加に転じると予想される。このような中、健全な経営を行っていくため公営企業会計適用に向けた取り組み(H32スタート予定)と合わせ経営戦略をH28で策定中であり、今後は長寿命化計画(下水道ｽﾄｯｸﾏﾈｼﾞﾒﾝﾄ)の策定等の取り組みを実施していく。
　料金収入の確保については、人口減少により現行での使用料収入の大幅な増加は見込めないため、前段に示す取り組みの中で安定した経営が図れるよう使用料金の見直しを検討していく。
　水洗化の取り組みについては、「水循環・資源循環のみち2015構想」平成42年度目標値98％を目指し住民への周知を継続実施していく。
</t>
    <rPh sb="1" eb="3">
      <t>キセツ</t>
    </rPh>
    <rPh sb="3" eb="5">
      <t>オスイ</t>
    </rPh>
    <rPh sb="5" eb="6">
      <t>カン</t>
    </rPh>
    <rPh sb="7" eb="10">
      <t>ウスイカン</t>
    </rPh>
    <rPh sb="10" eb="11">
      <t>オヨ</t>
    </rPh>
    <rPh sb="15" eb="17">
      <t>シセツ</t>
    </rPh>
    <rPh sb="26" eb="28">
      <t>ケイネン</t>
    </rPh>
    <rPh sb="28" eb="30">
      <t>レッカ</t>
    </rPh>
    <rPh sb="33" eb="36">
      <t>ロウキュウカ</t>
    </rPh>
    <rPh sb="39" eb="41">
      <t>ネンスウ</t>
    </rPh>
    <rPh sb="42" eb="44">
      <t>マンリョウ</t>
    </rPh>
    <rPh sb="50" eb="52">
      <t>ヒツヨウ</t>
    </rPh>
    <rPh sb="71" eb="73">
      <t>カクジツ</t>
    </rPh>
    <rPh sb="76" eb="78">
      <t>イチブ</t>
    </rPh>
    <rPh sb="102" eb="105">
      <t>ショウライテキ</t>
    </rPh>
    <rPh sb="126" eb="127">
      <t>ナカ</t>
    </rPh>
    <rPh sb="134" eb="135">
      <t>オコナ</t>
    </rPh>
    <rPh sb="145" eb="147">
      <t>カイケイ</t>
    </rPh>
    <rPh sb="147" eb="149">
      <t>テキヨウ</t>
    </rPh>
    <rPh sb="165" eb="167">
      <t>ヨテイ</t>
    </rPh>
    <rPh sb="169" eb="170">
      <t>ア</t>
    </rPh>
    <rPh sb="181" eb="184">
      <t>サクテイチュウ</t>
    </rPh>
    <rPh sb="188" eb="190">
      <t>コンゴ</t>
    </rPh>
    <rPh sb="214" eb="216">
      <t>サクテイ</t>
    </rPh>
    <rPh sb="218" eb="219">
      <t>ト</t>
    </rPh>
    <rPh sb="220" eb="221">
      <t>ク</t>
    </rPh>
    <rPh sb="262" eb="264">
      <t>オオハバ</t>
    </rPh>
    <rPh sb="322" eb="323">
      <t>ト</t>
    </rPh>
    <rPh sb="324" eb="325">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</si>
</sst>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8" fillId="0" borderId="6" xfId="0" applyFont="1" applyFill="1" applyBorder="1" applyAlignment="1" applyProtection="1">
      <alignment horizontal="left" vertical="top" wrapText="1"/>
      <protection locked="0"/>
    </xf>
    <xf numFmtId="0" fontId="18" fillId="0" borderId="0" xfId="0" applyFont="1" applyFill="1" applyBorder="1" applyAlignment="1" applyProtection="1">
      <alignment horizontal="left" vertical="top" wrapText="1"/>
      <protection locked="0"/>
    </xf>
    <xf numFmtId="0" fontId="18" fillId="0" borderId="7" xfId="0" applyFont="1" applyFill="1" applyBorder="1" applyAlignment="1" applyProtection="1">
      <alignment horizontal="left" vertical="top" wrapText="1"/>
      <protection locked="0"/>
    </xf>
    <xf numFmtId="0" fontId="18" fillId="0" borderId="8" xfId="0" applyFont="1" applyFill="1" applyBorder="1" applyAlignment="1" applyProtection="1">
      <alignment horizontal="left" vertical="top" wrapText="1"/>
      <protection locked="0"/>
    </xf>
    <xf numFmtId="0" fontId="18" fillId="0" borderId="1" xfId="0" applyFont="1" applyFill="1" applyBorder="1" applyAlignment="1" applyProtection="1">
      <alignment horizontal="left" vertical="top" wrapText="1"/>
      <protection locked="0"/>
    </xf>
    <xf numFmtId="0" fontId="18" fillId="0" borderId="9" xfId="0" applyFont="1" applyFill="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0.25</c:v>
                </c:pt>
                <c:pt idx="1">
                  <c:v>0.2</c:v>
                </c:pt>
                <c:pt idx="2">
                  <c:v>0.26</c:v>
                </c:pt>
                <c:pt idx="3">
                  <c:v>0.28999999999999998</c:v>
                </c:pt>
                <c:pt idx="4" formatCode="#,##0.00;&quot;△&quot;#,##0.00">
                  <c:v>0</c:v>
                </c:pt>
              </c:numCache>
            </c:numRef>
          </c:val>
        </c:ser>
        <c:dLbls>
          <c:showLegendKey val="0"/>
          <c:showVal val="0"/>
          <c:showCatName val="0"/>
          <c:showSerName val="0"/>
          <c:showPercent val="0"/>
          <c:showBubbleSize val="0"/>
        </c:dLbls>
        <c:gapWidth val="150"/>
        <c:axId val="126263864"/>
        <c:axId val="187315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126263864"/>
        <c:axId val="187315144"/>
      </c:lineChart>
      <c:dateAx>
        <c:axId val="126263864"/>
        <c:scaling>
          <c:orientation val="minMax"/>
        </c:scaling>
        <c:delete val="1"/>
        <c:axPos val="b"/>
        <c:numFmt formatCode="ge" sourceLinked="1"/>
        <c:majorTickMark val="none"/>
        <c:minorTickMark val="none"/>
        <c:tickLblPos val="none"/>
        <c:crossAx val="187315144"/>
        <c:crosses val="autoZero"/>
        <c:auto val="1"/>
        <c:lblOffset val="100"/>
        <c:baseTimeUnit val="years"/>
      </c:dateAx>
      <c:valAx>
        <c:axId val="187315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263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7990640"/>
        <c:axId val="187991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187990640"/>
        <c:axId val="187991032"/>
      </c:lineChart>
      <c:dateAx>
        <c:axId val="187990640"/>
        <c:scaling>
          <c:orientation val="minMax"/>
        </c:scaling>
        <c:delete val="1"/>
        <c:axPos val="b"/>
        <c:numFmt formatCode="ge" sourceLinked="1"/>
        <c:majorTickMark val="none"/>
        <c:minorTickMark val="none"/>
        <c:tickLblPos val="none"/>
        <c:crossAx val="187991032"/>
        <c:crosses val="autoZero"/>
        <c:auto val="1"/>
        <c:lblOffset val="100"/>
        <c:baseTimeUnit val="years"/>
      </c:dateAx>
      <c:valAx>
        <c:axId val="187991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99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94</c:v>
                </c:pt>
                <c:pt idx="1">
                  <c:v>95.23</c:v>
                </c:pt>
                <c:pt idx="2">
                  <c:v>95.69</c:v>
                </c:pt>
                <c:pt idx="3">
                  <c:v>96.08</c:v>
                </c:pt>
                <c:pt idx="4">
                  <c:v>96.44</c:v>
                </c:pt>
              </c:numCache>
            </c:numRef>
          </c:val>
        </c:ser>
        <c:dLbls>
          <c:showLegendKey val="0"/>
          <c:showVal val="0"/>
          <c:showCatName val="0"/>
          <c:showSerName val="0"/>
          <c:showPercent val="0"/>
          <c:showBubbleSize val="0"/>
        </c:dLbls>
        <c:gapWidth val="150"/>
        <c:axId val="187992208"/>
        <c:axId val="18830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187992208"/>
        <c:axId val="188301056"/>
      </c:lineChart>
      <c:dateAx>
        <c:axId val="187992208"/>
        <c:scaling>
          <c:orientation val="minMax"/>
        </c:scaling>
        <c:delete val="1"/>
        <c:axPos val="b"/>
        <c:numFmt formatCode="ge" sourceLinked="1"/>
        <c:majorTickMark val="none"/>
        <c:minorTickMark val="none"/>
        <c:tickLblPos val="none"/>
        <c:crossAx val="188301056"/>
        <c:crosses val="autoZero"/>
        <c:auto val="1"/>
        <c:lblOffset val="100"/>
        <c:baseTimeUnit val="years"/>
      </c:dateAx>
      <c:valAx>
        <c:axId val="18830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99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91.75</c:v>
                </c:pt>
                <c:pt idx="1">
                  <c:v>92.91</c:v>
                </c:pt>
                <c:pt idx="2">
                  <c:v>92.4</c:v>
                </c:pt>
                <c:pt idx="3">
                  <c:v>92.93</c:v>
                </c:pt>
                <c:pt idx="4">
                  <c:v>94.31</c:v>
                </c:pt>
              </c:numCache>
            </c:numRef>
          </c:val>
        </c:ser>
        <c:dLbls>
          <c:showLegendKey val="0"/>
          <c:showVal val="0"/>
          <c:showCatName val="0"/>
          <c:showSerName val="0"/>
          <c:showPercent val="0"/>
          <c:showBubbleSize val="0"/>
        </c:dLbls>
        <c:gapWidth val="150"/>
        <c:axId val="188103920"/>
        <c:axId val="18736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8103920"/>
        <c:axId val="187364064"/>
      </c:lineChart>
      <c:dateAx>
        <c:axId val="188103920"/>
        <c:scaling>
          <c:orientation val="minMax"/>
        </c:scaling>
        <c:delete val="1"/>
        <c:axPos val="b"/>
        <c:numFmt formatCode="ge" sourceLinked="1"/>
        <c:majorTickMark val="none"/>
        <c:minorTickMark val="none"/>
        <c:tickLblPos val="none"/>
        <c:crossAx val="187364064"/>
        <c:crosses val="autoZero"/>
        <c:auto val="1"/>
        <c:lblOffset val="100"/>
        <c:baseTimeUnit val="years"/>
      </c:dateAx>
      <c:valAx>
        <c:axId val="18736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10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8149056"/>
        <c:axId val="188071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8149056"/>
        <c:axId val="188071656"/>
      </c:lineChart>
      <c:dateAx>
        <c:axId val="188149056"/>
        <c:scaling>
          <c:orientation val="minMax"/>
        </c:scaling>
        <c:delete val="1"/>
        <c:axPos val="b"/>
        <c:numFmt formatCode="ge" sourceLinked="1"/>
        <c:majorTickMark val="none"/>
        <c:minorTickMark val="none"/>
        <c:tickLblPos val="none"/>
        <c:crossAx val="188071656"/>
        <c:crosses val="autoZero"/>
        <c:auto val="1"/>
        <c:lblOffset val="100"/>
        <c:baseTimeUnit val="years"/>
      </c:dateAx>
      <c:valAx>
        <c:axId val="188071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14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8136624"/>
        <c:axId val="188146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8136624"/>
        <c:axId val="188146536"/>
      </c:lineChart>
      <c:dateAx>
        <c:axId val="188136624"/>
        <c:scaling>
          <c:orientation val="minMax"/>
        </c:scaling>
        <c:delete val="1"/>
        <c:axPos val="b"/>
        <c:numFmt formatCode="ge" sourceLinked="1"/>
        <c:majorTickMark val="none"/>
        <c:minorTickMark val="none"/>
        <c:tickLblPos val="none"/>
        <c:crossAx val="188146536"/>
        <c:crosses val="autoZero"/>
        <c:auto val="1"/>
        <c:lblOffset val="100"/>
        <c:baseTimeUnit val="years"/>
      </c:dateAx>
      <c:valAx>
        <c:axId val="188146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13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7129168"/>
        <c:axId val="127128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7129168"/>
        <c:axId val="127128776"/>
      </c:lineChart>
      <c:dateAx>
        <c:axId val="127129168"/>
        <c:scaling>
          <c:orientation val="minMax"/>
        </c:scaling>
        <c:delete val="1"/>
        <c:axPos val="b"/>
        <c:numFmt formatCode="ge" sourceLinked="1"/>
        <c:majorTickMark val="none"/>
        <c:minorTickMark val="none"/>
        <c:tickLblPos val="none"/>
        <c:crossAx val="127128776"/>
        <c:crosses val="autoZero"/>
        <c:auto val="1"/>
        <c:lblOffset val="100"/>
        <c:baseTimeUnit val="years"/>
      </c:dateAx>
      <c:valAx>
        <c:axId val="127128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12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7129560"/>
        <c:axId val="12712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7129560"/>
        <c:axId val="127129952"/>
      </c:lineChart>
      <c:dateAx>
        <c:axId val="127129560"/>
        <c:scaling>
          <c:orientation val="minMax"/>
        </c:scaling>
        <c:delete val="1"/>
        <c:axPos val="b"/>
        <c:numFmt formatCode="ge" sourceLinked="1"/>
        <c:majorTickMark val="none"/>
        <c:minorTickMark val="none"/>
        <c:tickLblPos val="none"/>
        <c:crossAx val="127129952"/>
        <c:crosses val="autoZero"/>
        <c:auto val="1"/>
        <c:lblOffset val="100"/>
        <c:baseTimeUnit val="years"/>
      </c:dateAx>
      <c:valAx>
        <c:axId val="12712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129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7131128"/>
        <c:axId val="12713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127131128"/>
        <c:axId val="127131520"/>
      </c:lineChart>
      <c:dateAx>
        <c:axId val="127131128"/>
        <c:scaling>
          <c:orientation val="minMax"/>
        </c:scaling>
        <c:delete val="1"/>
        <c:axPos val="b"/>
        <c:numFmt formatCode="ge" sourceLinked="1"/>
        <c:majorTickMark val="none"/>
        <c:minorTickMark val="none"/>
        <c:tickLblPos val="none"/>
        <c:crossAx val="127131520"/>
        <c:crosses val="autoZero"/>
        <c:auto val="1"/>
        <c:lblOffset val="100"/>
        <c:baseTimeUnit val="years"/>
      </c:dateAx>
      <c:valAx>
        <c:axId val="12713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131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140.75</c:v>
                </c:pt>
                <c:pt idx="1">
                  <c:v>155.81</c:v>
                </c:pt>
                <c:pt idx="2">
                  <c:v>140.54</c:v>
                </c:pt>
                <c:pt idx="3">
                  <c:v>144.06</c:v>
                </c:pt>
                <c:pt idx="4">
                  <c:v>171.39</c:v>
                </c:pt>
              </c:numCache>
            </c:numRef>
          </c:val>
        </c:ser>
        <c:dLbls>
          <c:showLegendKey val="0"/>
          <c:showVal val="0"/>
          <c:showCatName val="0"/>
          <c:showSerName val="0"/>
          <c:showPercent val="0"/>
          <c:showBubbleSize val="0"/>
        </c:dLbls>
        <c:gapWidth val="150"/>
        <c:axId val="127132696"/>
        <c:axId val="12713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127132696"/>
        <c:axId val="127133088"/>
      </c:lineChart>
      <c:dateAx>
        <c:axId val="127132696"/>
        <c:scaling>
          <c:orientation val="minMax"/>
        </c:scaling>
        <c:delete val="1"/>
        <c:axPos val="b"/>
        <c:numFmt formatCode="ge" sourceLinked="1"/>
        <c:majorTickMark val="none"/>
        <c:minorTickMark val="none"/>
        <c:tickLblPos val="none"/>
        <c:crossAx val="127133088"/>
        <c:crosses val="autoZero"/>
        <c:auto val="1"/>
        <c:lblOffset val="100"/>
        <c:baseTimeUnit val="years"/>
      </c:dateAx>
      <c:valAx>
        <c:axId val="12713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132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114.46</c:v>
                </c:pt>
                <c:pt idx="1">
                  <c:v>104.78</c:v>
                </c:pt>
                <c:pt idx="2">
                  <c:v>116.18</c:v>
                </c:pt>
                <c:pt idx="3">
                  <c:v>115.61</c:v>
                </c:pt>
                <c:pt idx="4">
                  <c:v>97.74</c:v>
                </c:pt>
              </c:numCache>
            </c:numRef>
          </c:val>
        </c:ser>
        <c:dLbls>
          <c:showLegendKey val="0"/>
          <c:showVal val="0"/>
          <c:showCatName val="0"/>
          <c:showSerName val="0"/>
          <c:showPercent val="0"/>
          <c:showBubbleSize val="0"/>
        </c:dLbls>
        <c:gapWidth val="150"/>
        <c:axId val="187989072"/>
        <c:axId val="187989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187989072"/>
        <c:axId val="187989464"/>
      </c:lineChart>
      <c:dateAx>
        <c:axId val="187989072"/>
        <c:scaling>
          <c:orientation val="minMax"/>
        </c:scaling>
        <c:delete val="1"/>
        <c:axPos val="b"/>
        <c:numFmt formatCode="ge" sourceLinked="1"/>
        <c:majorTickMark val="none"/>
        <c:minorTickMark val="none"/>
        <c:tickLblPos val="none"/>
        <c:crossAx val="187989464"/>
        <c:crosses val="autoZero"/>
        <c:auto val="1"/>
        <c:lblOffset val="100"/>
        <c:baseTimeUnit val="years"/>
      </c:dateAx>
      <c:valAx>
        <c:axId val="187989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98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43"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長野県　小布施町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11218</v>
      </c>
      <c r="AM8" s="47"/>
      <c r="AN8" s="47"/>
      <c r="AO8" s="47"/>
      <c r="AP8" s="47"/>
      <c r="AQ8" s="47"/>
      <c r="AR8" s="47"/>
      <c r="AS8" s="47"/>
      <c r="AT8" s="43">
        <f>データ!S6</f>
        <v>19.12</v>
      </c>
      <c r="AU8" s="43"/>
      <c r="AV8" s="43"/>
      <c r="AW8" s="43"/>
      <c r="AX8" s="43"/>
      <c r="AY8" s="43"/>
      <c r="AZ8" s="43"/>
      <c r="BA8" s="43"/>
      <c r="BB8" s="43">
        <f>データ!T6</f>
        <v>586.72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79.73</v>
      </c>
      <c r="Q10" s="43"/>
      <c r="R10" s="43"/>
      <c r="S10" s="43"/>
      <c r="T10" s="43"/>
      <c r="U10" s="43"/>
      <c r="V10" s="43"/>
      <c r="W10" s="43">
        <f>データ!P6</f>
        <v>100</v>
      </c>
      <c r="X10" s="43"/>
      <c r="Y10" s="43"/>
      <c r="Z10" s="43"/>
      <c r="AA10" s="43"/>
      <c r="AB10" s="43"/>
      <c r="AC10" s="43"/>
      <c r="AD10" s="47">
        <f>データ!Q6</f>
        <v>2864</v>
      </c>
      <c r="AE10" s="47"/>
      <c r="AF10" s="47"/>
      <c r="AG10" s="47"/>
      <c r="AH10" s="47"/>
      <c r="AI10" s="47"/>
      <c r="AJ10" s="47"/>
      <c r="AK10" s="2"/>
      <c r="AL10" s="47">
        <f>データ!U6</f>
        <v>8900</v>
      </c>
      <c r="AM10" s="47"/>
      <c r="AN10" s="47"/>
      <c r="AO10" s="47"/>
      <c r="AP10" s="47"/>
      <c r="AQ10" s="47"/>
      <c r="AR10" s="47"/>
      <c r="AS10" s="47"/>
      <c r="AT10" s="43">
        <f>データ!V6</f>
        <v>2.84</v>
      </c>
      <c r="AU10" s="43"/>
      <c r="AV10" s="43"/>
      <c r="AW10" s="43"/>
      <c r="AX10" s="43"/>
      <c r="AY10" s="43"/>
      <c r="AZ10" s="43"/>
      <c r="BA10" s="43"/>
      <c r="BB10" s="43">
        <f>データ!W6</f>
        <v>3133.8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110</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205419</v>
      </c>
      <c r="D6" s="31">
        <f t="shared" si="3"/>
        <v>47</v>
      </c>
      <c r="E6" s="31">
        <f t="shared" si="3"/>
        <v>17</v>
      </c>
      <c r="F6" s="31">
        <f t="shared" si="3"/>
        <v>1</v>
      </c>
      <c r="G6" s="31">
        <f t="shared" si="3"/>
        <v>0</v>
      </c>
      <c r="H6" s="31" t="str">
        <f t="shared" si="3"/>
        <v>長野県　小布施町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79.73</v>
      </c>
      <c r="P6" s="32">
        <f t="shared" si="3"/>
        <v>100</v>
      </c>
      <c r="Q6" s="32">
        <f t="shared" si="3"/>
        <v>2864</v>
      </c>
      <c r="R6" s="32">
        <f t="shared" si="3"/>
        <v>11218</v>
      </c>
      <c r="S6" s="32">
        <f t="shared" si="3"/>
        <v>19.12</v>
      </c>
      <c r="T6" s="32">
        <f t="shared" si="3"/>
        <v>586.72</v>
      </c>
      <c r="U6" s="32">
        <f t="shared" si="3"/>
        <v>8900</v>
      </c>
      <c r="V6" s="32">
        <f t="shared" si="3"/>
        <v>2.84</v>
      </c>
      <c r="W6" s="32">
        <f t="shared" si="3"/>
        <v>3133.8</v>
      </c>
      <c r="X6" s="33">
        <f>IF(X7="",NA(),X7)</f>
        <v>91.75</v>
      </c>
      <c r="Y6" s="33">
        <f t="shared" ref="Y6:AG6" si="4">IF(Y7="",NA(),Y7)</f>
        <v>92.91</v>
      </c>
      <c r="Z6" s="33">
        <f t="shared" si="4"/>
        <v>92.4</v>
      </c>
      <c r="AA6" s="33">
        <f t="shared" si="4"/>
        <v>92.93</v>
      </c>
      <c r="AB6" s="33">
        <f t="shared" si="4"/>
        <v>94.31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1334.01</v>
      </c>
      <c r="BK6" s="33">
        <f t="shared" si="7"/>
        <v>1273.52</v>
      </c>
      <c r="BL6" s="33">
        <f t="shared" si="7"/>
        <v>1209.95</v>
      </c>
      <c r="BM6" s="33">
        <f t="shared" si="7"/>
        <v>1136.5</v>
      </c>
      <c r="BN6" s="33">
        <f t="shared" si="7"/>
        <v>1118.56</v>
      </c>
      <c r="BO6" s="32" t="str">
        <f>IF(BO7="","",IF(BO7="-","【-】","【"&amp;SUBSTITUTE(TEXT(BO7,"#,##0.00"),"-","△")&amp;"】"))</f>
        <v>【763.62】</v>
      </c>
      <c r="BP6" s="33">
        <f>IF(BP7="",NA(),BP7)</f>
        <v>140.75</v>
      </c>
      <c r="BQ6" s="33">
        <f t="shared" ref="BQ6:BY6" si="8">IF(BQ7="",NA(),BQ7)</f>
        <v>155.81</v>
      </c>
      <c r="BR6" s="33">
        <f t="shared" si="8"/>
        <v>140.54</v>
      </c>
      <c r="BS6" s="33">
        <f t="shared" si="8"/>
        <v>144.06</v>
      </c>
      <c r="BT6" s="33">
        <f t="shared" si="8"/>
        <v>171.39</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114.46</v>
      </c>
      <c r="CB6" s="33">
        <f t="shared" ref="CB6:CJ6" si="9">IF(CB7="",NA(),CB7)</f>
        <v>104.78</v>
      </c>
      <c r="CC6" s="33">
        <f t="shared" si="9"/>
        <v>116.18</v>
      </c>
      <c r="CD6" s="33">
        <f t="shared" si="9"/>
        <v>115.61</v>
      </c>
      <c r="CE6" s="33">
        <f t="shared" si="9"/>
        <v>97.74</v>
      </c>
      <c r="CF6" s="33">
        <f t="shared" si="9"/>
        <v>224.83</v>
      </c>
      <c r="CG6" s="33">
        <f t="shared" si="9"/>
        <v>224.94</v>
      </c>
      <c r="CH6" s="33">
        <f t="shared" si="9"/>
        <v>220.67</v>
      </c>
      <c r="CI6" s="33">
        <f t="shared" si="9"/>
        <v>217.82</v>
      </c>
      <c r="CJ6" s="33">
        <f t="shared" si="9"/>
        <v>215.28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53.79</v>
      </c>
      <c r="CR6" s="33">
        <f t="shared" si="10"/>
        <v>55.41</v>
      </c>
      <c r="CS6" s="33">
        <f t="shared" si="10"/>
        <v>55.81</v>
      </c>
      <c r="CT6" s="33">
        <f t="shared" si="10"/>
        <v>54.44</v>
      </c>
      <c r="CU6" s="33">
        <f t="shared" si="10"/>
        <v>54.67</v>
      </c>
      <c r="CV6" s="32" t="str">
        <f>IF(CV7="","",IF(CV7="-","【-】","【"&amp;SUBSTITUTE(TEXT(CV7,"#,##0.00"),"-","△")&amp;"】"))</f>
        <v>【60.01】</v>
      </c>
      <c r="CW6" s="33">
        <f>IF(CW7="",NA(),CW7)</f>
        <v>94</v>
      </c>
      <c r="CX6" s="33">
        <f t="shared" ref="CX6:DF6" si="11">IF(CX7="",NA(),CX7)</f>
        <v>95.23</v>
      </c>
      <c r="CY6" s="33">
        <f t="shared" si="11"/>
        <v>95.69</v>
      </c>
      <c r="CZ6" s="33">
        <f t="shared" si="11"/>
        <v>96.08</v>
      </c>
      <c r="DA6" s="33">
        <f t="shared" si="11"/>
        <v>96.44</v>
      </c>
      <c r="DB6" s="33">
        <f t="shared" si="11"/>
        <v>83.76</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0.25</v>
      </c>
      <c r="EE6" s="33">
        <f t="shared" ref="EE6:EM6" si="14">IF(EE7="",NA(),EE7)</f>
        <v>0.2</v>
      </c>
      <c r="EF6" s="33">
        <f t="shared" si="14"/>
        <v>0.26</v>
      </c>
      <c r="EG6" s="33">
        <f t="shared" si="14"/>
        <v>0.28999999999999998</v>
      </c>
      <c r="EH6" s="32">
        <f t="shared" si="14"/>
        <v>0</v>
      </c>
      <c r="EI6" s="33">
        <f t="shared" si="14"/>
        <v>0.01</v>
      </c>
      <c r="EJ6" s="33">
        <f t="shared" si="14"/>
        <v>0.1</v>
      </c>
      <c r="EK6" s="33">
        <f t="shared" si="14"/>
        <v>7.0000000000000007E-2</v>
      </c>
      <c r="EL6" s="33">
        <f t="shared" si="14"/>
        <v>0.04</v>
      </c>
      <c r="EM6" s="33">
        <f t="shared" si="14"/>
        <v>0.11</v>
      </c>
      <c r="EN6" s="32" t="str">
        <f>IF(EN7="","",IF(EN7="-","【-】","【"&amp;SUBSTITUTE(TEXT(EN7,"#,##0.00"),"-","△")&amp;"】"))</f>
        <v>【0.23】</v>
      </c>
    </row>
    <row r="7" spans="1:144" s="34" customFormat="1">
      <c r="A7" s="26"/>
      <c r="B7" s="35">
        <v>2015</v>
      </c>
      <c r="C7" s="35">
        <v>205419</v>
      </c>
      <c r="D7" s="35">
        <v>47</v>
      </c>
      <c r="E7" s="35">
        <v>17</v>
      </c>
      <c r="F7" s="35">
        <v>1</v>
      </c>
      <c r="G7" s="35">
        <v>0</v>
      </c>
      <c r="H7" s="35" t="s">
        <v>96</v>
      </c>
      <c r="I7" s="35" t="s">
        <v>97</v>
      </c>
      <c r="J7" s="35" t="s">
        <v>98</v>
      </c>
      <c r="K7" s="35" t="s">
        <v>99</v>
      </c>
      <c r="L7" s="35" t="s">
        <v>100</v>
      </c>
      <c r="M7" s="36" t="s">
        <v>101</v>
      </c>
      <c r="N7" s="36" t="s">
        <v>102</v>
      </c>
      <c r="O7" s="36">
        <v>79.73</v>
      </c>
      <c r="P7" s="36">
        <v>100</v>
      </c>
      <c r="Q7" s="36">
        <v>2864</v>
      </c>
      <c r="R7" s="36">
        <v>11218</v>
      </c>
      <c r="S7" s="36">
        <v>19.12</v>
      </c>
      <c r="T7" s="36">
        <v>586.72</v>
      </c>
      <c r="U7" s="36">
        <v>8900</v>
      </c>
      <c r="V7" s="36">
        <v>2.84</v>
      </c>
      <c r="W7" s="36">
        <v>3133.8</v>
      </c>
      <c r="X7" s="36">
        <v>91.75</v>
      </c>
      <c r="Y7" s="36">
        <v>92.91</v>
      </c>
      <c r="Z7" s="36">
        <v>92.4</v>
      </c>
      <c r="AA7" s="36">
        <v>92.93</v>
      </c>
      <c r="AB7" s="36">
        <v>94.31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1334.01</v>
      </c>
      <c r="BK7" s="36">
        <v>1273.52</v>
      </c>
      <c r="BL7" s="36">
        <v>1209.95</v>
      </c>
      <c r="BM7" s="36">
        <v>1136.5</v>
      </c>
      <c r="BN7" s="36">
        <v>1118.56</v>
      </c>
      <c r="BO7" s="36">
        <v>763.62</v>
      </c>
      <c r="BP7" s="36">
        <v>140.75</v>
      </c>
      <c r="BQ7" s="36">
        <v>155.81</v>
      </c>
      <c r="BR7" s="36">
        <v>140.54</v>
      </c>
      <c r="BS7" s="36">
        <v>144.06</v>
      </c>
      <c r="BT7" s="36">
        <v>171.39</v>
      </c>
      <c r="BU7" s="36">
        <v>67.14</v>
      </c>
      <c r="BV7" s="36">
        <v>67.849999999999994</v>
      </c>
      <c r="BW7" s="36">
        <v>69.48</v>
      </c>
      <c r="BX7" s="36">
        <v>71.650000000000006</v>
      </c>
      <c r="BY7" s="36">
        <v>72.33</v>
      </c>
      <c r="BZ7" s="36">
        <v>98.53</v>
      </c>
      <c r="CA7" s="36">
        <v>114.46</v>
      </c>
      <c r="CB7" s="36">
        <v>104.78</v>
      </c>
      <c r="CC7" s="36">
        <v>116.18</v>
      </c>
      <c r="CD7" s="36">
        <v>115.61</v>
      </c>
      <c r="CE7" s="36">
        <v>97.74</v>
      </c>
      <c r="CF7" s="36">
        <v>224.83</v>
      </c>
      <c r="CG7" s="36">
        <v>224.94</v>
      </c>
      <c r="CH7" s="36">
        <v>220.67</v>
      </c>
      <c r="CI7" s="36">
        <v>217.82</v>
      </c>
      <c r="CJ7" s="36">
        <v>215.28</v>
      </c>
      <c r="CK7" s="36">
        <v>139.69999999999999</v>
      </c>
      <c r="CL7" s="36" t="s">
        <v>101</v>
      </c>
      <c r="CM7" s="36" t="s">
        <v>101</v>
      </c>
      <c r="CN7" s="36" t="s">
        <v>101</v>
      </c>
      <c r="CO7" s="36" t="s">
        <v>101</v>
      </c>
      <c r="CP7" s="36" t="s">
        <v>101</v>
      </c>
      <c r="CQ7" s="36">
        <v>53.79</v>
      </c>
      <c r="CR7" s="36">
        <v>55.41</v>
      </c>
      <c r="CS7" s="36">
        <v>55.81</v>
      </c>
      <c r="CT7" s="36">
        <v>54.44</v>
      </c>
      <c r="CU7" s="36">
        <v>54.67</v>
      </c>
      <c r="CV7" s="36">
        <v>60.01</v>
      </c>
      <c r="CW7" s="36">
        <v>94</v>
      </c>
      <c r="CX7" s="36">
        <v>95.23</v>
      </c>
      <c r="CY7" s="36">
        <v>95.69</v>
      </c>
      <c r="CZ7" s="36">
        <v>96.08</v>
      </c>
      <c r="DA7" s="36">
        <v>96.44</v>
      </c>
      <c r="DB7" s="36">
        <v>83.76</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0.25</v>
      </c>
      <c r="EE7" s="36">
        <v>0.2</v>
      </c>
      <c r="EF7" s="36">
        <v>0.26</v>
      </c>
      <c r="EG7" s="36">
        <v>0.28999999999999998</v>
      </c>
      <c r="EH7" s="36">
        <v>0</v>
      </c>
      <c r="EI7" s="36">
        <v>0.01</v>
      </c>
      <c r="EJ7" s="36">
        <v>0.1</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WS509</cp:lastModifiedBy>
  <dcterms:created xsi:type="dcterms:W3CDTF">2017-02-08T02:49:58Z</dcterms:created>
  <dcterms:modified xsi:type="dcterms:W3CDTF">2017-02-21T10:21:24Z</dcterms:modified>
  <cp:category/>
</cp:coreProperties>
</file>