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<sst xmlns="http://schemas.openxmlformats.org/spreadsheetml/2006/main" count="221" uniqueCount="111">
  <si>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</si>
  <si>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</si>
  <si>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</si>
  <si>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</si>
  <si>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</si>
  <si>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</si>
  <si>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</si>
  <si>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</si>
  <si>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</si>
  <si>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</si>
  <si>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</si>
  <si>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</si>
  <si>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</si>
  <si>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</si>
  <si>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</si>
  <si>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</si>
  <si>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</si>
  <si>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</si>
  <si>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</si>
  <si>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</si>
  <si>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</si>
  <si>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</si>
  <si>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</si>
  <si>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</si>
  <si>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</si>
  <si>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</si>
  <si>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</si>
  <si>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</si>
  <si>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</si>
  <si>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</si>
  <si>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</si>
  <si>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</si>
  <si>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</si>
  <si>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</si>
  <si>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</si>
  <si>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</si>
  <si>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</si>
  <si>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</si>
  <si>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</si>
  <si>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</si>
  <si>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</si>
  <si>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</si>
  <si>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</si>
  <si>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</si>
  <si>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</si>
  <si>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</si>
  <si>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</si>
  <si>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</si>
  <si>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</si>
  <si>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</si>
  <si>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</si>
  <si>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</si>
  <si>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</si>
  <si>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</si>
  <si>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</si>
  <si>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</si>
  <si>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</si>
  <si>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</si>
  <si>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</si>
  <si>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</si>
  <si>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</si>
  <si>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</si>
  <si>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</si>
  <si>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</si>
  <si>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</si>
  <si>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</si>
  <si>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</si>
  <si>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</si>
  <si>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</si>
  <si>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</si>
  <si>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</si>
  <si>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</si>
  <si>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</si>
  <si>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</si>
  <si>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</si>
  <si>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</si>
  <si>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</si>
  <si>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</si>
  <si>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</si>
  <si>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</si>
  <si>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</si>
  <si>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</si>
  <si>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</si>
  <si>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</si>
  <si>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</si>
  <si>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</si>
  <si>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</si>
  <si>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</si>
  <si>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</si>
  <si>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</si>
  <si>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</si>
  <si>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</si>
  <si>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</si>
  <si>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</si>
  <si>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</si>
  <si>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</si>
  <si>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長和町</t>
  </si>
  <si>
    <t>法非適用</t>
  </si>
  <si>
    <t>下水道事業</t>
  </si>
  <si>
    <t>簡易排水</t>
  </si>
  <si>
    <t>J2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</si>
  <si>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</si>
  <si>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</si>
  <si>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</si>
  <si>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</si>
  <si>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</si>
  <si>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</si>
  <si>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</si>
  <si>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近年は、処理施設の大きな故障や修繕がなく、料金水準の適切性および費用の効率性は、類似団体の水準を上回っています。</t>
    <phoneticPr fontId="4"/>
  </si>
  <si>
    <t>　滝ノ沢処理場・小茂ヶ谷処理場の２処理場を有しており、ここ数年は大きな故障等はなく、安定した処理を続けています。</t>
    <phoneticPr fontId="4"/>
  </si>
  <si>
    <t>　少子高齢化の影響により、今後使用者数は減少していくと考えられるため、処理場の適切な維持管理が重要となります。計画的な修繕、費用の更なる削減を行うとともに、施設規模の見直しによる統廃合を含め検討してい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</si>
</sst>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03488"/>
        <c:axId val="8270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03488"/>
        <c:axId val="82705408"/>
      </c:lineChart>
      <c:dateAx>
        <c:axId val="8270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705408"/>
        <c:crosses val="autoZero"/>
        <c:auto val="1"/>
        <c:lblOffset val="100"/>
        <c:baseTimeUnit val="years"/>
      </c:dateAx>
      <c:valAx>
        <c:axId val="8270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70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8160"/>
        <c:axId val="9347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27.39</c:v>
                </c:pt>
                <c:pt idx="1">
                  <c:v>28.09</c:v>
                </c:pt>
                <c:pt idx="2">
                  <c:v>28.6</c:v>
                </c:pt>
                <c:pt idx="3">
                  <c:v>28.81</c:v>
                </c:pt>
                <c:pt idx="4">
                  <c:v>27.46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8160"/>
        <c:axId val="93470080"/>
      </c:lineChart>
      <c:dateAx>
        <c:axId val="9346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70080"/>
        <c:crosses val="autoZero"/>
        <c:auto val="1"/>
        <c:lblOffset val="100"/>
        <c:baseTimeUnit val="years"/>
      </c:dateAx>
      <c:valAx>
        <c:axId val="9347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6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5120"/>
        <c:axId val="9352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94.59</c:v>
                </c:pt>
                <c:pt idx="1">
                  <c:v>95.31</c:v>
                </c:pt>
                <c:pt idx="2">
                  <c:v>95.3</c:v>
                </c:pt>
                <c:pt idx="3">
                  <c:v>95.8</c:v>
                </c:pt>
                <c:pt idx="4">
                  <c:v>94.81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5120"/>
        <c:axId val="93527040"/>
      </c:lineChart>
      <c:dateAx>
        <c:axId val="9352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7040"/>
        <c:crosses val="autoZero"/>
        <c:auto val="1"/>
        <c:lblOffset val="100"/>
        <c:baseTimeUnit val="years"/>
      </c:dateAx>
      <c:valAx>
        <c:axId val="93527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2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132.06</c:v>
                </c:pt>
                <c:pt idx="1">
                  <c:v>178.19</c:v>
                </c:pt>
                <c:pt idx="2">
                  <c:v>82.87</c:v>
                </c:pt>
                <c:pt idx="3">
                  <c:v>85</c:v>
                </c:pt>
                <c:pt idx="4">
                  <c:v>103.33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52256"/>
        <c:axId val="8275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52256"/>
        <c:axId val="82754176"/>
      </c:lineChart>
      <c:dateAx>
        <c:axId val="8275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754176"/>
        <c:crosses val="autoZero"/>
        <c:auto val="1"/>
        <c:lblOffset val="100"/>
        <c:baseTimeUnit val="years"/>
      </c:dateAx>
      <c:valAx>
        <c:axId val="8275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75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48192"/>
        <c:axId val="8345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48192"/>
        <c:axId val="83450112"/>
      </c:lineChart>
      <c:dateAx>
        <c:axId val="8344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450112"/>
        <c:crosses val="autoZero"/>
        <c:auto val="1"/>
        <c:lblOffset val="100"/>
        <c:baseTimeUnit val="years"/>
      </c:dateAx>
      <c:valAx>
        <c:axId val="8345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44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92192"/>
        <c:axId val="9319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92192"/>
        <c:axId val="93194112"/>
      </c:lineChart>
      <c:dateAx>
        <c:axId val="9319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94112"/>
        <c:crosses val="autoZero"/>
        <c:auto val="1"/>
        <c:lblOffset val="100"/>
        <c:baseTimeUnit val="years"/>
      </c:dateAx>
      <c:valAx>
        <c:axId val="9319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9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35072"/>
        <c:axId val="9324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5072"/>
        <c:axId val="93241344"/>
      </c:lineChart>
      <c:dateAx>
        <c:axId val="9323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41344"/>
        <c:crosses val="autoZero"/>
        <c:auto val="1"/>
        <c:lblOffset val="100"/>
        <c:baseTimeUnit val="years"/>
      </c:dateAx>
      <c:valAx>
        <c:axId val="9324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3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59264"/>
        <c:axId val="9326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9264"/>
        <c:axId val="93261184"/>
      </c:lineChart>
      <c:dateAx>
        <c:axId val="9325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61184"/>
        <c:crosses val="autoZero"/>
        <c:auto val="1"/>
        <c:lblOffset val="100"/>
        <c:baseTimeUnit val="years"/>
      </c:dateAx>
      <c:valAx>
        <c:axId val="9326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5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08032"/>
        <c:axId val="9330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314.81</c:v>
                </c:pt>
                <c:pt idx="1">
                  <c:v>195.18</c:v>
                </c:pt>
                <c:pt idx="2">
                  <c:v>183.02</c:v>
                </c:pt>
                <c:pt idx="3">
                  <c:v>163.30000000000001</c:v>
                </c:pt>
                <c:pt idx="4">
                  <c:v>332.28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8032"/>
        <c:axId val="93309952"/>
      </c:lineChart>
      <c:dateAx>
        <c:axId val="9330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09952"/>
        <c:crosses val="autoZero"/>
        <c:auto val="1"/>
        <c:lblOffset val="100"/>
        <c:baseTimeUnit val="years"/>
      </c:dateAx>
      <c:valAx>
        <c:axId val="9330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30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63.85</c:v>
                </c:pt>
                <c:pt idx="1">
                  <c:v>67.510000000000005</c:v>
                </c:pt>
                <c:pt idx="2">
                  <c:v>65.42</c:v>
                </c:pt>
                <c:pt idx="3">
                  <c:v>69.489999999999995</c:v>
                </c:pt>
                <c:pt idx="4">
                  <c:v>78.180000000000007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30432"/>
        <c:axId val="9334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38.25</c:v>
                </c:pt>
                <c:pt idx="1">
                  <c:v>43.42</c:v>
                </c:pt>
                <c:pt idx="2">
                  <c:v>41.25</c:v>
                </c:pt>
                <c:pt idx="3">
                  <c:v>39.99</c:v>
                </c:pt>
                <c:pt idx="4">
                  <c:v>35.83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0432"/>
        <c:axId val="93344896"/>
      </c:lineChart>
      <c:dateAx>
        <c:axId val="9333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44896"/>
        <c:crosses val="autoZero"/>
        <c:auto val="1"/>
        <c:lblOffset val="100"/>
        <c:baseTimeUnit val="years"/>
      </c:dateAx>
      <c:valAx>
        <c:axId val="9334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33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339.68</c:v>
                </c:pt>
                <c:pt idx="1">
                  <c:v>310.45999999999998</c:v>
                </c:pt>
                <c:pt idx="2">
                  <c:v>320.82</c:v>
                </c:pt>
                <c:pt idx="3">
                  <c:v>308.5</c:v>
                </c:pt>
                <c:pt idx="4">
                  <c:v>280.68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720"/>
        <c:axId val="9337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476.98</c:v>
                </c:pt>
                <c:pt idx="1">
                  <c:v>442.13</c:v>
                </c:pt>
                <c:pt idx="2">
                  <c:v>457.42</c:v>
                </c:pt>
                <c:pt idx="3">
                  <c:v>477.5</c:v>
                </c:pt>
                <c:pt idx="4">
                  <c:v>528.37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720"/>
        <c:axId val="93376896"/>
      </c:lineChart>
      <c:dateAx>
        <c:axId val="9337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76896"/>
        <c:crosses val="autoZero"/>
        <c:auto val="1"/>
        <c:lblOffset val="100"/>
        <c:baseTimeUnit val="years"/>
      </c:dateAx>
      <c:valAx>
        <c:axId val="9337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37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【528.37】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55" zoomScaleNormal="5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長野県　長和町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簡易排水</v>
      </c>
      <c r="Q8" s="46"/>
      <c r="R8" s="46"/>
      <c r="S8" s="46"/>
      <c r="T8" s="46"/>
      <c r="U8" s="46"/>
      <c r="V8" s="46"/>
      <c r="W8" s="46" t="str">
        <f>データ!L6</f>
        <v>J2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6489</v>
      </c>
      <c r="AM8" s="47"/>
      <c r="AN8" s="47"/>
      <c r="AO8" s="47"/>
      <c r="AP8" s="47"/>
      <c r="AQ8" s="47"/>
      <c r="AR8" s="47"/>
      <c r="AS8" s="47"/>
      <c r="AT8" s="43">
        <f>データ!S6</f>
        <v>183.86</v>
      </c>
      <c r="AU8" s="43"/>
      <c r="AV8" s="43"/>
      <c r="AW8" s="43"/>
      <c r="AX8" s="43"/>
      <c r="AY8" s="43"/>
      <c r="AZ8" s="43"/>
      <c r="BA8" s="43"/>
      <c r="BB8" s="43">
        <f>データ!T6</f>
        <v>35.29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1.06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3672</v>
      </c>
      <c r="AE10" s="47"/>
      <c r="AF10" s="47"/>
      <c r="AG10" s="47"/>
      <c r="AH10" s="47"/>
      <c r="AI10" s="47"/>
      <c r="AJ10" s="47"/>
      <c r="AK10" s="2"/>
      <c r="AL10" s="47">
        <f>データ!U6</f>
        <v>68</v>
      </c>
      <c r="AM10" s="47"/>
      <c r="AN10" s="47"/>
      <c r="AO10" s="47"/>
      <c r="AP10" s="47"/>
      <c r="AQ10" s="47"/>
      <c r="AR10" s="47"/>
      <c r="AS10" s="47"/>
      <c r="AT10" s="43">
        <f>データ!V6</f>
        <v>0.03</v>
      </c>
      <c r="AU10" s="43"/>
      <c r="AV10" s="43"/>
      <c r="AW10" s="43"/>
      <c r="AX10" s="43"/>
      <c r="AY10" s="43"/>
      <c r="AZ10" s="43"/>
      <c r="BA10" s="43"/>
      <c r="BB10" s="43">
        <f>データ!W6</f>
        <v>2266.67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203505</v>
      </c>
      <c r="D6" s="31">
        <f t="shared" si="3"/>
        <v>47</v>
      </c>
      <c r="E6" s="31">
        <f t="shared" si="3"/>
        <v>17</v>
      </c>
      <c r="F6" s="31">
        <f t="shared" si="3"/>
        <v>8</v>
      </c>
      <c r="G6" s="31">
        <f t="shared" si="3"/>
        <v>0</v>
      </c>
      <c r="H6" s="31" t="str">
        <f t="shared" si="3"/>
        <v>長野県　長和町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簡易排水</v>
      </c>
      <c r="L6" s="31" t="str">
        <f t="shared" si="3"/>
        <v>J2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1.06</v>
      </c>
      <c r="P6" s="32">
        <f t="shared" si="3"/>
        <v>100</v>
      </c>
      <c r="Q6" s="32">
        <f t="shared" si="3"/>
        <v>3672</v>
      </c>
      <c r="R6" s="32">
        <f t="shared" si="3"/>
        <v>6489</v>
      </c>
      <c r="S6" s="32">
        <f t="shared" si="3"/>
        <v>183.86</v>
      </c>
      <c r="T6" s="32">
        <f t="shared" si="3"/>
        <v>35.29</v>
      </c>
      <c r="U6" s="32">
        <f t="shared" si="3"/>
        <v>68</v>
      </c>
      <c r="V6" s="32">
        <f t="shared" si="3"/>
        <v>0.03</v>
      </c>
      <c r="W6" s="32">
        <f t="shared" si="3"/>
        <v>2266.67</v>
      </c>
      <c r="X6" s="33">
        <f>IF(X7="",NA(),X7)</f>
        <v>132.06</v>
      </c>
      <c r="Y6" s="33">
        <f t="shared" ref="Y6:AG6" si="4">IF(Y7="",NA(),Y7)</f>
        <v>178.19</v>
      </c>
      <c r="Z6" s="33">
        <f t="shared" si="4"/>
        <v>82.87</v>
      </c>
      <c r="AA6" s="33">
        <f t="shared" si="4"/>
        <v>85</v>
      </c>
      <c r="AB6" s="33">
        <f t="shared" si="4"/>
        <v>103.33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314.81</v>
      </c>
      <c r="BK6" s="33">
        <f t="shared" si="7"/>
        <v>195.18</v>
      </c>
      <c r="BL6" s="33">
        <f t="shared" si="7"/>
        <v>183.02</v>
      </c>
      <c r="BM6" s="33">
        <f t="shared" si="7"/>
        <v>163.30000000000001</v>
      </c>
      <c r="BN6" s="33">
        <f t="shared" si="7"/>
        <v>332.28</v>
      </c>
      <c r="BO6" s="32" t="str">
        <f>IF(BO7="","",IF(BO7="-","【-】","【"&amp;SUBSTITUTE(TEXT(BO7,"#,##0.00"),"-","△")&amp;"】"))</f>
        <v>【332.28】</v>
      </c>
      <c r="BP6" s="33">
        <f>IF(BP7="",NA(),BP7)</f>
        <v>63.85</v>
      </c>
      <c r="BQ6" s="33">
        <f t="shared" ref="BQ6:BY6" si="8">IF(BQ7="",NA(),BQ7)</f>
        <v>67.510000000000005</v>
      </c>
      <c r="BR6" s="33">
        <f t="shared" si="8"/>
        <v>65.42</v>
      </c>
      <c r="BS6" s="33">
        <f t="shared" si="8"/>
        <v>69.489999999999995</v>
      </c>
      <c r="BT6" s="33">
        <f t="shared" si="8"/>
        <v>78.180000000000007</v>
      </c>
      <c r="BU6" s="33">
        <f t="shared" si="8"/>
        <v>38.25</v>
      </c>
      <c r="BV6" s="33">
        <f t="shared" si="8"/>
        <v>43.42</v>
      </c>
      <c r="BW6" s="33">
        <f t="shared" si="8"/>
        <v>41.25</v>
      </c>
      <c r="BX6" s="33">
        <f t="shared" si="8"/>
        <v>39.99</v>
      </c>
      <c r="BY6" s="33">
        <f t="shared" si="8"/>
        <v>35.83</v>
      </c>
      <c r="BZ6" s="32" t="str">
        <f>IF(BZ7="","",IF(BZ7="-","【-】","【"&amp;SUBSTITUTE(TEXT(BZ7,"#,##0.00"),"-","△")&amp;"】"))</f>
        <v>【35.83】</v>
      </c>
      <c r="CA6" s="33">
        <f>IF(CA7="",NA(),CA7)</f>
        <v>339.68</v>
      </c>
      <c r="CB6" s="33">
        <f t="shared" ref="CB6:CJ6" si="9">IF(CB7="",NA(),CB7)</f>
        <v>310.45999999999998</v>
      </c>
      <c r="CC6" s="33">
        <f t="shared" si="9"/>
        <v>320.82</v>
      </c>
      <c r="CD6" s="33">
        <f t="shared" si="9"/>
        <v>308.5</v>
      </c>
      <c r="CE6" s="33">
        <f t="shared" si="9"/>
        <v>280.68</v>
      </c>
      <c r="CF6" s="33">
        <f t="shared" si="9"/>
        <v>476.98</v>
      </c>
      <c r="CG6" s="33">
        <f t="shared" si="9"/>
        <v>442.13</v>
      </c>
      <c r="CH6" s="33">
        <f t="shared" si="9"/>
        <v>457.42</v>
      </c>
      <c r="CI6" s="33">
        <f t="shared" si="9"/>
        <v>477.5</v>
      </c>
      <c r="CJ6" s="33">
        <f t="shared" si="9"/>
        <v>528.37</v>
      </c>
      <c r="CK6" s="32" t="str">
        <f>IF(CK7="","",IF(CK7="-","【-】","【"&amp;SUBSTITUTE(TEXT(CK7,"#,##0.00"),"-","△")&amp;"】"))</f>
        <v>【528.37】</v>
      </c>
      <c r="CL6" s="33">
        <f>IF(CL7="",NA(),CL7)</f>
        <v>32</v>
      </c>
      <c r="CM6" s="33">
        <f t="shared" ref="CM6:CU6" si="10">IF(CM7="",NA(),CM7)</f>
        <v>32</v>
      </c>
      <c r="CN6" s="33">
        <f t="shared" si="10"/>
        <v>32</v>
      </c>
      <c r="CO6" s="33">
        <f t="shared" si="10"/>
        <v>32</v>
      </c>
      <c r="CP6" s="33">
        <f t="shared" si="10"/>
        <v>32</v>
      </c>
      <c r="CQ6" s="33">
        <f t="shared" si="10"/>
        <v>27.39</v>
      </c>
      <c r="CR6" s="33">
        <f t="shared" si="10"/>
        <v>28.09</v>
      </c>
      <c r="CS6" s="33">
        <f t="shared" si="10"/>
        <v>28.6</v>
      </c>
      <c r="CT6" s="33">
        <f t="shared" si="10"/>
        <v>28.81</v>
      </c>
      <c r="CU6" s="33">
        <f t="shared" si="10"/>
        <v>27.46</v>
      </c>
      <c r="CV6" s="32" t="str">
        <f>IF(CV7="","",IF(CV7="-","【-】","【"&amp;SUBSTITUTE(TEXT(CV7,"#,##0.00"),"-","△")&amp;"】"))</f>
        <v>【27.46】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94.59</v>
      </c>
      <c r="DC6" s="33">
        <f t="shared" si="11"/>
        <v>95.31</v>
      </c>
      <c r="DD6" s="33">
        <f t="shared" si="11"/>
        <v>95.3</v>
      </c>
      <c r="DE6" s="33">
        <f t="shared" si="11"/>
        <v>95.8</v>
      </c>
      <c r="DF6" s="33">
        <f t="shared" si="11"/>
        <v>94.81</v>
      </c>
      <c r="DG6" s="32" t="str">
        <f>IF(DG7="","",IF(DG7="-","【-】","【"&amp;SUBSTITUTE(TEXT(DG7,"#,##0.00"),"-","△")&amp;"】"))</f>
        <v>【94.81】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2">
        <f t="shared" si="14"/>
        <v>0</v>
      </c>
      <c r="EN6" s="32" t="str">
        <f>IF(EN7="","",IF(EN7="-","【-】","【"&amp;SUBSTITUTE(TEXT(EN7,"#,##0.00"),"-","△")&amp;"】"))</f>
        <v>【0.00】</v>
      </c>
    </row>
    <row r="7" spans="1:144" s="34" customFormat="1">
      <c r="A7" s="26"/>
      <c r="B7" s="35">
        <v>2015</v>
      </c>
      <c r="C7" s="35">
        <v>203505</v>
      </c>
      <c r="D7" s="35">
        <v>47</v>
      </c>
      <c r="E7" s="35">
        <v>17</v>
      </c>
      <c r="F7" s="35">
        <v>8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1.06</v>
      </c>
      <c r="P7" s="36">
        <v>100</v>
      </c>
      <c r="Q7" s="36">
        <v>3672</v>
      </c>
      <c r="R7" s="36">
        <v>6489</v>
      </c>
      <c r="S7" s="36">
        <v>183.86</v>
      </c>
      <c r="T7" s="36">
        <v>35.29</v>
      </c>
      <c r="U7" s="36">
        <v>68</v>
      </c>
      <c r="V7" s="36">
        <v>0.03</v>
      </c>
      <c r="W7" s="36">
        <v>2266.67</v>
      </c>
      <c r="X7" s="36">
        <v>132.06</v>
      </c>
      <c r="Y7" s="36">
        <v>178.19</v>
      </c>
      <c r="Z7" s="36">
        <v>82.87</v>
      </c>
      <c r="AA7" s="36">
        <v>85</v>
      </c>
      <c r="AB7" s="36">
        <v>103.33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314.81</v>
      </c>
      <c r="BK7" s="36">
        <v>195.18</v>
      </c>
      <c r="BL7" s="36">
        <v>183.02</v>
      </c>
      <c r="BM7" s="36">
        <v>163.30000000000001</v>
      </c>
      <c r="BN7" s="36">
        <v>332.28</v>
      </c>
      <c r="BO7" s="36">
        <v>332.28</v>
      </c>
      <c r="BP7" s="36">
        <v>63.85</v>
      </c>
      <c r="BQ7" s="36">
        <v>67.510000000000005</v>
      </c>
      <c r="BR7" s="36">
        <v>65.42</v>
      </c>
      <c r="BS7" s="36">
        <v>69.489999999999995</v>
      </c>
      <c r="BT7" s="36">
        <v>78.180000000000007</v>
      </c>
      <c r="BU7" s="36">
        <v>38.25</v>
      </c>
      <c r="BV7" s="36">
        <v>43.42</v>
      </c>
      <c r="BW7" s="36">
        <v>41.25</v>
      </c>
      <c r="BX7" s="36">
        <v>39.99</v>
      </c>
      <c r="BY7" s="36">
        <v>35.83</v>
      </c>
      <c r="BZ7" s="36">
        <v>35.83</v>
      </c>
      <c r="CA7" s="36">
        <v>339.68</v>
      </c>
      <c r="CB7" s="36">
        <v>310.45999999999998</v>
      </c>
      <c r="CC7" s="36">
        <v>320.82</v>
      </c>
      <c r="CD7" s="36">
        <v>308.5</v>
      </c>
      <c r="CE7" s="36">
        <v>280.68</v>
      </c>
      <c r="CF7" s="36">
        <v>476.98</v>
      </c>
      <c r="CG7" s="36">
        <v>442.13</v>
      </c>
      <c r="CH7" s="36">
        <v>457.42</v>
      </c>
      <c r="CI7" s="36">
        <v>477.5</v>
      </c>
      <c r="CJ7" s="36">
        <v>528.37</v>
      </c>
      <c r="CK7" s="36">
        <v>528.37</v>
      </c>
      <c r="CL7" s="36">
        <v>32</v>
      </c>
      <c r="CM7" s="36">
        <v>32</v>
      </c>
      <c r="CN7" s="36">
        <v>32</v>
      </c>
      <c r="CO7" s="36">
        <v>32</v>
      </c>
      <c r="CP7" s="36">
        <v>32</v>
      </c>
      <c r="CQ7" s="36">
        <v>27.39</v>
      </c>
      <c r="CR7" s="36">
        <v>28.09</v>
      </c>
      <c r="CS7" s="36">
        <v>28.6</v>
      </c>
      <c r="CT7" s="36">
        <v>28.81</v>
      </c>
      <c r="CU7" s="36">
        <v>27.46</v>
      </c>
      <c r="CV7" s="36">
        <v>27.46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94.59</v>
      </c>
      <c r="DC7" s="36">
        <v>95.31</v>
      </c>
      <c r="DD7" s="36">
        <v>95.3</v>
      </c>
      <c r="DE7" s="36">
        <v>95.8</v>
      </c>
      <c r="DF7" s="36">
        <v>94.81</v>
      </c>
      <c r="DG7" s="36">
        <v>94.81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</v>
      </c>
      <c r="EN7" s="36">
        <v>0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2017-02-08T03:20:00Z</dcterms:created>
  <dcterms:modified xsi:type="dcterms:W3CDTF">2017-02-15T06:50:25Z</dcterms:modified>
  <cp:category/>
</cp:coreProperties>
</file>