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13071\Desktop\水道関係\H28調査等\経営比較分析（29.1.31まで）\経営比較比較表　修正関係（2.22～23）\"/>
    </mc:Choice>
  </mc:AlternateContent>
  <workbookProtection workbookAlgorithmName="SHA-512" workbookHashValue="z+j6S+tzBBCuHIsedBvKfw4k+fTfAtAWXKA2ZuPqNB0AObui+HxXeS3wr6118BxxIOmwt9KsQBVbmE3kkdOg1A==" workbookSaltValue="pVA9yLVkaB4snsmDvvvFhQ==" workbookSpinCount="100000" lockStructure="1"/>
  <bookViews>
    <workbookView xWindow="0" yWindow="0" windowWidth="15300" windowHeight="46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<sst xmlns="http://schemas.openxmlformats.org/spreadsheetml/2006/main" count="221" uniqueCount="111">
  <si>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</si>
  <si>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</si>
  <si>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</si>
  <si>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</si>
  <si>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</si>
  <si>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</si>
  <si>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</si>
  <si>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</si>
  <si>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</si>
  <si>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</si>
  <si>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</si>
  <si>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</si>
  <si>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</si>
  <si>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</si>
  <si>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</si>
  <si>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</si>
  <si>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</si>
  <si>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</si>
  <si>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</si>
  <si>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</si>
  <si>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</si>
  <si>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</si>
  <si>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</si>
  <si>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</si>
  <si>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</si>
  <si>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</si>
  <si>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</si>
  <si>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</si>
  <si>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</si>
  <si>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</si>
  <si>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</si>
  <si>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</si>
  <si>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</si>
  <si>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</si>
  <si>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</si>
  <si>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</si>
  <si>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</si>
  <si>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</si>
  <si>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</si>
  <si>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</si>
  <si>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</si>
  <si>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</si>
  <si>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</si>
  <si>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</si>
  <si>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</si>
  <si>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</si>
  <si>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</si>
  <si>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</si>
  <si>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</si>
  <si>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</si>
  <si>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</si>
  <si>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</si>
  <si>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</si>
  <si>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</si>
  <si>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</si>
  <si>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</si>
  <si>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</si>
  <si>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</si>
  <si>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</si>
  <si>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</si>
  <si>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</si>
  <si>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</si>
  <si>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</si>
  <si>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</si>
  <si>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</si>
  <si>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</si>
  <si>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</si>
  <si>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</si>
  <si>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</si>
  <si>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</si>
  <si>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</si>
  <si>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</si>
  <si>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</si>
  <si>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</si>
  <si>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</si>
  <si>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</si>
  <si>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</si>
  <si>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</si>
  <si>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</si>
  <si>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</si>
  <si>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</si>
  <si>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</si>
  <si>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</si>
  <si>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</si>
  <si>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</si>
  <si>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</si>
  <si>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</si>
  <si>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</si>
  <si>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</si>
  <si>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</si>
  <si>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</si>
  <si>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</si>
  <si>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</si>
  <si>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</si>
  <si>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</si>
  <si>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</si>
  <si>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松川村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</si>
  <si>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</si>
  <si>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</si>
  <si>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</si>
  <si>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</si>
  <si>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</si>
  <si>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</si>
  <si>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</si>
  <si>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</si>
  <si>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</si>
  <si>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</si>
  <si>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</si>
  <si>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供用開始15年が経過したが、初期投資の起債残高が多く、収支を圧迫している。効率的な汚水処理を実施し、経費の削減により、償還していく。</t>
    <phoneticPr fontId="4"/>
  </si>
  <si>
    <t>平成40年代になると、管渠の更新が必要になってくる。計画的な積立等により財源確保を図る。
汚水処理施設については、長寿命化事業を実施し、老朽化対策を図る。</t>
    <phoneticPr fontId="4"/>
  </si>
  <si>
    <t>効率的な経営を行い、施設の老朽化に備える。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</si>
</sst>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23552"/>
        <c:axId val="21405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23552"/>
        <c:axId val="214051280"/>
      </c:lineChart>
      <c:dateAx>
        <c:axId val="11712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51280"/>
        <c:crosses val="autoZero"/>
        <c:auto val="1"/>
        <c:lblOffset val="100"/>
        <c:baseTimeUnit val="years"/>
      </c:dateAx>
      <c:valAx>
        <c:axId val="21405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2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57.48</c:v>
                </c:pt>
                <c:pt idx="1">
                  <c:v>58.76</c:v>
                </c:pt>
                <c:pt idx="2">
                  <c:v>61.13</c:v>
                </c:pt>
                <c:pt idx="3">
                  <c:v>62.37</c:v>
                </c:pt>
                <c:pt idx="4">
                  <c:v>64.7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27392"/>
        <c:axId val="21492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27392"/>
        <c:axId val="214927784"/>
      </c:lineChart>
      <c:dateAx>
        <c:axId val="21492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927784"/>
        <c:crosses val="autoZero"/>
        <c:auto val="1"/>
        <c:lblOffset val="100"/>
        <c:baseTimeUnit val="years"/>
      </c:dateAx>
      <c:valAx>
        <c:axId val="21492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92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87</c:v>
                </c:pt>
                <c:pt idx="2">
                  <c:v>87.63</c:v>
                </c:pt>
                <c:pt idx="3">
                  <c:v>88.26</c:v>
                </c:pt>
                <c:pt idx="4">
                  <c:v>90.06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28960"/>
        <c:axId val="21492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28960"/>
        <c:axId val="214929352"/>
      </c:lineChart>
      <c:dateAx>
        <c:axId val="21492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929352"/>
        <c:crosses val="autoZero"/>
        <c:auto val="1"/>
        <c:lblOffset val="100"/>
        <c:baseTimeUnit val="years"/>
      </c:dateAx>
      <c:valAx>
        <c:axId val="21492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92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81.239999999999995</c:v>
                </c:pt>
                <c:pt idx="1">
                  <c:v>77.349999999999994</c:v>
                </c:pt>
                <c:pt idx="2">
                  <c:v>76.87</c:v>
                </c:pt>
                <c:pt idx="3">
                  <c:v>78.42</c:v>
                </c:pt>
                <c:pt idx="4">
                  <c:v>78.5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32744"/>
        <c:axId val="214433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32744"/>
        <c:axId val="214433128"/>
      </c:lineChart>
      <c:dateAx>
        <c:axId val="214432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433128"/>
        <c:crosses val="autoZero"/>
        <c:auto val="1"/>
        <c:lblOffset val="100"/>
        <c:baseTimeUnit val="years"/>
      </c:dateAx>
      <c:valAx>
        <c:axId val="214433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432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09528"/>
        <c:axId val="21445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9528"/>
        <c:axId val="214450528"/>
      </c:lineChart>
      <c:dateAx>
        <c:axId val="21400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450528"/>
        <c:crosses val="autoZero"/>
        <c:auto val="1"/>
        <c:lblOffset val="100"/>
        <c:baseTimeUnit val="years"/>
      </c:dateAx>
      <c:valAx>
        <c:axId val="21445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0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04304"/>
        <c:axId val="21320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04304"/>
        <c:axId val="213207080"/>
      </c:lineChart>
      <c:dateAx>
        <c:axId val="21450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207080"/>
        <c:crosses val="autoZero"/>
        <c:auto val="1"/>
        <c:lblOffset val="100"/>
        <c:baseTimeUnit val="years"/>
      </c:dateAx>
      <c:valAx>
        <c:axId val="21320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0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18248"/>
        <c:axId val="21461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18248"/>
        <c:axId val="214618640"/>
      </c:lineChart>
      <c:dateAx>
        <c:axId val="21461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618640"/>
        <c:crosses val="autoZero"/>
        <c:auto val="1"/>
        <c:lblOffset val="100"/>
        <c:baseTimeUnit val="years"/>
      </c:dateAx>
      <c:valAx>
        <c:axId val="21461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61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19816"/>
        <c:axId val="2150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19816"/>
        <c:axId val="215043840"/>
      </c:lineChart>
      <c:dateAx>
        <c:axId val="21461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043840"/>
        <c:crosses val="autoZero"/>
        <c:auto val="1"/>
        <c:lblOffset val="100"/>
        <c:baseTimeUnit val="years"/>
      </c:dateAx>
      <c:valAx>
        <c:axId val="2150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61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2766.9</c:v>
                </c:pt>
                <c:pt idx="1">
                  <c:v>2652.7</c:v>
                </c:pt>
                <c:pt idx="2">
                  <c:v>2527.21</c:v>
                </c:pt>
                <c:pt idx="3">
                  <c:v>2340.69</c:v>
                </c:pt>
                <c:pt idx="4">
                  <c:v>2271.12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45016"/>
        <c:axId val="2150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45016"/>
        <c:axId val="215045408"/>
      </c:lineChart>
      <c:dateAx>
        <c:axId val="21504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045408"/>
        <c:crosses val="autoZero"/>
        <c:auto val="1"/>
        <c:lblOffset val="100"/>
        <c:baseTimeUnit val="years"/>
      </c:dateAx>
      <c:valAx>
        <c:axId val="2150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04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85.79</c:v>
                </c:pt>
                <c:pt idx="1">
                  <c:v>78.099999999999994</c:v>
                </c:pt>
                <c:pt idx="2">
                  <c:v>75.95</c:v>
                </c:pt>
                <c:pt idx="3">
                  <c:v>78.53</c:v>
                </c:pt>
                <c:pt idx="4">
                  <c:v>78.64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17464"/>
        <c:axId val="21461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17464"/>
        <c:axId val="214617072"/>
      </c:lineChart>
      <c:dateAx>
        <c:axId val="214617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617072"/>
        <c:crosses val="autoZero"/>
        <c:auto val="1"/>
        <c:lblOffset val="100"/>
        <c:baseTimeUnit val="years"/>
      </c:dateAx>
      <c:valAx>
        <c:axId val="21461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617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196.33</c:v>
                </c:pt>
                <c:pt idx="1">
                  <c:v>215.71</c:v>
                </c:pt>
                <c:pt idx="2">
                  <c:v>222.77</c:v>
                </c:pt>
                <c:pt idx="3">
                  <c:v>220.62</c:v>
                </c:pt>
                <c:pt idx="4">
                  <c:v>220.44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17856"/>
        <c:axId val="21504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17856"/>
        <c:axId val="215046584"/>
      </c:lineChart>
      <c:dateAx>
        <c:axId val="21461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046584"/>
        <c:crosses val="autoZero"/>
        <c:auto val="1"/>
        <c:lblOffset val="100"/>
        <c:baseTimeUnit val="years"/>
      </c:dateAx>
      <c:valAx>
        <c:axId val="21504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61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R25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長野県　松川村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10034</v>
      </c>
      <c r="AM8" s="47"/>
      <c r="AN8" s="47"/>
      <c r="AO8" s="47"/>
      <c r="AP8" s="47"/>
      <c r="AQ8" s="47"/>
      <c r="AR8" s="47"/>
      <c r="AS8" s="47"/>
      <c r="AT8" s="43">
        <f>データ!S6</f>
        <v>47.07</v>
      </c>
      <c r="AU8" s="43"/>
      <c r="AV8" s="43"/>
      <c r="AW8" s="43"/>
      <c r="AX8" s="43"/>
      <c r="AY8" s="43"/>
      <c r="AZ8" s="43"/>
      <c r="BA8" s="43"/>
      <c r="BB8" s="43">
        <f>データ!T6</f>
        <v>213.17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98.93</v>
      </c>
      <c r="Q10" s="43"/>
      <c r="R10" s="43"/>
      <c r="S10" s="43"/>
      <c r="T10" s="43"/>
      <c r="U10" s="43"/>
      <c r="V10" s="43"/>
      <c r="W10" s="43">
        <f>データ!P6</f>
        <v>62.99</v>
      </c>
      <c r="X10" s="43"/>
      <c r="Y10" s="43"/>
      <c r="Z10" s="43"/>
      <c r="AA10" s="43"/>
      <c r="AB10" s="43"/>
      <c r="AC10" s="43"/>
      <c r="AD10" s="47">
        <f>データ!Q6</f>
        <v>3130</v>
      </c>
      <c r="AE10" s="47"/>
      <c r="AF10" s="47"/>
      <c r="AG10" s="47"/>
      <c r="AH10" s="47"/>
      <c r="AI10" s="47"/>
      <c r="AJ10" s="47"/>
      <c r="AK10" s="2"/>
      <c r="AL10" s="47">
        <f>データ!U6</f>
        <v>9896</v>
      </c>
      <c r="AM10" s="47"/>
      <c r="AN10" s="47"/>
      <c r="AO10" s="47"/>
      <c r="AP10" s="47"/>
      <c r="AQ10" s="47"/>
      <c r="AR10" s="47"/>
      <c r="AS10" s="47"/>
      <c r="AT10" s="43">
        <f>データ!V6</f>
        <v>3.37</v>
      </c>
      <c r="AU10" s="43"/>
      <c r="AV10" s="43"/>
      <c r="AW10" s="43"/>
      <c r="AX10" s="43"/>
      <c r="AY10" s="43"/>
      <c r="AZ10" s="43"/>
      <c r="BA10" s="43"/>
      <c r="BB10" s="43">
        <f>データ!W6</f>
        <v>2936.5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algorithmName="SHA-512" hashValue="pvpczcdJhA9ty24tzLHLUqtyBrjkle/5xcI6/KBpMzcC0znVl391HnxiozsnzSCLh2qmtPt5hEw5TtLt/2A/aQ==" saltValue="D7qlpGgStEM0WibrzKjJr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BH1" workbookViewId="0">
      <selection activeCell="BH8" sqref="BH8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204820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長野県　松川村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98.93</v>
      </c>
      <c r="P6" s="32">
        <f t="shared" si="3"/>
        <v>62.99</v>
      </c>
      <c r="Q6" s="32">
        <f t="shared" si="3"/>
        <v>3130</v>
      </c>
      <c r="R6" s="32">
        <f t="shared" si="3"/>
        <v>10034</v>
      </c>
      <c r="S6" s="32">
        <f t="shared" si="3"/>
        <v>47.07</v>
      </c>
      <c r="T6" s="32">
        <f t="shared" si="3"/>
        <v>213.17</v>
      </c>
      <c r="U6" s="32">
        <f t="shared" si="3"/>
        <v>9896</v>
      </c>
      <c r="V6" s="32">
        <f t="shared" si="3"/>
        <v>3.37</v>
      </c>
      <c r="W6" s="32">
        <f t="shared" si="3"/>
        <v>2936.5</v>
      </c>
      <c r="X6" s="33">
        <f>IF(X7="",NA(),X7)</f>
        <v>81.239999999999995</v>
      </c>
      <c r="Y6" s="33">
        <f t="shared" ref="Y6:AG6" si="4">IF(Y7="",NA(),Y7)</f>
        <v>77.349999999999994</v>
      </c>
      <c r="Z6" s="33">
        <f t="shared" si="4"/>
        <v>76.87</v>
      </c>
      <c r="AA6" s="33">
        <f t="shared" si="4"/>
        <v>78.42</v>
      </c>
      <c r="AB6" s="33">
        <f t="shared" si="4"/>
        <v>78.5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2766.9</v>
      </c>
      <c r="BF6" s="33">
        <f t="shared" ref="BF6:BN6" si="7">IF(BF7="",NA(),BF7)</f>
        <v>2652.7</v>
      </c>
      <c r="BG6" s="33">
        <f t="shared" si="7"/>
        <v>2527.21</v>
      </c>
      <c r="BH6" s="33">
        <f t="shared" si="7"/>
        <v>2340.69</v>
      </c>
      <c r="BI6" s="33">
        <f t="shared" si="7"/>
        <v>2271.12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85.79</v>
      </c>
      <c r="BQ6" s="33">
        <f t="shared" ref="BQ6:BY6" si="8">IF(BQ7="",NA(),BQ7)</f>
        <v>78.099999999999994</v>
      </c>
      <c r="BR6" s="33">
        <f t="shared" si="8"/>
        <v>75.95</v>
      </c>
      <c r="BS6" s="33">
        <f t="shared" si="8"/>
        <v>78.53</v>
      </c>
      <c r="BT6" s="33">
        <f t="shared" si="8"/>
        <v>78.64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196.33</v>
      </c>
      <c r="CB6" s="33">
        <f t="shared" ref="CB6:CJ6" si="9">IF(CB7="",NA(),CB7)</f>
        <v>215.71</v>
      </c>
      <c r="CC6" s="33">
        <f t="shared" si="9"/>
        <v>222.77</v>
      </c>
      <c r="CD6" s="33">
        <f t="shared" si="9"/>
        <v>220.62</v>
      </c>
      <c r="CE6" s="33">
        <f t="shared" si="9"/>
        <v>220.44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57.48</v>
      </c>
      <c r="CM6" s="33">
        <f t="shared" ref="CM6:CU6" si="10">IF(CM7="",NA(),CM7)</f>
        <v>58.76</v>
      </c>
      <c r="CN6" s="33">
        <f t="shared" si="10"/>
        <v>61.13</v>
      </c>
      <c r="CO6" s="33">
        <f t="shared" si="10"/>
        <v>62.37</v>
      </c>
      <c r="CP6" s="33">
        <f t="shared" si="10"/>
        <v>64.7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86.43</v>
      </c>
      <c r="CX6" s="33">
        <f t="shared" ref="CX6:DF6" si="11">IF(CX7="",NA(),CX7)</f>
        <v>87</v>
      </c>
      <c r="CY6" s="33">
        <f t="shared" si="11"/>
        <v>87.63</v>
      </c>
      <c r="CZ6" s="33">
        <f t="shared" si="11"/>
        <v>88.26</v>
      </c>
      <c r="DA6" s="33">
        <f t="shared" si="11"/>
        <v>90.06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204820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98.93</v>
      </c>
      <c r="P7" s="36">
        <v>62.99</v>
      </c>
      <c r="Q7" s="36">
        <v>3130</v>
      </c>
      <c r="R7" s="36">
        <v>10034</v>
      </c>
      <c r="S7" s="36">
        <v>47.07</v>
      </c>
      <c r="T7" s="36">
        <v>213.17</v>
      </c>
      <c r="U7" s="36">
        <v>9896</v>
      </c>
      <c r="V7" s="36">
        <v>3.37</v>
      </c>
      <c r="W7" s="36">
        <v>2936.5</v>
      </c>
      <c r="X7" s="36">
        <v>81.239999999999995</v>
      </c>
      <c r="Y7" s="36">
        <v>77.349999999999994</v>
      </c>
      <c r="Z7" s="36">
        <v>76.87</v>
      </c>
      <c r="AA7" s="36">
        <v>78.42</v>
      </c>
      <c r="AB7" s="36">
        <v>78.5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2766.9</v>
      </c>
      <c r="BF7" s="36">
        <v>2652.7</v>
      </c>
      <c r="BG7" s="36">
        <v>2527.21</v>
      </c>
      <c r="BH7" s="36">
        <v>2340.69</v>
      </c>
      <c r="BI7" s="36">
        <v>2271.12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1434.89</v>
      </c>
      <c r="BO7" s="36">
        <v>1457.06</v>
      </c>
      <c r="BP7" s="36">
        <v>85.79</v>
      </c>
      <c r="BQ7" s="36">
        <v>78.099999999999994</v>
      </c>
      <c r="BR7" s="36">
        <v>75.95</v>
      </c>
      <c r="BS7" s="36">
        <v>78.53</v>
      </c>
      <c r="BT7" s="36">
        <v>78.64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66.22</v>
      </c>
      <c r="BZ7" s="36">
        <v>64.73</v>
      </c>
      <c r="CA7" s="36">
        <v>196.33</v>
      </c>
      <c r="CB7" s="36">
        <v>215.71</v>
      </c>
      <c r="CC7" s="36">
        <v>222.77</v>
      </c>
      <c r="CD7" s="36">
        <v>220.62</v>
      </c>
      <c r="CE7" s="36">
        <v>220.44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246.72</v>
      </c>
      <c r="CK7" s="36">
        <v>250.25</v>
      </c>
      <c r="CL7" s="36">
        <v>57.48</v>
      </c>
      <c r="CM7" s="36">
        <v>58.76</v>
      </c>
      <c r="CN7" s="36">
        <v>61.13</v>
      </c>
      <c r="CO7" s="36">
        <v>62.37</v>
      </c>
      <c r="CP7" s="36">
        <v>64.7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41.35</v>
      </c>
      <c r="CV7" s="36">
        <v>40.31</v>
      </c>
      <c r="CW7" s="36">
        <v>86.43</v>
      </c>
      <c r="CX7" s="36">
        <v>87</v>
      </c>
      <c r="CY7" s="36">
        <v>87.63</v>
      </c>
      <c r="CZ7" s="36">
        <v>88.26</v>
      </c>
      <c r="DA7" s="36">
        <v>90.06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2017-02-08T03:01:17Z</dcterms:created>
  <dcterms:modified xsi:type="dcterms:W3CDTF">2017-02-22T23:57:15Z</dcterms:modified>
  <cp:category/>
</cp:coreProperties>
</file>