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環境水道部\0101上水道課\01011経理係\03　決算処理\H27決算\H27　決算統計\経営比較分析\"/>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<sst xmlns="http://schemas.openxmlformats.org/spreadsheetml/2006/main" count="217" uniqueCount="107">
  <si>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</si>
  <si>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</si>
  <si>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</si>
  <si>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</si>
  <si>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</si>
  <si>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</si>
  <si>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</si>
  <si>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</si>
  <si>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</si>
  <si>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</si>
  <si>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</si>
  <si>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</si>
  <si>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</si>
  <si>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</si>
  <si>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</si>
  <si>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</si>
  <si>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</si>
  <si>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</si>
  <si>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</si>
  <si>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</si>
  <si>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</si>
  <si>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</si>
  <si>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</si>
  <si>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</si>
  <si>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</si>
  <si>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</si>
  <si>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</si>
  <si>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</si>
  <si>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</si>
  <si>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</si>
  <si>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</si>
  <si>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</si>
  <si>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</si>
  <si>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</si>
  <si>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</si>
  <si>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</si>
  <si>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</si>
  <si>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</si>
  <si>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</si>
  <si>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</si>
  <si>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</si>
  <si>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</si>
  <si>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</si>
  <si>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</si>
  <si>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</si>
  <si>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</si>
  <si>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</si>
  <si>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</si>
  <si>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</si>
  <si>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</si>
  <si>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</si>
  <si>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</si>
  <si>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</si>
  <si>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</si>
  <si>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</si>
  <si>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</si>
  <si>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</si>
  <si>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</si>
  <si>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</si>
  <si>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</si>
  <si>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</si>
  <si>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</si>
  <si>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</si>
  <si>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</si>
  <si>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</si>
  <si>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</si>
  <si>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</si>
  <si>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</si>
  <si>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</si>
  <si>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</si>
  <si>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</si>
  <si>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</si>
  <si>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</si>
  <si>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</si>
  <si>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</si>
  <si>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</si>
  <si>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</si>
  <si>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</si>
  <si>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</si>
  <si>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</si>
  <si>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</si>
  <si>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</si>
  <si>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</si>
  <si>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</si>
  <si>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</si>
  <si>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</si>
  <si>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</si>
  <si>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</si>
  <si>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</si>
  <si>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</si>
  <si>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</si>
  <si>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</si>
  <si>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</si>
  <si>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小諸市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</si>
  <si>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</si>
  <si>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</si>
  <si>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</si>
  <si>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</si>
  <si>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</si>
  <si>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</si>
  <si>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</si>
  <si>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</si>
  <si>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</si>
  <si>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</si>
  <si>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今のところ、経常収支比率、流動比率、料金回収率共に安定していると思われる。
有収率については、もともと有収率が低かった小諸市二市御牧ヶ原水道組合を統合したことにより、低下してしまったが、上水道事業基本計画による計画的な更新及び配水系統の見直し、無効水量や無収水量の実情把握等により、改善していくものと思われる。
引き続き経費の節減に努めると共に、今後の社会情勢を考慮した経営をすることが求められる。
</t>
    <rPh sb="0" eb="1">
      <t>イマ</t>
    </rPh>
    <rPh sb="6" eb="8">
      <t>ケイジョウ</t>
    </rPh>
    <rPh sb="8" eb="10">
      <t>シュウシ</t>
    </rPh>
    <rPh sb="10" eb="12">
      <t>ヒリツ</t>
    </rPh>
    <rPh sb="13" eb="15">
      <t>リュウドウ</t>
    </rPh>
    <rPh sb="15" eb="17">
      <t>ヒリツ</t>
    </rPh>
    <rPh sb="18" eb="20">
      <t>リョウキン</t>
    </rPh>
    <rPh sb="20" eb="22">
      <t>カイシュウ</t>
    </rPh>
    <rPh sb="22" eb="23">
      <t>リツ</t>
    </rPh>
    <rPh sb="23" eb="24">
      <t>トモ</t>
    </rPh>
    <rPh sb="25" eb="27">
      <t>アンテイ</t>
    </rPh>
    <rPh sb="32" eb="33">
      <t>オモ</t>
    </rPh>
    <rPh sb="38" eb="40">
      <t>ユウシュウ</t>
    </rPh>
    <rPh sb="40" eb="41">
      <t>リツ</t>
    </rPh>
    <rPh sb="51" eb="53">
      <t>ユウシュウ</t>
    </rPh>
    <rPh sb="53" eb="54">
      <t>リツ</t>
    </rPh>
    <rPh sb="55" eb="56">
      <t>ヒク</t>
    </rPh>
    <rPh sb="59" eb="62">
      <t>コモロシ</t>
    </rPh>
    <rPh sb="62" eb="64">
      <t>ニシ</t>
    </rPh>
    <rPh sb="64" eb="68">
      <t>ミマキガハラ</t>
    </rPh>
    <rPh sb="68" eb="70">
      <t>スイドウ</t>
    </rPh>
    <rPh sb="70" eb="72">
      <t>クミアイ</t>
    </rPh>
    <rPh sb="73" eb="75">
      <t>トウゴウ</t>
    </rPh>
    <rPh sb="83" eb="85">
      <t>テイカ</t>
    </rPh>
    <rPh sb="93" eb="96">
      <t>ジョウスイドウ</t>
    </rPh>
    <rPh sb="96" eb="98">
      <t>ジギョウ</t>
    </rPh>
    <rPh sb="98" eb="100">
      <t>キホン</t>
    </rPh>
    <rPh sb="100" eb="102">
      <t>ケイカク</t>
    </rPh>
    <rPh sb="105" eb="108">
      <t>ケイカクテキ</t>
    </rPh>
    <rPh sb="109" eb="111">
      <t>コウシン</t>
    </rPh>
    <rPh sb="111" eb="112">
      <t>オヨ</t>
    </rPh>
    <rPh sb="113" eb="115">
      <t>ハイスイ</t>
    </rPh>
    <rPh sb="115" eb="117">
      <t>ケイトウ</t>
    </rPh>
    <rPh sb="118" eb="120">
      <t>ミナオ</t>
    </rPh>
    <rPh sb="136" eb="137">
      <t>ナド</t>
    </rPh>
    <rPh sb="141" eb="143">
      <t>カイゼン</t>
    </rPh>
    <rPh sb="150" eb="151">
      <t>オモ</t>
    </rPh>
    <rPh sb="156" eb="157">
      <t>ヒ</t>
    </rPh>
    <rPh sb="158" eb="159">
      <t>ツヅ</t>
    </rPh>
    <rPh sb="160" eb="162">
      <t>ケイヒ</t>
    </rPh>
    <rPh sb="163" eb="165">
      <t>セツゲン</t>
    </rPh>
    <rPh sb="166" eb="167">
      <t>ツト</t>
    </rPh>
    <rPh sb="170" eb="171">
      <t>トモ</t>
    </rPh>
    <rPh sb="173" eb="175">
      <t>コンゴ</t>
    </rPh>
    <rPh sb="176" eb="178">
      <t>シャカイ</t>
    </rPh>
    <rPh sb="178" eb="180">
      <t>ジョウセイ</t>
    </rPh>
    <rPh sb="181" eb="183">
      <t>コウリョ</t>
    </rPh>
    <rPh sb="185" eb="187">
      <t>ケイエイ</t>
    </rPh>
    <rPh sb="193" eb="194">
      <t>モト</t>
    </rPh>
    <phoneticPr fontId="4"/>
  </si>
  <si>
    <t>有形固定資産減価償却率及び管路経年化率とも老朽化率が大きくなる傾向であるが、平成28年度策定予定である上水道事業基本計画により、今後施設（配水池、水源地等）については、廃統合やダウンサイジングも含め見直し、資産の中でも割合の大きい管路については、重要度等も考慮しながら更新計画を策定していく。
管路経年化率及び管路更新率については、経年化率の高い小諸市外二市御牧ヶ原水道組合の統合によるものと、統合整備に重点を置いたことにより、必要な修繕に留めたことによる経年化率の増加と更新率の低下となった。</t>
    <rPh sb="0" eb="2">
      <t>ユウケイ</t>
    </rPh>
    <rPh sb="2" eb="4">
      <t>コテイ</t>
    </rPh>
    <rPh sb="4" eb="6">
      <t>シサン</t>
    </rPh>
    <rPh sb="6" eb="8">
      <t>ゲンカ</t>
    </rPh>
    <rPh sb="8" eb="10">
      <t>ショウキャク</t>
    </rPh>
    <rPh sb="10" eb="11">
      <t>リツ</t>
    </rPh>
    <rPh sb="11" eb="12">
      <t>オヨ</t>
    </rPh>
    <rPh sb="13" eb="15">
      <t>カンロ</t>
    </rPh>
    <rPh sb="15" eb="18">
      <t>ケイネンカ</t>
    </rPh>
    <rPh sb="18" eb="19">
      <t>リツ</t>
    </rPh>
    <rPh sb="21" eb="24">
      <t>ロウキュウカ</t>
    </rPh>
    <rPh sb="24" eb="25">
      <t>リツ</t>
    </rPh>
    <rPh sb="26" eb="27">
      <t>オオ</t>
    </rPh>
    <rPh sb="31" eb="33">
      <t>ケイコウ</t>
    </rPh>
    <rPh sb="38" eb="40">
      <t>ヘイセイ</t>
    </rPh>
    <rPh sb="42" eb="44">
      <t>ネンド</t>
    </rPh>
    <rPh sb="44" eb="46">
      <t>サクテイ</t>
    </rPh>
    <rPh sb="46" eb="48">
      <t>ヨテイ</t>
    </rPh>
    <rPh sb="51" eb="54">
      <t>ジョウスイドウ</t>
    </rPh>
    <rPh sb="54" eb="56">
      <t>ジギョウ</t>
    </rPh>
    <rPh sb="56" eb="58">
      <t>キホン</t>
    </rPh>
    <rPh sb="58" eb="60">
      <t>ケイカク</t>
    </rPh>
    <rPh sb="64" eb="66">
      <t>コンゴ</t>
    </rPh>
    <rPh sb="66" eb="68">
      <t>シセツ</t>
    </rPh>
    <rPh sb="69" eb="72">
      <t>ハイスイチ</t>
    </rPh>
    <rPh sb="73" eb="76">
      <t>スイゲンチ</t>
    </rPh>
    <rPh sb="76" eb="77">
      <t>トウ</t>
    </rPh>
    <rPh sb="84" eb="85">
      <t>ハイ</t>
    </rPh>
    <rPh sb="85" eb="87">
      <t>トウゴウ</t>
    </rPh>
    <rPh sb="97" eb="98">
      <t>フク</t>
    </rPh>
    <rPh sb="99" eb="101">
      <t>ミナオ</t>
    </rPh>
    <rPh sb="103" eb="105">
      <t>シサン</t>
    </rPh>
    <rPh sb="106" eb="107">
      <t>ナカ</t>
    </rPh>
    <rPh sb="109" eb="111">
      <t>ワリアイ</t>
    </rPh>
    <rPh sb="112" eb="113">
      <t>オオ</t>
    </rPh>
    <rPh sb="115" eb="117">
      <t>カンロ</t>
    </rPh>
    <rPh sb="123" eb="126">
      <t>ジュウヨウド</t>
    </rPh>
    <rPh sb="126" eb="127">
      <t>トウ</t>
    </rPh>
    <rPh sb="128" eb="130">
      <t>コウリョ</t>
    </rPh>
    <rPh sb="134" eb="136">
      <t>コウシン</t>
    </rPh>
    <rPh sb="136" eb="138">
      <t>ケイカク</t>
    </rPh>
    <rPh sb="139" eb="141">
      <t>サクテイ</t>
    </rPh>
    <rPh sb="147" eb="149">
      <t>カンロ</t>
    </rPh>
    <rPh sb="149" eb="152">
      <t>ケイネンカ</t>
    </rPh>
    <rPh sb="152" eb="153">
      <t>リツ</t>
    </rPh>
    <rPh sb="153" eb="154">
      <t>オヨ</t>
    </rPh>
    <rPh sb="155" eb="157">
      <t>カンロ</t>
    </rPh>
    <rPh sb="157" eb="159">
      <t>コウシン</t>
    </rPh>
    <rPh sb="159" eb="160">
      <t>リツ</t>
    </rPh>
    <rPh sb="166" eb="169">
      <t>ケイネンカ</t>
    </rPh>
    <rPh sb="169" eb="170">
      <t>リツ</t>
    </rPh>
    <rPh sb="171" eb="172">
      <t>タカ</t>
    </rPh>
    <rPh sb="173" eb="177">
      <t>コモロシガイ</t>
    </rPh>
    <rPh sb="177" eb="179">
      <t>ニシ</t>
    </rPh>
    <rPh sb="179" eb="183">
      <t>ミマキガハラ</t>
    </rPh>
    <rPh sb="183" eb="185">
      <t>スイドウ</t>
    </rPh>
    <rPh sb="185" eb="187">
      <t>クミアイ</t>
    </rPh>
    <rPh sb="188" eb="190">
      <t>トウゴウ</t>
    </rPh>
    <rPh sb="197" eb="199">
      <t>トウゴウ</t>
    </rPh>
    <rPh sb="199" eb="201">
      <t>セイビ</t>
    </rPh>
    <rPh sb="202" eb="204">
      <t>ジュウテン</t>
    </rPh>
    <rPh sb="205" eb="206">
      <t>オ</t>
    </rPh>
    <rPh sb="214" eb="216">
      <t>ヒツヨウ</t>
    </rPh>
    <rPh sb="217" eb="219">
      <t>シュウゼン</t>
    </rPh>
    <rPh sb="220" eb="221">
      <t>トド</t>
    </rPh>
    <rPh sb="228" eb="231">
      <t>ケイネンカ</t>
    </rPh>
    <rPh sb="231" eb="232">
      <t>リツ</t>
    </rPh>
    <rPh sb="233" eb="235">
      <t>ゾウカ</t>
    </rPh>
    <rPh sb="236" eb="238">
      <t>コウシン</t>
    </rPh>
    <rPh sb="238" eb="239">
      <t>リツ</t>
    </rPh>
    <rPh sb="240" eb="242">
      <t>テイカ</t>
    </rPh>
    <phoneticPr fontId="4"/>
  </si>
  <si>
    <t>今回の経営比較については、小諸市二市御牧ヶ原水道組合を統合したことにより、率の変動が発生しているが、現状では安定した経営が図られているものと思われる。
しかし、今後の人口減少や社会的に節水傾向にあることから、それらを含めた対応を計画的に行うと共に、全国的に課題となっている施設の老朽化に対応し、安定した経営の運営をする必要がある。</t>
    <rPh sb="0" eb="2">
      <t>コンカイ</t>
    </rPh>
    <rPh sb="3" eb="5">
      <t>ケイエイ</t>
    </rPh>
    <rPh sb="5" eb="7">
      <t>ヒカク</t>
    </rPh>
    <rPh sb="13" eb="16">
      <t>コモロシ</t>
    </rPh>
    <rPh sb="16" eb="18">
      <t>ニシ</t>
    </rPh>
    <rPh sb="18" eb="22">
      <t>ミマキガハラ</t>
    </rPh>
    <rPh sb="22" eb="24">
      <t>スイドウ</t>
    </rPh>
    <rPh sb="24" eb="26">
      <t>クミアイ</t>
    </rPh>
    <rPh sb="27" eb="29">
      <t>トウゴウ</t>
    </rPh>
    <rPh sb="37" eb="38">
      <t>リツ</t>
    </rPh>
    <rPh sb="39" eb="41">
      <t>ヘンドウ</t>
    </rPh>
    <rPh sb="42" eb="44">
      <t>ハッセイ</t>
    </rPh>
    <rPh sb="50" eb="52">
      <t>ゲンジョウ</t>
    </rPh>
    <rPh sb="54" eb="56">
      <t>アンテイ</t>
    </rPh>
    <rPh sb="58" eb="60">
      <t>ケイエイ</t>
    </rPh>
    <rPh sb="61" eb="62">
      <t>ハカ</t>
    </rPh>
    <rPh sb="70" eb="71">
      <t>オモ</t>
    </rPh>
    <rPh sb="80" eb="82">
      <t>コンゴ</t>
    </rPh>
    <rPh sb="83" eb="85">
      <t>ジンコウ</t>
    </rPh>
    <rPh sb="85" eb="87">
      <t>ゲンショウ</t>
    </rPh>
    <rPh sb="88" eb="91">
      <t>シャカイテキ</t>
    </rPh>
    <rPh sb="92" eb="94">
      <t>セッスイ</t>
    </rPh>
    <rPh sb="94" eb="96">
      <t>ケイコウ</t>
    </rPh>
    <rPh sb="108" eb="109">
      <t>フク</t>
    </rPh>
    <rPh sb="111" eb="113">
      <t>タイオウ</t>
    </rPh>
    <rPh sb="114" eb="117">
      <t>ケイカクテキ</t>
    </rPh>
    <rPh sb="118" eb="119">
      <t>オコナ</t>
    </rPh>
    <rPh sb="121" eb="122">
      <t>トモ</t>
    </rPh>
    <rPh sb="124" eb="127">
      <t>ゼンコクテキ</t>
    </rPh>
    <rPh sb="128" eb="130">
      <t>カダイ</t>
    </rPh>
    <rPh sb="136" eb="138">
      <t>シセツ</t>
    </rPh>
    <rPh sb="139" eb="142">
      <t>ロウキュウカ</t>
    </rPh>
    <rPh sb="143" eb="145">
      <t>タイオウ</t>
    </rPh>
    <rPh sb="147" eb="149">
      <t>アンテイ</t>
    </rPh>
    <rPh sb="151" eb="153">
      <t>ケイエイ</t>
    </rPh>
    <rPh sb="154" eb="156">
      <t>ウンエイ</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</si>
</sst>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0.74</c:v>
                </c:pt>
                <c:pt idx="2">
                  <c:v>0.38</c:v>
                </c:pt>
                <c:pt idx="3">
                  <c:v>0.28000000000000003</c:v>
                </c:pt>
                <c:pt idx="4">
                  <c:v>0.03</c:v>
                </c:pt>
              </c:numCache>
            </c:numRef>
          </c:val>
        </c:ser>
        <c:dLbls>
          <c:showLegendKey val="0"/>
          <c:showVal val="0"/>
          <c:showCatName val="0"/>
          <c:showSerName val="0"/>
          <c:showPercent val="0"/>
          <c:showBubbleSize val="0"/>
        </c:dLbls>
        <c:gapWidth val="150"/>
        <c:axId val="180862744"/>
        <c:axId val="18087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80862744"/>
        <c:axId val="180875752"/>
      </c:lineChart>
      <c:dateAx>
        <c:axId val="180862744"/>
        <c:scaling>
          <c:orientation val="minMax"/>
        </c:scaling>
        <c:delete val="1"/>
        <c:axPos val="b"/>
        <c:numFmt formatCode="ge" sourceLinked="1"/>
        <c:majorTickMark val="none"/>
        <c:minorTickMark val="none"/>
        <c:tickLblPos val="none"/>
        <c:crossAx val="180875752"/>
        <c:crosses val="autoZero"/>
        <c:auto val="1"/>
        <c:lblOffset val="100"/>
        <c:baseTimeUnit val="years"/>
      </c:dateAx>
      <c:valAx>
        <c:axId val="1808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6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59.61</c:v>
                </c:pt>
                <c:pt idx="1">
                  <c:v>58.76</c:v>
                </c:pt>
                <c:pt idx="2">
                  <c:v>59.8</c:v>
                </c:pt>
                <c:pt idx="3">
                  <c:v>57.66</c:v>
                </c:pt>
                <c:pt idx="4">
                  <c:v>66.64</c:v>
                </c:pt>
              </c:numCache>
            </c:numRef>
          </c:val>
        </c:ser>
        <c:dLbls>
          <c:showLegendKey val="0"/>
          <c:showVal val="0"/>
          <c:showCatName val="0"/>
          <c:showSerName val="0"/>
          <c:showPercent val="0"/>
          <c:showBubbleSize val="0"/>
        </c:dLbls>
        <c:gapWidth val="150"/>
        <c:axId val="181736776"/>
        <c:axId val="18200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81736776"/>
        <c:axId val="182005648"/>
      </c:lineChart>
      <c:dateAx>
        <c:axId val="181736776"/>
        <c:scaling>
          <c:orientation val="minMax"/>
        </c:scaling>
        <c:delete val="1"/>
        <c:axPos val="b"/>
        <c:numFmt formatCode="ge" sourceLinked="1"/>
        <c:majorTickMark val="none"/>
        <c:minorTickMark val="none"/>
        <c:tickLblPos val="none"/>
        <c:crossAx val="182005648"/>
        <c:crosses val="autoZero"/>
        <c:auto val="1"/>
        <c:lblOffset val="100"/>
        <c:baseTimeUnit val="years"/>
      </c:dateAx>
      <c:valAx>
        <c:axId val="18200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3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81.62</c:v>
                </c:pt>
                <c:pt idx="1">
                  <c:v>81.84</c:v>
                </c:pt>
                <c:pt idx="2">
                  <c:v>81.95</c:v>
                </c:pt>
                <c:pt idx="3">
                  <c:v>82.64</c:v>
                </c:pt>
                <c:pt idx="4">
                  <c:v>79.8</c:v>
                </c:pt>
              </c:numCache>
            </c:numRef>
          </c:val>
        </c:ser>
        <c:dLbls>
          <c:showLegendKey val="0"/>
          <c:showVal val="0"/>
          <c:showCatName val="0"/>
          <c:showSerName val="0"/>
          <c:showPercent val="0"/>
          <c:showBubbleSize val="0"/>
        </c:dLbls>
        <c:gapWidth val="150"/>
        <c:axId val="182006824"/>
        <c:axId val="18200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82006824"/>
        <c:axId val="182007216"/>
      </c:lineChart>
      <c:dateAx>
        <c:axId val="182006824"/>
        <c:scaling>
          <c:orientation val="minMax"/>
        </c:scaling>
        <c:delete val="1"/>
        <c:axPos val="b"/>
        <c:numFmt formatCode="ge" sourceLinked="1"/>
        <c:majorTickMark val="none"/>
        <c:minorTickMark val="none"/>
        <c:tickLblPos val="none"/>
        <c:crossAx val="182007216"/>
        <c:crosses val="autoZero"/>
        <c:auto val="1"/>
        <c:lblOffset val="100"/>
        <c:baseTimeUnit val="years"/>
      </c:dateAx>
      <c:valAx>
        <c:axId val="18200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0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113.77</c:v>
                </c:pt>
                <c:pt idx="1">
                  <c:v>118.19</c:v>
                </c:pt>
                <c:pt idx="2">
                  <c:v>119.16</c:v>
                </c:pt>
                <c:pt idx="3">
                  <c:v>123.06</c:v>
                </c:pt>
                <c:pt idx="4">
                  <c:v>118.2</c:v>
                </c:pt>
              </c:numCache>
            </c:numRef>
          </c:val>
        </c:ser>
        <c:dLbls>
          <c:showLegendKey val="0"/>
          <c:showVal val="0"/>
          <c:showCatName val="0"/>
          <c:showSerName val="0"/>
          <c:showPercent val="0"/>
          <c:showBubbleSize val="0"/>
        </c:dLbls>
        <c:gapWidth val="150"/>
        <c:axId val="181480120"/>
        <c:axId val="18148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81480120"/>
        <c:axId val="181488696"/>
      </c:lineChart>
      <c:dateAx>
        <c:axId val="181480120"/>
        <c:scaling>
          <c:orientation val="minMax"/>
        </c:scaling>
        <c:delete val="1"/>
        <c:axPos val="b"/>
        <c:numFmt formatCode="ge" sourceLinked="1"/>
        <c:majorTickMark val="none"/>
        <c:minorTickMark val="none"/>
        <c:tickLblPos val="none"/>
        <c:crossAx val="181488696"/>
        <c:crosses val="autoZero"/>
        <c:auto val="1"/>
        <c:lblOffset val="100"/>
        <c:baseTimeUnit val="years"/>
      </c:dateAx>
      <c:valAx>
        <c:axId val="181488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48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33.39</c:v>
                </c:pt>
                <c:pt idx="1">
                  <c:v>34.86</c:v>
                </c:pt>
                <c:pt idx="2">
                  <c:v>36.32</c:v>
                </c:pt>
                <c:pt idx="3">
                  <c:v>39.99</c:v>
                </c:pt>
                <c:pt idx="4">
                  <c:v>37.74</c:v>
                </c:pt>
              </c:numCache>
            </c:numRef>
          </c:val>
        </c:ser>
        <c:dLbls>
          <c:showLegendKey val="0"/>
          <c:showVal val="0"/>
          <c:showCatName val="0"/>
          <c:showSerName val="0"/>
          <c:showPercent val="0"/>
          <c:showBubbleSize val="0"/>
        </c:dLbls>
        <c:gapWidth val="150"/>
        <c:axId val="181462136"/>
        <c:axId val="18152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81462136"/>
        <c:axId val="181522424"/>
      </c:lineChart>
      <c:dateAx>
        <c:axId val="181462136"/>
        <c:scaling>
          <c:orientation val="minMax"/>
        </c:scaling>
        <c:delete val="1"/>
        <c:axPos val="b"/>
        <c:numFmt formatCode="ge" sourceLinked="1"/>
        <c:majorTickMark val="none"/>
        <c:minorTickMark val="none"/>
        <c:tickLblPos val="none"/>
        <c:crossAx val="181522424"/>
        <c:crosses val="autoZero"/>
        <c:auto val="1"/>
        <c:lblOffset val="100"/>
        <c:baseTimeUnit val="years"/>
      </c:dateAx>
      <c:valAx>
        <c:axId val="18152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6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6.94</c:v>
                </c:pt>
                <c:pt idx="1">
                  <c:v>6.74</c:v>
                </c:pt>
                <c:pt idx="2">
                  <c:v>8.2899999999999991</c:v>
                </c:pt>
                <c:pt idx="3">
                  <c:v>9.15</c:v>
                </c:pt>
                <c:pt idx="4" formatCode="#,##0.00;&quot;△&quot;#,##0.00">
                  <c:v>16.239999999999998</c:v>
                </c:pt>
              </c:numCache>
            </c:numRef>
          </c:val>
        </c:ser>
        <c:dLbls>
          <c:showLegendKey val="0"/>
          <c:showVal val="0"/>
          <c:showCatName val="0"/>
          <c:showSerName val="0"/>
          <c:showPercent val="0"/>
          <c:showBubbleSize val="0"/>
        </c:dLbls>
        <c:gapWidth val="150"/>
        <c:axId val="181623216"/>
        <c:axId val="18021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81623216"/>
        <c:axId val="180219528"/>
      </c:lineChart>
      <c:dateAx>
        <c:axId val="181623216"/>
        <c:scaling>
          <c:orientation val="minMax"/>
        </c:scaling>
        <c:delete val="1"/>
        <c:axPos val="b"/>
        <c:numFmt formatCode="ge" sourceLinked="1"/>
        <c:majorTickMark val="none"/>
        <c:minorTickMark val="none"/>
        <c:tickLblPos val="none"/>
        <c:crossAx val="180219528"/>
        <c:crosses val="autoZero"/>
        <c:auto val="1"/>
        <c:lblOffset val="100"/>
        <c:baseTimeUnit val="years"/>
      </c:dateAx>
      <c:valAx>
        <c:axId val="18021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220704"/>
        <c:axId val="18194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80220704"/>
        <c:axId val="181948304"/>
      </c:lineChart>
      <c:dateAx>
        <c:axId val="180220704"/>
        <c:scaling>
          <c:orientation val="minMax"/>
        </c:scaling>
        <c:delete val="1"/>
        <c:axPos val="b"/>
        <c:numFmt formatCode="ge" sourceLinked="1"/>
        <c:majorTickMark val="none"/>
        <c:minorTickMark val="none"/>
        <c:tickLblPos val="none"/>
        <c:crossAx val="181948304"/>
        <c:crosses val="autoZero"/>
        <c:auto val="1"/>
        <c:lblOffset val="100"/>
        <c:baseTimeUnit val="years"/>
      </c:dateAx>
      <c:valAx>
        <c:axId val="18194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2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3320.38</c:v>
                </c:pt>
                <c:pt idx="1">
                  <c:v>1368.9</c:v>
                </c:pt>
                <c:pt idx="2">
                  <c:v>1879.42</c:v>
                </c:pt>
                <c:pt idx="3">
                  <c:v>678.12</c:v>
                </c:pt>
                <c:pt idx="4">
                  <c:v>760.25</c:v>
                </c:pt>
              </c:numCache>
            </c:numRef>
          </c:val>
        </c:ser>
        <c:dLbls>
          <c:showLegendKey val="0"/>
          <c:showVal val="0"/>
          <c:showCatName val="0"/>
          <c:showSerName val="0"/>
          <c:showPercent val="0"/>
          <c:showBubbleSize val="0"/>
        </c:dLbls>
        <c:gapWidth val="150"/>
        <c:axId val="181951440"/>
        <c:axId val="18195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81951440"/>
        <c:axId val="181951832"/>
      </c:lineChart>
      <c:dateAx>
        <c:axId val="181951440"/>
        <c:scaling>
          <c:orientation val="minMax"/>
        </c:scaling>
        <c:delete val="1"/>
        <c:axPos val="b"/>
        <c:numFmt formatCode="ge" sourceLinked="1"/>
        <c:majorTickMark val="none"/>
        <c:minorTickMark val="none"/>
        <c:tickLblPos val="none"/>
        <c:crossAx val="181951832"/>
        <c:crosses val="autoZero"/>
        <c:auto val="1"/>
        <c:lblOffset val="100"/>
        <c:baseTimeUnit val="years"/>
      </c:dateAx>
      <c:valAx>
        <c:axId val="181951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95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317.23</c:v>
                </c:pt>
                <c:pt idx="1">
                  <c:v>313.58999999999997</c:v>
                </c:pt>
                <c:pt idx="2">
                  <c:v>296.24</c:v>
                </c:pt>
                <c:pt idx="3">
                  <c:v>310.67</c:v>
                </c:pt>
                <c:pt idx="4">
                  <c:v>327.24</c:v>
                </c:pt>
              </c:numCache>
            </c:numRef>
          </c:val>
        </c:ser>
        <c:dLbls>
          <c:showLegendKey val="0"/>
          <c:showVal val="0"/>
          <c:showCatName val="0"/>
          <c:showSerName val="0"/>
          <c:showPercent val="0"/>
          <c:showBubbleSize val="0"/>
        </c:dLbls>
        <c:gapWidth val="150"/>
        <c:axId val="181734032"/>
        <c:axId val="18173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81734032"/>
        <c:axId val="181734424"/>
      </c:lineChart>
      <c:dateAx>
        <c:axId val="181734032"/>
        <c:scaling>
          <c:orientation val="minMax"/>
        </c:scaling>
        <c:delete val="1"/>
        <c:axPos val="b"/>
        <c:numFmt formatCode="ge" sourceLinked="1"/>
        <c:majorTickMark val="none"/>
        <c:minorTickMark val="none"/>
        <c:tickLblPos val="none"/>
        <c:crossAx val="181734424"/>
        <c:crosses val="autoZero"/>
        <c:auto val="1"/>
        <c:lblOffset val="100"/>
        <c:baseTimeUnit val="years"/>
      </c:dateAx>
      <c:valAx>
        <c:axId val="181734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73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106.26</c:v>
                </c:pt>
                <c:pt idx="1">
                  <c:v>109.51</c:v>
                </c:pt>
                <c:pt idx="2">
                  <c:v>110.47</c:v>
                </c:pt>
                <c:pt idx="3">
                  <c:v>116.74</c:v>
                </c:pt>
                <c:pt idx="4">
                  <c:v>113.56</c:v>
                </c:pt>
              </c:numCache>
            </c:numRef>
          </c:val>
        </c:ser>
        <c:dLbls>
          <c:showLegendKey val="0"/>
          <c:showVal val="0"/>
          <c:showCatName val="0"/>
          <c:showSerName val="0"/>
          <c:showPercent val="0"/>
          <c:showBubbleSize val="0"/>
        </c:dLbls>
        <c:gapWidth val="150"/>
        <c:axId val="181951048"/>
        <c:axId val="1819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81951048"/>
        <c:axId val="181950656"/>
      </c:lineChart>
      <c:dateAx>
        <c:axId val="181951048"/>
        <c:scaling>
          <c:orientation val="minMax"/>
        </c:scaling>
        <c:delete val="1"/>
        <c:axPos val="b"/>
        <c:numFmt formatCode="ge" sourceLinked="1"/>
        <c:majorTickMark val="none"/>
        <c:minorTickMark val="none"/>
        <c:tickLblPos val="none"/>
        <c:crossAx val="181950656"/>
        <c:crosses val="autoZero"/>
        <c:auto val="1"/>
        <c:lblOffset val="100"/>
        <c:baseTimeUnit val="years"/>
      </c:dateAx>
      <c:valAx>
        <c:axId val="181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5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158.22</c:v>
                </c:pt>
                <c:pt idx="1">
                  <c:v>153.97999999999999</c:v>
                </c:pt>
                <c:pt idx="2">
                  <c:v>151.22999999999999</c:v>
                </c:pt>
                <c:pt idx="3">
                  <c:v>143.13999999999999</c:v>
                </c:pt>
                <c:pt idx="4">
                  <c:v>148.35</c:v>
                </c:pt>
              </c:numCache>
            </c:numRef>
          </c:val>
        </c:ser>
        <c:dLbls>
          <c:showLegendKey val="0"/>
          <c:showVal val="0"/>
          <c:showCatName val="0"/>
          <c:showSerName val="0"/>
          <c:showPercent val="0"/>
          <c:showBubbleSize val="0"/>
        </c:dLbls>
        <c:gapWidth val="150"/>
        <c:axId val="181949480"/>
        <c:axId val="18173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81949480"/>
        <c:axId val="181735600"/>
      </c:lineChart>
      <c:dateAx>
        <c:axId val="181949480"/>
        <c:scaling>
          <c:orientation val="minMax"/>
        </c:scaling>
        <c:delete val="1"/>
        <c:axPos val="b"/>
        <c:numFmt formatCode="ge" sourceLinked="1"/>
        <c:majorTickMark val="none"/>
        <c:minorTickMark val="none"/>
        <c:tickLblPos val="none"/>
        <c:crossAx val="181735600"/>
        <c:crosses val="autoZero"/>
        <c:auto val="1"/>
        <c:lblOffset val="100"/>
        <c:baseTimeUnit val="years"/>
      </c:dateAx>
      <c:valAx>
        <c:axId val="18173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4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小諸市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43311</v>
      </c>
      <c r="AJ8" s="56"/>
      <c r="AK8" s="56"/>
      <c r="AL8" s="56"/>
      <c r="AM8" s="56"/>
      <c r="AN8" s="56"/>
      <c r="AO8" s="56"/>
      <c r="AP8" s="57"/>
      <c r="AQ8" s="47">
        <f>データ!R6</f>
        <v>98.55</v>
      </c>
      <c r="AR8" s="47"/>
      <c r="AS8" s="47"/>
      <c r="AT8" s="47"/>
      <c r="AU8" s="47"/>
      <c r="AV8" s="47"/>
      <c r="AW8" s="47"/>
      <c r="AX8" s="47"/>
      <c r="AY8" s="47">
        <f>データ!S6</f>
        <v>439.48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66.44</v>
      </c>
      <c r="K10" s="47"/>
      <c r="L10" s="47"/>
      <c r="M10" s="47"/>
      <c r="N10" s="47"/>
      <c r="O10" s="47"/>
      <c r="P10" s="47"/>
      <c r="Q10" s="47"/>
      <c r="R10" s="47">
        <f>データ!O6</f>
        <v>99.52</v>
      </c>
      <c r="S10" s="47"/>
      <c r="T10" s="47"/>
      <c r="U10" s="47"/>
      <c r="V10" s="47"/>
      <c r="W10" s="47"/>
      <c r="X10" s="47"/>
      <c r="Y10" s="47"/>
      <c r="Z10" s="78">
        <f>データ!P6</f>
        <v>2800</v>
      </c>
      <c r="AA10" s="78"/>
      <c r="AB10" s="78"/>
      <c r="AC10" s="78"/>
      <c r="AD10" s="78"/>
      <c r="AE10" s="78"/>
      <c r="AF10" s="78"/>
      <c r="AG10" s="78"/>
      <c r="AH10" s="2"/>
      <c r="AI10" s="78">
        <f>データ!T6</f>
        <v>44309</v>
      </c>
      <c r="AJ10" s="78"/>
      <c r="AK10" s="78"/>
      <c r="AL10" s="78"/>
      <c r="AM10" s="78"/>
      <c r="AN10" s="78"/>
      <c r="AO10" s="78"/>
      <c r="AP10" s="78"/>
      <c r="AQ10" s="47">
        <f>データ!U6</f>
        <v>86.27</v>
      </c>
      <c r="AR10" s="47"/>
      <c r="AS10" s="47"/>
      <c r="AT10" s="47"/>
      <c r="AU10" s="47"/>
      <c r="AV10" s="47"/>
      <c r="AW10" s="47"/>
      <c r="AX10" s="47"/>
      <c r="AY10" s="47">
        <f>データ!V6</f>
        <v>513.61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202088</v>
      </c>
      <c r="D6" s="31">
        <f t="shared" si="3"/>
        <v>46</v>
      </c>
      <c r="E6" s="31">
        <f t="shared" si="3"/>
        <v>1</v>
      </c>
      <c r="F6" s="31">
        <f t="shared" si="3"/>
        <v>0</v>
      </c>
      <c r="G6" s="31">
        <f t="shared" si="3"/>
        <v>1</v>
      </c>
      <c r="H6" s="31" t="str">
        <f t="shared" si="3"/>
        <v>長野県　小諸市</v>
      </c>
      <c r="I6" s="31" t="str">
        <f t="shared" si="3"/>
        <v>法適用</v>
      </c>
      <c r="J6" s="31" t="str">
        <f t="shared" si="3"/>
        <v>水道事業</v>
      </c>
      <c r="K6" s="31" t="str">
        <f t="shared" si="3"/>
        <v>末端給水事業</v>
      </c>
      <c r="L6" s="31" t="str">
        <f t="shared" si="3"/>
        <v>A5</v>
      </c>
      <c r="M6" s="32" t="str">
        <f t="shared" si="3"/>
        <v>-</v>
      </c>
      <c r="N6" s="32">
        <f t="shared" si="3"/>
        <v>66.44</v>
      </c>
      <c r="O6" s="32">
        <f t="shared" si="3"/>
        <v>99.52</v>
      </c>
      <c r="P6" s="32">
        <f t="shared" si="3"/>
        <v>2800</v>
      </c>
      <c r="Q6" s="32">
        <f t="shared" si="3"/>
        <v>43311</v>
      </c>
      <c r="R6" s="32">
        <f t="shared" si="3"/>
        <v>98.55</v>
      </c>
      <c r="S6" s="32">
        <f t="shared" si="3"/>
        <v>439.48</v>
      </c>
      <c r="T6" s="32">
        <f t="shared" si="3"/>
        <v>44309</v>
      </c>
      <c r="U6" s="32">
        <f t="shared" si="3"/>
        <v>86.27</v>
      </c>
      <c r="V6" s="32">
        <f t="shared" si="3"/>
        <v>513.61</v>
      </c>
      <c r="W6" s="33">
        <f>IF(W7="",NA(),W7)</f>
        <v>113.77</v>
      </c>
      <c r="X6" s="33">
        <f t="shared" ref="X6:AF6" si="4">IF(X7="",NA(),X7)</f>
        <v>118.19</v>
      </c>
      <c r="Y6" s="33">
        <f t="shared" si="4"/>
        <v>119.16</v>
      </c>
      <c r="Z6" s="33">
        <f t="shared" si="4"/>
        <v>123.06</v>
      </c>
      <c r="AA6" s="33">
        <f t="shared" si="4"/>
        <v>118.2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3320.38</v>
      </c>
      <c r="AT6" s="33">
        <f t="shared" ref="AT6:BB6" si="6">IF(AT7="",NA(),AT7)</f>
        <v>1368.9</v>
      </c>
      <c r="AU6" s="33">
        <f t="shared" si="6"/>
        <v>1879.42</v>
      </c>
      <c r="AV6" s="33">
        <f t="shared" si="6"/>
        <v>678.12</v>
      </c>
      <c r="AW6" s="33">
        <f t="shared" si="6"/>
        <v>760.25</v>
      </c>
      <c r="AX6" s="33">
        <f t="shared" si="6"/>
        <v>832.37</v>
      </c>
      <c r="AY6" s="33">
        <f t="shared" si="6"/>
        <v>852.01</v>
      </c>
      <c r="AZ6" s="33">
        <f t="shared" si="6"/>
        <v>909.68</v>
      </c>
      <c r="BA6" s="33">
        <f t="shared" si="6"/>
        <v>382.09</v>
      </c>
      <c r="BB6" s="33">
        <f t="shared" si="6"/>
        <v>371.31</v>
      </c>
      <c r="BC6" s="32" t="str">
        <f>IF(BC7="","",IF(BC7="-","【-】","【"&amp;SUBSTITUTE(TEXT(BC7,"#,##0.00"),"-","△")&amp;"】"))</f>
        <v>【262.74】</v>
      </c>
      <c r="BD6" s="33">
        <f>IF(BD7="",NA(),BD7)</f>
        <v>317.23</v>
      </c>
      <c r="BE6" s="33">
        <f t="shared" ref="BE6:BM6" si="7">IF(BE7="",NA(),BE7)</f>
        <v>313.58999999999997</v>
      </c>
      <c r="BF6" s="33">
        <f t="shared" si="7"/>
        <v>296.24</v>
      </c>
      <c r="BG6" s="33">
        <f t="shared" si="7"/>
        <v>310.67</v>
      </c>
      <c r="BH6" s="33">
        <f t="shared" si="7"/>
        <v>327.24</v>
      </c>
      <c r="BI6" s="33">
        <f t="shared" si="7"/>
        <v>403.15</v>
      </c>
      <c r="BJ6" s="33">
        <f t="shared" si="7"/>
        <v>391.4</v>
      </c>
      <c r="BK6" s="33">
        <f t="shared" si="7"/>
        <v>382.65</v>
      </c>
      <c r="BL6" s="33">
        <f t="shared" si="7"/>
        <v>385.06</v>
      </c>
      <c r="BM6" s="33">
        <f t="shared" si="7"/>
        <v>373.09</v>
      </c>
      <c r="BN6" s="32" t="str">
        <f>IF(BN7="","",IF(BN7="-","【-】","【"&amp;SUBSTITUTE(TEXT(BN7,"#,##0.00"),"-","△")&amp;"】"))</f>
        <v>【276.38】</v>
      </c>
      <c r="BO6" s="33">
        <f>IF(BO7="",NA(),BO7)</f>
        <v>106.26</v>
      </c>
      <c r="BP6" s="33">
        <f t="shared" ref="BP6:BX6" si="8">IF(BP7="",NA(),BP7)</f>
        <v>109.51</v>
      </c>
      <c r="BQ6" s="33">
        <f t="shared" si="8"/>
        <v>110.47</v>
      </c>
      <c r="BR6" s="33">
        <f t="shared" si="8"/>
        <v>116.74</v>
      </c>
      <c r="BS6" s="33">
        <f t="shared" si="8"/>
        <v>113.56</v>
      </c>
      <c r="BT6" s="33">
        <f t="shared" si="8"/>
        <v>94.86</v>
      </c>
      <c r="BU6" s="33">
        <f t="shared" si="8"/>
        <v>95.91</v>
      </c>
      <c r="BV6" s="33">
        <f t="shared" si="8"/>
        <v>96.1</v>
      </c>
      <c r="BW6" s="33">
        <f t="shared" si="8"/>
        <v>99.07</v>
      </c>
      <c r="BX6" s="33">
        <f t="shared" si="8"/>
        <v>99.99</v>
      </c>
      <c r="BY6" s="32" t="str">
        <f>IF(BY7="","",IF(BY7="-","【-】","【"&amp;SUBSTITUTE(TEXT(BY7,"#,##0.00"),"-","△")&amp;"】"))</f>
        <v>【104.99】</v>
      </c>
      <c r="BZ6" s="33">
        <f>IF(BZ7="",NA(),BZ7)</f>
        <v>158.22</v>
      </c>
      <c r="CA6" s="33">
        <f t="shared" ref="CA6:CI6" si="9">IF(CA7="",NA(),CA7)</f>
        <v>153.97999999999999</v>
      </c>
      <c r="CB6" s="33">
        <f t="shared" si="9"/>
        <v>151.22999999999999</v>
      </c>
      <c r="CC6" s="33">
        <f t="shared" si="9"/>
        <v>143.13999999999999</v>
      </c>
      <c r="CD6" s="33">
        <f t="shared" si="9"/>
        <v>148.35</v>
      </c>
      <c r="CE6" s="33">
        <f t="shared" si="9"/>
        <v>179.14</v>
      </c>
      <c r="CF6" s="33">
        <f t="shared" si="9"/>
        <v>179.29</v>
      </c>
      <c r="CG6" s="33">
        <f t="shared" si="9"/>
        <v>178.39</v>
      </c>
      <c r="CH6" s="33">
        <f t="shared" si="9"/>
        <v>173.03</v>
      </c>
      <c r="CI6" s="33">
        <f t="shared" si="9"/>
        <v>171.15</v>
      </c>
      <c r="CJ6" s="32" t="str">
        <f>IF(CJ7="","",IF(CJ7="-","【-】","【"&amp;SUBSTITUTE(TEXT(CJ7,"#,##0.00"),"-","△")&amp;"】"))</f>
        <v>【163.72】</v>
      </c>
      <c r="CK6" s="33">
        <f>IF(CK7="",NA(),CK7)</f>
        <v>59.61</v>
      </c>
      <c r="CL6" s="33">
        <f t="shared" ref="CL6:CT6" si="10">IF(CL7="",NA(),CL7)</f>
        <v>58.76</v>
      </c>
      <c r="CM6" s="33">
        <f t="shared" si="10"/>
        <v>59.8</v>
      </c>
      <c r="CN6" s="33">
        <f t="shared" si="10"/>
        <v>57.66</v>
      </c>
      <c r="CO6" s="33">
        <f t="shared" si="10"/>
        <v>66.64</v>
      </c>
      <c r="CP6" s="33">
        <f t="shared" si="10"/>
        <v>58.76</v>
      </c>
      <c r="CQ6" s="33">
        <f t="shared" si="10"/>
        <v>59.09</v>
      </c>
      <c r="CR6" s="33">
        <f t="shared" si="10"/>
        <v>59.23</v>
      </c>
      <c r="CS6" s="33">
        <f t="shared" si="10"/>
        <v>58.58</v>
      </c>
      <c r="CT6" s="33">
        <f t="shared" si="10"/>
        <v>58.53</v>
      </c>
      <c r="CU6" s="32" t="str">
        <f>IF(CU7="","",IF(CU7="-","【-】","【"&amp;SUBSTITUTE(TEXT(CU7,"#,##0.00"),"-","△")&amp;"】"))</f>
        <v>【59.76】</v>
      </c>
      <c r="CV6" s="33">
        <f>IF(CV7="",NA(),CV7)</f>
        <v>81.62</v>
      </c>
      <c r="CW6" s="33">
        <f t="shared" ref="CW6:DE6" si="11">IF(CW7="",NA(),CW7)</f>
        <v>81.84</v>
      </c>
      <c r="CX6" s="33">
        <f t="shared" si="11"/>
        <v>81.95</v>
      </c>
      <c r="CY6" s="33">
        <f t="shared" si="11"/>
        <v>82.64</v>
      </c>
      <c r="CZ6" s="33">
        <f t="shared" si="11"/>
        <v>79.8</v>
      </c>
      <c r="DA6" s="33">
        <f t="shared" si="11"/>
        <v>84.87</v>
      </c>
      <c r="DB6" s="33">
        <f t="shared" si="11"/>
        <v>85.4</v>
      </c>
      <c r="DC6" s="33">
        <f t="shared" si="11"/>
        <v>85.53</v>
      </c>
      <c r="DD6" s="33">
        <f t="shared" si="11"/>
        <v>85.23</v>
      </c>
      <c r="DE6" s="33">
        <f t="shared" si="11"/>
        <v>85.26</v>
      </c>
      <c r="DF6" s="32" t="str">
        <f>IF(DF7="","",IF(DF7="-","【-】","【"&amp;SUBSTITUTE(TEXT(DF7,"#,##0.00"),"-","△")&amp;"】"))</f>
        <v>【89.95】</v>
      </c>
      <c r="DG6" s="33">
        <f>IF(DG7="",NA(),DG7)</f>
        <v>33.39</v>
      </c>
      <c r="DH6" s="33">
        <f t="shared" ref="DH6:DP6" si="12">IF(DH7="",NA(),DH7)</f>
        <v>34.86</v>
      </c>
      <c r="DI6" s="33">
        <f t="shared" si="12"/>
        <v>36.32</v>
      </c>
      <c r="DJ6" s="33">
        <f t="shared" si="12"/>
        <v>39.99</v>
      </c>
      <c r="DK6" s="33">
        <f t="shared" si="12"/>
        <v>37.74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6.94</v>
      </c>
      <c r="DS6" s="33">
        <f t="shared" ref="DS6:EA6" si="13">IF(DS7="",NA(),DS7)</f>
        <v>6.74</v>
      </c>
      <c r="DT6" s="33">
        <f t="shared" si="13"/>
        <v>8.2899999999999991</v>
      </c>
      <c r="DU6" s="33">
        <f t="shared" si="13"/>
        <v>9.15</v>
      </c>
      <c r="DV6" s="32">
        <f t="shared" si="13"/>
        <v>16.239999999999998</v>
      </c>
      <c r="DW6" s="33">
        <f t="shared" si="13"/>
        <v>6.47</v>
      </c>
      <c r="DX6" s="33">
        <f t="shared" si="13"/>
        <v>7.8</v>
      </c>
      <c r="DY6" s="33">
        <f t="shared" si="13"/>
        <v>8.39</v>
      </c>
      <c r="DZ6" s="33">
        <f t="shared" si="13"/>
        <v>10.09</v>
      </c>
      <c r="EA6" s="33">
        <f t="shared" si="13"/>
        <v>10.54</v>
      </c>
      <c r="EB6" s="32" t="str">
        <f>IF(EB7="","",IF(EB7="-","【-】","【"&amp;SUBSTITUTE(TEXT(EB7,"#,##0.00"),"-","△")&amp;"】"))</f>
        <v>【13.18】</v>
      </c>
      <c r="EC6" s="33">
        <f>IF(EC7="",NA(),EC7)</f>
        <v>0.95</v>
      </c>
      <c r="ED6" s="33">
        <f t="shared" ref="ED6:EL6" si="14">IF(ED7="",NA(),ED7)</f>
        <v>0.74</v>
      </c>
      <c r="EE6" s="33">
        <f t="shared" si="14"/>
        <v>0.38</v>
      </c>
      <c r="EF6" s="33">
        <f t="shared" si="14"/>
        <v>0.28000000000000003</v>
      </c>
      <c r="EG6" s="33">
        <f t="shared" si="14"/>
        <v>0.03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202088</v>
      </c>
      <c r="D7" s="35">
        <v>46</v>
      </c>
      <c r="E7" s="35">
        <v>1</v>
      </c>
      <c r="F7" s="35">
        <v>0</v>
      </c>
      <c r="G7" s="35">
        <v>1</v>
      </c>
      <c r="H7" s="35" t="s">
        <v>93</v>
      </c>
      <c r="I7" s="35" t="s">
        <v>94</v>
      </c>
      <c r="J7" s="35" t="s">
        <v>95</v>
      </c>
      <c r="K7" s="35" t="s">
        <v>96</v>
      </c>
      <c r="L7" s="35" t="s">
        <v>97</v>
      </c>
      <c r="M7" s="36" t="s">
        <v>98</v>
      </c>
      <c r="N7" s="36">
        <v>66.44</v>
      </c>
      <c r="O7" s="36">
        <v>99.52</v>
      </c>
      <c r="P7" s="36">
        <v>2800</v>
      </c>
      <c r="Q7" s="36">
        <v>43311</v>
      </c>
      <c r="R7" s="36">
        <v>98.55</v>
      </c>
      <c r="S7" s="36">
        <v>439.48</v>
      </c>
      <c r="T7" s="36">
        <v>44309</v>
      </c>
      <c r="U7" s="36">
        <v>86.27</v>
      </c>
      <c r="V7" s="36">
        <v>513.61</v>
      </c>
      <c r="W7" s="36">
        <v>113.77</v>
      </c>
      <c r="X7" s="36">
        <v>118.19</v>
      </c>
      <c r="Y7" s="36">
        <v>119.16</v>
      </c>
      <c r="Z7" s="36">
        <v>123.06</v>
      </c>
      <c r="AA7" s="36">
        <v>118.2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3320.38</v>
      </c>
      <c r="AT7" s="36">
        <v>1368.9</v>
      </c>
      <c r="AU7" s="36">
        <v>1879.42</v>
      </c>
      <c r="AV7" s="36">
        <v>678.12</v>
      </c>
      <c r="AW7" s="36">
        <v>760.25</v>
      </c>
      <c r="AX7" s="36">
        <v>832.37</v>
      </c>
      <c r="AY7" s="36">
        <v>852.01</v>
      </c>
      <c r="AZ7" s="36">
        <v>909.68</v>
      </c>
      <c r="BA7" s="36">
        <v>382.09</v>
      </c>
      <c r="BB7" s="36">
        <v>371.31</v>
      </c>
      <c r="BC7" s="36">
        <v>262.74</v>
      </c>
      <c r="BD7" s="36">
        <v>317.23</v>
      </c>
      <c r="BE7" s="36">
        <v>313.58999999999997</v>
      </c>
      <c r="BF7" s="36">
        <v>296.24</v>
      </c>
      <c r="BG7" s="36">
        <v>310.67</v>
      </c>
      <c r="BH7" s="36">
        <v>327.24</v>
      </c>
      <c r="BI7" s="36">
        <v>403.15</v>
      </c>
      <c r="BJ7" s="36">
        <v>391.4</v>
      </c>
      <c r="BK7" s="36">
        <v>382.65</v>
      </c>
      <c r="BL7" s="36">
        <v>385.06</v>
      </c>
      <c r="BM7" s="36">
        <v>373.09</v>
      </c>
      <c r="BN7" s="36">
        <v>276.38</v>
      </c>
      <c r="BO7" s="36">
        <v>106.26</v>
      </c>
      <c r="BP7" s="36">
        <v>109.51</v>
      </c>
      <c r="BQ7" s="36">
        <v>110.47</v>
      </c>
      <c r="BR7" s="36">
        <v>116.74</v>
      </c>
      <c r="BS7" s="36">
        <v>113.56</v>
      </c>
      <c r="BT7" s="36">
        <v>94.86</v>
      </c>
      <c r="BU7" s="36">
        <v>95.91</v>
      </c>
      <c r="BV7" s="36">
        <v>96.1</v>
      </c>
      <c r="BW7" s="36">
        <v>99.07</v>
      </c>
      <c r="BX7" s="36">
        <v>99.99</v>
      </c>
      <c r="BY7" s="36">
        <v>104.99</v>
      </c>
      <c r="BZ7" s="36">
        <v>158.22</v>
      </c>
      <c r="CA7" s="36">
        <v>153.97999999999999</v>
      </c>
      <c r="CB7" s="36">
        <v>151.22999999999999</v>
      </c>
      <c r="CC7" s="36">
        <v>143.13999999999999</v>
      </c>
      <c r="CD7" s="36">
        <v>148.35</v>
      </c>
      <c r="CE7" s="36">
        <v>179.14</v>
      </c>
      <c r="CF7" s="36">
        <v>179.29</v>
      </c>
      <c r="CG7" s="36">
        <v>178.39</v>
      </c>
      <c r="CH7" s="36">
        <v>173.03</v>
      </c>
      <c r="CI7" s="36">
        <v>171.15</v>
      </c>
      <c r="CJ7" s="36">
        <v>163.72</v>
      </c>
      <c r="CK7" s="36">
        <v>59.61</v>
      </c>
      <c r="CL7" s="36">
        <v>58.76</v>
      </c>
      <c r="CM7" s="36">
        <v>59.8</v>
      </c>
      <c r="CN7" s="36">
        <v>57.66</v>
      </c>
      <c r="CO7" s="36">
        <v>66.64</v>
      </c>
      <c r="CP7" s="36">
        <v>58.76</v>
      </c>
      <c r="CQ7" s="36">
        <v>59.09</v>
      </c>
      <c r="CR7" s="36">
        <v>59.23</v>
      </c>
      <c r="CS7" s="36">
        <v>58.58</v>
      </c>
      <c r="CT7" s="36">
        <v>58.53</v>
      </c>
      <c r="CU7" s="36">
        <v>59.76</v>
      </c>
      <c r="CV7" s="36">
        <v>81.62</v>
      </c>
      <c r="CW7" s="36">
        <v>81.84</v>
      </c>
      <c r="CX7" s="36">
        <v>81.95</v>
      </c>
      <c r="CY7" s="36">
        <v>82.64</v>
      </c>
      <c r="CZ7" s="36">
        <v>79.8</v>
      </c>
      <c r="DA7" s="36">
        <v>84.87</v>
      </c>
      <c r="DB7" s="36">
        <v>85.4</v>
      </c>
      <c r="DC7" s="36">
        <v>85.53</v>
      </c>
      <c r="DD7" s="36">
        <v>85.23</v>
      </c>
      <c r="DE7" s="36">
        <v>85.26</v>
      </c>
      <c r="DF7" s="36">
        <v>89.95</v>
      </c>
      <c r="DG7" s="36">
        <v>33.39</v>
      </c>
      <c r="DH7" s="36">
        <v>34.86</v>
      </c>
      <c r="DI7" s="36">
        <v>36.32</v>
      </c>
      <c r="DJ7" s="36">
        <v>39.99</v>
      </c>
      <c r="DK7" s="36">
        <v>37.74</v>
      </c>
      <c r="DL7" s="36">
        <v>35.53</v>
      </c>
      <c r="DM7" s="36">
        <v>36.36</v>
      </c>
      <c r="DN7" s="36">
        <v>37.340000000000003</v>
      </c>
      <c r="DO7" s="36">
        <v>44.31</v>
      </c>
      <c r="DP7" s="36">
        <v>45.75</v>
      </c>
      <c r="DQ7" s="36">
        <v>47.18</v>
      </c>
      <c r="DR7" s="36">
        <v>6.94</v>
      </c>
      <c r="DS7" s="36">
        <v>6.74</v>
      </c>
      <c r="DT7" s="36">
        <v>8.2899999999999991</v>
      </c>
      <c r="DU7" s="36">
        <v>9.15</v>
      </c>
      <c r="DV7" s="36">
        <v>16.239999999999998</v>
      </c>
      <c r="DW7" s="36">
        <v>6.47</v>
      </c>
      <c r="DX7" s="36">
        <v>7.8</v>
      </c>
      <c r="DY7" s="36">
        <v>8.39</v>
      </c>
      <c r="DZ7" s="36">
        <v>10.09</v>
      </c>
      <c r="EA7" s="36">
        <v>10.54</v>
      </c>
      <c r="EB7" s="36">
        <v>13.18</v>
      </c>
      <c r="EC7" s="36">
        <v>0.95</v>
      </c>
      <c r="ED7" s="36">
        <v>0.74</v>
      </c>
      <c r="EE7" s="36">
        <v>0.38</v>
      </c>
      <c r="EF7" s="36">
        <v>0.28000000000000003</v>
      </c>
      <c r="EG7" s="36">
        <v>0.03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U0304</cp:lastModifiedBy>
  <dcterms:created xsi:type="dcterms:W3CDTF">2016-12-02T02:02:53Z</dcterms:created>
  <dcterms:modified xsi:type="dcterms:W3CDTF">2017-02-03T01:49:57Z</dcterms:modified>
  <cp:category/>
</cp:coreProperties>
</file>