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namikoma\水道課\04_経理係\01_係共通\07_調査・回答\H28\経営比較分析表　照会（市町村等あて）\【再照会】202100駒ヶ根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<sst xmlns="http://schemas.openxmlformats.org/spreadsheetml/2006/main" count="220" uniqueCount="110">
  <si>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</si>
  <si>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</si>
  <si>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</si>
  <si>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</si>
  <si>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</si>
  <si>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</si>
  <si>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</si>
  <si>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</si>
  <si>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</si>
  <si>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</si>
  <si>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</si>
  <si>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</si>
  <si>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</si>
  <si>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</si>
  <si>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</si>
  <si>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</si>
  <si>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</si>
  <si>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</si>
  <si>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</si>
  <si>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</si>
  <si>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</si>
  <si>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</si>
  <si>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</si>
  <si>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</si>
  <si>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</si>
  <si>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</si>
  <si>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</si>
  <si>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</si>
  <si>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</si>
  <si>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</si>
  <si>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</si>
  <si>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</si>
  <si>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</si>
  <si>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</si>
  <si>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</si>
  <si>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</si>
  <si>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</si>
  <si>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</si>
  <si>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</si>
  <si>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</si>
  <si>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</si>
  <si>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</si>
  <si>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</si>
  <si>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</si>
  <si>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</si>
  <si>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</si>
  <si>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</si>
  <si>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</si>
  <si>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</si>
  <si>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</si>
  <si>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</si>
  <si>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</si>
  <si>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</si>
  <si>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</si>
  <si>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</si>
  <si>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</si>
  <si>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</si>
  <si>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</si>
  <si>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</si>
  <si>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</si>
  <si>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</si>
  <si>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</si>
  <si>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</si>
  <si>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</si>
  <si>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</si>
  <si>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</si>
  <si>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</si>
  <si>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</si>
  <si>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</si>
  <si>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</si>
  <si>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</si>
  <si>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</si>
  <si>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</si>
  <si>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</si>
  <si>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</si>
  <si>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</si>
  <si>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</si>
  <si>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</si>
  <si>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</si>
  <si>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</si>
  <si>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</si>
  <si>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</si>
  <si>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</si>
  <si>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</si>
  <si>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</si>
  <si>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</si>
  <si>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</si>
  <si>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</si>
  <si>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</si>
  <si>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</si>
  <si>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</si>
  <si>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</si>
  <si>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</si>
  <si>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</si>
  <si>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</si>
  <si>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</si>
  <si>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駒ケ根市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</si>
  <si>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</si>
  <si>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</si>
  <si>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</si>
  <si>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</si>
  <si>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</si>
  <si>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</si>
  <si>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</si>
  <si>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</si>
  <si>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</si>
  <si>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</si>
  <si>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からの繰入金が繰出基準に近い水準まで増額されたことにより、経常収支比率が平均をやや上回る水準となっている。経費回収率は100％を超えており、使用者が負担すべき必要経費は使用料収入で賄えている。
・累積欠損金は発生していない。（H25まで累積欠損金比率が高かったことについては、新会計基準における長期前受金相当の部分について、償却累計相当額を収益化せず損失が発生しており、他の事業に比して企業会計化が早かったことから、その累積欠損金が大きくなっていたことによるもの。）
・流動比率は類似団体平均を上回り、100％を超える水準を維持しており、資金の確保がされているといえる。
・企業債残高対事業規模比率が高く、将来世代に対する負担が平均と比べて高くなっている傾向がある。
・処理場がひとつであることなど有利な条件もあり、汚水処理原価は類似団体平均を下回り、施設利用率は類似団体平均を上回っている。
・水洗化率が平均より低位にあるが、供用区域拡大に伴い増加しており、今後も増加が見込まれている。</t>
    <rPh sb="1" eb="3">
      <t>イッパン</t>
    </rPh>
    <rPh sb="3" eb="5">
      <t>カイケイ</t>
    </rPh>
    <rPh sb="8" eb="10">
      <t>クリイレ</t>
    </rPh>
    <rPh sb="10" eb="11">
      <t>キン</t>
    </rPh>
    <rPh sb="12" eb="13">
      <t>ク</t>
    </rPh>
    <rPh sb="13" eb="14">
      <t>ダ</t>
    </rPh>
    <rPh sb="14" eb="16">
      <t>キジュン</t>
    </rPh>
    <rPh sb="17" eb="18">
      <t>チカ</t>
    </rPh>
    <rPh sb="19" eb="21">
      <t>スイジュン</t>
    </rPh>
    <rPh sb="23" eb="25">
      <t>ゾウガク</t>
    </rPh>
    <rPh sb="46" eb="48">
      <t>ウワマワ</t>
    </rPh>
    <rPh sb="49" eb="51">
      <t>スイジュン</t>
    </rPh>
    <rPh sb="58" eb="60">
      <t>ケイヒ</t>
    </rPh>
    <rPh sb="60" eb="62">
      <t>カイシュウ</t>
    </rPh>
    <rPh sb="62" eb="63">
      <t>リツ</t>
    </rPh>
    <rPh sb="75" eb="78">
      <t>シヨウシャ</t>
    </rPh>
    <rPh sb="79" eb="81">
      <t>フタン</t>
    </rPh>
    <rPh sb="104" eb="106">
      <t>ルイセキ</t>
    </rPh>
    <rPh sb="106" eb="109">
      <t>ケッソンキン</t>
    </rPh>
    <rPh sb="110" eb="112">
      <t>ハッセイ</t>
    </rPh>
    <rPh sb="124" eb="126">
      <t>ルイセキ</t>
    </rPh>
    <rPh sb="126" eb="129">
      <t>ケッソンキン</t>
    </rPh>
    <rPh sb="129" eb="131">
      <t>ヒリツ</t>
    </rPh>
    <rPh sb="132" eb="133">
      <t>タカ</t>
    </rPh>
    <rPh sb="144" eb="145">
      <t>シン</t>
    </rPh>
    <rPh sb="145" eb="147">
      <t>カイケイ</t>
    </rPh>
    <rPh sb="147" eb="149">
      <t>キジュン</t>
    </rPh>
    <rPh sb="153" eb="155">
      <t>チョウキ</t>
    </rPh>
    <rPh sb="155" eb="158">
      <t>マエウケキン</t>
    </rPh>
    <rPh sb="158" eb="160">
      <t>ソウトウ</t>
    </rPh>
    <rPh sb="161" eb="163">
      <t>ブブン</t>
    </rPh>
    <rPh sb="168" eb="170">
      <t>ショウキャク</t>
    </rPh>
    <rPh sb="170" eb="172">
      <t>ルイケイ</t>
    </rPh>
    <rPh sb="172" eb="174">
      <t>ソウトウ</t>
    </rPh>
    <rPh sb="174" eb="175">
      <t>ガク</t>
    </rPh>
    <rPh sb="176" eb="179">
      <t>シュウエキカ</t>
    </rPh>
    <rPh sb="181" eb="183">
      <t>ソンシツ</t>
    </rPh>
    <rPh sb="184" eb="186">
      <t>ハッセイ</t>
    </rPh>
    <rPh sb="191" eb="192">
      <t>タ</t>
    </rPh>
    <rPh sb="193" eb="195">
      <t>ジギョウ</t>
    </rPh>
    <rPh sb="196" eb="197">
      <t>ヒ</t>
    </rPh>
    <rPh sb="199" eb="201">
      <t>キギョウ</t>
    </rPh>
    <rPh sb="201" eb="203">
      <t>カイケイ</t>
    </rPh>
    <rPh sb="203" eb="204">
      <t>カ</t>
    </rPh>
    <rPh sb="205" eb="206">
      <t>ハヤ</t>
    </rPh>
    <rPh sb="222" eb="223">
      <t>オオ</t>
    </rPh>
    <rPh sb="242" eb="244">
      <t>リュウドウ</t>
    </rPh>
    <rPh sb="244" eb="246">
      <t>ヒリツ</t>
    </rPh>
    <rPh sb="247" eb="249">
      <t>ルイジ</t>
    </rPh>
    <rPh sb="249" eb="251">
      <t>ダンタイ</t>
    </rPh>
    <rPh sb="251" eb="253">
      <t>ヘイキン</t>
    </rPh>
    <rPh sb="254" eb="256">
      <t>ウワマワ</t>
    </rPh>
    <rPh sb="263" eb="264">
      <t>コ</t>
    </rPh>
    <rPh sb="266" eb="268">
      <t>スイジュン</t>
    </rPh>
    <rPh sb="269" eb="271">
      <t>イジ</t>
    </rPh>
    <rPh sb="276" eb="278">
      <t>シキン</t>
    </rPh>
    <rPh sb="279" eb="281">
      <t>カクホ</t>
    </rPh>
    <rPh sb="311" eb="313">
      <t>ショウライ</t>
    </rPh>
    <rPh sb="313" eb="315">
      <t>セダイ</t>
    </rPh>
    <rPh sb="316" eb="317">
      <t>タイ</t>
    </rPh>
    <rPh sb="319" eb="321">
      <t>フタン</t>
    </rPh>
    <rPh sb="328" eb="329">
      <t>タカ</t>
    </rPh>
    <rPh sb="335" eb="337">
      <t>ケイコウ</t>
    </rPh>
    <rPh sb="344" eb="347">
      <t>ショリジョウ</t>
    </rPh>
    <rPh sb="358" eb="360">
      <t>ユウリ</t>
    </rPh>
    <rPh sb="361" eb="363">
      <t>ジョウケン</t>
    </rPh>
    <rPh sb="367" eb="369">
      <t>オスイ</t>
    </rPh>
    <rPh sb="369" eb="371">
      <t>ショリ</t>
    </rPh>
    <rPh sb="371" eb="373">
      <t>ゲンカ</t>
    </rPh>
    <rPh sb="374" eb="376">
      <t>ルイジ</t>
    </rPh>
    <rPh sb="376" eb="378">
      <t>ダンタイ</t>
    </rPh>
    <rPh sb="378" eb="380">
      <t>ヘイキン</t>
    </rPh>
    <rPh sb="381" eb="383">
      <t>シタマワ</t>
    </rPh>
    <rPh sb="398" eb="400">
      <t>ウワマワ</t>
    </rPh>
    <rPh sb="408" eb="411">
      <t>スイセンカ</t>
    </rPh>
    <rPh sb="411" eb="412">
      <t>リツ</t>
    </rPh>
    <rPh sb="413" eb="415">
      <t>ヘイキン</t>
    </rPh>
    <rPh sb="417" eb="419">
      <t>テイイ</t>
    </rPh>
    <rPh sb="424" eb="426">
      <t>キョウヨウ</t>
    </rPh>
    <rPh sb="426" eb="428">
      <t>クイキ</t>
    </rPh>
    <rPh sb="428" eb="430">
      <t>カクダイ</t>
    </rPh>
    <rPh sb="431" eb="432">
      <t>トモナ</t>
    </rPh>
    <rPh sb="433" eb="435">
      <t>ゾウカ</t>
    </rPh>
    <rPh sb="440" eb="442">
      <t>コンゴ</t>
    </rPh>
    <rPh sb="443" eb="445">
      <t>ゾウカ</t>
    </rPh>
    <rPh sb="446" eb="448">
      <t>ミコ</t>
    </rPh>
    <phoneticPr fontId="4"/>
  </si>
  <si>
    <t>・供用開始からおよそ20年を経過したところであり管渠の老朽化度合は低い。
・処理場機器などは、法定耐用年数を超過したものもあり、更新や長寿命化等の必要性も高まってきている。H27に処理場の長寿命化工事が完了するなど、長期的な視点での施設更新を行っており、減価償却率の上昇を抑制している。</t>
    <rPh sb="1" eb="3">
      <t>キョウヨウ</t>
    </rPh>
    <rPh sb="3" eb="5">
      <t>カイシ</t>
    </rPh>
    <rPh sb="12" eb="13">
      <t>ネン</t>
    </rPh>
    <rPh sb="14" eb="16">
      <t>ケイカ</t>
    </rPh>
    <rPh sb="24" eb="26">
      <t>カンキョ</t>
    </rPh>
    <rPh sb="27" eb="30">
      <t>ロウキュウカ</t>
    </rPh>
    <rPh sb="30" eb="32">
      <t>ドア</t>
    </rPh>
    <rPh sb="33" eb="34">
      <t>ヒク</t>
    </rPh>
    <rPh sb="39" eb="42">
      <t>ショリジョウ</t>
    </rPh>
    <rPh sb="42" eb="44">
      <t>キキ</t>
    </rPh>
    <rPh sb="48" eb="50">
      <t>ホウテイ</t>
    </rPh>
    <rPh sb="50" eb="52">
      <t>タイヨウ</t>
    </rPh>
    <rPh sb="52" eb="54">
      <t>ネンスウ</t>
    </rPh>
    <rPh sb="55" eb="57">
      <t>チョウカ</t>
    </rPh>
    <rPh sb="65" eb="67">
      <t>コウシン</t>
    </rPh>
    <rPh sb="68" eb="69">
      <t>チョウ</t>
    </rPh>
    <rPh sb="69" eb="72">
      <t>ジュミョウカ</t>
    </rPh>
    <rPh sb="72" eb="73">
      <t>トウ</t>
    </rPh>
    <rPh sb="74" eb="77">
      <t>ヒツヨウセイ</t>
    </rPh>
    <rPh sb="78" eb="79">
      <t>タカ</t>
    </rPh>
    <rPh sb="91" eb="94">
      <t>ショリジョウ</t>
    </rPh>
    <rPh sb="95" eb="96">
      <t>チョウ</t>
    </rPh>
    <rPh sb="96" eb="99">
      <t>ジュミョウカ</t>
    </rPh>
    <rPh sb="99" eb="101">
      <t>コウジ</t>
    </rPh>
    <rPh sb="102" eb="104">
      <t>カンリョウ</t>
    </rPh>
    <rPh sb="109" eb="112">
      <t>チョウキテキ</t>
    </rPh>
    <rPh sb="113" eb="115">
      <t>シテン</t>
    </rPh>
    <rPh sb="117" eb="119">
      <t>シセツ</t>
    </rPh>
    <rPh sb="119" eb="121">
      <t>コウシン</t>
    </rPh>
    <rPh sb="122" eb="123">
      <t>オコナ</t>
    </rPh>
    <rPh sb="128" eb="130">
      <t>ゲンカ</t>
    </rPh>
    <rPh sb="130" eb="132">
      <t>ショウキャク</t>
    </rPh>
    <rPh sb="132" eb="133">
      <t>リツ</t>
    </rPh>
    <rPh sb="134" eb="136">
      <t>ジョウショウ</t>
    </rPh>
    <rPh sb="137" eb="139">
      <t>ヨクセイ</t>
    </rPh>
    <phoneticPr fontId="4"/>
  </si>
  <si>
    <t xml:space="preserve">　今後の建設投資も企業債残高も減少傾向にあるが、単年度毎の償還額のピークはH34と予測しており、償還負担の増加による資金残高の減少に対処しなければならない。現状分析による喫緊の課題は、一般会計繰入金が低水準となっていることと、将来の大量更新に向けた自己資本の積み増しが必要と
なっていることにある。
　財政部門との協議により適切な繰入の水準となるよう取り組む。
　このほか、有収水量や人口の減少等を見据えた経費回収率は今後も100％超を見込んでおり、効率的な事業の運営に引き続き取り組む。
</t>
    <rPh sb="24" eb="27">
      <t>タンネンド</t>
    </rPh>
    <rPh sb="27" eb="28">
      <t>ゴト</t>
    </rPh>
    <rPh sb="29" eb="31">
      <t>ショウカン</t>
    </rPh>
    <rPh sb="31" eb="32">
      <t>ガク</t>
    </rPh>
    <rPh sb="41" eb="43">
      <t>ヨソク</t>
    </rPh>
    <rPh sb="48" eb="50">
      <t>ショウカン</t>
    </rPh>
    <rPh sb="50" eb="52">
      <t>フタン</t>
    </rPh>
    <rPh sb="53" eb="55">
      <t>ゾウカ</t>
    </rPh>
    <rPh sb="58" eb="60">
      <t>シキン</t>
    </rPh>
    <rPh sb="60" eb="62">
      <t>ザンダカ</t>
    </rPh>
    <rPh sb="63" eb="65">
      <t>ゲンショウ</t>
    </rPh>
    <rPh sb="66" eb="68">
      <t>タイショ</t>
    </rPh>
    <rPh sb="151" eb="153">
      <t>ザイセイ</t>
    </rPh>
    <rPh sb="153" eb="155">
      <t>ブモン</t>
    </rPh>
    <rPh sb="157" eb="159">
      <t>キョウギ</t>
    </rPh>
    <rPh sb="162" eb="164">
      <t>テキセツ</t>
    </rPh>
    <rPh sb="165" eb="167">
      <t>クリイレ</t>
    </rPh>
    <rPh sb="168" eb="170">
      <t>スイジュン</t>
    </rPh>
    <rPh sb="175" eb="176">
      <t>ト</t>
    </rPh>
    <rPh sb="177" eb="178">
      <t>ク</t>
    </rPh>
    <rPh sb="209" eb="21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</si>
</sst>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0.26</c:v>
                </c:pt>
                <c:pt idx="3" formatCode="#,##0.00;&quot;△&quot;#,##0.00;&quot;-&quot;">
                  <c:v>0.04</c:v>
                </c:pt>
                <c:pt idx="4" formatCode="#,##0.00;&quot;△&quot;#,##0.00;&quot;-&quot;">
                  <c:v>1.18</c:v>
                </c:pt>
              </c:numCache>
            </c:numRef>
          </c:val>
        </c:ser>
        <c:dLbls>
          <c:showLegendKey val="0"/>
          <c:showVal val="0"/>
          <c:showCatName val="0"/>
          <c:showSerName val="0"/>
          <c:showPercent val="0"/>
          <c:showBubbleSize val="0"/>
        </c:dLbls>
        <c:gapWidth val="150"/>
        <c:axId val="121956528"/>
        <c:axId val="12195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21956528"/>
        <c:axId val="121956920"/>
      </c:lineChart>
      <c:dateAx>
        <c:axId val="121956528"/>
        <c:scaling>
          <c:orientation val="minMax"/>
        </c:scaling>
        <c:delete val="1"/>
        <c:axPos val="b"/>
        <c:numFmt formatCode="ge" sourceLinked="1"/>
        <c:majorTickMark val="none"/>
        <c:minorTickMark val="none"/>
        <c:tickLblPos val="none"/>
        <c:crossAx val="121956920"/>
        <c:crosses val="autoZero"/>
        <c:auto val="1"/>
        <c:lblOffset val="100"/>
        <c:baseTimeUnit val="years"/>
      </c:dateAx>
      <c:valAx>
        <c:axId val="1219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56.28</c:v>
                </c:pt>
                <c:pt idx="1">
                  <c:v>58.84</c:v>
                </c:pt>
                <c:pt idx="2">
                  <c:v>61.8</c:v>
                </c:pt>
                <c:pt idx="3">
                  <c:v>63.64</c:v>
                </c:pt>
                <c:pt idx="4">
                  <c:v>64.569999999999993</c:v>
                </c:pt>
              </c:numCache>
            </c:numRef>
          </c:val>
        </c:ser>
        <c:dLbls>
          <c:showLegendKey val="0"/>
          <c:showVal val="0"/>
          <c:showCatName val="0"/>
          <c:showSerName val="0"/>
          <c:showPercent val="0"/>
          <c:showBubbleSize val="0"/>
        </c:dLbls>
        <c:gapWidth val="150"/>
        <c:axId val="242006968"/>
        <c:axId val="2420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42006968"/>
        <c:axId val="242007360"/>
      </c:lineChart>
      <c:dateAx>
        <c:axId val="242006968"/>
        <c:scaling>
          <c:orientation val="minMax"/>
        </c:scaling>
        <c:delete val="1"/>
        <c:axPos val="b"/>
        <c:numFmt formatCode="ge" sourceLinked="1"/>
        <c:majorTickMark val="none"/>
        <c:minorTickMark val="none"/>
        <c:tickLblPos val="none"/>
        <c:crossAx val="242007360"/>
        <c:crosses val="autoZero"/>
        <c:auto val="1"/>
        <c:lblOffset val="100"/>
        <c:baseTimeUnit val="years"/>
      </c:dateAx>
      <c:valAx>
        <c:axId val="2420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0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77.3</c:v>
                </c:pt>
                <c:pt idx="1">
                  <c:v>77.959999999999994</c:v>
                </c:pt>
                <c:pt idx="2">
                  <c:v>80.069999999999993</c:v>
                </c:pt>
                <c:pt idx="3">
                  <c:v>80.569999999999993</c:v>
                </c:pt>
                <c:pt idx="4">
                  <c:v>81.58</c:v>
                </c:pt>
              </c:numCache>
            </c:numRef>
          </c:val>
        </c:ser>
        <c:dLbls>
          <c:showLegendKey val="0"/>
          <c:showVal val="0"/>
          <c:showCatName val="0"/>
          <c:showSerName val="0"/>
          <c:showPercent val="0"/>
          <c:showBubbleSize val="0"/>
        </c:dLbls>
        <c:gapWidth val="150"/>
        <c:axId val="242253648"/>
        <c:axId val="24225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42253648"/>
        <c:axId val="242254040"/>
      </c:lineChart>
      <c:dateAx>
        <c:axId val="242253648"/>
        <c:scaling>
          <c:orientation val="minMax"/>
        </c:scaling>
        <c:delete val="1"/>
        <c:axPos val="b"/>
        <c:numFmt formatCode="ge" sourceLinked="1"/>
        <c:majorTickMark val="none"/>
        <c:minorTickMark val="none"/>
        <c:tickLblPos val="none"/>
        <c:crossAx val="242254040"/>
        <c:crosses val="autoZero"/>
        <c:auto val="1"/>
        <c:lblOffset val="100"/>
        <c:baseTimeUnit val="years"/>
      </c:dateAx>
      <c:valAx>
        <c:axId val="24225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5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89.01</c:v>
                </c:pt>
                <c:pt idx="1">
                  <c:v>92.81</c:v>
                </c:pt>
                <c:pt idx="2">
                  <c:v>84.71</c:v>
                </c:pt>
                <c:pt idx="3">
                  <c:v>97.77</c:v>
                </c:pt>
                <c:pt idx="4">
                  <c:v>112.57</c:v>
                </c:pt>
              </c:numCache>
            </c:numRef>
          </c:val>
        </c:ser>
        <c:dLbls>
          <c:showLegendKey val="0"/>
          <c:showVal val="0"/>
          <c:showCatName val="0"/>
          <c:showSerName val="0"/>
          <c:showPercent val="0"/>
          <c:showBubbleSize val="0"/>
        </c:dLbls>
        <c:gapWidth val="150"/>
        <c:axId val="121958096"/>
        <c:axId val="1219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121958096"/>
        <c:axId val="121958488"/>
      </c:lineChart>
      <c:dateAx>
        <c:axId val="121958096"/>
        <c:scaling>
          <c:orientation val="minMax"/>
        </c:scaling>
        <c:delete val="1"/>
        <c:axPos val="b"/>
        <c:numFmt formatCode="ge" sourceLinked="1"/>
        <c:majorTickMark val="none"/>
        <c:minorTickMark val="none"/>
        <c:tickLblPos val="none"/>
        <c:crossAx val="121958488"/>
        <c:crosses val="autoZero"/>
        <c:auto val="1"/>
        <c:lblOffset val="100"/>
        <c:baseTimeUnit val="years"/>
      </c:dateAx>
      <c:valAx>
        <c:axId val="1219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17.48</c:v>
                </c:pt>
                <c:pt idx="1">
                  <c:v>18.64</c:v>
                </c:pt>
                <c:pt idx="2">
                  <c:v>19.7</c:v>
                </c:pt>
                <c:pt idx="3">
                  <c:v>32.42</c:v>
                </c:pt>
                <c:pt idx="4">
                  <c:v>32.799999999999997</c:v>
                </c:pt>
              </c:numCache>
            </c:numRef>
          </c:val>
        </c:ser>
        <c:dLbls>
          <c:showLegendKey val="0"/>
          <c:showVal val="0"/>
          <c:showCatName val="0"/>
          <c:showSerName val="0"/>
          <c:showPercent val="0"/>
          <c:showBubbleSize val="0"/>
        </c:dLbls>
        <c:gapWidth val="150"/>
        <c:axId val="121959664"/>
        <c:axId val="12196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121959664"/>
        <c:axId val="121960056"/>
      </c:lineChart>
      <c:dateAx>
        <c:axId val="121959664"/>
        <c:scaling>
          <c:orientation val="minMax"/>
        </c:scaling>
        <c:delete val="1"/>
        <c:axPos val="b"/>
        <c:numFmt formatCode="ge" sourceLinked="1"/>
        <c:majorTickMark val="none"/>
        <c:minorTickMark val="none"/>
        <c:tickLblPos val="none"/>
        <c:crossAx val="121960056"/>
        <c:crosses val="autoZero"/>
        <c:auto val="1"/>
        <c:lblOffset val="100"/>
        <c:baseTimeUnit val="years"/>
      </c:dateAx>
      <c:valAx>
        <c:axId val="12196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5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709008"/>
        <c:axId val="24170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1709008"/>
        <c:axId val="241709400"/>
      </c:lineChart>
      <c:dateAx>
        <c:axId val="241709008"/>
        <c:scaling>
          <c:orientation val="minMax"/>
        </c:scaling>
        <c:delete val="1"/>
        <c:axPos val="b"/>
        <c:numFmt formatCode="ge" sourceLinked="1"/>
        <c:majorTickMark val="none"/>
        <c:minorTickMark val="none"/>
        <c:tickLblPos val="none"/>
        <c:crossAx val="241709400"/>
        <c:crosses val="autoZero"/>
        <c:auto val="1"/>
        <c:lblOffset val="100"/>
        <c:baseTimeUnit val="years"/>
      </c:dateAx>
      <c:valAx>
        <c:axId val="2417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861.68</c:v>
                </c:pt>
                <c:pt idx="1">
                  <c:v>874.32</c:v>
                </c:pt>
                <c:pt idx="2">
                  <c:v>834.61</c:v>
                </c:pt>
                <c:pt idx="3" formatCode="#,##0.00;&quot;△&quot;#,##0.00">
                  <c:v>0</c:v>
                </c:pt>
                <c:pt idx="4" formatCode="#,##0.00;&quot;△&quot;#,##0.00">
                  <c:v>0</c:v>
                </c:pt>
              </c:numCache>
            </c:numRef>
          </c:val>
        </c:ser>
        <c:dLbls>
          <c:showLegendKey val="0"/>
          <c:showVal val="0"/>
          <c:showCatName val="0"/>
          <c:showSerName val="0"/>
          <c:showPercent val="0"/>
          <c:showBubbleSize val="0"/>
        </c:dLbls>
        <c:gapWidth val="150"/>
        <c:axId val="241710576"/>
        <c:axId val="2417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241710576"/>
        <c:axId val="241710968"/>
      </c:lineChart>
      <c:dateAx>
        <c:axId val="241710576"/>
        <c:scaling>
          <c:orientation val="minMax"/>
        </c:scaling>
        <c:delete val="1"/>
        <c:axPos val="b"/>
        <c:numFmt formatCode="ge" sourceLinked="1"/>
        <c:majorTickMark val="none"/>
        <c:minorTickMark val="none"/>
        <c:tickLblPos val="none"/>
        <c:crossAx val="241710968"/>
        <c:crosses val="autoZero"/>
        <c:auto val="1"/>
        <c:lblOffset val="100"/>
        <c:baseTimeUnit val="years"/>
      </c:dateAx>
      <c:valAx>
        <c:axId val="2417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293.83999999999997</c:v>
                </c:pt>
                <c:pt idx="1">
                  <c:v>325.33999999999997</c:v>
                </c:pt>
                <c:pt idx="2">
                  <c:v>582.29999999999995</c:v>
                </c:pt>
                <c:pt idx="3">
                  <c:v>100.95</c:v>
                </c:pt>
                <c:pt idx="4">
                  <c:v>105.63</c:v>
                </c:pt>
              </c:numCache>
            </c:numRef>
          </c:val>
        </c:ser>
        <c:dLbls>
          <c:showLegendKey val="0"/>
          <c:showVal val="0"/>
          <c:showCatName val="0"/>
          <c:showSerName val="0"/>
          <c:showPercent val="0"/>
          <c:showBubbleSize val="0"/>
        </c:dLbls>
        <c:gapWidth val="150"/>
        <c:axId val="241844480"/>
        <c:axId val="24184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241844480"/>
        <c:axId val="241844872"/>
      </c:lineChart>
      <c:dateAx>
        <c:axId val="241844480"/>
        <c:scaling>
          <c:orientation val="minMax"/>
        </c:scaling>
        <c:delete val="1"/>
        <c:axPos val="b"/>
        <c:numFmt formatCode="ge" sourceLinked="1"/>
        <c:majorTickMark val="none"/>
        <c:minorTickMark val="none"/>
        <c:tickLblPos val="none"/>
        <c:crossAx val="241844872"/>
        <c:crosses val="autoZero"/>
        <c:auto val="1"/>
        <c:lblOffset val="100"/>
        <c:baseTimeUnit val="years"/>
      </c:dateAx>
      <c:valAx>
        <c:axId val="24184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2919.86</c:v>
                </c:pt>
                <c:pt idx="1">
                  <c:v>2846.51</c:v>
                </c:pt>
                <c:pt idx="2">
                  <c:v>2560.9</c:v>
                </c:pt>
                <c:pt idx="3">
                  <c:v>2522.9</c:v>
                </c:pt>
                <c:pt idx="4">
                  <c:v>2412.75</c:v>
                </c:pt>
              </c:numCache>
            </c:numRef>
          </c:val>
        </c:ser>
        <c:dLbls>
          <c:showLegendKey val="0"/>
          <c:showVal val="0"/>
          <c:showCatName val="0"/>
          <c:showSerName val="0"/>
          <c:showPercent val="0"/>
          <c:showBubbleSize val="0"/>
        </c:dLbls>
        <c:gapWidth val="150"/>
        <c:axId val="241846048"/>
        <c:axId val="24184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41846048"/>
        <c:axId val="241846440"/>
      </c:lineChart>
      <c:dateAx>
        <c:axId val="241846048"/>
        <c:scaling>
          <c:orientation val="minMax"/>
        </c:scaling>
        <c:delete val="1"/>
        <c:axPos val="b"/>
        <c:numFmt formatCode="ge" sourceLinked="1"/>
        <c:majorTickMark val="none"/>
        <c:minorTickMark val="none"/>
        <c:tickLblPos val="none"/>
        <c:crossAx val="241846440"/>
        <c:crosses val="autoZero"/>
        <c:auto val="1"/>
        <c:lblOffset val="100"/>
        <c:baseTimeUnit val="years"/>
      </c:dateAx>
      <c:valAx>
        <c:axId val="24184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103.96</c:v>
                </c:pt>
                <c:pt idx="1">
                  <c:v>123.74</c:v>
                </c:pt>
                <c:pt idx="2">
                  <c:v>132.41999999999999</c:v>
                </c:pt>
                <c:pt idx="3">
                  <c:v>110.6</c:v>
                </c:pt>
                <c:pt idx="4">
                  <c:v>103.56</c:v>
                </c:pt>
              </c:numCache>
            </c:numRef>
          </c:val>
        </c:ser>
        <c:dLbls>
          <c:showLegendKey val="0"/>
          <c:showVal val="0"/>
          <c:showCatName val="0"/>
          <c:showSerName val="0"/>
          <c:showPercent val="0"/>
          <c:showBubbleSize val="0"/>
        </c:dLbls>
        <c:gapWidth val="150"/>
        <c:axId val="241847616"/>
        <c:axId val="24184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41847616"/>
        <c:axId val="241848008"/>
      </c:lineChart>
      <c:dateAx>
        <c:axId val="241847616"/>
        <c:scaling>
          <c:orientation val="minMax"/>
        </c:scaling>
        <c:delete val="1"/>
        <c:axPos val="b"/>
        <c:numFmt formatCode="ge" sourceLinked="1"/>
        <c:majorTickMark val="none"/>
        <c:minorTickMark val="none"/>
        <c:tickLblPos val="none"/>
        <c:crossAx val="241848008"/>
        <c:crosses val="autoZero"/>
        <c:auto val="1"/>
        <c:lblOffset val="100"/>
        <c:baseTimeUnit val="years"/>
      </c:dateAx>
      <c:valAx>
        <c:axId val="2418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176.09</c:v>
                </c:pt>
                <c:pt idx="1">
                  <c:v>145.81</c:v>
                </c:pt>
                <c:pt idx="2">
                  <c:v>137.88999999999999</c:v>
                </c:pt>
                <c:pt idx="3">
                  <c:v>163.66999999999999</c:v>
                </c:pt>
                <c:pt idx="4">
                  <c:v>176.77</c:v>
                </c:pt>
              </c:numCache>
            </c:numRef>
          </c:val>
        </c:ser>
        <c:dLbls>
          <c:showLegendKey val="0"/>
          <c:showVal val="0"/>
          <c:showCatName val="0"/>
          <c:showSerName val="0"/>
          <c:showPercent val="0"/>
          <c:showBubbleSize val="0"/>
        </c:dLbls>
        <c:gapWidth val="150"/>
        <c:axId val="242005400"/>
        <c:axId val="2420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42005400"/>
        <c:axId val="242005792"/>
      </c:lineChart>
      <c:dateAx>
        <c:axId val="242005400"/>
        <c:scaling>
          <c:orientation val="minMax"/>
        </c:scaling>
        <c:delete val="1"/>
        <c:axPos val="b"/>
        <c:numFmt formatCode="ge" sourceLinked="1"/>
        <c:majorTickMark val="none"/>
        <c:minorTickMark val="none"/>
        <c:tickLblPos val="none"/>
        <c:crossAx val="242005792"/>
        <c:crosses val="autoZero"/>
        <c:auto val="1"/>
        <c:lblOffset val="100"/>
        <c:baseTimeUnit val="years"/>
      </c:dateAx>
      <c:valAx>
        <c:axId val="2420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0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駒ケ根市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33385</v>
      </c>
      <c r="AM8" s="64"/>
      <c r="AN8" s="64"/>
      <c r="AO8" s="64"/>
      <c r="AP8" s="64"/>
      <c r="AQ8" s="64"/>
      <c r="AR8" s="64"/>
      <c r="AS8" s="64"/>
      <c r="AT8" s="63">
        <f>データ!S6</f>
        <v>165.86</v>
      </c>
      <c r="AU8" s="63"/>
      <c r="AV8" s="63"/>
      <c r="AW8" s="63"/>
      <c r="AX8" s="63"/>
      <c r="AY8" s="63"/>
      <c r="AZ8" s="63"/>
      <c r="BA8" s="63"/>
      <c r="BB8" s="63">
        <f>データ!T6</f>
        <v>201.28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47.66</v>
      </c>
      <c r="J10" s="63"/>
      <c r="K10" s="63"/>
      <c r="L10" s="63"/>
      <c r="M10" s="63"/>
      <c r="N10" s="63"/>
      <c r="O10" s="63"/>
      <c r="P10" s="63">
        <f>データ!O6</f>
        <v>57.9</v>
      </c>
      <c r="Q10" s="63"/>
      <c r="R10" s="63"/>
      <c r="S10" s="63"/>
      <c r="T10" s="63"/>
      <c r="U10" s="63"/>
      <c r="V10" s="63"/>
      <c r="W10" s="63">
        <f>データ!P6</f>
        <v>81.2</v>
      </c>
      <c r="X10" s="63"/>
      <c r="Y10" s="63"/>
      <c r="Z10" s="63"/>
      <c r="AA10" s="63"/>
      <c r="AB10" s="63"/>
      <c r="AC10" s="63"/>
      <c r="AD10" s="64">
        <f>データ!Q6</f>
        <v>3240</v>
      </c>
      <c r="AE10" s="64"/>
      <c r="AF10" s="64"/>
      <c r="AG10" s="64"/>
      <c r="AH10" s="64"/>
      <c r="AI10" s="64"/>
      <c r="AJ10" s="64"/>
      <c r="AK10" s="2"/>
      <c r="AL10" s="64">
        <f>データ!U6</f>
        <v>19262</v>
      </c>
      <c r="AM10" s="64"/>
      <c r="AN10" s="64"/>
      <c r="AO10" s="64"/>
      <c r="AP10" s="64"/>
      <c r="AQ10" s="64"/>
      <c r="AR10" s="64"/>
      <c r="AS10" s="64"/>
      <c r="AT10" s="63">
        <f>データ!V6</f>
        <v>9.0500000000000007</v>
      </c>
      <c r="AU10" s="63"/>
      <c r="AV10" s="63"/>
      <c r="AW10" s="63"/>
      <c r="AX10" s="63"/>
      <c r="AY10" s="63"/>
      <c r="AZ10" s="63"/>
      <c r="BA10" s="63"/>
      <c r="BB10" s="63">
        <f>データ!W6</f>
        <v>2128.4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202100</v>
      </c>
      <c r="D6" s="31">
        <f t="shared" si="3"/>
        <v>46</v>
      </c>
      <c r="E6" s="31">
        <f t="shared" si="3"/>
        <v>17</v>
      </c>
      <c r="F6" s="31">
        <f t="shared" si="3"/>
        <v>1</v>
      </c>
      <c r="G6" s="31">
        <f t="shared" si="3"/>
        <v>0</v>
      </c>
      <c r="H6" s="31" t="str">
        <f t="shared" si="3"/>
        <v>長野県　駒ケ根市</v>
      </c>
      <c r="I6" s="31" t="str">
        <f t="shared" si="3"/>
        <v>法適用</v>
      </c>
      <c r="J6" s="31" t="str">
        <f t="shared" si="3"/>
        <v>下水道事業</v>
      </c>
      <c r="K6" s="31" t="str">
        <f t="shared" si="3"/>
        <v>公共下水道</v>
      </c>
      <c r="L6" s="31" t="str">
        <f t="shared" si="3"/>
        <v>Cd2</v>
      </c>
      <c r="M6" s="32" t="str">
        <f t="shared" si="3"/>
        <v>-</v>
      </c>
      <c r="N6" s="32">
        <f t="shared" si="3"/>
        <v>47.66</v>
      </c>
      <c r="O6" s="32">
        <f t="shared" si="3"/>
        <v>57.9</v>
      </c>
      <c r="P6" s="32">
        <f t="shared" si="3"/>
        <v>81.2</v>
      </c>
      <c r="Q6" s="32">
        <f t="shared" si="3"/>
        <v>3240</v>
      </c>
      <c r="R6" s="32">
        <f t="shared" si="3"/>
        <v>33385</v>
      </c>
      <c r="S6" s="32">
        <f t="shared" si="3"/>
        <v>165.86</v>
      </c>
      <c r="T6" s="32">
        <f t="shared" si="3"/>
        <v>201.28</v>
      </c>
      <c r="U6" s="32">
        <f t="shared" si="3"/>
        <v>19262</v>
      </c>
      <c r="V6" s="32">
        <f t="shared" si="3"/>
        <v>9.0500000000000007</v>
      </c>
      <c r="W6" s="32">
        <f t="shared" si="3"/>
        <v>2128.4</v>
      </c>
      <c r="X6" s="33">
        <f>IF(X7="",NA(),X7)</f>
        <v>89.01</v>
      </c>
      <c r="Y6" s="33">
        <f t="shared" ref="Y6:AG6" si="4">IF(Y7="",NA(),Y7)</f>
        <v>92.81</v>
      </c>
      <c r="Z6" s="33">
        <f t="shared" si="4"/>
        <v>84.71</v>
      </c>
      <c r="AA6" s="33">
        <f t="shared" si="4"/>
        <v>97.77</v>
      </c>
      <c r="AB6" s="33">
        <f t="shared" si="4"/>
        <v>112.57</v>
      </c>
      <c r="AC6" s="33">
        <f t="shared" si="4"/>
        <v>102.68</v>
      </c>
      <c r="AD6" s="33">
        <f t="shared" si="4"/>
        <v>102.09</v>
      </c>
      <c r="AE6" s="33">
        <f t="shared" si="4"/>
        <v>104.18</v>
      </c>
      <c r="AF6" s="33">
        <f t="shared" si="4"/>
        <v>108.69</v>
      </c>
      <c r="AG6" s="33">
        <f t="shared" si="4"/>
        <v>110.8</v>
      </c>
      <c r="AH6" s="32" t="str">
        <f>IF(AH7="","",IF(AH7="-","【-】","【"&amp;SUBSTITUTE(TEXT(AH7,"#,##0.00"),"-","△")&amp;"】"))</f>
        <v>【108.23】</v>
      </c>
      <c r="AI6" s="33">
        <f>IF(AI7="",NA(),AI7)</f>
        <v>861.68</v>
      </c>
      <c r="AJ6" s="33">
        <f t="shared" ref="AJ6:AR6" si="5">IF(AJ7="",NA(),AJ7)</f>
        <v>874.32</v>
      </c>
      <c r="AK6" s="33">
        <f t="shared" si="5"/>
        <v>834.61</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293.83999999999997</v>
      </c>
      <c r="AU6" s="33">
        <f t="shared" ref="AU6:BC6" si="6">IF(AU7="",NA(),AU7)</f>
        <v>325.33999999999997</v>
      </c>
      <c r="AV6" s="33">
        <f t="shared" si="6"/>
        <v>582.29999999999995</v>
      </c>
      <c r="AW6" s="33">
        <f t="shared" si="6"/>
        <v>100.95</v>
      </c>
      <c r="AX6" s="33">
        <f t="shared" si="6"/>
        <v>105.63</v>
      </c>
      <c r="AY6" s="33">
        <f t="shared" si="6"/>
        <v>388.13</v>
      </c>
      <c r="AZ6" s="33">
        <f t="shared" si="6"/>
        <v>372.33</v>
      </c>
      <c r="BA6" s="33">
        <f t="shared" si="6"/>
        <v>318.06</v>
      </c>
      <c r="BB6" s="33">
        <f t="shared" si="6"/>
        <v>68.510000000000005</v>
      </c>
      <c r="BC6" s="33">
        <f t="shared" si="6"/>
        <v>70.16</v>
      </c>
      <c r="BD6" s="32" t="str">
        <f>IF(BD7="","",IF(BD7="-","【-】","【"&amp;SUBSTITUTE(TEXT(BD7,"#,##0.00"),"-","△")&amp;"】"))</f>
        <v>【57.41】</v>
      </c>
      <c r="BE6" s="33">
        <f>IF(BE7="",NA(),BE7)</f>
        <v>2919.86</v>
      </c>
      <c r="BF6" s="33">
        <f t="shared" ref="BF6:BN6" si="7">IF(BF7="",NA(),BF7)</f>
        <v>2846.51</v>
      </c>
      <c r="BG6" s="33">
        <f t="shared" si="7"/>
        <v>2560.9</v>
      </c>
      <c r="BH6" s="33">
        <f t="shared" si="7"/>
        <v>2522.9</v>
      </c>
      <c r="BI6" s="33">
        <f t="shared" si="7"/>
        <v>2412.75</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103.96</v>
      </c>
      <c r="BQ6" s="33">
        <f t="shared" ref="BQ6:BY6" si="8">IF(BQ7="",NA(),BQ7)</f>
        <v>123.74</v>
      </c>
      <c r="BR6" s="33">
        <f t="shared" si="8"/>
        <v>132.41999999999999</v>
      </c>
      <c r="BS6" s="33">
        <f t="shared" si="8"/>
        <v>110.6</v>
      </c>
      <c r="BT6" s="33">
        <f t="shared" si="8"/>
        <v>103.56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176.09</v>
      </c>
      <c r="CB6" s="33">
        <f t="shared" ref="CB6:CJ6" si="9">IF(CB7="",NA(),CB7)</f>
        <v>145.81</v>
      </c>
      <c r="CC6" s="33">
        <f t="shared" si="9"/>
        <v>137.88999999999999</v>
      </c>
      <c r="CD6" s="33">
        <f t="shared" si="9"/>
        <v>163.66999999999999</v>
      </c>
      <c r="CE6" s="33">
        <f t="shared" si="9"/>
        <v>176.77</v>
      </c>
      <c r="CF6" s="33">
        <f t="shared" si="9"/>
        <v>258.83</v>
      </c>
      <c r="CG6" s="33">
        <f t="shared" si="9"/>
        <v>251.88</v>
      </c>
      <c r="CH6" s="33">
        <f t="shared" si="9"/>
        <v>247.43</v>
      </c>
      <c r="CI6" s="33">
        <f t="shared" si="9"/>
        <v>248.89</v>
      </c>
      <c r="CJ6" s="33">
        <f t="shared" si="9"/>
        <v>250.84</v>
      </c>
      <c r="CK6" s="32" t="str">
        <f>IF(CK7="","",IF(CK7="-","【-】","【"&amp;SUBSTITUTE(TEXT(CK7,"#,##0.00"),"-","△")&amp;"】"))</f>
        <v>【139.70】</v>
      </c>
      <c r="CL6" s="33">
        <f>IF(CL7="",NA(),CL7)</f>
        <v>56.28</v>
      </c>
      <c r="CM6" s="33">
        <f t="shared" ref="CM6:CU6" si="10">IF(CM7="",NA(),CM7)</f>
        <v>58.84</v>
      </c>
      <c r="CN6" s="33">
        <f t="shared" si="10"/>
        <v>61.8</v>
      </c>
      <c r="CO6" s="33">
        <f t="shared" si="10"/>
        <v>63.64</v>
      </c>
      <c r="CP6" s="33">
        <f t="shared" si="10"/>
        <v>64.569999999999993</v>
      </c>
      <c r="CQ6" s="33">
        <f t="shared" si="10"/>
        <v>50.74</v>
      </c>
      <c r="CR6" s="33">
        <f t="shared" si="10"/>
        <v>49.29</v>
      </c>
      <c r="CS6" s="33">
        <f t="shared" si="10"/>
        <v>50.32</v>
      </c>
      <c r="CT6" s="33">
        <f t="shared" si="10"/>
        <v>49.89</v>
      </c>
      <c r="CU6" s="33">
        <f t="shared" si="10"/>
        <v>49.39</v>
      </c>
      <c r="CV6" s="32" t="str">
        <f>IF(CV7="","",IF(CV7="-","【-】","【"&amp;SUBSTITUTE(TEXT(CV7,"#,##0.00"),"-","△")&amp;"】"))</f>
        <v>【60.01】</v>
      </c>
      <c r="CW6" s="33">
        <f>IF(CW7="",NA(),CW7)</f>
        <v>77.3</v>
      </c>
      <c r="CX6" s="33">
        <f t="shared" ref="CX6:DF6" si="11">IF(CX7="",NA(),CX7)</f>
        <v>77.959999999999994</v>
      </c>
      <c r="CY6" s="33">
        <f t="shared" si="11"/>
        <v>80.069999999999993</v>
      </c>
      <c r="CZ6" s="33">
        <f t="shared" si="11"/>
        <v>80.569999999999993</v>
      </c>
      <c r="DA6" s="33">
        <f t="shared" si="11"/>
        <v>81.58</v>
      </c>
      <c r="DB6" s="33">
        <f t="shared" si="11"/>
        <v>85.1</v>
      </c>
      <c r="DC6" s="33">
        <f t="shared" si="11"/>
        <v>84.31</v>
      </c>
      <c r="DD6" s="33">
        <f t="shared" si="11"/>
        <v>84.57</v>
      </c>
      <c r="DE6" s="33">
        <f t="shared" si="11"/>
        <v>84.73</v>
      </c>
      <c r="DF6" s="33">
        <f t="shared" si="11"/>
        <v>83.96</v>
      </c>
      <c r="DG6" s="32" t="str">
        <f>IF(DG7="","",IF(DG7="-","【-】","【"&amp;SUBSTITUTE(TEXT(DG7,"#,##0.00"),"-","△")&amp;"】"))</f>
        <v>【94.73】</v>
      </c>
      <c r="DH6" s="33">
        <f>IF(DH7="",NA(),DH7)</f>
        <v>17.48</v>
      </c>
      <c r="DI6" s="33">
        <f t="shared" ref="DI6:DQ6" si="12">IF(DI7="",NA(),DI7)</f>
        <v>18.64</v>
      </c>
      <c r="DJ6" s="33">
        <f t="shared" si="12"/>
        <v>19.7</v>
      </c>
      <c r="DK6" s="33">
        <f t="shared" si="12"/>
        <v>32.42</v>
      </c>
      <c r="DL6" s="33">
        <f t="shared" si="12"/>
        <v>32.799999999999997</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3">
        <f t="shared" si="14"/>
        <v>0.26</v>
      </c>
      <c r="EG6" s="33">
        <f t="shared" si="14"/>
        <v>0.04</v>
      </c>
      <c r="EH6" s="33">
        <f t="shared" si="14"/>
        <v>1.18</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202100</v>
      </c>
      <c r="D7" s="35">
        <v>46</v>
      </c>
      <c r="E7" s="35">
        <v>17</v>
      </c>
      <c r="F7" s="35">
        <v>1</v>
      </c>
      <c r="G7" s="35">
        <v>0</v>
      </c>
      <c r="H7" s="35" t="s">
        <v>96</v>
      </c>
      <c r="I7" s="35" t="s">
        <v>97</v>
      </c>
      <c r="J7" s="35" t="s">
        <v>98</v>
      </c>
      <c r="K7" s="35" t="s">
        <v>99</v>
      </c>
      <c r="L7" s="35" t="s">
        <v>100</v>
      </c>
      <c r="M7" s="36" t="s">
        <v>101</v>
      </c>
      <c r="N7" s="36">
        <v>47.66</v>
      </c>
      <c r="O7" s="36">
        <v>57.9</v>
      </c>
      <c r="P7" s="36">
        <v>81.2</v>
      </c>
      <c r="Q7" s="36">
        <v>3240</v>
      </c>
      <c r="R7" s="36">
        <v>33385</v>
      </c>
      <c r="S7" s="36">
        <v>165.86</v>
      </c>
      <c r="T7" s="36">
        <v>201.28</v>
      </c>
      <c r="U7" s="36">
        <v>19262</v>
      </c>
      <c r="V7" s="36">
        <v>9.0500000000000007</v>
      </c>
      <c r="W7" s="36">
        <v>2128.4</v>
      </c>
      <c r="X7" s="36">
        <v>89.01</v>
      </c>
      <c r="Y7" s="36">
        <v>92.81</v>
      </c>
      <c r="Z7" s="36">
        <v>84.71</v>
      </c>
      <c r="AA7" s="36">
        <v>97.77</v>
      </c>
      <c r="AB7" s="36">
        <v>112.57</v>
      </c>
      <c r="AC7" s="36">
        <v>102.68</v>
      </c>
      <c r="AD7" s="36">
        <v>102.09</v>
      </c>
      <c r="AE7" s="36">
        <v>104.18</v>
      </c>
      <c r="AF7" s="36">
        <v>108.69</v>
      </c>
      <c r="AG7" s="36">
        <v>110.8</v>
      </c>
      <c r="AH7" s="36">
        <v>108.23</v>
      </c>
      <c r="AI7" s="36">
        <v>861.68</v>
      </c>
      <c r="AJ7" s="36">
        <v>874.32</v>
      </c>
      <c r="AK7" s="36">
        <v>834.61</v>
      </c>
      <c r="AL7" s="36">
        <v>0</v>
      </c>
      <c r="AM7" s="36">
        <v>0</v>
      </c>
      <c r="AN7" s="36">
        <v>107.32</v>
      </c>
      <c r="AO7" s="36">
        <v>100.29</v>
      </c>
      <c r="AP7" s="36">
        <v>95.59</v>
      </c>
      <c r="AQ7" s="36">
        <v>29.24</v>
      </c>
      <c r="AR7" s="36">
        <v>31.45</v>
      </c>
      <c r="AS7" s="36">
        <v>4.45</v>
      </c>
      <c r="AT7" s="36">
        <v>293.83999999999997</v>
      </c>
      <c r="AU7" s="36">
        <v>325.33999999999997</v>
      </c>
      <c r="AV7" s="36">
        <v>582.29999999999995</v>
      </c>
      <c r="AW7" s="36">
        <v>100.95</v>
      </c>
      <c r="AX7" s="36">
        <v>105.63</v>
      </c>
      <c r="AY7" s="36">
        <v>388.13</v>
      </c>
      <c r="AZ7" s="36">
        <v>372.33</v>
      </c>
      <c r="BA7" s="36">
        <v>318.06</v>
      </c>
      <c r="BB7" s="36">
        <v>68.510000000000005</v>
      </c>
      <c r="BC7" s="36">
        <v>70.16</v>
      </c>
      <c r="BD7" s="36">
        <v>57.41</v>
      </c>
      <c r="BE7" s="36">
        <v>2919.86</v>
      </c>
      <c r="BF7" s="36">
        <v>2846.51</v>
      </c>
      <c r="BG7" s="36">
        <v>2560.9</v>
      </c>
      <c r="BH7" s="36">
        <v>2522.9</v>
      </c>
      <c r="BI7" s="36">
        <v>2412.75</v>
      </c>
      <c r="BJ7" s="36">
        <v>1365.62</v>
      </c>
      <c r="BK7" s="36">
        <v>1309.43</v>
      </c>
      <c r="BL7" s="36">
        <v>1306.92</v>
      </c>
      <c r="BM7" s="36">
        <v>1203.71</v>
      </c>
      <c r="BN7" s="36">
        <v>1162.3599999999999</v>
      </c>
      <c r="BO7" s="36">
        <v>763.62</v>
      </c>
      <c r="BP7" s="36">
        <v>103.96</v>
      </c>
      <c r="BQ7" s="36">
        <v>123.74</v>
      </c>
      <c r="BR7" s="36">
        <v>132.41999999999999</v>
      </c>
      <c r="BS7" s="36">
        <v>110.6</v>
      </c>
      <c r="BT7" s="36">
        <v>103.56</v>
      </c>
      <c r="BU7" s="36">
        <v>65.98</v>
      </c>
      <c r="BV7" s="36">
        <v>67.59</v>
      </c>
      <c r="BW7" s="36">
        <v>68.510000000000005</v>
      </c>
      <c r="BX7" s="36">
        <v>69.739999999999995</v>
      </c>
      <c r="BY7" s="36">
        <v>68.209999999999994</v>
      </c>
      <c r="BZ7" s="36">
        <v>98.53</v>
      </c>
      <c r="CA7" s="36">
        <v>176.09</v>
      </c>
      <c r="CB7" s="36">
        <v>145.81</v>
      </c>
      <c r="CC7" s="36">
        <v>137.88999999999999</v>
      </c>
      <c r="CD7" s="36">
        <v>163.66999999999999</v>
      </c>
      <c r="CE7" s="36">
        <v>176.77</v>
      </c>
      <c r="CF7" s="36">
        <v>258.83</v>
      </c>
      <c r="CG7" s="36">
        <v>251.88</v>
      </c>
      <c r="CH7" s="36">
        <v>247.43</v>
      </c>
      <c r="CI7" s="36">
        <v>248.89</v>
      </c>
      <c r="CJ7" s="36">
        <v>250.84</v>
      </c>
      <c r="CK7" s="36">
        <v>139.69999999999999</v>
      </c>
      <c r="CL7" s="36">
        <v>56.28</v>
      </c>
      <c r="CM7" s="36">
        <v>58.84</v>
      </c>
      <c r="CN7" s="36">
        <v>61.8</v>
      </c>
      <c r="CO7" s="36">
        <v>63.64</v>
      </c>
      <c r="CP7" s="36">
        <v>64.569999999999993</v>
      </c>
      <c r="CQ7" s="36">
        <v>50.74</v>
      </c>
      <c r="CR7" s="36">
        <v>49.29</v>
      </c>
      <c r="CS7" s="36">
        <v>50.32</v>
      </c>
      <c r="CT7" s="36">
        <v>49.89</v>
      </c>
      <c r="CU7" s="36">
        <v>49.39</v>
      </c>
      <c r="CV7" s="36">
        <v>60.01</v>
      </c>
      <c r="CW7" s="36">
        <v>77.3</v>
      </c>
      <c r="CX7" s="36">
        <v>77.959999999999994</v>
      </c>
      <c r="CY7" s="36">
        <v>80.069999999999993</v>
      </c>
      <c r="CZ7" s="36">
        <v>80.569999999999993</v>
      </c>
      <c r="DA7" s="36">
        <v>81.58</v>
      </c>
      <c r="DB7" s="36">
        <v>85.1</v>
      </c>
      <c r="DC7" s="36">
        <v>84.31</v>
      </c>
      <c r="DD7" s="36">
        <v>84.57</v>
      </c>
      <c r="DE7" s="36">
        <v>84.73</v>
      </c>
      <c r="DF7" s="36">
        <v>83.96</v>
      </c>
      <c r="DG7" s="36">
        <v>94.73</v>
      </c>
      <c r="DH7" s="36">
        <v>17.48</v>
      </c>
      <c r="DI7" s="36">
        <v>18.64</v>
      </c>
      <c r="DJ7" s="36">
        <v>19.7</v>
      </c>
      <c r="DK7" s="36">
        <v>32.42</v>
      </c>
      <c r="DL7" s="36">
        <v>32.799999999999997</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0.26</v>
      </c>
      <c r="EG7" s="36">
        <v>0.04</v>
      </c>
      <c r="EH7" s="36">
        <v>1.18</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車田　庄治</cp:lastModifiedBy>
  <dcterms:created xsi:type="dcterms:W3CDTF">2017-02-08T02:35:37Z</dcterms:created>
  <dcterms:modified xsi:type="dcterms:W3CDTF">2017-02-13T02:00:41Z</dcterms:modified>
  <cp:category/>
</cp:coreProperties>
</file>