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Kiso-fs2\共有folder2\105建設水道課\40 業務（上下水）関係\03経営比較分析\H28\"/>
    </mc:Choice>
  </mc:AlternateContent>
  <workbookProtection workbookPassword="864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AT8" i="4" s="1"/>
  <c r="R6" i="5"/>
  <c r="AL8" i="4" s="1"/>
  <c r="Q6" i="5"/>
  <c r="AD10" i="4" s="1"/>
  <c r="P6" i="5"/>
  <c r="O6" i="5"/>
  <c r="P10" i="4" s="1"/>
  <c r="N6" i="5"/>
  <c r="M6" i="5"/>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W10" i="4"/>
  <c r="I10" i="4"/>
  <c r="B10" i="4"/>
  <c r="BB8" i="4"/>
  <c r="W8" i="4"/>
  <c r="I8" i="4"/>
  <c r="B6" i="4"/>
  <c r="C10" i="5" l="1"/>
  <c r="D10" i="5"/>
  <c r="E10" i="5"/>
  <c r="B10" i="5"/>
</calcChain>
</file>

<file path=xl/sharedStrings.xml><?xml version="1.0" encoding="utf-8"?>
<sst xmlns="http://schemas.openxmlformats.org/spreadsheetml/2006/main" count="232" uniqueCount="111">
  <si>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</si>
  <si>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</si>
  <si>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</si>
  <si>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</si>
  <si>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</si>
  <si>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</si>
  <si>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</si>
  <si>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</si>
  <si>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</si>
  <si>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</si>
  <si>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</si>
  <si>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</si>
  <si>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</si>
  <si>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</si>
  <si>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</si>
  <si>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</si>
  <si>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</si>
  <si>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</si>
  <si>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</si>
  <si>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</si>
  <si>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</si>
  <si>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</si>
  <si>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</si>
  <si>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</si>
  <si>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</si>
  <si>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</si>
  <si>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</si>
  <si>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</si>
  <si>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</si>
  <si>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</si>
  <si>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</si>
  <si>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</si>
  <si>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</si>
  <si>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</si>
  <si>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</si>
  <si>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</si>
  <si>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</si>
  <si>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</si>
  <si>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</si>
  <si>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</si>
  <si>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</si>
  <si>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</si>
  <si>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</si>
  <si>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</si>
  <si>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</si>
  <si>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</si>
  <si>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</si>
  <si>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</si>
  <si>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</si>
  <si>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</si>
  <si>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</si>
  <si>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</si>
  <si>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</si>
  <si>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</si>
  <si>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</si>
  <si>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</si>
  <si>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</si>
  <si>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</si>
  <si>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</si>
  <si>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</si>
  <si>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</si>
  <si>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</si>
  <si>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</si>
  <si>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</si>
  <si>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</si>
  <si>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</si>
  <si>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</si>
  <si>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</si>
  <si>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</si>
  <si>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</si>
  <si>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</si>
  <si>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</si>
  <si>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</si>
  <si>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</si>
  <si>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</si>
  <si>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</si>
  <si>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</si>
  <si>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</si>
  <si>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</si>
  <si>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</si>
  <si>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</si>
  <si>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</si>
  <si>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</si>
  <si>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</si>
  <si>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</si>
  <si>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</si>
  <si>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</si>
  <si>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</si>
  <si>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</si>
  <si>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</si>
  <si>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</si>
  <si>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</si>
  <si>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</si>
  <si>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</si>
  <si>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</si>
  <si>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</si>
  <si>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長野県　木曽町</t>
  </si>
  <si>
    <t>法非適用</t>
  </si>
  <si>
    <t>下水道事業</t>
  </si>
  <si>
    <t>特定地域生活排水処理</t>
  </si>
  <si>
    <t>K3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</si>
  <si>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</si>
  <si>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</si>
  <si>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</si>
  <si>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</si>
  <si>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</si>
  <si>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</si>
  <si>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</si>
  <si>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収益的収支比率は約107％であるが、経費に必要な支出を料金収入では賄えず、一般会計からの繰入金を財源に充てている状況にある。
　経費回収率は100％を超え、類似規模団体の平均を上回り良好であるが、現状を維持できるよう経費の削減に努めていく必要がある。
　汚水処理原価は類似規模団体の平均より低いため良好であるが、近年は単価が横這いとなっているため、費用の減額に努めることが必要である。
　施設利用率は類似規模団体の平均を下回り、約33
％と低い水準にある。これは処理区域内人口が供用開始時より減少していることによると思われる。
　水洗化率は100％と良好である。</t>
    <rPh sb="1" eb="4">
      <t>シュウエキテキ</t>
    </rPh>
    <rPh sb="4" eb="6">
      <t>シュウシ</t>
    </rPh>
    <rPh sb="6" eb="8">
      <t>ヒリツ</t>
    </rPh>
    <rPh sb="9" eb="10">
      <t>ヤク</t>
    </rPh>
    <rPh sb="19" eb="21">
      <t>ケイヒ</t>
    </rPh>
    <rPh sb="22" eb="24">
      <t>ヒツヨウ</t>
    </rPh>
    <rPh sb="25" eb="27">
      <t>シシュツ</t>
    </rPh>
    <rPh sb="28" eb="30">
      <t>リョウキン</t>
    </rPh>
    <rPh sb="30" eb="32">
      <t>シュウニュウ</t>
    </rPh>
    <rPh sb="34" eb="35">
      <t>マカナ</t>
    </rPh>
    <rPh sb="38" eb="40">
      <t>イッパン</t>
    </rPh>
    <rPh sb="40" eb="42">
      <t>カイケイ</t>
    </rPh>
    <rPh sb="45" eb="47">
      <t>クリイレ</t>
    </rPh>
    <rPh sb="47" eb="48">
      <t>キン</t>
    </rPh>
    <rPh sb="49" eb="51">
      <t>ザイゲン</t>
    </rPh>
    <rPh sb="52" eb="53">
      <t>ア</t>
    </rPh>
    <rPh sb="57" eb="59">
      <t>ジョウキョウ</t>
    </rPh>
    <rPh sb="65" eb="67">
      <t>ケイヒ</t>
    </rPh>
    <rPh sb="67" eb="69">
      <t>カイシュウ</t>
    </rPh>
    <rPh sb="69" eb="70">
      <t>リツ</t>
    </rPh>
    <rPh sb="76" eb="77">
      <t>コ</t>
    </rPh>
    <rPh sb="79" eb="81">
      <t>ルイジ</t>
    </rPh>
    <rPh sb="81" eb="83">
      <t>キボ</t>
    </rPh>
    <rPh sb="83" eb="85">
      <t>ダンタイ</t>
    </rPh>
    <rPh sb="86" eb="88">
      <t>ヘイキン</t>
    </rPh>
    <rPh sb="89" eb="91">
      <t>ウワマワ</t>
    </rPh>
    <rPh sb="92" eb="94">
      <t>リョウコウ</t>
    </rPh>
    <rPh sb="99" eb="101">
      <t>ゲンジョウ</t>
    </rPh>
    <rPh sb="102" eb="104">
      <t>イジ</t>
    </rPh>
    <rPh sb="109" eb="111">
      <t>ケイヒ</t>
    </rPh>
    <rPh sb="112" eb="114">
      <t>サクゲン</t>
    </rPh>
    <rPh sb="115" eb="116">
      <t>ツト</t>
    </rPh>
    <rPh sb="120" eb="122">
      <t>ヒツヨウ</t>
    </rPh>
    <rPh sb="128" eb="130">
      <t>オスイ</t>
    </rPh>
    <rPh sb="130" eb="132">
      <t>ショリ</t>
    </rPh>
    <rPh sb="132" eb="134">
      <t>ゲンカ</t>
    </rPh>
    <rPh sb="135" eb="137">
      <t>ルイジ</t>
    </rPh>
    <rPh sb="137" eb="139">
      <t>キボ</t>
    </rPh>
    <rPh sb="139" eb="141">
      <t>ダンタイ</t>
    </rPh>
    <rPh sb="142" eb="144">
      <t>ヘイキン</t>
    </rPh>
    <rPh sb="146" eb="147">
      <t>ヒク</t>
    </rPh>
    <rPh sb="150" eb="152">
      <t>リョウコウ</t>
    </rPh>
    <rPh sb="157" eb="159">
      <t>キンネン</t>
    </rPh>
    <rPh sb="160" eb="162">
      <t>タンカ</t>
    </rPh>
    <rPh sb="163" eb="165">
      <t>ヨコバ</t>
    </rPh>
    <rPh sb="175" eb="177">
      <t>ヒヨウ</t>
    </rPh>
    <rPh sb="178" eb="180">
      <t>ゲンガク</t>
    </rPh>
    <rPh sb="181" eb="182">
      <t>ツト</t>
    </rPh>
    <rPh sb="187" eb="189">
      <t>ヒツヨウ</t>
    </rPh>
    <rPh sb="195" eb="197">
      <t>シセツ</t>
    </rPh>
    <rPh sb="197" eb="200">
      <t>リヨウリツ</t>
    </rPh>
    <rPh sb="201" eb="203">
      <t>ルイジ</t>
    </rPh>
    <rPh sb="203" eb="205">
      <t>キボ</t>
    </rPh>
    <rPh sb="205" eb="207">
      <t>ダンタイ</t>
    </rPh>
    <rPh sb="208" eb="210">
      <t>ヘイキン</t>
    </rPh>
    <rPh sb="211" eb="213">
      <t>シタマワ</t>
    </rPh>
    <rPh sb="215" eb="216">
      <t>ヤク</t>
    </rPh>
    <rPh sb="221" eb="222">
      <t>ヒク</t>
    </rPh>
    <rPh sb="223" eb="225">
      <t>スイジュン</t>
    </rPh>
    <rPh sb="232" eb="234">
      <t>ショリ</t>
    </rPh>
    <rPh sb="234" eb="237">
      <t>クイキナイ</t>
    </rPh>
    <rPh sb="237" eb="239">
      <t>ジンコウ</t>
    </rPh>
    <rPh sb="240" eb="242">
      <t>キョウヨウ</t>
    </rPh>
    <rPh sb="242" eb="244">
      <t>カイシ</t>
    </rPh>
    <rPh sb="244" eb="245">
      <t>ジ</t>
    </rPh>
    <rPh sb="247" eb="249">
      <t>ゲンショウ</t>
    </rPh>
    <rPh sb="259" eb="260">
      <t>オモ</t>
    </rPh>
    <rPh sb="266" eb="269">
      <t>スイセンカ</t>
    </rPh>
    <rPh sb="269" eb="270">
      <t>リツ</t>
    </rPh>
    <rPh sb="276" eb="278">
      <t>リョウコウ</t>
    </rPh>
    <phoneticPr fontId="4"/>
  </si>
  <si>
    <t>　管渠改善率は過去10年以上０％となっている。これは平成17年度の供用開始から12年と施設が比較的新しく、耐用年数を超えるものが存在しないためである。将来的には計画的に更新することや予防保全的な管理により長寿命化を図る必要がある。</t>
    <rPh sb="1" eb="2">
      <t>カン</t>
    </rPh>
    <rPh sb="2" eb="3">
      <t>キョ</t>
    </rPh>
    <rPh sb="3" eb="5">
      <t>カイゼン</t>
    </rPh>
    <rPh sb="5" eb="6">
      <t>リツ</t>
    </rPh>
    <rPh sb="7" eb="9">
      <t>カコ</t>
    </rPh>
    <rPh sb="11" eb="12">
      <t>ネン</t>
    </rPh>
    <rPh sb="12" eb="14">
      <t>イジョウ</t>
    </rPh>
    <rPh sb="26" eb="28">
      <t>ヘイセイ</t>
    </rPh>
    <rPh sb="30" eb="32">
      <t>ネンド</t>
    </rPh>
    <rPh sb="33" eb="35">
      <t>キョウヨウ</t>
    </rPh>
    <rPh sb="35" eb="37">
      <t>カイシ</t>
    </rPh>
    <rPh sb="41" eb="42">
      <t>ネン</t>
    </rPh>
    <rPh sb="43" eb="45">
      <t>シセツ</t>
    </rPh>
    <rPh sb="46" eb="49">
      <t>ヒカクテキ</t>
    </rPh>
    <rPh sb="49" eb="50">
      <t>アタラ</t>
    </rPh>
    <rPh sb="53" eb="55">
      <t>タイヨウ</t>
    </rPh>
    <rPh sb="55" eb="57">
      <t>ネンスウ</t>
    </rPh>
    <rPh sb="58" eb="59">
      <t>コ</t>
    </rPh>
    <rPh sb="64" eb="66">
      <t>ソンザイ</t>
    </rPh>
    <rPh sb="75" eb="78">
      <t>ショウライテキ</t>
    </rPh>
    <rPh sb="80" eb="83">
      <t>ケイカクテキ</t>
    </rPh>
    <rPh sb="84" eb="86">
      <t>コウシン</t>
    </rPh>
    <rPh sb="91" eb="93">
      <t>ヨボウ</t>
    </rPh>
    <rPh sb="93" eb="95">
      <t>ホゼン</t>
    </rPh>
    <rPh sb="95" eb="96">
      <t>テキ</t>
    </rPh>
    <rPh sb="97" eb="99">
      <t>カンリ</t>
    </rPh>
    <rPh sb="102" eb="103">
      <t>チョウ</t>
    </rPh>
    <rPh sb="103" eb="106">
      <t>ジュミョウカ</t>
    </rPh>
    <rPh sb="107" eb="108">
      <t>ハカ</t>
    </rPh>
    <rPh sb="109" eb="111">
      <t>ヒツヨウ</t>
    </rPh>
    <phoneticPr fontId="4"/>
  </si>
  <si>
    <t>　施設が比較的新しいため当面は大規模な更新投資が必要となる状況にはないが、処理区域内人口が大きく減少している。
　施設規模の現状維持を図るとともに処理経費の低減を検討する必要、また、過剰投資とならないよう更新を進める必要がある。</t>
    <rPh sb="1" eb="3">
      <t>シセツ</t>
    </rPh>
    <rPh sb="4" eb="7">
      <t>ヒカクテキ</t>
    </rPh>
    <rPh sb="7" eb="8">
      <t>アタラ</t>
    </rPh>
    <rPh sb="12" eb="14">
      <t>トウメン</t>
    </rPh>
    <rPh sb="15" eb="18">
      <t>ダイキボ</t>
    </rPh>
    <rPh sb="19" eb="21">
      <t>コウシン</t>
    </rPh>
    <rPh sb="21" eb="23">
      <t>トウシ</t>
    </rPh>
    <rPh sb="24" eb="26">
      <t>ヒツヨウ</t>
    </rPh>
    <rPh sb="29" eb="31">
      <t>ジョウキョウ</t>
    </rPh>
    <rPh sb="37" eb="39">
      <t>ショリ</t>
    </rPh>
    <rPh sb="39" eb="41">
      <t>クイキ</t>
    </rPh>
    <rPh sb="41" eb="42">
      <t>ナイ</t>
    </rPh>
    <rPh sb="42" eb="44">
      <t>ジンコウ</t>
    </rPh>
    <rPh sb="45" eb="46">
      <t>オオ</t>
    </rPh>
    <rPh sb="48" eb="50">
      <t>ゲンショウ</t>
    </rPh>
    <rPh sb="57" eb="59">
      <t>シセツ</t>
    </rPh>
    <rPh sb="59" eb="61">
      <t>キボ</t>
    </rPh>
    <rPh sb="62" eb="64">
      <t>ゲンジョウ</t>
    </rPh>
    <rPh sb="64" eb="66">
      <t>イジ</t>
    </rPh>
    <rPh sb="67" eb="68">
      <t>ハカ</t>
    </rPh>
    <rPh sb="73" eb="75">
      <t>ショリ</t>
    </rPh>
    <rPh sb="75" eb="77">
      <t>ケイヒ</t>
    </rPh>
    <rPh sb="78" eb="80">
      <t>テイゲン</t>
    </rPh>
    <rPh sb="81" eb="83">
      <t>ケントウ</t>
    </rPh>
    <rPh sb="85" eb="87">
      <t>ヒツヨウ</t>
    </rPh>
    <rPh sb="91" eb="93">
      <t>カジョウ</t>
    </rPh>
    <rPh sb="93" eb="95">
      <t>トウシ</t>
    </rPh>
    <rPh sb="102" eb="104">
      <t>コウシン</t>
    </rPh>
    <rPh sb="105" eb="106">
      <t>スス</t>
    </rPh>
    <rPh sb="108" eb="110">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</si>
</sst>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43494344"/>
        <c:axId val="246021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243494344"/>
        <c:axId val="246021248"/>
      </c:lineChart>
      <c:dateAx>
        <c:axId val="243494344"/>
        <c:scaling>
          <c:orientation val="minMax"/>
        </c:scaling>
        <c:delete val="1"/>
        <c:axPos val="b"/>
        <c:numFmt formatCode="ge" sourceLinked="1"/>
        <c:majorTickMark val="none"/>
        <c:minorTickMark val="none"/>
        <c:tickLblPos val="none"/>
        <c:crossAx val="246021248"/>
        <c:crosses val="autoZero"/>
        <c:auto val="1"/>
        <c:lblOffset val="100"/>
        <c:baseTimeUnit val="years"/>
      </c:dateAx>
      <c:valAx>
        <c:axId val="246021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3494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33.5</c:v>
                </c:pt>
                <c:pt idx="1">
                  <c:v>34.479999999999997</c:v>
                </c:pt>
                <c:pt idx="2">
                  <c:v>34.479999999999997</c:v>
                </c:pt>
                <c:pt idx="3">
                  <c:v>33.5</c:v>
                </c:pt>
                <c:pt idx="4">
                  <c:v>32.51</c:v>
                </c:pt>
              </c:numCache>
            </c:numRef>
          </c:val>
        </c:ser>
        <c:dLbls>
          <c:showLegendKey val="0"/>
          <c:showVal val="0"/>
          <c:showCatName val="0"/>
          <c:showSerName val="0"/>
          <c:showPercent val="0"/>
          <c:showBubbleSize val="0"/>
        </c:dLbls>
        <c:gapWidth val="150"/>
        <c:axId val="245253600"/>
        <c:axId val="245253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60.03</c:v>
                </c:pt>
                <c:pt idx="1">
                  <c:v>61.93</c:v>
                </c:pt>
                <c:pt idx="2">
                  <c:v>58.06</c:v>
                </c:pt>
                <c:pt idx="3">
                  <c:v>59.08</c:v>
                </c:pt>
                <c:pt idx="4">
                  <c:v>58.25</c:v>
                </c:pt>
              </c:numCache>
            </c:numRef>
          </c:val>
          <c:smooth val="0"/>
        </c:ser>
        <c:dLbls>
          <c:showLegendKey val="0"/>
          <c:showVal val="0"/>
          <c:showCatName val="0"/>
          <c:showSerName val="0"/>
          <c:showPercent val="0"/>
          <c:showBubbleSize val="0"/>
        </c:dLbls>
        <c:marker val="1"/>
        <c:smooth val="0"/>
        <c:axId val="245253600"/>
        <c:axId val="245253992"/>
      </c:lineChart>
      <c:dateAx>
        <c:axId val="245253600"/>
        <c:scaling>
          <c:orientation val="minMax"/>
        </c:scaling>
        <c:delete val="1"/>
        <c:axPos val="b"/>
        <c:numFmt formatCode="ge" sourceLinked="1"/>
        <c:majorTickMark val="none"/>
        <c:minorTickMark val="none"/>
        <c:tickLblPos val="none"/>
        <c:crossAx val="245253992"/>
        <c:crosses val="autoZero"/>
        <c:auto val="1"/>
        <c:lblOffset val="100"/>
        <c:baseTimeUnit val="years"/>
      </c:dateAx>
      <c:valAx>
        <c:axId val="245253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5253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245255168"/>
        <c:axId val="245255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76.8</c:v>
                </c:pt>
                <c:pt idx="1">
                  <c:v>77.25</c:v>
                </c:pt>
                <c:pt idx="2">
                  <c:v>75.790000000000006</c:v>
                </c:pt>
                <c:pt idx="3">
                  <c:v>77.12</c:v>
                </c:pt>
                <c:pt idx="4">
                  <c:v>68.150000000000006</c:v>
                </c:pt>
              </c:numCache>
            </c:numRef>
          </c:val>
          <c:smooth val="0"/>
        </c:ser>
        <c:dLbls>
          <c:showLegendKey val="0"/>
          <c:showVal val="0"/>
          <c:showCatName val="0"/>
          <c:showSerName val="0"/>
          <c:showPercent val="0"/>
          <c:showBubbleSize val="0"/>
        </c:dLbls>
        <c:marker val="1"/>
        <c:smooth val="0"/>
        <c:axId val="245255168"/>
        <c:axId val="245255560"/>
      </c:lineChart>
      <c:dateAx>
        <c:axId val="245255168"/>
        <c:scaling>
          <c:orientation val="minMax"/>
        </c:scaling>
        <c:delete val="1"/>
        <c:axPos val="b"/>
        <c:numFmt formatCode="ge" sourceLinked="1"/>
        <c:majorTickMark val="none"/>
        <c:minorTickMark val="none"/>
        <c:tickLblPos val="none"/>
        <c:crossAx val="245255560"/>
        <c:crosses val="autoZero"/>
        <c:auto val="1"/>
        <c:lblOffset val="100"/>
        <c:baseTimeUnit val="years"/>
      </c:dateAx>
      <c:valAx>
        <c:axId val="245255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5255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107.05</c:v>
                </c:pt>
                <c:pt idx="1">
                  <c:v>106.37</c:v>
                </c:pt>
                <c:pt idx="2">
                  <c:v>103.31</c:v>
                </c:pt>
                <c:pt idx="3">
                  <c:v>98.33</c:v>
                </c:pt>
                <c:pt idx="4">
                  <c:v>106.93</c:v>
                </c:pt>
              </c:numCache>
            </c:numRef>
          </c:val>
        </c:ser>
        <c:dLbls>
          <c:showLegendKey val="0"/>
          <c:showVal val="0"/>
          <c:showCatName val="0"/>
          <c:showSerName val="0"/>
          <c:showPercent val="0"/>
          <c:showBubbleSize val="0"/>
        </c:dLbls>
        <c:gapWidth val="150"/>
        <c:axId val="246022032"/>
        <c:axId val="246022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46022032"/>
        <c:axId val="246022424"/>
      </c:lineChart>
      <c:dateAx>
        <c:axId val="246022032"/>
        <c:scaling>
          <c:orientation val="minMax"/>
        </c:scaling>
        <c:delete val="1"/>
        <c:axPos val="b"/>
        <c:numFmt formatCode="ge" sourceLinked="1"/>
        <c:majorTickMark val="none"/>
        <c:minorTickMark val="none"/>
        <c:tickLblPos val="none"/>
        <c:crossAx val="246022424"/>
        <c:crosses val="autoZero"/>
        <c:auto val="1"/>
        <c:lblOffset val="100"/>
        <c:baseTimeUnit val="years"/>
      </c:dateAx>
      <c:valAx>
        <c:axId val="246022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6022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46023600"/>
        <c:axId val="246023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46023600"/>
        <c:axId val="246023992"/>
      </c:lineChart>
      <c:dateAx>
        <c:axId val="246023600"/>
        <c:scaling>
          <c:orientation val="minMax"/>
        </c:scaling>
        <c:delete val="1"/>
        <c:axPos val="b"/>
        <c:numFmt formatCode="ge" sourceLinked="1"/>
        <c:majorTickMark val="none"/>
        <c:minorTickMark val="none"/>
        <c:tickLblPos val="none"/>
        <c:crossAx val="246023992"/>
        <c:crosses val="autoZero"/>
        <c:auto val="1"/>
        <c:lblOffset val="100"/>
        <c:baseTimeUnit val="years"/>
      </c:dateAx>
      <c:valAx>
        <c:axId val="246023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6023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45768312"/>
        <c:axId val="245768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45768312"/>
        <c:axId val="245768704"/>
      </c:lineChart>
      <c:dateAx>
        <c:axId val="245768312"/>
        <c:scaling>
          <c:orientation val="minMax"/>
        </c:scaling>
        <c:delete val="1"/>
        <c:axPos val="b"/>
        <c:numFmt formatCode="ge" sourceLinked="1"/>
        <c:majorTickMark val="none"/>
        <c:minorTickMark val="none"/>
        <c:tickLblPos val="none"/>
        <c:crossAx val="245768704"/>
        <c:crosses val="autoZero"/>
        <c:auto val="1"/>
        <c:lblOffset val="100"/>
        <c:baseTimeUnit val="years"/>
      </c:dateAx>
      <c:valAx>
        <c:axId val="245768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5768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45769880"/>
        <c:axId val="245770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45769880"/>
        <c:axId val="245770272"/>
      </c:lineChart>
      <c:dateAx>
        <c:axId val="245769880"/>
        <c:scaling>
          <c:orientation val="minMax"/>
        </c:scaling>
        <c:delete val="1"/>
        <c:axPos val="b"/>
        <c:numFmt formatCode="ge" sourceLinked="1"/>
        <c:majorTickMark val="none"/>
        <c:minorTickMark val="none"/>
        <c:tickLblPos val="none"/>
        <c:crossAx val="245770272"/>
        <c:crosses val="autoZero"/>
        <c:auto val="1"/>
        <c:lblOffset val="100"/>
        <c:baseTimeUnit val="years"/>
      </c:dateAx>
      <c:valAx>
        <c:axId val="245770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5769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45771448"/>
        <c:axId val="245771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45771448"/>
        <c:axId val="245771840"/>
      </c:lineChart>
      <c:dateAx>
        <c:axId val="245771448"/>
        <c:scaling>
          <c:orientation val="minMax"/>
        </c:scaling>
        <c:delete val="1"/>
        <c:axPos val="b"/>
        <c:numFmt formatCode="ge" sourceLinked="1"/>
        <c:majorTickMark val="none"/>
        <c:minorTickMark val="none"/>
        <c:tickLblPos val="none"/>
        <c:crossAx val="245771840"/>
        <c:crosses val="autoZero"/>
        <c:auto val="1"/>
        <c:lblOffset val="100"/>
        <c:baseTimeUnit val="years"/>
      </c:dateAx>
      <c:valAx>
        <c:axId val="245771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5771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46202912"/>
        <c:axId val="246203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421.01</c:v>
                </c:pt>
                <c:pt idx="1">
                  <c:v>430.64</c:v>
                </c:pt>
                <c:pt idx="2">
                  <c:v>446.63</c:v>
                </c:pt>
                <c:pt idx="3">
                  <c:v>416.91</c:v>
                </c:pt>
                <c:pt idx="4">
                  <c:v>392.19</c:v>
                </c:pt>
              </c:numCache>
            </c:numRef>
          </c:val>
          <c:smooth val="0"/>
        </c:ser>
        <c:dLbls>
          <c:showLegendKey val="0"/>
          <c:showVal val="0"/>
          <c:showCatName val="0"/>
          <c:showSerName val="0"/>
          <c:showPercent val="0"/>
          <c:showBubbleSize val="0"/>
        </c:dLbls>
        <c:marker val="1"/>
        <c:smooth val="0"/>
        <c:axId val="246202912"/>
        <c:axId val="246203304"/>
      </c:lineChart>
      <c:dateAx>
        <c:axId val="246202912"/>
        <c:scaling>
          <c:orientation val="minMax"/>
        </c:scaling>
        <c:delete val="1"/>
        <c:axPos val="b"/>
        <c:numFmt formatCode="ge" sourceLinked="1"/>
        <c:majorTickMark val="none"/>
        <c:minorTickMark val="none"/>
        <c:tickLblPos val="none"/>
        <c:crossAx val="246203304"/>
        <c:crosses val="autoZero"/>
        <c:auto val="1"/>
        <c:lblOffset val="100"/>
        <c:baseTimeUnit val="years"/>
      </c:dateAx>
      <c:valAx>
        <c:axId val="246203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6202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86.56</c:v>
                </c:pt>
                <c:pt idx="1">
                  <c:v>108.65</c:v>
                </c:pt>
                <c:pt idx="2">
                  <c:v>102.98</c:v>
                </c:pt>
                <c:pt idx="3">
                  <c:v>97.17</c:v>
                </c:pt>
                <c:pt idx="4">
                  <c:v>105.74</c:v>
                </c:pt>
              </c:numCache>
            </c:numRef>
          </c:val>
        </c:ser>
        <c:dLbls>
          <c:showLegendKey val="0"/>
          <c:showVal val="0"/>
          <c:showCatName val="0"/>
          <c:showSerName val="0"/>
          <c:showPercent val="0"/>
          <c:showBubbleSize val="0"/>
        </c:dLbls>
        <c:gapWidth val="150"/>
        <c:axId val="246204480"/>
        <c:axId val="246204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58.98</c:v>
                </c:pt>
                <c:pt idx="1">
                  <c:v>58.78</c:v>
                </c:pt>
                <c:pt idx="2">
                  <c:v>58.53</c:v>
                </c:pt>
                <c:pt idx="3">
                  <c:v>57.93</c:v>
                </c:pt>
                <c:pt idx="4">
                  <c:v>57.03</c:v>
                </c:pt>
              </c:numCache>
            </c:numRef>
          </c:val>
          <c:smooth val="0"/>
        </c:ser>
        <c:dLbls>
          <c:showLegendKey val="0"/>
          <c:showVal val="0"/>
          <c:showCatName val="0"/>
          <c:showSerName val="0"/>
          <c:showPercent val="0"/>
          <c:showBubbleSize val="0"/>
        </c:dLbls>
        <c:marker val="1"/>
        <c:smooth val="0"/>
        <c:axId val="246204480"/>
        <c:axId val="246204872"/>
      </c:lineChart>
      <c:dateAx>
        <c:axId val="246204480"/>
        <c:scaling>
          <c:orientation val="minMax"/>
        </c:scaling>
        <c:delete val="1"/>
        <c:axPos val="b"/>
        <c:numFmt formatCode="ge" sourceLinked="1"/>
        <c:majorTickMark val="none"/>
        <c:minorTickMark val="none"/>
        <c:tickLblPos val="none"/>
        <c:crossAx val="246204872"/>
        <c:crosses val="autoZero"/>
        <c:auto val="1"/>
        <c:lblOffset val="100"/>
        <c:baseTimeUnit val="years"/>
      </c:dateAx>
      <c:valAx>
        <c:axId val="246204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6204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250.58</c:v>
                </c:pt>
                <c:pt idx="1">
                  <c:v>197.25</c:v>
                </c:pt>
                <c:pt idx="2">
                  <c:v>210.94</c:v>
                </c:pt>
                <c:pt idx="3">
                  <c:v>226.44</c:v>
                </c:pt>
                <c:pt idx="4">
                  <c:v>211.19</c:v>
                </c:pt>
              </c:numCache>
            </c:numRef>
          </c:val>
        </c:ser>
        <c:dLbls>
          <c:showLegendKey val="0"/>
          <c:showVal val="0"/>
          <c:showCatName val="0"/>
          <c:showSerName val="0"/>
          <c:showPercent val="0"/>
          <c:showBubbleSize val="0"/>
        </c:dLbls>
        <c:gapWidth val="150"/>
        <c:axId val="245252032"/>
        <c:axId val="245252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253.84</c:v>
                </c:pt>
                <c:pt idx="1">
                  <c:v>257.02999999999997</c:v>
                </c:pt>
                <c:pt idx="2">
                  <c:v>266.57</c:v>
                </c:pt>
                <c:pt idx="3">
                  <c:v>276.93</c:v>
                </c:pt>
                <c:pt idx="4">
                  <c:v>283.73</c:v>
                </c:pt>
              </c:numCache>
            </c:numRef>
          </c:val>
          <c:smooth val="0"/>
        </c:ser>
        <c:dLbls>
          <c:showLegendKey val="0"/>
          <c:showVal val="0"/>
          <c:showCatName val="0"/>
          <c:showSerName val="0"/>
          <c:showPercent val="0"/>
          <c:showBubbleSize val="0"/>
        </c:dLbls>
        <c:marker val="1"/>
        <c:smooth val="0"/>
        <c:axId val="245252032"/>
        <c:axId val="245252424"/>
      </c:lineChart>
      <c:dateAx>
        <c:axId val="245252032"/>
        <c:scaling>
          <c:orientation val="minMax"/>
        </c:scaling>
        <c:delete val="1"/>
        <c:axPos val="b"/>
        <c:numFmt formatCode="ge" sourceLinked="1"/>
        <c:majorTickMark val="none"/>
        <c:minorTickMark val="none"/>
        <c:tickLblPos val="none"/>
        <c:crossAx val="245252424"/>
        <c:crosses val="autoZero"/>
        <c:auto val="1"/>
        <c:lblOffset val="100"/>
        <c:baseTimeUnit val="years"/>
      </c:dateAx>
      <c:valAx>
        <c:axId val="245252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5252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【345.93】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【74.35】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【58.84】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【272.79】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【59.44】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長野県　木曽町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特定地域生活排水処理</v>
      </c>
      <c r="Q8" s="70"/>
      <c r="R8" s="70"/>
      <c r="S8" s="70"/>
      <c r="T8" s="70"/>
      <c r="U8" s="70"/>
      <c r="V8" s="70"/>
      <c r="W8" s="70" t="str">
        <f>データ!L6</f>
        <v>K3</v>
      </c>
      <c r="X8" s="70"/>
      <c r="Y8" s="70"/>
      <c r="Z8" s="70"/>
      <c r="AA8" s="70"/>
      <c r="AB8" s="70"/>
      <c r="AC8" s="70"/>
      <c r="AD8" s="3"/>
      <c r="AE8" s="3"/>
      <c r="AF8" s="3"/>
      <c r="AG8" s="3"/>
      <c r="AH8" s="3"/>
      <c r="AI8" s="3"/>
      <c r="AJ8" s="3"/>
      <c r="AK8" s="3"/>
      <c r="AL8" s="64">
        <f>データ!R6</f>
        <v>11931</v>
      </c>
      <c r="AM8" s="64"/>
      <c r="AN8" s="64"/>
      <c r="AO8" s="64"/>
      <c r="AP8" s="64"/>
      <c r="AQ8" s="64"/>
      <c r="AR8" s="64"/>
      <c r="AS8" s="64"/>
      <c r="AT8" s="63">
        <f>データ!S6</f>
        <v>476.03</v>
      </c>
      <c r="AU8" s="63"/>
      <c r="AV8" s="63"/>
      <c r="AW8" s="63"/>
      <c r="AX8" s="63"/>
      <c r="AY8" s="63"/>
      <c r="AZ8" s="63"/>
      <c r="BA8" s="63"/>
      <c r="BB8" s="63">
        <f>データ!T6</f>
        <v>25.06</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1.54</v>
      </c>
      <c r="Q10" s="63"/>
      <c r="R10" s="63"/>
      <c r="S10" s="63"/>
      <c r="T10" s="63"/>
      <c r="U10" s="63"/>
      <c r="V10" s="63"/>
      <c r="W10" s="63">
        <f>データ!P6</f>
        <v>100</v>
      </c>
      <c r="X10" s="63"/>
      <c r="Y10" s="63"/>
      <c r="Z10" s="63"/>
      <c r="AA10" s="63"/>
      <c r="AB10" s="63"/>
      <c r="AC10" s="63"/>
      <c r="AD10" s="64">
        <f>データ!Q6</f>
        <v>3888</v>
      </c>
      <c r="AE10" s="64"/>
      <c r="AF10" s="64"/>
      <c r="AG10" s="64"/>
      <c r="AH10" s="64"/>
      <c r="AI10" s="64"/>
      <c r="AJ10" s="64"/>
      <c r="AK10" s="2"/>
      <c r="AL10" s="64">
        <f>データ!U6</f>
        <v>181</v>
      </c>
      <c r="AM10" s="64"/>
      <c r="AN10" s="64"/>
      <c r="AO10" s="64"/>
      <c r="AP10" s="64"/>
      <c r="AQ10" s="64"/>
      <c r="AR10" s="64"/>
      <c r="AS10" s="64"/>
      <c r="AT10" s="63">
        <f>データ!V6</f>
        <v>0.02</v>
      </c>
      <c r="AU10" s="63"/>
      <c r="AV10" s="63"/>
      <c r="AW10" s="63"/>
      <c r="AX10" s="63"/>
      <c r="AY10" s="63"/>
      <c r="AZ10" s="63"/>
      <c r="BA10" s="63"/>
      <c r="BB10" s="63">
        <f>データ!W6</f>
        <v>9050</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204323</v>
      </c>
      <c r="D6" s="31">
        <f t="shared" si="3"/>
        <v>47</v>
      </c>
      <c r="E6" s="31">
        <f t="shared" si="3"/>
        <v>18</v>
      </c>
      <c r="F6" s="31">
        <f t="shared" si="3"/>
        <v>0</v>
      </c>
      <c r="G6" s="31">
        <f t="shared" si="3"/>
        <v>0</v>
      </c>
      <c r="H6" s="31" t="str">
        <f t="shared" si="3"/>
        <v>長野県　木曽町</v>
      </c>
      <c r="I6" s="31" t="str">
        <f t="shared" si="3"/>
        <v>法非適用</v>
      </c>
      <c r="J6" s="31" t="str">
        <f t="shared" si="3"/>
        <v>下水道事業</v>
      </c>
      <c r="K6" s="31" t="str">
        <f t="shared" si="3"/>
        <v>特定地域生活排水処理</v>
      </c>
      <c r="L6" s="31" t="str">
        <f t="shared" si="3"/>
        <v>K3</v>
      </c>
      <c r="M6" s="32" t="str">
        <f t="shared" si="3"/>
        <v>-</v>
      </c>
      <c r="N6" s="32" t="str">
        <f t="shared" si="3"/>
        <v>該当数値なし</v>
      </c>
      <c r="O6" s="32">
        <f t="shared" si="3"/>
        <v>1.54</v>
      </c>
      <c r="P6" s="32">
        <f t="shared" si="3"/>
        <v>100</v>
      </c>
      <c r="Q6" s="32">
        <f t="shared" si="3"/>
        <v>3888</v>
      </c>
      <c r="R6" s="32">
        <f t="shared" si="3"/>
        <v>11931</v>
      </c>
      <c r="S6" s="32">
        <f t="shared" si="3"/>
        <v>476.03</v>
      </c>
      <c r="T6" s="32">
        <f t="shared" si="3"/>
        <v>25.06</v>
      </c>
      <c r="U6" s="32">
        <f t="shared" si="3"/>
        <v>181</v>
      </c>
      <c r="V6" s="32">
        <f t="shared" si="3"/>
        <v>0.02</v>
      </c>
      <c r="W6" s="32">
        <f t="shared" si="3"/>
        <v>9050</v>
      </c>
      <c r="X6" s="33">
        <f>IF(X7="",NA(),X7)</f>
        <v>107.05</v>
      </c>
      <c r="Y6" s="33">
        <f t="shared" ref="Y6:AG6" si="4">IF(Y7="",NA(),Y7)</f>
        <v>106.37</v>
      </c>
      <c r="Z6" s="33">
        <f t="shared" si="4"/>
        <v>103.31</v>
      </c>
      <c r="AA6" s="33">
        <f t="shared" si="4"/>
        <v>98.33</v>
      </c>
      <c r="AB6" s="33">
        <f t="shared" si="4"/>
        <v>106.93</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421.01</v>
      </c>
      <c r="BK6" s="33">
        <f t="shared" si="7"/>
        <v>430.64</v>
      </c>
      <c r="BL6" s="33">
        <f t="shared" si="7"/>
        <v>446.63</v>
      </c>
      <c r="BM6" s="33">
        <f t="shared" si="7"/>
        <v>416.91</v>
      </c>
      <c r="BN6" s="33">
        <f t="shared" si="7"/>
        <v>392.19</v>
      </c>
      <c r="BO6" s="32" t="str">
        <f>IF(BO7="","",IF(BO7="-","【-】","【"&amp;SUBSTITUTE(TEXT(BO7,"#,##0.00"),"-","△")&amp;"】"))</f>
        <v>【345.93】</v>
      </c>
      <c r="BP6" s="33">
        <f>IF(BP7="",NA(),BP7)</f>
        <v>86.56</v>
      </c>
      <c r="BQ6" s="33">
        <f t="shared" ref="BQ6:BY6" si="8">IF(BQ7="",NA(),BQ7)</f>
        <v>108.65</v>
      </c>
      <c r="BR6" s="33">
        <f t="shared" si="8"/>
        <v>102.98</v>
      </c>
      <c r="BS6" s="33">
        <f t="shared" si="8"/>
        <v>97.17</v>
      </c>
      <c r="BT6" s="33">
        <f t="shared" si="8"/>
        <v>105.74</v>
      </c>
      <c r="BU6" s="33">
        <f t="shared" si="8"/>
        <v>58.98</v>
      </c>
      <c r="BV6" s="33">
        <f t="shared" si="8"/>
        <v>58.78</v>
      </c>
      <c r="BW6" s="33">
        <f t="shared" si="8"/>
        <v>58.53</v>
      </c>
      <c r="BX6" s="33">
        <f t="shared" si="8"/>
        <v>57.93</v>
      </c>
      <c r="BY6" s="33">
        <f t="shared" si="8"/>
        <v>57.03</v>
      </c>
      <c r="BZ6" s="32" t="str">
        <f>IF(BZ7="","",IF(BZ7="-","【-】","【"&amp;SUBSTITUTE(TEXT(BZ7,"#,##0.00"),"-","△")&amp;"】"))</f>
        <v>【59.44】</v>
      </c>
      <c r="CA6" s="33">
        <f>IF(CA7="",NA(),CA7)</f>
        <v>250.58</v>
      </c>
      <c r="CB6" s="33">
        <f t="shared" ref="CB6:CJ6" si="9">IF(CB7="",NA(),CB7)</f>
        <v>197.25</v>
      </c>
      <c r="CC6" s="33">
        <f t="shared" si="9"/>
        <v>210.94</v>
      </c>
      <c r="CD6" s="33">
        <f t="shared" si="9"/>
        <v>226.44</v>
      </c>
      <c r="CE6" s="33">
        <f t="shared" si="9"/>
        <v>211.19</v>
      </c>
      <c r="CF6" s="33">
        <f t="shared" si="9"/>
        <v>253.84</v>
      </c>
      <c r="CG6" s="33">
        <f t="shared" si="9"/>
        <v>257.02999999999997</v>
      </c>
      <c r="CH6" s="33">
        <f t="shared" si="9"/>
        <v>266.57</v>
      </c>
      <c r="CI6" s="33">
        <f t="shared" si="9"/>
        <v>276.93</v>
      </c>
      <c r="CJ6" s="33">
        <f t="shared" si="9"/>
        <v>283.73</v>
      </c>
      <c r="CK6" s="32" t="str">
        <f>IF(CK7="","",IF(CK7="-","【-】","【"&amp;SUBSTITUTE(TEXT(CK7,"#,##0.00"),"-","△")&amp;"】"))</f>
        <v>【272.79】</v>
      </c>
      <c r="CL6" s="33">
        <f>IF(CL7="",NA(),CL7)</f>
        <v>33.5</v>
      </c>
      <c r="CM6" s="33">
        <f t="shared" ref="CM6:CU6" si="10">IF(CM7="",NA(),CM7)</f>
        <v>34.479999999999997</v>
      </c>
      <c r="CN6" s="33">
        <f t="shared" si="10"/>
        <v>34.479999999999997</v>
      </c>
      <c r="CO6" s="33">
        <f t="shared" si="10"/>
        <v>33.5</v>
      </c>
      <c r="CP6" s="33">
        <f t="shared" si="10"/>
        <v>32.51</v>
      </c>
      <c r="CQ6" s="33">
        <f t="shared" si="10"/>
        <v>60.03</v>
      </c>
      <c r="CR6" s="33">
        <f t="shared" si="10"/>
        <v>61.93</v>
      </c>
      <c r="CS6" s="33">
        <f t="shared" si="10"/>
        <v>58.06</v>
      </c>
      <c r="CT6" s="33">
        <f t="shared" si="10"/>
        <v>59.08</v>
      </c>
      <c r="CU6" s="33">
        <f t="shared" si="10"/>
        <v>58.25</v>
      </c>
      <c r="CV6" s="32" t="str">
        <f>IF(CV7="","",IF(CV7="-","【-】","【"&amp;SUBSTITUTE(TEXT(CV7,"#,##0.00"),"-","△")&amp;"】"))</f>
        <v>【58.84】</v>
      </c>
      <c r="CW6" s="33">
        <f>IF(CW7="",NA(),CW7)</f>
        <v>100</v>
      </c>
      <c r="CX6" s="33">
        <f t="shared" ref="CX6:DF6" si="11">IF(CX7="",NA(),CX7)</f>
        <v>100</v>
      </c>
      <c r="CY6" s="33">
        <f t="shared" si="11"/>
        <v>100</v>
      </c>
      <c r="CZ6" s="33">
        <f t="shared" si="11"/>
        <v>100</v>
      </c>
      <c r="DA6" s="33">
        <f t="shared" si="11"/>
        <v>100</v>
      </c>
      <c r="DB6" s="33">
        <f t="shared" si="11"/>
        <v>76.8</v>
      </c>
      <c r="DC6" s="33">
        <f t="shared" si="11"/>
        <v>77.25</v>
      </c>
      <c r="DD6" s="33">
        <f t="shared" si="11"/>
        <v>75.790000000000006</v>
      </c>
      <c r="DE6" s="33">
        <f t="shared" si="11"/>
        <v>77.12</v>
      </c>
      <c r="DF6" s="33">
        <f t="shared" si="11"/>
        <v>68.150000000000006</v>
      </c>
      <c r="DG6" s="32" t="str">
        <f>IF(DG7="","",IF(DG7="-","【-】","【"&amp;SUBSTITUTE(TEXT(DG7,"#,##0.00"),"-","△")&amp;"】"))</f>
        <v>【74.35】</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t="str">
        <f>IF(ED7="",NA(),ED7)</f>
        <v>-</v>
      </c>
      <c r="EE6" s="33" t="str">
        <f t="shared" ref="EE6:EM6" si="14">IF(EE7="",NA(),EE7)</f>
        <v>-</v>
      </c>
      <c r="EF6" s="33" t="str">
        <f t="shared" si="14"/>
        <v>-</v>
      </c>
      <c r="EG6" s="33" t="str">
        <f t="shared" si="14"/>
        <v>-</v>
      </c>
      <c r="EH6" s="33" t="str">
        <f t="shared" si="14"/>
        <v>-</v>
      </c>
      <c r="EI6" s="33" t="str">
        <f t="shared" si="14"/>
        <v>-</v>
      </c>
      <c r="EJ6" s="33" t="str">
        <f t="shared" si="14"/>
        <v>-</v>
      </c>
      <c r="EK6" s="33" t="str">
        <f t="shared" si="14"/>
        <v>-</v>
      </c>
      <c r="EL6" s="33" t="str">
        <f t="shared" si="14"/>
        <v>-</v>
      </c>
      <c r="EM6" s="33" t="str">
        <f t="shared" si="14"/>
        <v>-</v>
      </c>
      <c r="EN6" s="32" t="str">
        <f>IF(EN7="","",IF(EN7="-","【-】","【"&amp;SUBSTITUTE(TEXT(EN7,"#,##0.00"),"-","△")&amp;"】"))</f>
        <v>【-】</v>
      </c>
    </row>
    <row r="7" spans="1:144" s="34" customFormat="1">
      <c r="A7" s="26"/>
      <c r="B7" s="35">
        <v>2015</v>
      </c>
      <c r="C7" s="35">
        <v>204323</v>
      </c>
      <c r="D7" s="35">
        <v>47</v>
      </c>
      <c r="E7" s="35">
        <v>18</v>
      </c>
      <c r="F7" s="35">
        <v>0</v>
      </c>
      <c r="G7" s="35">
        <v>0</v>
      </c>
      <c r="H7" s="35" t="s">
        <v>96</v>
      </c>
      <c r="I7" s="35" t="s">
        <v>97</v>
      </c>
      <c r="J7" s="35" t="s">
        <v>98</v>
      </c>
      <c r="K7" s="35" t="s">
        <v>99</v>
      </c>
      <c r="L7" s="35" t="s">
        <v>100</v>
      </c>
      <c r="M7" s="36" t="s">
        <v>101</v>
      </c>
      <c r="N7" s="36" t="s">
        <v>102</v>
      </c>
      <c r="O7" s="36">
        <v>1.54</v>
      </c>
      <c r="P7" s="36">
        <v>100</v>
      </c>
      <c r="Q7" s="36">
        <v>3888</v>
      </c>
      <c r="R7" s="36">
        <v>11931</v>
      </c>
      <c r="S7" s="36">
        <v>476.03</v>
      </c>
      <c r="T7" s="36">
        <v>25.06</v>
      </c>
      <c r="U7" s="36">
        <v>181</v>
      </c>
      <c r="V7" s="36">
        <v>0.02</v>
      </c>
      <c r="W7" s="36">
        <v>9050</v>
      </c>
      <c r="X7" s="36">
        <v>107.05</v>
      </c>
      <c r="Y7" s="36">
        <v>106.37</v>
      </c>
      <c r="Z7" s="36">
        <v>103.31</v>
      </c>
      <c r="AA7" s="36">
        <v>98.33</v>
      </c>
      <c r="AB7" s="36">
        <v>106.93</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421.01</v>
      </c>
      <c r="BK7" s="36">
        <v>430.64</v>
      </c>
      <c r="BL7" s="36">
        <v>446.63</v>
      </c>
      <c r="BM7" s="36">
        <v>416.91</v>
      </c>
      <c r="BN7" s="36">
        <v>392.19</v>
      </c>
      <c r="BO7" s="36">
        <v>345.93</v>
      </c>
      <c r="BP7" s="36">
        <v>86.56</v>
      </c>
      <c r="BQ7" s="36">
        <v>108.65</v>
      </c>
      <c r="BR7" s="36">
        <v>102.98</v>
      </c>
      <c r="BS7" s="36">
        <v>97.17</v>
      </c>
      <c r="BT7" s="36">
        <v>105.74</v>
      </c>
      <c r="BU7" s="36">
        <v>58.98</v>
      </c>
      <c r="BV7" s="36">
        <v>58.78</v>
      </c>
      <c r="BW7" s="36">
        <v>58.53</v>
      </c>
      <c r="BX7" s="36">
        <v>57.93</v>
      </c>
      <c r="BY7" s="36">
        <v>57.03</v>
      </c>
      <c r="BZ7" s="36">
        <v>59.44</v>
      </c>
      <c r="CA7" s="36">
        <v>250.58</v>
      </c>
      <c r="CB7" s="36">
        <v>197.25</v>
      </c>
      <c r="CC7" s="36">
        <v>210.94</v>
      </c>
      <c r="CD7" s="36">
        <v>226.44</v>
      </c>
      <c r="CE7" s="36">
        <v>211.19</v>
      </c>
      <c r="CF7" s="36">
        <v>253.84</v>
      </c>
      <c r="CG7" s="36">
        <v>257.02999999999997</v>
      </c>
      <c r="CH7" s="36">
        <v>266.57</v>
      </c>
      <c r="CI7" s="36">
        <v>276.93</v>
      </c>
      <c r="CJ7" s="36">
        <v>283.73</v>
      </c>
      <c r="CK7" s="36">
        <v>272.79000000000002</v>
      </c>
      <c r="CL7" s="36">
        <v>33.5</v>
      </c>
      <c r="CM7" s="36">
        <v>34.479999999999997</v>
      </c>
      <c r="CN7" s="36">
        <v>34.479999999999997</v>
      </c>
      <c r="CO7" s="36">
        <v>33.5</v>
      </c>
      <c r="CP7" s="36">
        <v>32.51</v>
      </c>
      <c r="CQ7" s="36">
        <v>60.03</v>
      </c>
      <c r="CR7" s="36">
        <v>61.93</v>
      </c>
      <c r="CS7" s="36">
        <v>58.06</v>
      </c>
      <c r="CT7" s="36">
        <v>59.08</v>
      </c>
      <c r="CU7" s="36">
        <v>58.25</v>
      </c>
      <c r="CV7" s="36">
        <v>58.84</v>
      </c>
      <c r="CW7" s="36">
        <v>100</v>
      </c>
      <c r="CX7" s="36">
        <v>100</v>
      </c>
      <c r="CY7" s="36">
        <v>100</v>
      </c>
      <c r="CZ7" s="36">
        <v>100</v>
      </c>
      <c r="DA7" s="36">
        <v>100</v>
      </c>
      <c r="DB7" s="36">
        <v>76.8</v>
      </c>
      <c r="DC7" s="36">
        <v>77.25</v>
      </c>
      <c r="DD7" s="36">
        <v>75.790000000000006</v>
      </c>
      <c r="DE7" s="36">
        <v>77.12</v>
      </c>
      <c r="DF7" s="36">
        <v>68.150000000000006</v>
      </c>
      <c r="DG7" s="36">
        <v>74.349999999999994</v>
      </c>
      <c r="DH7" s="36"/>
      <c r="DI7" s="36"/>
      <c r="DJ7" s="36"/>
      <c r="DK7" s="36"/>
      <c r="DL7" s="36"/>
      <c r="DM7" s="36"/>
      <c r="DN7" s="36"/>
      <c r="DO7" s="36"/>
      <c r="DP7" s="36"/>
      <c r="DQ7" s="36"/>
      <c r="DR7" s="36"/>
      <c r="DS7" s="36"/>
      <c r="DT7" s="36"/>
      <c r="DU7" s="36"/>
      <c r="DV7" s="36"/>
      <c r="DW7" s="36"/>
      <c r="DX7" s="36"/>
      <c r="DY7" s="36"/>
      <c r="DZ7" s="36"/>
      <c r="EA7" s="36"/>
      <c r="EB7" s="36"/>
      <c r="EC7" s="36"/>
      <c r="ED7" s="36" t="s">
        <v>101</v>
      </c>
      <c r="EE7" s="36" t="s">
        <v>101</v>
      </c>
      <c r="EF7" s="36" t="s">
        <v>101</v>
      </c>
      <c r="EG7" s="36" t="s">
        <v>101</v>
      </c>
      <c r="EH7" s="36" t="s">
        <v>101</v>
      </c>
      <c r="EI7" s="36" t="s">
        <v>101</v>
      </c>
      <c r="EJ7" s="36" t="s">
        <v>101</v>
      </c>
      <c r="EK7" s="36" t="s">
        <v>101</v>
      </c>
      <c r="EL7" s="36" t="s">
        <v>101</v>
      </c>
      <c r="EM7" s="36" t="s">
        <v>101</v>
      </c>
      <c r="EN7" s="36" t="s">
        <v>101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JS1314</cp:lastModifiedBy>
  <dcterms:created xsi:type="dcterms:W3CDTF">2017-02-08T03:23:10Z</dcterms:created>
  <dcterms:modified xsi:type="dcterms:W3CDTF">2017-02-14T09:03:35Z</dcterms:modified>
  <cp:category/>
</cp:coreProperties>
</file>