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s1703c053\Desktop\203041  川上村\"/>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<sst xmlns="http://schemas.openxmlformats.org/spreadsheetml/2006/main" count="218" uniqueCount="108">
  <si>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</si>
  <si>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</si>
  <si>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</si>
  <si>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</si>
  <si>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</si>
  <si>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</si>
  <si>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</si>
  <si>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</si>
  <si>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</si>
  <si>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</si>
  <si>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</si>
  <si>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</si>
  <si>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</si>
  <si>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</si>
  <si>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</si>
  <si>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</si>
  <si>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</si>
  <si>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</si>
  <si>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</si>
  <si>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</si>
  <si>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</si>
  <si>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</si>
  <si>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</si>
  <si>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</si>
  <si>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</si>
  <si>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</si>
  <si>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</si>
  <si>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</si>
  <si>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</si>
  <si>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</si>
  <si>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</si>
  <si>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</si>
  <si>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</si>
  <si>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</si>
  <si>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</si>
  <si>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</si>
  <si>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</si>
  <si>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</si>
  <si>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</si>
  <si>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</si>
  <si>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</si>
  <si>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</si>
  <si>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</si>
  <si>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</si>
  <si>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</si>
  <si>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</si>
  <si>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</si>
  <si>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</si>
  <si>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</si>
  <si>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</si>
  <si>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</si>
  <si>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</si>
  <si>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</si>
  <si>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</si>
  <si>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</si>
  <si>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</si>
  <si>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</si>
  <si>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</si>
  <si>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</si>
  <si>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</si>
  <si>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</si>
  <si>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</si>
  <si>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</si>
  <si>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</si>
  <si>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</si>
  <si>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</si>
  <si>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</si>
  <si>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</si>
  <si>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</si>
  <si>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</si>
  <si>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</si>
  <si>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</si>
  <si>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</si>
  <si>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</si>
  <si>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</si>
  <si>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</si>
  <si>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</si>
  <si>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</si>
  <si>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</si>
  <si>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</si>
  <si>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</si>
  <si>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</si>
  <si>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</si>
  <si>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</si>
  <si>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</si>
  <si>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</si>
  <si>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</si>
  <si>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</si>
  <si>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</si>
  <si>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</si>
  <si>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</si>
  <si>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</si>
  <si>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</si>
  <si>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川上村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</si>
  <si>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</si>
  <si>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</si>
  <si>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</si>
  <si>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</si>
  <si>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</si>
  <si>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</si>
  <si>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</si>
  <si>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</si>
  <si>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</si>
  <si>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</si>
  <si>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</si>
  <si>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会計繰入金が総収入の30%を占めており、料金収入では施設管理費も賄えない状況である。現在の水道使用料の約3倍に値上げしないと使用料収入で事業が運営出来ないが、近隣町村と比較しても使用料金が高いために料金の値上げは難しい状態である。また、人口の減少と節水型家電等の普及により水道使用量が減少傾向にあり、今後も減少傾向が続いていくと思われる。</t>
    <rPh sb="44" eb="46">
      <t>ゲンザイ</t>
    </rPh>
    <phoneticPr fontId="4"/>
  </si>
  <si>
    <t>送水管等は下水道整備時に布設替えを行っているが、今後ポンプ施設等の更新や修繕が増加してくる。</t>
    <phoneticPr fontId="4"/>
  </si>
  <si>
    <t>今後省エネルギー型ポンプの導入や発電設備等の導入を検討し、維持管理費の削減に努めていく。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</si>
</sst>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BD-41F6-B24B-C7597E057CA8}"/>
            </c:ext>
          </c:extLst>
        </c:ser>
        <c:dLbls>
          <c:showLegendKey val="0"/>
          <c:showVal val="0"/>
          <c:showCatName val="0"/>
          <c:showSerName val="0"/>
          <c:showPercent val="0"/>
          <c:showBubbleSize val="0"/>
        </c:dLbls>
        <c:gapWidth val="150"/>
        <c:axId val="161572352"/>
        <c:axId val="161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extLst>
            <c:ext xmlns:c16="http://schemas.microsoft.com/office/drawing/2014/chart" uri="{C3380CC4-5D6E-409C-BE32-E72D297353CC}">
              <c16:uniqueId val="{00000001-ABBD-41F6-B24B-C7597E057CA8}"/>
            </c:ext>
          </c:extLst>
        </c:ser>
        <c:dLbls>
          <c:showLegendKey val="0"/>
          <c:showVal val="0"/>
          <c:showCatName val="0"/>
          <c:showSerName val="0"/>
          <c:showPercent val="0"/>
          <c:showBubbleSize val="0"/>
        </c:dLbls>
        <c:marker val="1"/>
        <c:smooth val="0"/>
        <c:axId val="161572352"/>
        <c:axId val="161574272"/>
      </c:lineChart>
      <c:dateAx>
        <c:axId val="161572352"/>
        <c:scaling>
          <c:orientation val="minMax"/>
        </c:scaling>
        <c:delete val="1"/>
        <c:axPos val="b"/>
        <c:numFmt formatCode="ge" sourceLinked="1"/>
        <c:majorTickMark val="none"/>
        <c:minorTickMark val="none"/>
        <c:tickLblPos val="none"/>
        <c:crossAx val="161574272"/>
        <c:crosses val="autoZero"/>
        <c:auto val="1"/>
        <c:lblOffset val="100"/>
        <c:baseTimeUnit val="years"/>
      </c:dateAx>
      <c:valAx>
        <c:axId val="161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49.2</c:v>
                </c:pt>
                <c:pt idx="1">
                  <c:v>49.76</c:v>
                </c:pt>
                <c:pt idx="2">
                  <c:v>63.56</c:v>
                </c:pt>
                <c:pt idx="3">
                  <c:v>64.77</c:v>
                </c:pt>
                <c:pt idx="4">
                  <c:v>64.69</c:v>
                </c:pt>
              </c:numCache>
            </c:numRef>
          </c:val>
          <c:extLst>
            <c:ext xmlns:c16="http://schemas.microsoft.com/office/drawing/2014/chart" uri="{C3380CC4-5D6E-409C-BE32-E72D297353CC}">
              <c16:uniqueId val="{00000000-EDFA-46CA-9970-600921EFDEDC}"/>
            </c:ext>
          </c:extLst>
        </c:ser>
        <c:dLbls>
          <c:showLegendKey val="0"/>
          <c:showVal val="0"/>
          <c:showCatName val="0"/>
          <c:showSerName val="0"/>
          <c:showPercent val="0"/>
          <c:showBubbleSize val="0"/>
        </c:dLbls>
        <c:gapWidth val="150"/>
        <c:axId val="162609792"/>
        <c:axId val="1626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extLst>
            <c:ext xmlns:c16="http://schemas.microsoft.com/office/drawing/2014/chart" uri="{C3380CC4-5D6E-409C-BE32-E72D297353CC}">
              <c16:uniqueId val="{00000001-EDFA-46CA-9970-600921EFDEDC}"/>
            </c:ext>
          </c:extLst>
        </c:ser>
        <c:dLbls>
          <c:showLegendKey val="0"/>
          <c:showVal val="0"/>
          <c:showCatName val="0"/>
          <c:showSerName val="0"/>
          <c:showPercent val="0"/>
          <c:showBubbleSize val="0"/>
        </c:dLbls>
        <c:marker val="1"/>
        <c:smooth val="0"/>
        <c:axId val="162609792"/>
        <c:axId val="162636544"/>
      </c:lineChart>
      <c:dateAx>
        <c:axId val="162609792"/>
        <c:scaling>
          <c:orientation val="minMax"/>
        </c:scaling>
        <c:delete val="1"/>
        <c:axPos val="b"/>
        <c:numFmt formatCode="ge" sourceLinked="1"/>
        <c:majorTickMark val="none"/>
        <c:minorTickMark val="none"/>
        <c:tickLblPos val="none"/>
        <c:crossAx val="162636544"/>
        <c:crosses val="autoZero"/>
        <c:auto val="1"/>
        <c:lblOffset val="100"/>
        <c:baseTimeUnit val="years"/>
      </c:dateAx>
      <c:valAx>
        <c:axId val="1626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82.97</c:v>
                </c:pt>
                <c:pt idx="1">
                  <c:v>83.01</c:v>
                </c:pt>
                <c:pt idx="2">
                  <c:v>83.22</c:v>
                </c:pt>
                <c:pt idx="3">
                  <c:v>78.45</c:v>
                </c:pt>
                <c:pt idx="4">
                  <c:v>78.489999999999995</c:v>
                </c:pt>
              </c:numCache>
            </c:numRef>
          </c:val>
          <c:extLst>
            <c:ext xmlns:c16="http://schemas.microsoft.com/office/drawing/2014/chart" uri="{C3380CC4-5D6E-409C-BE32-E72D297353CC}">
              <c16:uniqueId val="{00000000-64CD-43E3-BB11-279062D0EDBB}"/>
            </c:ext>
          </c:extLst>
        </c:ser>
        <c:dLbls>
          <c:showLegendKey val="0"/>
          <c:showVal val="0"/>
          <c:showCatName val="0"/>
          <c:showSerName val="0"/>
          <c:showPercent val="0"/>
          <c:showBubbleSize val="0"/>
        </c:dLbls>
        <c:gapWidth val="150"/>
        <c:axId val="162633984"/>
        <c:axId val="1626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extLst>
            <c:ext xmlns:c16="http://schemas.microsoft.com/office/drawing/2014/chart" uri="{C3380CC4-5D6E-409C-BE32-E72D297353CC}">
              <c16:uniqueId val="{00000001-64CD-43E3-BB11-279062D0EDBB}"/>
            </c:ext>
          </c:extLst>
        </c:ser>
        <c:dLbls>
          <c:showLegendKey val="0"/>
          <c:showVal val="0"/>
          <c:showCatName val="0"/>
          <c:showSerName val="0"/>
          <c:showPercent val="0"/>
          <c:showBubbleSize val="0"/>
        </c:dLbls>
        <c:marker val="1"/>
        <c:smooth val="0"/>
        <c:axId val="162633984"/>
        <c:axId val="162677120"/>
      </c:lineChart>
      <c:dateAx>
        <c:axId val="162633984"/>
        <c:scaling>
          <c:orientation val="minMax"/>
        </c:scaling>
        <c:delete val="1"/>
        <c:axPos val="b"/>
        <c:numFmt formatCode="ge" sourceLinked="1"/>
        <c:majorTickMark val="none"/>
        <c:minorTickMark val="none"/>
        <c:tickLblPos val="none"/>
        <c:crossAx val="162677120"/>
        <c:crosses val="autoZero"/>
        <c:auto val="1"/>
        <c:lblOffset val="100"/>
        <c:baseTimeUnit val="years"/>
      </c:dateAx>
      <c:valAx>
        <c:axId val="1626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56.23</c:v>
                </c:pt>
                <c:pt idx="1">
                  <c:v>55.89</c:v>
                </c:pt>
                <c:pt idx="2">
                  <c:v>55.96</c:v>
                </c:pt>
                <c:pt idx="3">
                  <c:v>59.1</c:v>
                </c:pt>
                <c:pt idx="4">
                  <c:v>74.33</c:v>
                </c:pt>
              </c:numCache>
            </c:numRef>
          </c:val>
          <c:extLst>
            <c:ext xmlns:c16="http://schemas.microsoft.com/office/drawing/2014/chart" uri="{C3380CC4-5D6E-409C-BE32-E72D297353CC}">
              <c16:uniqueId val="{00000000-EABB-4F0D-838A-674ED1D09EA1}"/>
            </c:ext>
          </c:extLst>
        </c:ser>
        <c:dLbls>
          <c:showLegendKey val="0"/>
          <c:showVal val="0"/>
          <c:showCatName val="0"/>
          <c:showSerName val="0"/>
          <c:showPercent val="0"/>
          <c:showBubbleSize val="0"/>
        </c:dLbls>
        <c:gapWidth val="150"/>
        <c:axId val="161600640"/>
        <c:axId val="1616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extLst>
            <c:ext xmlns:c16="http://schemas.microsoft.com/office/drawing/2014/chart" uri="{C3380CC4-5D6E-409C-BE32-E72D297353CC}">
              <c16:uniqueId val="{00000001-EABB-4F0D-838A-674ED1D09EA1}"/>
            </c:ext>
          </c:extLst>
        </c:ser>
        <c:dLbls>
          <c:showLegendKey val="0"/>
          <c:showVal val="0"/>
          <c:showCatName val="0"/>
          <c:showSerName val="0"/>
          <c:showPercent val="0"/>
          <c:showBubbleSize val="0"/>
        </c:dLbls>
        <c:marker val="1"/>
        <c:smooth val="0"/>
        <c:axId val="161600640"/>
        <c:axId val="161602560"/>
      </c:lineChart>
      <c:dateAx>
        <c:axId val="161600640"/>
        <c:scaling>
          <c:orientation val="minMax"/>
        </c:scaling>
        <c:delete val="1"/>
        <c:axPos val="b"/>
        <c:numFmt formatCode="ge" sourceLinked="1"/>
        <c:majorTickMark val="none"/>
        <c:minorTickMark val="none"/>
        <c:tickLblPos val="none"/>
        <c:crossAx val="161602560"/>
        <c:crosses val="autoZero"/>
        <c:auto val="1"/>
        <c:lblOffset val="100"/>
        <c:baseTimeUnit val="years"/>
      </c:dateAx>
      <c:valAx>
        <c:axId val="161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9-4CC7-BD94-D0340D67D889}"/>
            </c:ext>
          </c:extLst>
        </c:ser>
        <c:dLbls>
          <c:showLegendKey val="0"/>
          <c:showVal val="0"/>
          <c:showCatName val="0"/>
          <c:showSerName val="0"/>
          <c:showPercent val="0"/>
          <c:showBubbleSize val="0"/>
        </c:dLbls>
        <c:gapWidth val="150"/>
        <c:axId val="161596160"/>
        <c:axId val="1615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9-4CC7-BD94-D0340D67D889}"/>
            </c:ext>
          </c:extLst>
        </c:ser>
        <c:dLbls>
          <c:showLegendKey val="0"/>
          <c:showVal val="0"/>
          <c:showCatName val="0"/>
          <c:showSerName val="0"/>
          <c:showPercent val="0"/>
          <c:showBubbleSize val="0"/>
        </c:dLbls>
        <c:marker val="1"/>
        <c:smooth val="0"/>
        <c:axId val="161596160"/>
        <c:axId val="161598080"/>
      </c:lineChart>
      <c:dateAx>
        <c:axId val="161596160"/>
        <c:scaling>
          <c:orientation val="minMax"/>
        </c:scaling>
        <c:delete val="1"/>
        <c:axPos val="b"/>
        <c:numFmt formatCode="ge" sourceLinked="1"/>
        <c:majorTickMark val="none"/>
        <c:minorTickMark val="none"/>
        <c:tickLblPos val="none"/>
        <c:crossAx val="161598080"/>
        <c:crosses val="autoZero"/>
        <c:auto val="1"/>
        <c:lblOffset val="100"/>
        <c:baseTimeUnit val="years"/>
      </c:dateAx>
      <c:valAx>
        <c:axId val="161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3-4144-A1FE-80119AC0C027}"/>
            </c:ext>
          </c:extLst>
        </c:ser>
        <c:dLbls>
          <c:showLegendKey val="0"/>
          <c:showVal val="0"/>
          <c:showCatName val="0"/>
          <c:showSerName val="0"/>
          <c:showPercent val="0"/>
          <c:showBubbleSize val="0"/>
        </c:dLbls>
        <c:gapWidth val="150"/>
        <c:axId val="161755520"/>
        <c:axId val="1617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3-4144-A1FE-80119AC0C027}"/>
            </c:ext>
          </c:extLst>
        </c:ser>
        <c:dLbls>
          <c:showLegendKey val="0"/>
          <c:showVal val="0"/>
          <c:showCatName val="0"/>
          <c:showSerName val="0"/>
          <c:showPercent val="0"/>
          <c:showBubbleSize val="0"/>
        </c:dLbls>
        <c:marker val="1"/>
        <c:smooth val="0"/>
        <c:axId val="161755520"/>
        <c:axId val="161757440"/>
      </c:lineChart>
      <c:dateAx>
        <c:axId val="161755520"/>
        <c:scaling>
          <c:orientation val="minMax"/>
        </c:scaling>
        <c:delete val="1"/>
        <c:axPos val="b"/>
        <c:numFmt formatCode="ge" sourceLinked="1"/>
        <c:majorTickMark val="none"/>
        <c:minorTickMark val="none"/>
        <c:tickLblPos val="none"/>
        <c:crossAx val="161757440"/>
        <c:crosses val="autoZero"/>
        <c:auto val="1"/>
        <c:lblOffset val="100"/>
        <c:baseTimeUnit val="years"/>
      </c:dateAx>
      <c:valAx>
        <c:axId val="161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E8-406C-9618-C966866B9899}"/>
            </c:ext>
          </c:extLst>
        </c:ser>
        <c:dLbls>
          <c:showLegendKey val="0"/>
          <c:showVal val="0"/>
          <c:showCatName val="0"/>
          <c:showSerName val="0"/>
          <c:showPercent val="0"/>
          <c:showBubbleSize val="0"/>
        </c:dLbls>
        <c:gapWidth val="150"/>
        <c:axId val="162337152"/>
        <c:axId val="1623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E8-406C-9618-C966866B9899}"/>
            </c:ext>
          </c:extLst>
        </c:ser>
        <c:dLbls>
          <c:showLegendKey val="0"/>
          <c:showVal val="0"/>
          <c:showCatName val="0"/>
          <c:showSerName val="0"/>
          <c:showPercent val="0"/>
          <c:showBubbleSize val="0"/>
        </c:dLbls>
        <c:marker val="1"/>
        <c:smooth val="0"/>
        <c:axId val="162337152"/>
        <c:axId val="162339072"/>
      </c:lineChart>
      <c:dateAx>
        <c:axId val="162337152"/>
        <c:scaling>
          <c:orientation val="minMax"/>
        </c:scaling>
        <c:delete val="1"/>
        <c:axPos val="b"/>
        <c:numFmt formatCode="ge" sourceLinked="1"/>
        <c:majorTickMark val="none"/>
        <c:minorTickMark val="none"/>
        <c:tickLblPos val="none"/>
        <c:crossAx val="162339072"/>
        <c:crosses val="autoZero"/>
        <c:auto val="1"/>
        <c:lblOffset val="100"/>
        <c:baseTimeUnit val="years"/>
      </c:dateAx>
      <c:valAx>
        <c:axId val="162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06-4358-AD7D-5881AF62E6EF}"/>
            </c:ext>
          </c:extLst>
        </c:ser>
        <c:dLbls>
          <c:showLegendKey val="0"/>
          <c:showVal val="0"/>
          <c:showCatName val="0"/>
          <c:showSerName val="0"/>
          <c:showPercent val="0"/>
          <c:showBubbleSize val="0"/>
        </c:dLbls>
        <c:gapWidth val="150"/>
        <c:axId val="162373632"/>
        <c:axId val="162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06-4358-AD7D-5881AF62E6EF}"/>
            </c:ext>
          </c:extLst>
        </c:ser>
        <c:dLbls>
          <c:showLegendKey val="0"/>
          <c:showVal val="0"/>
          <c:showCatName val="0"/>
          <c:showSerName val="0"/>
          <c:showPercent val="0"/>
          <c:showBubbleSize val="0"/>
        </c:dLbls>
        <c:marker val="1"/>
        <c:smooth val="0"/>
        <c:axId val="162373632"/>
        <c:axId val="162375552"/>
      </c:lineChart>
      <c:dateAx>
        <c:axId val="162373632"/>
        <c:scaling>
          <c:orientation val="minMax"/>
        </c:scaling>
        <c:delete val="1"/>
        <c:axPos val="b"/>
        <c:numFmt formatCode="ge" sourceLinked="1"/>
        <c:majorTickMark val="none"/>
        <c:minorTickMark val="none"/>
        <c:tickLblPos val="none"/>
        <c:crossAx val="162375552"/>
        <c:crosses val="autoZero"/>
        <c:auto val="1"/>
        <c:lblOffset val="100"/>
        <c:baseTimeUnit val="years"/>
      </c:dateAx>
      <c:valAx>
        <c:axId val="162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994.3</c:v>
                </c:pt>
                <c:pt idx="1">
                  <c:v>907.16</c:v>
                </c:pt>
                <c:pt idx="2">
                  <c:v>804.67</c:v>
                </c:pt>
                <c:pt idx="3">
                  <c:v>790.63</c:v>
                </c:pt>
                <c:pt idx="4">
                  <c:v>1025.27</c:v>
                </c:pt>
              </c:numCache>
            </c:numRef>
          </c:val>
          <c:extLst>
            <c:ext xmlns:c16="http://schemas.microsoft.com/office/drawing/2014/chart" uri="{C3380CC4-5D6E-409C-BE32-E72D297353CC}">
              <c16:uniqueId val="{00000000-819D-4E04-804E-207475FF64E9}"/>
            </c:ext>
          </c:extLst>
        </c:ser>
        <c:dLbls>
          <c:showLegendKey val="0"/>
          <c:showVal val="0"/>
          <c:showCatName val="0"/>
          <c:showSerName val="0"/>
          <c:showPercent val="0"/>
          <c:showBubbleSize val="0"/>
        </c:dLbls>
        <c:gapWidth val="150"/>
        <c:axId val="162385280"/>
        <c:axId val="1625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extLst>
            <c:ext xmlns:c16="http://schemas.microsoft.com/office/drawing/2014/chart" uri="{C3380CC4-5D6E-409C-BE32-E72D297353CC}">
              <c16:uniqueId val="{00000001-819D-4E04-804E-207475FF64E9}"/>
            </c:ext>
          </c:extLst>
        </c:ser>
        <c:dLbls>
          <c:showLegendKey val="0"/>
          <c:showVal val="0"/>
          <c:showCatName val="0"/>
          <c:showSerName val="0"/>
          <c:showPercent val="0"/>
          <c:showBubbleSize val="0"/>
        </c:dLbls>
        <c:marker val="1"/>
        <c:smooth val="0"/>
        <c:axId val="162385280"/>
        <c:axId val="162522624"/>
      </c:lineChart>
      <c:dateAx>
        <c:axId val="162385280"/>
        <c:scaling>
          <c:orientation val="minMax"/>
        </c:scaling>
        <c:delete val="1"/>
        <c:axPos val="b"/>
        <c:numFmt formatCode="ge" sourceLinked="1"/>
        <c:majorTickMark val="none"/>
        <c:minorTickMark val="none"/>
        <c:tickLblPos val="none"/>
        <c:crossAx val="162522624"/>
        <c:crosses val="autoZero"/>
        <c:auto val="1"/>
        <c:lblOffset val="100"/>
        <c:baseTimeUnit val="years"/>
      </c:dateAx>
      <c:valAx>
        <c:axId val="162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56.07</c:v>
                </c:pt>
                <c:pt idx="1">
                  <c:v>55.45</c:v>
                </c:pt>
                <c:pt idx="2">
                  <c:v>55.77</c:v>
                </c:pt>
                <c:pt idx="3">
                  <c:v>58.86</c:v>
                </c:pt>
                <c:pt idx="4">
                  <c:v>68.239999999999995</c:v>
                </c:pt>
              </c:numCache>
            </c:numRef>
          </c:val>
          <c:extLst>
            <c:ext xmlns:c16="http://schemas.microsoft.com/office/drawing/2014/chart" uri="{C3380CC4-5D6E-409C-BE32-E72D297353CC}">
              <c16:uniqueId val="{00000000-5384-4892-A1BF-3A81058EA060}"/>
            </c:ext>
          </c:extLst>
        </c:ser>
        <c:dLbls>
          <c:showLegendKey val="0"/>
          <c:showVal val="0"/>
          <c:showCatName val="0"/>
          <c:showSerName val="0"/>
          <c:showPercent val="0"/>
          <c:showBubbleSize val="0"/>
        </c:dLbls>
        <c:gapWidth val="150"/>
        <c:axId val="162479104"/>
        <c:axId val="1625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extLst>
            <c:ext xmlns:c16="http://schemas.microsoft.com/office/drawing/2014/chart" uri="{C3380CC4-5D6E-409C-BE32-E72D297353CC}">
              <c16:uniqueId val="{00000001-5384-4892-A1BF-3A81058EA060}"/>
            </c:ext>
          </c:extLst>
        </c:ser>
        <c:dLbls>
          <c:showLegendKey val="0"/>
          <c:showVal val="0"/>
          <c:showCatName val="0"/>
          <c:showSerName val="0"/>
          <c:showPercent val="0"/>
          <c:showBubbleSize val="0"/>
        </c:dLbls>
        <c:marker val="1"/>
        <c:smooth val="0"/>
        <c:axId val="162479104"/>
        <c:axId val="162505856"/>
      </c:lineChart>
      <c:dateAx>
        <c:axId val="162479104"/>
        <c:scaling>
          <c:orientation val="minMax"/>
        </c:scaling>
        <c:delete val="1"/>
        <c:axPos val="b"/>
        <c:numFmt formatCode="ge" sourceLinked="1"/>
        <c:majorTickMark val="none"/>
        <c:minorTickMark val="none"/>
        <c:tickLblPos val="none"/>
        <c:crossAx val="162505856"/>
        <c:crosses val="autoZero"/>
        <c:auto val="1"/>
        <c:lblOffset val="100"/>
        <c:baseTimeUnit val="years"/>
      </c:dateAx>
      <c:valAx>
        <c:axId val="162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247.34</c:v>
                </c:pt>
                <c:pt idx="1">
                  <c:v>239.71</c:v>
                </c:pt>
                <c:pt idx="2">
                  <c:v>235.31</c:v>
                </c:pt>
                <c:pt idx="3">
                  <c:v>238.19</c:v>
                </c:pt>
                <c:pt idx="4">
                  <c:v>205.45</c:v>
                </c:pt>
              </c:numCache>
            </c:numRef>
          </c:val>
          <c:extLst>
            <c:ext xmlns:c16="http://schemas.microsoft.com/office/drawing/2014/chart" uri="{C3380CC4-5D6E-409C-BE32-E72D297353CC}">
              <c16:uniqueId val="{00000000-9DB6-474A-8FEC-20D60E8BCC14}"/>
            </c:ext>
          </c:extLst>
        </c:ser>
        <c:dLbls>
          <c:showLegendKey val="0"/>
          <c:showVal val="0"/>
          <c:showCatName val="0"/>
          <c:showSerName val="0"/>
          <c:showPercent val="0"/>
          <c:showBubbleSize val="0"/>
        </c:dLbls>
        <c:gapWidth val="150"/>
        <c:axId val="162614272"/>
        <c:axId val="162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extLst>
            <c:ext xmlns:c16="http://schemas.microsoft.com/office/drawing/2014/chart" uri="{C3380CC4-5D6E-409C-BE32-E72D297353CC}">
              <c16:uniqueId val="{00000001-9DB6-474A-8FEC-20D60E8BCC14}"/>
            </c:ext>
          </c:extLst>
        </c:ser>
        <c:dLbls>
          <c:showLegendKey val="0"/>
          <c:showVal val="0"/>
          <c:showCatName val="0"/>
          <c:showSerName val="0"/>
          <c:showPercent val="0"/>
          <c:showBubbleSize val="0"/>
        </c:dLbls>
        <c:marker val="1"/>
        <c:smooth val="0"/>
        <c:axId val="162614272"/>
        <c:axId val="162620544"/>
      </c:lineChart>
      <c:dateAx>
        <c:axId val="162614272"/>
        <c:scaling>
          <c:orientation val="minMax"/>
        </c:scaling>
        <c:delete val="1"/>
        <c:axPos val="b"/>
        <c:numFmt formatCode="ge" sourceLinked="1"/>
        <c:majorTickMark val="none"/>
        <c:minorTickMark val="none"/>
        <c:tickLblPos val="none"/>
        <c:crossAx val="162620544"/>
        <c:crosses val="autoZero"/>
        <c:auto val="1"/>
        <c:lblOffset val="100"/>
        <c:baseTimeUnit val="years"/>
      </c:dateAx>
      <c:valAx>
        <c:axId val="162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長野県　川上村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4103</v>
      </c>
      <c r="AJ8" s="74"/>
      <c r="AK8" s="74"/>
      <c r="AL8" s="74"/>
      <c r="AM8" s="74"/>
      <c r="AN8" s="74"/>
      <c r="AO8" s="74"/>
      <c r="AP8" s="75"/>
      <c r="AQ8" s="56">
        <f>データ!R6</f>
        <v>209.61</v>
      </c>
      <c r="AR8" s="56"/>
      <c r="AS8" s="56"/>
      <c r="AT8" s="56"/>
      <c r="AU8" s="56"/>
      <c r="AV8" s="56"/>
      <c r="AW8" s="56"/>
      <c r="AX8" s="56"/>
      <c r="AY8" s="56">
        <f>データ!S6</f>
        <v>19.57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99.11</v>
      </c>
      <c r="S10" s="56"/>
      <c r="T10" s="56"/>
      <c r="U10" s="56"/>
      <c r="V10" s="56"/>
      <c r="W10" s="56"/>
      <c r="X10" s="56"/>
      <c r="Y10" s="56"/>
      <c r="Z10" s="64">
        <f>データ!P6</f>
        <v>2480</v>
      </c>
      <c r="AA10" s="64"/>
      <c r="AB10" s="64"/>
      <c r="AC10" s="64"/>
      <c r="AD10" s="64"/>
      <c r="AE10" s="64"/>
      <c r="AF10" s="64"/>
      <c r="AG10" s="64"/>
      <c r="AH10" s="2"/>
      <c r="AI10" s="64">
        <f>データ!T6</f>
        <v>4022</v>
      </c>
      <c r="AJ10" s="64"/>
      <c r="AK10" s="64"/>
      <c r="AL10" s="64"/>
      <c r="AM10" s="64"/>
      <c r="AN10" s="64"/>
      <c r="AO10" s="64"/>
      <c r="AP10" s="64"/>
      <c r="AQ10" s="56">
        <f>データ!U6</f>
        <v>9.8000000000000007</v>
      </c>
      <c r="AR10" s="56"/>
      <c r="AS10" s="56"/>
      <c r="AT10" s="56"/>
      <c r="AU10" s="56"/>
      <c r="AV10" s="56"/>
      <c r="AW10" s="56"/>
      <c r="AX10" s="56"/>
      <c r="AY10" s="56">
        <f>データ!V6</f>
        <v>410.41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1" max="1" width="9" customWidth="1"/>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203041</v>
      </c>
      <c r="D6" s="31">
        <f t="shared" si="3"/>
        <v>47</v>
      </c>
      <c r="E6" s="31">
        <f t="shared" si="3"/>
        <v>1</v>
      </c>
      <c r="F6" s="31">
        <f t="shared" si="3"/>
        <v>0</v>
      </c>
      <c r="G6" s="31">
        <f t="shared" si="3"/>
        <v>0</v>
      </c>
      <c r="H6" s="31" t="str">
        <f t="shared" si="3"/>
        <v>長野県　川上村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99.11</v>
      </c>
      <c r="P6" s="32">
        <f t="shared" si="3"/>
        <v>2480</v>
      </c>
      <c r="Q6" s="32">
        <f t="shared" si="3"/>
        <v>4103</v>
      </c>
      <c r="R6" s="32">
        <f t="shared" si="3"/>
        <v>209.61</v>
      </c>
      <c r="S6" s="32">
        <f t="shared" si="3"/>
        <v>19.57</v>
      </c>
      <c r="T6" s="32">
        <f t="shared" si="3"/>
        <v>4022</v>
      </c>
      <c r="U6" s="32">
        <f t="shared" si="3"/>
        <v>9.8000000000000007</v>
      </c>
      <c r="V6" s="32">
        <f t="shared" si="3"/>
        <v>410.41</v>
      </c>
      <c r="W6" s="33">
        <f>IF(W7="",NA(),W7)</f>
        <v>56.23</v>
      </c>
      <c r="X6" s="33">
        <f t="shared" ref="X6:AF6" si="4">IF(X7="",NA(),X7)</f>
        <v>55.89</v>
      </c>
      <c r="Y6" s="33">
        <f t="shared" si="4"/>
        <v>55.96</v>
      </c>
      <c r="Z6" s="33">
        <f t="shared" si="4"/>
        <v>59.1</v>
      </c>
      <c r="AA6" s="33">
        <f t="shared" si="4"/>
        <v>74.33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994.3</v>
      </c>
      <c r="BE6" s="33">
        <f t="shared" ref="BE6:BM6" si="7">IF(BE7="",NA(),BE7)</f>
        <v>907.16</v>
      </c>
      <c r="BF6" s="33">
        <f t="shared" si="7"/>
        <v>804.67</v>
      </c>
      <c r="BG6" s="33">
        <f t="shared" si="7"/>
        <v>790.63</v>
      </c>
      <c r="BH6" s="33">
        <f t="shared" si="7"/>
        <v>1025.27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56.07</v>
      </c>
      <c r="BP6" s="33">
        <f t="shared" ref="BP6:BX6" si="8">IF(BP7="",NA(),BP7)</f>
        <v>55.45</v>
      </c>
      <c r="BQ6" s="33">
        <f t="shared" si="8"/>
        <v>55.77</v>
      </c>
      <c r="BR6" s="33">
        <f t="shared" si="8"/>
        <v>58.86</v>
      </c>
      <c r="BS6" s="33">
        <f t="shared" si="8"/>
        <v>68.239999999999995</v>
      </c>
      <c r="BT6" s="33">
        <f t="shared" si="8"/>
        <v>56.46</v>
      </c>
      <c r="BU6" s="33">
        <f t="shared" si="8"/>
        <v>19.77</v>
      </c>
      <c r="BV6" s="33">
        <f t="shared" si="8"/>
        <v>34.25</v>
      </c>
      <c r="BW6" s="33">
        <f t="shared" si="8"/>
        <v>46.48</v>
      </c>
      <c r="BX6" s="33">
        <f t="shared" si="8"/>
        <v>40.6</v>
      </c>
      <c r="BY6" s="32" t="str">
        <f>IF(BY7="","",IF(BY7="-","【-】","【"&amp;SUBSTITUTE(TEXT(BY7,"#,##0.00"),"-","△")&amp;"】"))</f>
        <v>【33.35】</v>
      </c>
      <c r="BZ6" s="33">
        <f>IF(BZ7="",NA(),BZ7)</f>
        <v>247.34</v>
      </c>
      <c r="CA6" s="33">
        <f t="shared" ref="CA6:CI6" si="9">IF(CA7="",NA(),CA7)</f>
        <v>239.71</v>
      </c>
      <c r="CB6" s="33">
        <f t="shared" si="9"/>
        <v>235.31</v>
      </c>
      <c r="CC6" s="33">
        <f t="shared" si="9"/>
        <v>238.19</v>
      </c>
      <c r="CD6" s="33">
        <f t="shared" si="9"/>
        <v>205.45</v>
      </c>
      <c r="CE6" s="33">
        <f t="shared" si="9"/>
        <v>306.49</v>
      </c>
      <c r="CF6" s="33">
        <f t="shared" si="9"/>
        <v>878.73</v>
      </c>
      <c r="CG6" s="33">
        <f t="shared" si="9"/>
        <v>501.18</v>
      </c>
      <c r="CH6" s="33">
        <f t="shared" si="9"/>
        <v>376.61</v>
      </c>
      <c r="CI6" s="33">
        <f t="shared" si="9"/>
        <v>440.03</v>
      </c>
      <c r="CJ6" s="32" t="str">
        <f>IF(CJ7="","",IF(CJ7="-","【-】","【"&amp;SUBSTITUTE(TEXT(CJ7,"#,##0.00"),"-","△")&amp;"】"))</f>
        <v>【524.69】</v>
      </c>
      <c r="CK6" s="33">
        <f>IF(CK7="",NA(),CK7)</f>
        <v>49.2</v>
      </c>
      <c r="CL6" s="33">
        <f t="shared" ref="CL6:CT6" si="10">IF(CL7="",NA(),CL7)</f>
        <v>49.76</v>
      </c>
      <c r="CM6" s="33">
        <f t="shared" si="10"/>
        <v>63.56</v>
      </c>
      <c r="CN6" s="33">
        <f t="shared" si="10"/>
        <v>64.77</v>
      </c>
      <c r="CO6" s="33">
        <f t="shared" si="10"/>
        <v>64.69</v>
      </c>
      <c r="CP6" s="33">
        <f t="shared" si="10"/>
        <v>58.25</v>
      </c>
      <c r="CQ6" s="33">
        <f t="shared" si="10"/>
        <v>57.17</v>
      </c>
      <c r="CR6" s="33">
        <f t="shared" si="10"/>
        <v>57.55</v>
      </c>
      <c r="CS6" s="33">
        <f t="shared" si="10"/>
        <v>57.43</v>
      </c>
      <c r="CT6" s="33">
        <f t="shared" si="10"/>
        <v>57.29</v>
      </c>
      <c r="CU6" s="32" t="str">
        <f>IF(CU7="","",IF(CU7="-","【-】","【"&amp;SUBSTITUTE(TEXT(CU7,"#,##0.00"),"-","△")&amp;"】"))</f>
        <v>【57.58】</v>
      </c>
      <c r="CV6" s="33">
        <f>IF(CV7="",NA(),CV7)</f>
        <v>82.97</v>
      </c>
      <c r="CW6" s="33">
        <f t="shared" ref="CW6:DE6" si="11">IF(CW7="",NA(),CW7)</f>
        <v>83.01</v>
      </c>
      <c r="CX6" s="33">
        <f t="shared" si="11"/>
        <v>83.22</v>
      </c>
      <c r="CY6" s="33">
        <f t="shared" si="11"/>
        <v>78.45</v>
      </c>
      <c r="CZ6" s="33">
        <f t="shared" si="11"/>
        <v>78.489999999999995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203041</v>
      </c>
      <c r="D7" s="35">
        <v>47</v>
      </c>
      <c r="E7" s="35">
        <v>1</v>
      </c>
      <c r="F7" s="35">
        <v>0</v>
      </c>
      <c r="G7" s="35">
        <v>0</v>
      </c>
      <c r="H7" s="35" t="s">
        <v>93</v>
      </c>
      <c r="I7" s="35" t="s">
        <v>94</v>
      </c>
      <c r="J7" s="35" t="s">
        <v>95</v>
      </c>
      <c r="K7" s="35" t="s">
        <v>96</v>
      </c>
      <c r="L7" s="35" t="s">
        <v>97</v>
      </c>
      <c r="M7" s="36" t="s">
        <v>98</v>
      </c>
      <c r="N7" s="36" t="s">
        <v>99</v>
      </c>
      <c r="O7" s="36">
        <v>99.11</v>
      </c>
      <c r="P7" s="36">
        <v>2480</v>
      </c>
      <c r="Q7" s="36">
        <v>4103</v>
      </c>
      <c r="R7" s="36">
        <v>209.61</v>
      </c>
      <c r="S7" s="36">
        <v>19.57</v>
      </c>
      <c r="T7" s="36">
        <v>4022</v>
      </c>
      <c r="U7" s="36">
        <v>9.8000000000000007</v>
      </c>
      <c r="V7" s="36">
        <v>410.41</v>
      </c>
      <c r="W7" s="36">
        <v>56.23</v>
      </c>
      <c r="X7" s="36">
        <v>55.89</v>
      </c>
      <c r="Y7" s="36">
        <v>55.96</v>
      </c>
      <c r="Z7" s="36">
        <v>59.1</v>
      </c>
      <c r="AA7" s="36">
        <v>74.33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994.3</v>
      </c>
      <c r="BE7" s="36">
        <v>907.16</v>
      </c>
      <c r="BF7" s="36">
        <v>804.67</v>
      </c>
      <c r="BG7" s="36">
        <v>790.63</v>
      </c>
      <c r="BH7" s="36">
        <v>1025.27</v>
      </c>
      <c r="BI7" s="36">
        <v>1124.6400000000001</v>
      </c>
      <c r="BJ7" s="36">
        <v>1108.26</v>
      </c>
      <c r="BK7" s="36">
        <v>1113.76</v>
      </c>
      <c r="BL7" s="36">
        <v>1125.69</v>
      </c>
      <c r="BM7" s="36">
        <v>1134.67</v>
      </c>
      <c r="BN7" s="36">
        <v>1242.9000000000001</v>
      </c>
      <c r="BO7" s="36">
        <v>56.07</v>
      </c>
      <c r="BP7" s="36">
        <v>55.45</v>
      </c>
      <c r="BQ7" s="36">
        <v>55.77</v>
      </c>
      <c r="BR7" s="36">
        <v>58.86</v>
      </c>
      <c r="BS7" s="36">
        <v>68.239999999999995</v>
      </c>
      <c r="BT7" s="36">
        <v>56.46</v>
      </c>
      <c r="BU7" s="36">
        <v>19.77</v>
      </c>
      <c r="BV7" s="36">
        <v>34.25</v>
      </c>
      <c r="BW7" s="36">
        <v>46.48</v>
      </c>
      <c r="BX7" s="36">
        <v>40.6</v>
      </c>
      <c r="BY7" s="36">
        <v>33.35</v>
      </c>
      <c r="BZ7" s="36">
        <v>247.34</v>
      </c>
      <c r="CA7" s="36">
        <v>239.71</v>
      </c>
      <c r="CB7" s="36">
        <v>235.31</v>
      </c>
      <c r="CC7" s="36">
        <v>238.19</v>
      </c>
      <c r="CD7" s="36">
        <v>205.45</v>
      </c>
      <c r="CE7" s="36">
        <v>306.49</v>
      </c>
      <c r="CF7" s="36">
        <v>878.73</v>
      </c>
      <c r="CG7" s="36">
        <v>501.18</v>
      </c>
      <c r="CH7" s="36">
        <v>376.61</v>
      </c>
      <c r="CI7" s="36">
        <v>440.03</v>
      </c>
      <c r="CJ7" s="36">
        <v>524.69000000000005</v>
      </c>
      <c r="CK7" s="36">
        <v>49.2</v>
      </c>
      <c r="CL7" s="36">
        <v>49.76</v>
      </c>
      <c r="CM7" s="36">
        <v>63.56</v>
      </c>
      <c r="CN7" s="36">
        <v>64.77</v>
      </c>
      <c r="CO7" s="36">
        <v>64.69</v>
      </c>
      <c r="CP7" s="36">
        <v>58.25</v>
      </c>
      <c r="CQ7" s="36">
        <v>57.17</v>
      </c>
      <c r="CR7" s="36">
        <v>57.55</v>
      </c>
      <c r="CS7" s="36">
        <v>57.43</v>
      </c>
      <c r="CT7" s="36">
        <v>57.29</v>
      </c>
      <c r="CU7" s="36">
        <v>57.58</v>
      </c>
      <c r="CV7" s="36">
        <v>82.97</v>
      </c>
      <c r="CW7" s="36">
        <v>83.01</v>
      </c>
      <c r="CX7" s="36">
        <v>83.22</v>
      </c>
      <c r="CY7" s="36">
        <v>78.45</v>
      </c>
      <c r="CZ7" s="36">
        <v>78.489999999999995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S1703C053</cp:lastModifiedBy>
  <dcterms:created xsi:type="dcterms:W3CDTF">2016-12-02T02:18:12Z</dcterms:created>
  <dcterms:modified xsi:type="dcterms:W3CDTF">2017-02-08T10:55:57Z</dcterms:modified>
  <cp:category/>
</cp:coreProperties>
</file>