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ky\全庁共有\本庁\02_企画振興部\06 市町村課\財政係\一般財政\01 財政状況資料集\H28財政状況資料集　←ここに保存\11月公表予定（５月分の修正）\05南信州\"/>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20" r:id="rId13"/>
    <sheet name="施設類型別ストック情報分析表① " sheetId="21" r:id="rId14"/>
    <sheet name="施設類型別ストック情報分析表② " sheetId="22" r:id="rId15"/>
    <sheet name="データシート" sheetId="8" state="hidden" r:id="rId16"/>
  </sheets>
  <calcPr calcId="162913"/>
</workbook>
</file>

<file path=xl/calcChain.xml><?xml version="1.0" encoding="utf-8"?>
<calcChain xmlns="http://schemas.openxmlformats.org/spreadsheetml/2006/main">
  <c r="DB102" i="11" l="1"/>
  <c r="CW102" i="11"/>
  <c r="CR102" i="11"/>
  <c r="AP23" i="11"/>
  <c r="AF23" i="11"/>
  <c r="AA23" i="11"/>
  <c r="V23" i="11"/>
  <c r="Q23" i="11"/>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35" i="9"/>
  <c r="BW34" i="9"/>
  <c r="BW35" i="9" s="1"/>
  <c r="BW36" i="9" s="1"/>
  <c r="BW37" i="9" s="1"/>
  <c r="BW38" i="9" s="1"/>
  <c r="BW39" i="9" s="1"/>
  <c r="BW40" i="9" s="1"/>
  <c r="BW41" i="9" s="1"/>
  <c r="BW42" i="9" s="1"/>
  <c r="BW43" i="9" s="1"/>
  <c r="AM34" i="9"/>
  <c r="C34" i="9"/>
  <c r="U34" i="9" s="1"/>
  <c r="U35" i="9" l="1"/>
  <c r="U36" i="9" s="1"/>
  <c r="U37" i="9" s="1"/>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alcChain>
</file>

<file path=xl/sharedStrings.xml><?xml version="1.0" encoding="utf-8"?>
<sst xmlns="http://schemas.openxmlformats.org/spreadsheetml/2006/main" count="1156" uniqueCount="568">
  <si>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</si>
  <si>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</si>
  <si>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</si>
  <si>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</si>
  <si>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</si>
  <si>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</si>
  <si>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</si>
  <si>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</si>
  <si>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</si>
  <si>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</si>
  <si>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</si>
  <si>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</si>
  <si>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</si>
  <si>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</si>
  <si>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</si>
  <si>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</si>
  <si>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</si>
  <si>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</si>
  <si>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</si>
  <si>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</si>
  <si>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</si>
  <si>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</si>
  <si>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</si>
  <si>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</si>
  <si>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</si>
  <si>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</si>
  <si>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</si>
  <si>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</si>
  <si>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</si>
  <si>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</si>
  <si>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</si>
  <si>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</si>
  <si>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</si>
  <si>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</si>
  <si>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</si>
  <si>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</si>
  <si>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</si>
  <si>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</si>
  <si>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</si>
  <si>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</si>
  <si>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</si>
  <si>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</si>
  <si>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</si>
  <si>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</si>
  <si>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</si>
  <si>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</si>
  <si>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</si>
  <si>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</si>
  <si>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</si>
  <si>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</si>
  <si>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</si>
  <si>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</si>
  <si>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</si>
  <si>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</si>
  <si>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</si>
  <si>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</si>
  <si>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</si>
  <si>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</si>
  <si>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</si>
  <si>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</si>
  <si>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</si>
  <si>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</si>
  <si>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</si>
  <si>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</si>
  <si>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</si>
  <si>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</si>
  <si>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</si>
  <si>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</si>
  <si>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</si>
  <si>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</si>
  <si>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</si>
  <si>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</si>
  <si>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</si>
  <si>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</si>
  <si>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</si>
  <si>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</si>
  <si>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</si>
  <si>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</si>
  <si>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</si>
  <si>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</si>
  <si>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</si>
  <si>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</si>
  <si>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</si>
  <si>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大鹿村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</si>
  <si>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</si>
  <si>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</si>
  <si>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</si>
  <si>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</si>
  <si>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</si>
  <si>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</si>
  <si>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</si>
  <si>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</si>
  <si>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</si>
  <si>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</si>
  <si>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</si>
  <si>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</si>
  <si>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</si>
  <si>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</si>
  <si>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</si>
  <si>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</si>
  <si>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</si>
  <si>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</si>
  <si>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</si>
  <si>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</si>
  <si>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</si>
  <si>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</si>
  <si>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</si>
  <si>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</si>
  <si>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</si>
  <si>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</si>
  <si>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</si>
  <si>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</si>
  <si>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</si>
  <si>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</si>
  <si>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</si>
  <si>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</si>
  <si>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</si>
  <si>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</si>
  <si>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</si>
  <si>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</si>
  <si>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</si>
  <si>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</si>
  <si>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</si>
  <si>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</si>
  <si>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</si>
  <si>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</si>
  <si>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</si>
  <si>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</si>
  <si>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</si>
  <si>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</si>
  <si>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</si>
  <si>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</si>
  <si>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</si>
  <si>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</si>
  <si>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</si>
  <si>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</si>
  <si>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</si>
  <si>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</si>
  <si>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</si>
  <si>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</si>
  <si>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</si>
  <si>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</si>
  <si>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</si>
  <si>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</si>
  <si>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</si>
  <si>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</si>
  <si>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</si>
  <si>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</si>
  <si>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</si>
  <si>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</si>
  <si>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</si>
  <si>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</si>
  <si>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</si>
  <si>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</si>
  <si>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</si>
  <si>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</si>
  <si>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</si>
  <si>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</si>
  <si>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</si>
  <si>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</si>
  <si>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</si>
  <si>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</si>
  <si>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</si>
  <si>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</si>
  <si>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</si>
  <si>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</si>
  <si>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</si>
  <si>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</si>
  <si>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</si>
  <si>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</si>
  <si>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</si>
  <si>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</si>
  <si>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</si>
  <si>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</si>
  <si>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</si>
  <si>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</si>
  <si>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</si>
  <si>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</si>
  <si>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</si>
  <si>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</si>
  <si>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</si>
  <si>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</si>
  <si>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</si>
  <si>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</si>
  <si>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</si>
  <si>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</si>
  <si>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</si>
  <si>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</si>
  <si>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</si>
  <si>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</si>
  <si>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</si>
  <si>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</si>
  <si>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</si>
  <si>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</si>
  <si>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</si>
  <si>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</si>
  <si>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</si>
  <si>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長野県大鹿村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</si>
  <si>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</si>
  <si>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</si>
  <si>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</si>
  <si>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</si>
  <si>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</si>
  <si>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</si>
  <si>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</si>
  <si>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</si>
  <si>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</si>
  <si>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</si>
  <si>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</si>
  <si>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</si>
  <si>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</si>
  <si>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</si>
  <si>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</si>
  <si>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</si>
  <si>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</si>
  <si>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</si>
  <si>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</si>
  <si>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</si>
  <si>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</si>
  <si>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</si>
  <si>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</si>
  <si>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</si>
  <si>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</si>
  <si>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</si>
  <si>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</si>
  <si>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</si>
  <si>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</si>
  <si>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</si>
  <si>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</si>
  <si>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</si>
  <si>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</si>
  <si>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</si>
  <si>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</si>
  <si>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</si>
  <si>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</si>
  <si>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</si>
  <si>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</si>
  <si>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</si>
  <si>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</si>
  <si>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</si>
  <si>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</si>
  <si>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</si>
  <si>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</si>
  <si>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</si>
  <si>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</si>
  <si>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</si>
  <si>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</si>
  <si>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</si>
  <si>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</si>
  <si>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</si>
  <si>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</si>
  <si>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</si>
  <si>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</si>
  <si>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</si>
  <si>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</si>
  <si>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</si>
  <si>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</si>
  <si>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</si>
  <si>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</si>
  <si>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</si>
  <si>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</si>
  <si>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</si>
  <si>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</si>
  <si>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</si>
  <si>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</si>
  <si>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</si>
  <si>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</si>
  <si>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</si>
  <si>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</si>
  <si>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</si>
  <si>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</si>
  <si>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</si>
  <si>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</si>
  <si>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</si>
  <si>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</si>
  <si>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</si>
  <si>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</si>
  <si>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</si>
  <si>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</si>
  <si>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</si>
  <si>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</si>
  <si>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</si>
  <si>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</si>
  <si>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</si>
  <si>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</si>
  <si>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</si>
  <si>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</si>
  <si>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</si>
  <si>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</si>
  <si>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</si>
  <si>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</si>
  <si>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</si>
  <si>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</si>
  <si>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</si>
  <si>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</si>
  <si>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</si>
  <si>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</si>
  <si>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</si>
  <si>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</si>
  <si>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</si>
  <si>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</si>
  <si>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</si>
  <si>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</si>
  <si>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</si>
  <si>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</si>
  <si>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</si>
  <si>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</si>
  <si>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</si>
  <si>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</si>
  <si>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</si>
  <si>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</si>
  <si>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</si>
  <si>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</si>
  <si>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</si>
  <si>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</si>
  <si>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</si>
  <si>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</si>
  <si>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</si>
  <si>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</si>
  <si>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</si>
  <si>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</si>
  <si>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</si>
  <si>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</si>
  <si>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</si>
  <si>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</si>
  <si>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</si>
  <si>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</si>
  <si>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</si>
  <si>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</si>
  <si>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</si>
  <si>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</si>
  <si>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</si>
  <si>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</si>
  <si>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</si>
  <si>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</si>
  <si>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</si>
  <si>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</si>
  <si>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</si>
  <si>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</si>
  <si>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</si>
  <si>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</si>
  <si>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</si>
  <si>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</si>
  <si>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</si>
  <si>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</si>
  <si>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</si>
  <si>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長野県大鹿村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</si>
  <si>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</si>
  <si>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</si>
  <si>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</si>
  <si>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</si>
  <si>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</si>
  <si>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</si>
  <si>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</si>
  <si>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</si>
  <si>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</si>
  <si>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</si>
  <si>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</si>
  <si>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</si>
  <si>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</si>
  <si>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</si>
  <si>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</si>
  <si>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</si>
  <si>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</si>
  <si>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</si>
  <si>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</si>
  <si>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</si>
  <si>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</si>
  <si>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</si>
  <si>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</si>
  <si>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</si>
  <si>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</si>
  <si>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</si>
  <si>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</si>
  <si>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</si>
  <si>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</si>
  <si>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</si>
  <si>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</si>
  <si>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</si>
  <si>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</si>
  <si>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大鹿村国民健康保険特別会計</t>
    <phoneticPr fontId="5"/>
  </si>
  <si>
    <t>大鹿村立診療所特別会計</t>
    <phoneticPr fontId="5"/>
  </si>
  <si>
    <t>大鹿村介護保険特別会計</t>
    <phoneticPr fontId="5"/>
  </si>
  <si>
    <t>大鹿村後期高齢者医療特別会計</t>
    <phoneticPr fontId="5"/>
  </si>
  <si>
    <t>大鹿村営水道特別会計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</si>
  <si>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</si>
  <si>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</si>
  <si>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</si>
  <si>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</si>
  <si>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</si>
  <si>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</si>
  <si>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</si>
  <si>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</si>
  <si>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</si>
  <si>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</si>
  <si>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</si>
  <si>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</si>
  <si>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</si>
  <si>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</si>
  <si>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</si>
  <si>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</si>
  <si>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</si>
  <si>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</si>
  <si>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</si>
  <si>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</si>
  <si>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</si>
  <si>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</si>
  <si>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</si>
  <si>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</si>
  <si>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</si>
  <si>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</si>
  <si>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</si>
  <si>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</si>
  <si>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</si>
  <si>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</si>
  <si>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</si>
  <si>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</si>
  <si>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</si>
  <si>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</si>
  <si>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</si>
  <si>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</si>
  <si>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</si>
  <si>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</si>
  <si>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</si>
  <si>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</si>
  <si>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</si>
  <si>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</si>
  <si>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</si>
  <si>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</si>
  <si>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</si>
  <si>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</si>
  <si>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</si>
  <si>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</si>
  <si>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</si>
  <si>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</si>
  <si>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</si>
  <si>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</si>
  <si>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</si>
  <si>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</si>
  <si>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</si>
  <si>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</si>
  <si>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大鹿村国民健康保険特別会計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</si>
  <si>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</si>
  <si>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</si>
  <si>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</si>
  <si>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</si>
  <si>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</si>
  <si>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</si>
  <si>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</si>
  <si>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</si>
  <si>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</si>
  <si>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</si>
  <si>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</si>
  <si>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</si>
  <si>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</si>
  <si>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</si>
  <si>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</si>
  <si>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</si>
  <si>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</si>
  <si>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</si>
  <si>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</si>
  <si>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</si>
  <si>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</si>
  <si>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</si>
  <si>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</si>
  <si>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</si>
  <si>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</si>
  <si>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</si>
  <si>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</si>
  <si>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</si>
  <si>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</si>
  <si>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</si>
  <si>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</si>
  <si>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</si>
  <si>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</si>
  <si>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</si>
  <si>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</si>
  <si>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</si>
  <si>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</si>
  <si>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</si>
  <si>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</si>
  <si>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</si>
  <si>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</si>
  <si>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</si>
  <si>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</si>
  <si>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</si>
  <si>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</si>
  <si>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</si>
  <si>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</si>
  <si>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</si>
  <si>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</si>
  <si>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</si>
  <si>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</si>
  <si>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</si>
  <si>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</si>
  <si>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</si>
  <si>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</si>
  <si>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</si>
  <si>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</si>
  <si>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</si>
  <si>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</si>
  <si>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</si>
  <si>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</si>
  <si>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</si>
  <si>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</si>
  <si>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</si>
  <si>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</si>
  <si>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</si>
  <si>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</si>
  <si>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</si>
  <si>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</si>
  <si>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</si>
  <si>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</si>
  <si>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</si>
  <si>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</si>
  <si>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</si>
  <si>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</si>
  <si>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</si>
  <si>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</si>
  <si>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</si>
  <si>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</si>
  <si>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</si>
  <si>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</si>
  <si>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4.72</t>
  </si>
  <si>
    <t>▲ 0.44</t>
  </si>
  <si>
    <t>▲ 0.80</t>
  </si>
  <si>
    <t>一般会計</t>
  </si>
  <si>
    <t>大鹿村国民健康保険特別会計</t>
  </si>
  <si>
    <t>大鹿村立診療所特別会計</t>
  </si>
  <si>
    <t>大鹿村営水道特別会計</t>
  </si>
  <si>
    <t>大鹿村介護保険特別会計</t>
  </si>
  <si>
    <t>大鹿村後期高齢者医療特別会計</t>
  </si>
  <si>
    <t>その他会計（赤字）</t>
  </si>
  <si>
    <t>その他会計（黒字）</t>
  </si>
  <si>
    <t>-</t>
    <phoneticPr fontId="30"/>
  </si>
  <si>
    <t>-</t>
    <phoneticPr fontId="2"/>
  </si>
  <si>
    <t>秋葉路</t>
    <rPh sb="0" eb="2">
      <t>アキハ</t>
    </rPh>
    <rPh sb="2" eb="3">
      <t>ミチ</t>
    </rPh>
    <phoneticPr fontId="2"/>
  </si>
  <si>
    <t>-</t>
    <phoneticPr fontId="2"/>
  </si>
  <si>
    <t>南信州広域連合（一般会計）</t>
    <rPh sb="0" eb="1">
      <t>ミナミ</t>
    </rPh>
    <rPh sb="1" eb="3">
      <t>シンシュウ</t>
    </rPh>
    <rPh sb="3" eb="5">
      <t>コウイキ</t>
    </rPh>
    <rPh sb="5" eb="7">
      <t>レンゴウ</t>
    </rPh>
    <rPh sb="8" eb="10">
      <t>イッパン</t>
    </rPh>
    <rPh sb="10" eb="12">
      <t>カイケイ</t>
    </rPh>
    <phoneticPr fontId="24"/>
  </si>
  <si>
    <t>南信州広域連合（南信州広域振興基金特別会計）</t>
    <rPh sb="0" eb="1">
      <t>ミナミ</t>
    </rPh>
    <rPh sb="1" eb="3">
      <t>シンシュウ</t>
    </rPh>
    <rPh sb="3" eb="5">
      <t>コウイキ</t>
    </rPh>
    <rPh sb="5" eb="7">
      <t>レンゴウ</t>
    </rPh>
    <rPh sb="8" eb="9">
      <t>ミナミ</t>
    </rPh>
    <rPh sb="9" eb="11">
      <t>シンシュウ</t>
    </rPh>
    <rPh sb="11" eb="13">
      <t>コウイキ</t>
    </rPh>
    <rPh sb="13" eb="15">
      <t>シンコウ</t>
    </rPh>
    <rPh sb="15" eb="17">
      <t>キキン</t>
    </rPh>
    <rPh sb="17" eb="19">
      <t>トクベツ</t>
    </rPh>
    <rPh sb="19" eb="21">
      <t>カイケイ</t>
    </rPh>
    <phoneticPr fontId="24"/>
  </si>
  <si>
    <t>南信州広域連合（飯田広域消防特別会計）</t>
    <rPh sb="0" eb="1">
      <t>ミナミ</t>
    </rPh>
    <rPh sb="1" eb="3">
      <t>シンシュウ</t>
    </rPh>
    <rPh sb="3" eb="5">
      <t>コウイキ</t>
    </rPh>
    <rPh sb="5" eb="7">
      <t>レンゴウ</t>
    </rPh>
    <rPh sb="8" eb="10">
      <t>イイダ</t>
    </rPh>
    <rPh sb="10" eb="12">
      <t>コウイキ</t>
    </rPh>
    <rPh sb="12" eb="14">
      <t>ショウボウ</t>
    </rPh>
    <rPh sb="14" eb="16">
      <t>トクベツ</t>
    </rPh>
    <rPh sb="16" eb="18">
      <t>カイケイ</t>
    </rPh>
    <phoneticPr fontId="24"/>
  </si>
  <si>
    <t>南信州広域連合（稲葉クリーンセンター特別会計）</t>
    <rPh sb="0" eb="1">
      <t>ミナミ</t>
    </rPh>
    <rPh sb="1" eb="3">
      <t>シンシュウ</t>
    </rPh>
    <rPh sb="3" eb="5">
      <t>コウイキ</t>
    </rPh>
    <rPh sb="5" eb="7">
      <t>レンゴウ</t>
    </rPh>
    <rPh sb="8" eb="10">
      <t>イナバ</t>
    </rPh>
    <rPh sb="18" eb="20">
      <t>トクベツ</t>
    </rPh>
    <rPh sb="20" eb="22">
      <t>カイケイ</t>
    </rPh>
    <phoneticPr fontId="24"/>
  </si>
  <si>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2"/>
  </si>
  <si>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</si>
  <si>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</si>
  <si>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</si>
  <si>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</si>
  <si>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2"/>
  </si>
  <si>
    <t>下伊那郡土木技術センター組合</t>
    <rPh sb="0" eb="3">
      <t>シモイナ</t>
    </rPh>
    <rPh sb="3" eb="4">
      <t>グン</t>
    </rPh>
    <rPh sb="4" eb="6">
      <t>ドボク</t>
    </rPh>
    <rPh sb="6" eb="8">
      <t>ギジュツ</t>
    </rPh>
    <rPh sb="12" eb="14">
      <t>クミアイ</t>
    </rPh>
    <phoneticPr fontId="24"/>
  </si>
  <si>
    <t>下伊那自治センター組合</t>
    <rPh sb="0" eb="3">
      <t>シモイナ</t>
    </rPh>
    <rPh sb="3" eb="5">
      <t>ジチ</t>
    </rPh>
    <rPh sb="9" eb="11">
      <t>クミアイ</t>
    </rPh>
    <phoneticPr fontId="24"/>
  </si>
  <si>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4"/>
  </si>
  <si>
    <t>下伊那郡町村総合事務組合</t>
    <rPh sb="0" eb="3">
      <t>シモイナ</t>
    </rPh>
    <rPh sb="3" eb="4">
      <t>グン</t>
    </rPh>
    <rPh sb="4" eb="6">
      <t>チョウソン</t>
    </rPh>
    <rPh sb="6" eb="8">
      <t>ソウゴウ</t>
    </rPh>
    <rPh sb="8" eb="10">
      <t>ジム</t>
    </rPh>
    <rPh sb="10" eb="12">
      <t>クミアイ</t>
    </rPh>
    <phoneticPr fontId="24"/>
  </si>
  <si>
    <t>下伊那北部総合事務組合（一般会計）</t>
    <rPh sb="0" eb="3">
      <t>シモイナ</t>
    </rPh>
    <rPh sb="3" eb="5">
      <t>ホクブ</t>
    </rPh>
    <rPh sb="5" eb="7">
      <t>ソウゴウ</t>
    </rPh>
    <rPh sb="7" eb="9">
      <t>ジム</t>
    </rPh>
    <rPh sb="9" eb="11">
      <t>クミアイ</t>
    </rPh>
    <rPh sb="12" eb="14">
      <t>イッパン</t>
    </rPh>
    <rPh sb="14" eb="16">
      <t>カイケイ</t>
    </rPh>
    <phoneticPr fontId="24"/>
  </si>
  <si>
    <t>下伊那北部総合事務組合（特別会計）</t>
    <rPh sb="0" eb="3">
      <t>シモイナ</t>
    </rPh>
    <rPh sb="3" eb="5">
      <t>ホクブ</t>
    </rPh>
    <rPh sb="5" eb="7">
      <t>ソウゴウ</t>
    </rPh>
    <rPh sb="7" eb="9">
      <t>ジム</t>
    </rPh>
    <rPh sb="9" eb="11">
      <t>クミアイ</t>
    </rPh>
    <rPh sb="12" eb="14">
      <t>トクベツ</t>
    </rPh>
    <rPh sb="14" eb="16">
      <t>カイケイ</t>
    </rPh>
    <phoneticPr fontId="24"/>
  </si>
  <si>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</si>
  <si>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</si>
  <si>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</si>
  <si>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</si>
  <si>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</si>
  <si>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</si>
  <si>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</si>
  <si>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</si>
  <si>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</si>
  <si>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</si>
  <si>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</si>
  <si>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平成24年度以降については類似団体値より低い数値になっている。
27年度以降大型事業により起債額が増額したため今後比率が増えていくことが予想されるが、10％以内で推移していくと思われる。
今後も起債抑制をしながら健全化に努めていく。
また、将来負担比率については0％以下で推移しており今後も0％以上にはならないと思われる。</t>
    <rPh sb="0" eb="2">
      <t>ヘイセイ</t>
    </rPh>
    <rPh sb="4" eb="5">
      <t>ネン</t>
    </rPh>
    <rPh sb="5" eb="6">
      <t>ド</t>
    </rPh>
    <rPh sb="6" eb="8">
      <t>イコウ</t>
    </rPh>
    <rPh sb="13" eb="15">
      <t>ルイジ</t>
    </rPh>
    <rPh sb="15" eb="17">
      <t>ダンタイ</t>
    </rPh>
    <rPh sb="17" eb="18">
      <t>チ</t>
    </rPh>
    <rPh sb="20" eb="21">
      <t>ヒク</t>
    </rPh>
    <rPh sb="22" eb="24">
      <t>スウチ</t>
    </rPh>
    <rPh sb="34" eb="35">
      <t>ネン</t>
    </rPh>
    <rPh sb="35" eb="36">
      <t>ド</t>
    </rPh>
    <rPh sb="36" eb="38">
      <t>イコウ</t>
    </rPh>
    <rPh sb="38" eb="40">
      <t>オオガタ</t>
    </rPh>
    <rPh sb="40" eb="42">
      <t>ジギョウ</t>
    </rPh>
    <rPh sb="45" eb="47">
      <t>キサイ</t>
    </rPh>
    <rPh sb="47" eb="48">
      <t>ガク</t>
    </rPh>
    <rPh sb="49" eb="51">
      <t>ゾウガク</t>
    </rPh>
    <rPh sb="55" eb="57">
      <t>コンゴ</t>
    </rPh>
    <rPh sb="57" eb="59">
      <t>ヒリツ</t>
    </rPh>
    <rPh sb="60" eb="61">
      <t>フ</t>
    </rPh>
    <rPh sb="68" eb="70">
      <t>ヨソウ</t>
    </rPh>
    <rPh sb="78" eb="80">
      <t>イナイ</t>
    </rPh>
    <rPh sb="81" eb="83">
      <t>スイイ</t>
    </rPh>
    <rPh sb="88" eb="89">
      <t>オモ</t>
    </rPh>
    <rPh sb="94" eb="96">
      <t>コンゴ</t>
    </rPh>
    <rPh sb="97" eb="99">
      <t>キサイ</t>
    </rPh>
    <rPh sb="99" eb="101">
      <t>ヨクセイ</t>
    </rPh>
    <rPh sb="106" eb="109">
      <t>ケンゼンカ</t>
    </rPh>
    <rPh sb="110" eb="111">
      <t>ツト</t>
    </rPh>
    <rPh sb="120" eb="122">
      <t>ショウライ</t>
    </rPh>
    <rPh sb="122" eb="124">
      <t>フタン</t>
    </rPh>
    <rPh sb="124" eb="126">
      <t>ヒリツ</t>
    </rPh>
    <rPh sb="133" eb="135">
      <t>イカ</t>
    </rPh>
    <rPh sb="136" eb="138">
      <t>スイイ</t>
    </rPh>
    <rPh sb="142" eb="144">
      <t>コンゴ</t>
    </rPh>
    <rPh sb="147" eb="149">
      <t>イジョウ</t>
    </rPh>
    <rPh sb="156" eb="157">
      <t>オモ</t>
    </rPh>
    <phoneticPr fontId="30"/>
  </si>
  <si>
    <t>有形固定資産減価償却率</t>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</si>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</sst>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6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6"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extLst>
            <c:ext xmlns:c16="http://schemas.microsoft.com/office/drawing/2014/chart" uri="{C3380CC4-5D6E-409C-BE32-E72D297353CC}">
              <c16:uniqueId val="{00000000-52E6-4045-A26F-B72965BF66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437951</c:v>
                </c:pt>
                <c:pt idx="1">
                  <c:v>503005</c:v>
                </c:pt>
                <c:pt idx="2">
                  <c:v>428464</c:v>
                </c:pt>
                <c:pt idx="3">
                  <c:v>818976</c:v>
                </c:pt>
                <c:pt idx="4">
                  <c:v>806658</c:v>
                </c:pt>
              </c:numCache>
            </c:numRef>
          </c:val>
          <c:smooth val="0"/>
          <c:extLst>
            <c:ext xmlns:c16="http://schemas.microsoft.com/office/drawing/2014/chart" uri="{C3380CC4-5D6E-409C-BE32-E72D297353CC}">
              <c16:uniqueId val="{00000001-52E6-4045-A26F-B72965BF667E}"/>
            </c:ext>
          </c:extLst>
        </c:ser>
        <c:dLbls>
          <c:showLegendKey val="0"/>
          <c:showVal val="0"/>
          <c:showCatName val="0"/>
          <c:showSerName val="0"/>
          <c:showPercent val="0"/>
          <c:showBubbleSize val="0"/>
        </c:dLbls>
        <c:marker val="1"/>
        <c:smooth val="0"/>
        <c:axId val="52110848"/>
        <c:axId val="52112768"/>
      </c:lineChart>
      <c:catAx>
        <c:axId val="52110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112768"/>
        <c:crosses val="autoZero"/>
        <c:auto val="1"/>
        <c:lblAlgn val="ctr"/>
        <c:lblOffset val="100"/>
        <c:tickLblSkip val="1"/>
        <c:tickMarkSkip val="1"/>
        <c:noMultiLvlLbl val="0"/>
      </c:catAx>
      <c:valAx>
        <c:axId val="52112768"/>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110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1.22</c:v>
                </c:pt>
                <c:pt idx="1">
                  <c:v>4.9400000000000004</c:v>
                </c:pt>
                <c:pt idx="2">
                  <c:v>2.2799999999999998</c:v>
                </c:pt>
                <c:pt idx="3">
                  <c:v>5.31</c:v>
                </c:pt>
                <c:pt idx="4">
                  <c:v>4.6900000000000004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26.07</c:v>
                </c:pt>
                <c:pt idx="1">
                  <c:v>27.89</c:v>
                </c:pt>
                <c:pt idx="2">
                  <c:v>34.369999999999997</c:v>
                </c:pt>
                <c:pt idx="3">
                  <c:v>33.049999999999997</c:v>
                </c:pt>
                <c:pt idx="4">
                  <c:v>34.68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0037248"/>
        <c:axId val="130039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-4.72</c:v>
                </c:pt>
                <c:pt idx="1">
                  <c:v>4.3499999999999996</c:v>
                </c:pt>
                <c:pt idx="2">
                  <c:v>-0.44</c:v>
                </c:pt>
                <c:pt idx="3">
                  <c:v>3.25</c:v>
                </c:pt>
                <c:pt idx="4">
                  <c:v>-0.8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0037248"/>
        <c:axId val="130039168"/>
      </c:lineChart>
      <c:catAx>
        <c:axId val="13003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039168"/>
        <c:crosses val="autoZero"/>
        <c:auto val="1"/>
        <c:lblAlgn val="ctr"/>
        <c:lblOffset val="100"/>
        <c:tickLblSkip val="1"/>
        <c:tickMarkSkip val="1"/>
        <c:noMultiLvlLbl val="0"/>
      </c:catAx>
      <c:valAx>
        <c:axId val="130039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03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大鹿村後期高齢者医療特別会計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大鹿村介護保険特別会計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0.22</c:v>
                </c:pt>
                <c:pt idx="4">
                  <c:v>#N/A</c:v>
                </c:pt>
                <c:pt idx="5">
                  <c:v>0.22</c:v>
                </c:pt>
                <c:pt idx="6">
                  <c:v>#N/A</c:v>
                </c:pt>
                <c:pt idx="7">
                  <c:v>0.05</c:v>
                </c:pt>
                <c:pt idx="8">
                  <c:v>#N/A</c:v>
                </c:pt>
                <c:pt idx="9">
                  <c:v>0</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大鹿村営水道特別会計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大鹿村立診療所特別会計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c:v>
                </c:pt>
                <c:pt idx="4">
                  <c:v>#N/A</c:v>
                </c:pt>
                <c:pt idx="5">
                  <c:v>0.01</c:v>
                </c:pt>
                <c:pt idx="6">
                  <c:v>#N/A</c:v>
                </c:pt>
                <c:pt idx="7">
                  <c:v>0</c:v>
                </c:pt>
                <c:pt idx="8">
                  <c:v>#N/A</c:v>
                </c:pt>
                <c:pt idx="9">
                  <c:v>0.04</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大鹿村国民健康保険特別会計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0.21</c:v>
                </c:pt>
                <c:pt idx="2">
                  <c:v>#N/A</c:v>
                </c:pt>
                <c:pt idx="3">
                  <c:v>0.05</c:v>
                </c:pt>
                <c:pt idx="4">
                  <c:v>#N/A</c:v>
                </c:pt>
                <c:pt idx="5">
                  <c:v>0.11</c:v>
                </c:pt>
                <c:pt idx="6">
                  <c:v>#N/A</c:v>
                </c:pt>
                <c:pt idx="7">
                  <c:v>0.2</c:v>
                </c:pt>
                <c:pt idx="8">
                  <c:v>#N/A</c:v>
                </c:pt>
                <c:pt idx="9">
                  <c:v>0.32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1.21</c:v>
                </c:pt>
                <c:pt idx="2">
                  <c:v>#N/A</c:v>
                </c:pt>
                <c:pt idx="3">
                  <c:v>4.93</c:v>
                </c:pt>
                <c:pt idx="4">
                  <c:v>#N/A</c:v>
                </c:pt>
                <c:pt idx="5">
                  <c:v>2.27</c:v>
                </c:pt>
                <c:pt idx="6">
                  <c:v>#N/A</c:v>
                </c:pt>
                <c:pt idx="7">
                  <c:v>5.3</c:v>
                </c:pt>
                <c:pt idx="8">
                  <c:v>#N/A</c:v>
                </c:pt>
                <c:pt idx="9">
                  <c:v>4.6900000000000004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2222976"/>
        <c:axId val="130749184"/>
      </c:barChart>
      <c:catAx>
        <c:axId val="52222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749184"/>
        <c:crosses val="autoZero"/>
        <c:auto val="1"/>
        <c:lblAlgn val="ctr"/>
        <c:lblOffset val="100"/>
        <c:tickLblSkip val="1"/>
        <c:tickMarkSkip val="1"/>
        <c:noMultiLvlLbl val="0"/>
      </c:catAx>
      <c:valAx>
        <c:axId val="130749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222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244</c:v>
                </c:pt>
                <c:pt idx="5">
                  <c:v>236</c:v>
                </c:pt>
                <c:pt idx="8">
                  <c:v>224</c:v>
                </c:pt>
                <c:pt idx="11">
                  <c:v>202</c:v>
                </c:pt>
                <c:pt idx="14">
                  <c:v>197</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49</c:v>
                </c:pt>
                <c:pt idx="3">
                  <c:v>55</c:v>
                </c:pt>
                <c:pt idx="6">
                  <c:v>41</c:v>
                </c:pt>
                <c:pt idx="9">
                  <c:v>44</c:v>
                </c:pt>
                <c:pt idx="12">
                  <c:v>39</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275</c:v>
                </c:pt>
                <c:pt idx="3">
                  <c:v>261</c:v>
                </c:pt>
                <c:pt idx="6">
                  <c:v>252</c:v>
                </c:pt>
                <c:pt idx="9">
                  <c:v>194</c:v>
                </c:pt>
                <c:pt idx="12">
                  <c:v>172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1951104"/>
        <c:axId val="51953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82</c:v>
                </c:pt>
                <c:pt idx="2">
                  <c:v>#N/A</c:v>
                </c:pt>
                <c:pt idx="3">
                  <c:v>#N/A</c:v>
                </c:pt>
                <c:pt idx="4">
                  <c:v>82</c:v>
                </c:pt>
                <c:pt idx="5">
                  <c:v>#N/A</c:v>
                </c:pt>
                <c:pt idx="6">
                  <c:v>#N/A</c:v>
                </c:pt>
                <c:pt idx="7">
                  <c:v>71</c:v>
                </c:pt>
                <c:pt idx="8">
                  <c:v>#N/A</c:v>
                </c:pt>
                <c:pt idx="9">
                  <c:v>#N/A</c:v>
                </c:pt>
                <c:pt idx="10">
                  <c:v>38</c:v>
                </c:pt>
                <c:pt idx="11">
                  <c:v>#N/A</c:v>
                </c:pt>
                <c:pt idx="12">
                  <c:v>#N/A</c:v>
                </c:pt>
                <c:pt idx="13">
                  <c:v>16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1951104"/>
        <c:axId val="51953024"/>
      </c:lineChart>
      <c:catAx>
        <c:axId val="5195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953024"/>
        <c:crosses val="autoZero"/>
        <c:auto val="1"/>
        <c:lblAlgn val="ctr"/>
        <c:lblOffset val="100"/>
        <c:tickLblSkip val="1"/>
        <c:tickMarkSkip val="1"/>
        <c:noMultiLvlLbl val="0"/>
      </c:catAx>
      <c:valAx>
        <c:axId val="51953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951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1845</c:v>
                </c:pt>
                <c:pt idx="5">
                  <c:v>1762</c:v>
                </c:pt>
                <c:pt idx="8">
                  <c:v>1732</c:v>
                </c:pt>
                <c:pt idx="11">
                  <c:v>1993</c:v>
                </c:pt>
                <c:pt idx="14">
                  <c:v>2195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2666</c:v>
                </c:pt>
                <c:pt idx="5">
                  <c:v>2789</c:v>
                </c:pt>
                <c:pt idx="8">
                  <c:v>2921</c:v>
                </c:pt>
                <c:pt idx="11">
                  <c:v>2943</c:v>
                </c:pt>
                <c:pt idx="14">
                  <c:v>2983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474</c:v>
                </c:pt>
                <c:pt idx="3">
                  <c:v>472</c:v>
                </c:pt>
                <c:pt idx="6">
                  <c:v>448</c:v>
                </c:pt>
                <c:pt idx="9">
                  <c:v>397</c:v>
                </c:pt>
                <c:pt idx="12">
                  <c:v>433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27</c:v>
                </c:pt>
                <c:pt idx="3">
                  <c:v>14</c:v>
                </c:pt>
                <c:pt idx="6">
                  <c:v>13</c:v>
                </c:pt>
                <c:pt idx="9">
                  <c:v>14</c:v>
                </c:pt>
                <c:pt idx="12">
                  <c:v>29</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392</c:v>
                </c:pt>
                <c:pt idx="3">
                  <c:v>353</c:v>
                </c:pt>
                <c:pt idx="6">
                  <c:v>313</c:v>
                </c:pt>
                <c:pt idx="9">
                  <c:v>288</c:v>
                </c:pt>
                <c:pt idx="12">
                  <c:v>261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1404</c:v>
                </c:pt>
                <c:pt idx="3">
                  <c:v>1303</c:v>
                </c:pt>
                <c:pt idx="6">
                  <c:v>1234</c:v>
                </c:pt>
                <c:pt idx="9">
                  <c:v>1422</c:v>
                </c:pt>
                <c:pt idx="12">
                  <c:v>1639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0692992"/>
        <c:axId val="130707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0692992"/>
        <c:axId val="130707456"/>
      </c:lineChart>
      <c:catAx>
        <c:axId val="13069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707456"/>
        <c:crosses val="autoZero"/>
        <c:auto val="1"/>
        <c:lblAlgn val="ctr"/>
        <c:lblOffset val="100"/>
        <c:tickLblSkip val="1"/>
        <c:tickMarkSkip val="1"/>
        <c:noMultiLvlLbl val="0"/>
      </c:catAx>
      <c:valAx>
        <c:axId val="130707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692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{49CB6A66-8C3D-40EC-A9F9-482E0D8E461F}</c15:txfldGUID>
                      <c15:f>'公会計指標分析・財政指標組合せ分析表 '!$K$50</c15:f>
                      <c15:dlblFieldTableCache>
                        <c:ptCount val="1"/>
                        <c:pt idx="0">
                          <c:v>H24</c:v>
                        </c:pt>
                      </c15:dlblFieldTableCache>
                    </c15:dlblFTEntry>
                  </c15:dlblFieldTable>
                  <c15:showDataLabelsRange val="0"/>
                </c:ext>
                <c:ext xmlns:c16="http://schemas.microsoft.com/office/drawing/2014/chart" uri="{C3380CC4-5D6E-409C-BE32-E72D297353CC}">
                  <c16:uniqueId val="{00000000-F1B9-4DE8-A6EF-92D54355E100}"/>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{289E89E0-475E-4E30-8F8C-F2D7D05A2F74}</c15:txfldGUID>
                      <c15:f>'公会計指標分析・財政指標組合せ分析表 '!$L$50</c15:f>
                      <c15:dlblFieldTableCache>
                        <c:ptCount val="1"/>
                        <c:pt idx="0">
                          <c:v>H25</c:v>
                        </c:pt>
                      </c15:dlblFieldTableCache>
                    </c15:dlblFTEntry>
                  </c15:dlblFieldTable>
                  <c15:showDataLabelsRange val="0"/>
                </c:ext>
                <c:ext xmlns:c16="http://schemas.microsoft.com/office/drawing/2014/chart" uri="{C3380CC4-5D6E-409C-BE32-E72D297353CC}">
                  <c16:uniqueId val="{00000001-F1B9-4DE8-A6EF-92D54355E100}"/>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{0FCA0B8E-731D-4FA5-A21B-B3F7122841E5}</c15:txfldGUID>
                      <c15:f>'公会計指標分析・財政指標組合せ分析表 '!$M$50</c15:f>
                      <c15:dlblFieldTableCache>
                        <c:ptCount val="1"/>
                        <c:pt idx="0">
                          <c:v>H26</c:v>
                        </c:pt>
                      </c15:dlblFieldTableCache>
                    </c15:dlblFTEntry>
                  </c15:dlblFieldTable>
                  <c15:showDataLabelsRange val="0"/>
                </c:ext>
                <c:ext xmlns:c16="http://schemas.microsoft.com/office/drawing/2014/chart" uri="{C3380CC4-5D6E-409C-BE32-E72D297353CC}">
                  <c16:uniqueId val="{00000002-F1B9-4DE8-A6EF-92D54355E100}"/>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{5D76F8C8-8347-42E7-A652-1A12C5480FA9}</c15:txfldGUID>
                      <c15:f>'公会計指標分析・財政指標組合せ分析表 '!$N$50</c15:f>
                      <c15:dlblFieldTableCache>
                        <c:ptCount val="1"/>
                        <c:pt idx="0">
                          <c:v>H27</c:v>
                        </c:pt>
                      </c15:dlblFieldTableCache>
                    </c15:dlblFTEntry>
                  </c15:dlblFieldTable>
                  <c15:showDataLabelsRange val="0"/>
                </c:ext>
                <c:ext xmlns:c16="http://schemas.microsoft.com/office/drawing/2014/chart" uri="{C3380CC4-5D6E-409C-BE32-E72D297353CC}">
                  <c16:uniqueId val="{00000003-F1B9-4DE8-A6EF-92D54355E100}"/>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{0D8648B2-CCD5-407B-B874-4B37FD86F9EA}</c15:txfldGUID>
                      <c15:f>'公会計指標分析・財政指標組合せ分析表 '!$O$50</c15:f>
                      <c15:dlblFieldTableCache>
                        <c:ptCount val="1"/>
                        <c:pt idx="0">
                          <c:v>H28</c:v>
                        </c:pt>
                      </c15:dlblFieldTableCache>
                    </c15:dlblFTEntry>
                  </c15:dlblFieldTable>
                  <c15:showDataLabelsRange val="0"/>
                </c:ext>
                <c:ext xmlns:c16="http://schemas.microsoft.com/office/drawing/2014/chart" uri="{C3380CC4-5D6E-409C-BE32-E72D297353CC}">
                  <c16:uniqueId val="{00000004-F1B9-4DE8-A6EF-92D54355E1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'!$K$53:$O$53</c:f>
              <c:numCache>
                <c:formatCode>#,##0.0;"▲ "#,##0.0</c:formatCode>
                <c:ptCount val="5"/>
              </c:numCache>
            </c:numRef>
          </c:xVal>
          <c:yVal>
            <c:numRef>
              <c:f>'公会計指標分析・財政指標組合せ分析表 '!$K$51:$O$51</c:f>
              <c:numCache>
                <c:formatCode>#,##0.0;"▲ "#,##0.0</c:formatCode>
                <c:ptCount val="5"/>
              </c:numCache>
            </c:numRef>
          </c:yVal>
          <c:smooth val="0"/>
          <c:extLst>
            <c:ext xmlns:c16="http://schemas.microsoft.com/office/drawing/2014/chart" uri="{C3380CC4-5D6E-409C-BE32-E72D297353CC}">
              <c16:uniqueId val="{00000005-F1B9-4DE8-A6EF-92D54355E100}"/>
            </c:ext>
          </c:extLst>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{A27CA874-C232-4EA3-A6AA-2048E30ABBC8}</c15:txfldGUID>
                      <c15:f>'公会計指標分析・財政指標組合せ分析表 '!$K$50</c15:f>
                      <c15:dlblFieldTableCache>
                        <c:ptCount val="1"/>
                        <c:pt idx="0">
                          <c:v>H24</c:v>
                        </c:pt>
                      </c15:dlblFieldTableCache>
                    </c15:dlblFTEntry>
                  </c15:dlblFieldTable>
                  <c15:showDataLabelsRange val="0"/>
                </c:ext>
                <c:ext xmlns:c16="http://schemas.microsoft.com/office/drawing/2014/chart" uri="{C3380CC4-5D6E-409C-BE32-E72D297353CC}">
                  <c16:uniqueId val="{00000006-F1B9-4DE8-A6EF-92D54355E100}"/>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{C3095412-C072-48D3-B122-8A03322CE3EF}</c15:txfldGUID>
                      <c15:f>'公会計指標分析・財政指標組合せ分析表 '!$L$50</c15:f>
                      <c15:dlblFieldTableCache>
                        <c:ptCount val="1"/>
                        <c:pt idx="0">
                          <c:v>H25</c:v>
                        </c:pt>
                      </c15:dlblFieldTableCache>
                    </c15:dlblFTEntry>
                  </c15:dlblFieldTable>
                  <c15:showDataLabelsRange val="0"/>
                </c:ext>
                <c:ext xmlns:c16="http://schemas.microsoft.com/office/drawing/2014/chart" uri="{C3380CC4-5D6E-409C-BE32-E72D297353CC}">
                  <c16:uniqueId val="{00000007-F1B9-4DE8-A6EF-92D54355E100}"/>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{AA069971-F4E2-41C0-AC26-B3DADAC273CC}</c15:txfldGUID>
                      <c15:f>'公会計指標分析・財政指標組合せ分析表 '!$M$50</c15:f>
                      <c15:dlblFieldTableCache>
                        <c:ptCount val="1"/>
                        <c:pt idx="0">
                          <c:v>H26</c:v>
                        </c:pt>
                      </c15:dlblFieldTableCache>
                    </c15:dlblFTEntry>
                  </c15:dlblFieldTable>
                  <c15:showDataLabelsRange val="0"/>
                </c:ext>
                <c:ext xmlns:c16="http://schemas.microsoft.com/office/drawing/2014/chart" uri="{C3380CC4-5D6E-409C-BE32-E72D297353CC}">
                  <c16:uniqueId val="{00000008-F1B9-4DE8-A6EF-92D54355E100}"/>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{4137E50E-4902-48D8-BCF5-DEB439974206}</c15:txfldGUID>
                      <c15:f>'公会計指標分析・財政指標組合せ分析表 '!$N$50</c15:f>
                      <c15:dlblFieldTableCache>
                        <c:ptCount val="1"/>
                        <c:pt idx="0">
                          <c:v>H27</c:v>
                        </c:pt>
                      </c15:dlblFieldTableCache>
                    </c15:dlblFTEntry>
                  </c15:dlblFieldTable>
                  <c15:showDataLabelsRange val="0"/>
                </c:ext>
                <c:ext xmlns:c16="http://schemas.microsoft.com/office/drawing/2014/chart" uri="{C3380CC4-5D6E-409C-BE32-E72D297353CC}">
                  <c16:uniqueId val="{00000009-F1B9-4DE8-A6EF-92D54355E100}"/>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{A0993E3E-A826-4351-8B44-91E3BD9FACE5}</c15:txfldGUID>
                      <c15:f>'公会計指標分析・財政指標組合せ分析表 '!$O$50</c15:f>
                      <c15:dlblFieldTableCache>
                        <c:ptCount val="1"/>
                        <c:pt idx="0">
                          <c:v>H28</c:v>
                        </c:pt>
                      </c15:dlblFieldTableCache>
                    </c15:dlblFTEntry>
                  </c15:dlblFieldTable>
                  <c15:showDataLabelsRange val="0"/>
                </c:ext>
                <c:ext xmlns:c16="http://schemas.microsoft.com/office/drawing/2014/chart" uri="{C3380CC4-5D6E-409C-BE32-E72D297353CC}">
                  <c16:uniqueId val="{0000000A-F1B9-4DE8-A6EF-92D54355E1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'!$K$57:$O$57</c:f>
              <c:numCache>
                <c:formatCode>#,##0.0;"▲ "#,##0.0</c:formatCode>
                <c:ptCount val="5"/>
              </c:numCache>
            </c:numRef>
          </c:xVal>
          <c:yVal>
            <c:numRef>
              <c:f>'公会計指標分析・財政指標組合せ分析表 '!$K$55:$O$55</c:f>
              <c:numCache>
                <c:formatCode>#,##0.0;"▲ "#,##0.0</c:formatCode>
                <c:ptCount val="5"/>
              </c:numCache>
            </c:numRef>
          </c:yVal>
          <c:smooth val="0"/>
          <c:extLst>
            <c:ext xmlns:c16="http://schemas.microsoft.com/office/drawing/2014/chart" uri="{C3380CC4-5D6E-409C-BE32-E72D297353CC}">
              <c16:uniqueId val="{0000000B-F1B9-4DE8-A6EF-92D54355E100}"/>
            </c:ext>
          </c:extLst>
        </c:ser>
        <c:dLbls>
          <c:showLegendKey val="0"/>
          <c:showVal val="0"/>
          <c:showCatName val="0"/>
          <c:showSerName val="0"/>
          <c:showPercent val="0"/>
          <c:showBubbleSize val="0"/>
        </c:dLbls>
        <c:axId val="72816512"/>
        <c:axId val="72839168"/>
      </c:scatterChart>
      <c:valAx>
        <c:axId val="728165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39168"/>
        <c:crosses val="autoZero"/>
        <c:crossBetween val="midCat"/>
      </c:valAx>
      <c:valAx>
        <c:axId val="728391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165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{8754C708-C4A7-426C-A92B-5CA245B20785}</c15:txfldGUID>
                      <c15:f>'公会計指標分析・財政指標組合せ分析表 '!$K$72</c15:f>
                      <c15:dlblFieldTableCache>
                        <c:ptCount val="1"/>
                        <c:pt idx="0">
                          <c:v>H24</c:v>
                        </c:pt>
                      </c15:dlblFieldTableCache>
                    </c15:dlblFTEntry>
                  </c15:dlblFieldTable>
                  <c15:showDataLabelsRange val="0"/>
                </c:ext>
                <c:ext xmlns:c16="http://schemas.microsoft.com/office/drawing/2014/chart" uri="{C3380CC4-5D6E-409C-BE32-E72D297353CC}">
                  <c16:uniqueId val="{00000000-A662-4B79-95F1-A19E6C069864}"/>
                </c:ext>
              </c:extLst>
            </c:dLbl>
            <c:dLbl>
              <c:idx val="1"/>
              <c:tx>
                <c:strRef>
                  <c:f>'公会計指標分析・財政指標組合せ分析表 '!$L$72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{EF78A6CC-55A8-4A93-8C6D-42FAB4B20958}</c15:txfldGUID>
                      <c15:f>'公会計指標分析・財政指標組合せ分析表 '!$L$72</c15:f>
                      <c15:dlblFieldTableCache>
                        <c:ptCount val="1"/>
                        <c:pt idx="0">
                          <c:v>H25</c:v>
                        </c:pt>
                      </c15:dlblFieldTableCache>
                    </c15:dlblFTEntry>
                  </c15:dlblFieldTable>
                  <c15:showDataLabelsRange val="0"/>
                </c:ext>
                <c:ext xmlns:c16="http://schemas.microsoft.com/office/drawing/2014/chart" uri="{C3380CC4-5D6E-409C-BE32-E72D297353CC}">
                  <c16:uniqueId val="{00000001-A662-4B79-95F1-A19E6C069864}"/>
                </c:ext>
              </c:extLst>
            </c:dLbl>
            <c:dLbl>
              <c:idx val="2"/>
              <c:tx>
                <c:strRef>
                  <c:f>'公会計指標分析・財政指標組合せ分析表 '!$M$72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{496D5664-7502-4C96-B77F-2F1A07EC30A0}</c15:txfldGUID>
                      <c15:f>'公会計指標分析・財政指標組合せ分析表 '!$M$72</c15:f>
                      <c15:dlblFieldTableCache>
                        <c:ptCount val="1"/>
                        <c:pt idx="0">
                          <c:v>H26</c:v>
                        </c:pt>
                      </c15:dlblFieldTableCache>
                    </c15:dlblFTEntry>
                  </c15:dlblFieldTable>
                  <c15:showDataLabelsRange val="0"/>
                </c:ext>
                <c:ext xmlns:c16="http://schemas.microsoft.com/office/drawing/2014/chart" uri="{C3380CC4-5D6E-409C-BE32-E72D297353CC}">
                  <c16:uniqueId val="{00000002-A662-4B79-95F1-A19E6C069864}"/>
                </c:ext>
              </c:extLst>
            </c:dLbl>
            <c:dLbl>
              <c:idx val="3"/>
              <c:tx>
                <c:strRef>
                  <c:f>'公会計指標分析・財政指標組合せ分析表 '!$N$72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{49EFDBCC-C3D4-43A0-9632-3F5C77EE8C39}</c15:txfldGUID>
                      <c15:f>'公会計指標分析・財政指標組合せ分析表 '!$N$72</c15:f>
                      <c15:dlblFieldTableCache>
                        <c:ptCount val="1"/>
                        <c:pt idx="0">
                          <c:v>H27</c:v>
                        </c:pt>
                      </c15:dlblFieldTableCache>
                    </c15:dlblFTEntry>
                  </c15:dlblFieldTable>
                  <c15:showDataLabelsRange val="0"/>
                </c:ext>
                <c:ext xmlns:c16="http://schemas.microsoft.com/office/drawing/2014/chart" uri="{C3380CC4-5D6E-409C-BE32-E72D297353CC}">
                  <c16:uniqueId val="{00000003-A662-4B79-95F1-A19E6C069864}"/>
                </c:ext>
              </c:extLst>
            </c:dLbl>
            <c:dLbl>
              <c:idx val="4"/>
              <c:tx>
                <c:strRef>
                  <c:f>'公会計指標分析・財政指標組合せ分析表 '!$O$72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{DEFF3143-4CC0-4E04-A486-6E034ECABEA1}</c15:txfldGUID>
                      <c15:f>'公会計指標分析・財政指標組合せ分析表 '!$O$72</c15:f>
                      <c15:dlblFieldTableCache>
                        <c:ptCount val="1"/>
                        <c:pt idx="0">
                          <c:v>H28</c:v>
                        </c:pt>
                      </c15:dlblFieldTableCache>
                    </c15:dlblFTEntry>
                  </c15:dlblFieldTable>
                  <c15:showDataLabelsRange val="0"/>
                </c:ext>
                <c:ext xmlns:c16="http://schemas.microsoft.com/office/drawing/2014/chart" uri="{C3380CC4-5D6E-409C-BE32-E72D297353CC}">
                  <c16:uniqueId val="{00000004-A662-4B79-95F1-A19E6C0698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9</c:v>
                </c:pt>
                <c:pt idx="1">
                  <c:v>7.3</c:v>
                </c:pt>
                <c:pt idx="2">
                  <c:v>6</c:v>
                </c:pt>
                <c:pt idx="3">
                  <c:v>5.0999999999999996</c:v>
                </c:pt>
                <c:pt idx="4">
                  <c:v>3.4</c:v>
                </c:pt>
              </c:numCache>
            </c:numRef>
          </c:xVal>
          <c:yVal>
            <c:numRef>
              <c:f>'公会計指標分析・財政指標組合せ分析表 '!$K$73:$O$73</c:f>
              <c:numCache>
                <c:formatCode>#,##0.0;"▲ "#,##0.0</c:formatCode>
                <c:ptCount val="5"/>
              </c:numCache>
            </c:numRef>
          </c:yVal>
          <c:smooth val="0"/>
          <c:extLst>
            <c:ext xmlns:c16="http://schemas.microsoft.com/office/drawing/2014/chart" uri="{C3380CC4-5D6E-409C-BE32-E72D297353CC}">
              <c16:uniqueId val="{00000005-A662-4B79-95F1-A19E6C069864}"/>
            </c:ext>
          </c:extLst>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 '!$K$72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{F4B859AB-66C0-4CE6-BE6D-9C6D5456F344}</c15:txfldGUID>
                      <c15:f>'公会計指標分析・財政指標組合せ分析表 '!$K$72</c15:f>
                      <c15:dlblFieldTableCache>
                        <c:ptCount val="1"/>
                        <c:pt idx="0">
                          <c:v>H24</c:v>
                        </c:pt>
                      </c15:dlblFieldTableCache>
                    </c15:dlblFTEntry>
                  </c15:dlblFieldTable>
                  <c15:showDataLabelsRange val="0"/>
                </c:ext>
                <c:ext xmlns:c16="http://schemas.microsoft.com/office/drawing/2014/chart" uri="{C3380CC4-5D6E-409C-BE32-E72D297353CC}">
                  <c16:uniqueId val="{00000006-A662-4B79-95F1-A19E6C069864}"/>
                </c:ext>
              </c:extLst>
            </c:dLbl>
            <c:dLbl>
              <c:idx val="1"/>
              <c:layout/>
              <c:tx>
                <c:strRef>
                  <c:f>'公会計指標分析・財政指標組合せ分析表 '!$L$72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{77681345-80C4-4E31-947E-8241480FA193}</c15:txfldGUID>
                      <c15:f>'公会計指標分析・財政指標組合せ分析表 '!$L$72</c15:f>
                      <c15:dlblFieldTableCache>
                        <c:ptCount val="1"/>
                        <c:pt idx="0">
                          <c:v>H25</c:v>
                        </c:pt>
                      </c15:dlblFieldTableCache>
                    </c15:dlblFTEntry>
                  </c15:dlblFieldTable>
                  <c15:showDataLabelsRange val="0"/>
                </c:ext>
                <c:ext xmlns:c16="http://schemas.microsoft.com/office/drawing/2014/chart" uri="{C3380CC4-5D6E-409C-BE32-E72D297353CC}">
                  <c16:uniqueId val="{00000007-A662-4B79-95F1-A19E6C069864}"/>
                </c:ext>
              </c:extLst>
            </c:dLbl>
            <c:dLbl>
              <c:idx val="2"/>
              <c:layout/>
              <c:tx>
                <c:strRef>
                  <c:f>'公会計指標分析・財政指標組合せ分析表 '!$M$72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{AE2C22F5-EB6C-4E06-9AD0-2AB454F37C7D}</c15:txfldGUID>
                      <c15:f>'公会計指標分析・財政指標組合せ分析表 '!$M$72</c15:f>
                      <c15:dlblFieldTableCache>
                        <c:ptCount val="1"/>
                        <c:pt idx="0">
                          <c:v>H26</c:v>
                        </c:pt>
                      </c15:dlblFieldTableCache>
                    </c15:dlblFTEntry>
                  </c15:dlblFieldTable>
                  <c15:showDataLabelsRange val="0"/>
                </c:ext>
                <c:ext xmlns:c16="http://schemas.microsoft.com/office/drawing/2014/chart" uri="{C3380CC4-5D6E-409C-BE32-E72D297353CC}">
                  <c16:uniqueId val="{00000008-A662-4B79-95F1-A19E6C069864}"/>
                </c:ext>
              </c:extLst>
            </c:dLbl>
            <c:dLbl>
              <c:idx val="3"/>
              <c:layout/>
              <c:tx>
                <c:strRef>
                  <c:f>'公会計指標分析・財政指標組合せ分析表 '!$N$72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{04C8824E-3B36-4428-AB90-F57E7D19DAA9}</c15:txfldGUID>
                      <c15:f>'公会計指標分析・財政指標組合せ分析表 '!$N$72</c15:f>
                      <c15:dlblFieldTableCache>
                        <c:ptCount val="1"/>
                        <c:pt idx="0">
                          <c:v>H27</c:v>
                        </c:pt>
                      </c15:dlblFieldTableCache>
                    </c15:dlblFTEntry>
                  </c15:dlblFieldTable>
                  <c15:showDataLabelsRange val="0"/>
                </c:ext>
                <c:ext xmlns:c16="http://schemas.microsoft.com/office/drawing/2014/chart" uri="{C3380CC4-5D6E-409C-BE32-E72D297353CC}">
                  <c16:uniqueId val="{00000009-A662-4B79-95F1-A19E6C069864}"/>
                </c:ext>
              </c:extLst>
            </c:dLbl>
            <c:dLbl>
              <c:idx val="4"/>
              <c:layout/>
              <c:tx>
                <c:strRef>
                  <c:f>'公会計指標分析・財政指標組合せ分析表 '!$O$72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{22324F21-E433-4D3C-8DF5-F333CF775810}</c15:txfldGUID>
                      <c15:f>'公会計指標分析・財政指標組合せ分析表 '!$O$72</c15:f>
                      <c15:dlblFieldTableCache>
                        <c:ptCount val="1"/>
                        <c:pt idx="0">
                          <c:v>H28</c:v>
                        </c:pt>
                      </c15:dlblFieldTableCache>
                    </c15:dlblFTEntry>
                  </c15:dlblFieldTable>
                  <c15:showDataLabelsRange val="0"/>
                </c:ext>
                <c:ext xmlns:c16="http://schemas.microsoft.com/office/drawing/2014/chart" uri="{C3380CC4-5D6E-409C-BE32-E72D297353CC}">
                  <c16:uniqueId val="{0000000A-A662-4B79-95F1-A19E6C0698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 '!$K$77:$O$77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A662-4B79-95F1-A19E6C069864}"/>
            </c:ext>
          </c:extLst>
        </c:ser>
        <c:dLbls>
          <c:showLegendKey val="0"/>
          <c:showVal val="0"/>
          <c:showCatName val="0"/>
          <c:showSerName val="0"/>
          <c:showPercent val="0"/>
          <c:showBubbleSize val="0"/>
        </c:dLbls>
        <c:axId val="72738304"/>
        <c:axId val="72740224"/>
      </c:scatterChart>
      <c:valAx>
        <c:axId val="72738304"/>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40224"/>
        <c:crosses val="autoZero"/>
        <c:crossBetween val="midCat"/>
      </c:valAx>
      <c:valAx>
        <c:axId val="7274022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383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長野県大鹿村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元利償還金は平成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年度をピークに減少を続けており、実質公債費比率も減少傾向にある。　　　　</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それに比例して算入公債費も減少している。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また、公営企業債についても新規債の発行を抑制している。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ただし、村の多くの施設は老朽化が進んでおり、今後の事業実施にあたっては十分な財源の検討が必要である。また、</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年度より大型事業の実施により起債額が増えているため、据置期間終了後の平成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年から増加することが予想されるが、普通交付税への算入率の高い起債が多いため、算入公債費も増加することを予想している。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長野県大鹿村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一般会計</a:t>
          </a:r>
          <a:r>
            <a:rPr lang="ja-JP" altLang="en-US" sz="1100" b="0" i="0" baseline="0">
              <a:solidFill>
                <a:schemeClr val="dk1"/>
              </a:solidFill>
              <a:effectLst/>
              <a:latin typeface="+mn-lt"/>
              <a:ea typeface="+mn-ea"/>
              <a:cs typeface="+mn-cs"/>
            </a:rPr>
            <a:t>については、地方債残高が平成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年度を下限に起債残高が増加している。大型事業が続いていることもあり、充当可能基金も</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年度は減少されることが予想される。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将来負担比率は算出されていない</a:t>
          </a:r>
          <a:r>
            <a:rPr lang="ja-JP" altLang="en-US" sz="1100" b="0" i="0" baseline="0">
              <a:solidFill>
                <a:schemeClr val="dk1"/>
              </a:solidFill>
              <a:effectLst/>
              <a:latin typeface="+mn-lt"/>
              <a:ea typeface="+mn-ea"/>
              <a:cs typeface="+mn-cs"/>
            </a:rPr>
            <a:t>が、今後は</a:t>
          </a:r>
          <a:r>
            <a:rPr lang="ja-JP" altLang="ja-JP" sz="1100" b="0" i="0" baseline="0">
              <a:solidFill>
                <a:schemeClr val="dk1"/>
              </a:solidFill>
              <a:effectLst/>
              <a:latin typeface="+mn-lt"/>
              <a:ea typeface="+mn-ea"/>
              <a:cs typeface="+mn-cs"/>
            </a:rPr>
            <a:t>起債残高</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、充当可能基金が減少</a:t>
          </a:r>
          <a:r>
            <a:rPr lang="ja-JP" altLang="ja-JP" sz="1100" b="0" i="0" baseline="0">
              <a:solidFill>
                <a:schemeClr val="dk1"/>
              </a:solidFill>
              <a:effectLst/>
              <a:latin typeface="+mn-lt"/>
              <a:ea typeface="+mn-ea"/>
              <a:cs typeface="+mn-cs"/>
            </a:rPr>
            <a:t>するため注意が必要である。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長野県大鹿村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1,064
1,056
248.28
2,497,340
2,411,709
64,930
1,383,117
1,639,361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長野県大鹿村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1,064
1,056
248.28
2,497,340
2,411,709
64,930
1,383,117
1,639,361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長野県大鹿村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1,064
1,056
248.28
2,497,340
2,411,709
64,930
1,383,117
1,639,361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長野県大鹿村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1,064
1,056
248.28
2,497,340
2,411,709
64,930
1,383,117
1,639,361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人口の減少、全国平均を上回る高齢化率（</a:t>
          </a:r>
          <a:r>
            <a:rPr lang="en-US" altLang="ja-JP" sz="1100" b="0" i="0" baseline="0">
              <a:solidFill>
                <a:schemeClr val="dk1"/>
              </a:solidFill>
              <a:effectLst/>
              <a:latin typeface="+mn-lt"/>
              <a:ea typeface="+mn-ea"/>
              <a:cs typeface="+mn-cs"/>
            </a:rPr>
            <a:t>H29</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a:t>
          </a:r>
          <a:r>
            <a:rPr lang="en-US" altLang="ja-JP" sz="1100" b="0" i="0" baseline="0">
              <a:solidFill>
                <a:schemeClr val="dk1"/>
              </a:solidFill>
              <a:effectLst/>
              <a:latin typeface="+mn-lt"/>
              <a:ea typeface="+mn-ea"/>
              <a:cs typeface="+mn-cs"/>
            </a:rPr>
            <a:t>49.5%</a:t>
          </a:r>
          <a:r>
            <a:rPr lang="ja-JP" altLang="ja-JP" sz="1100" b="0" i="0" baseline="0">
              <a:solidFill>
                <a:schemeClr val="dk1"/>
              </a:solidFill>
              <a:effectLst/>
              <a:latin typeface="+mn-lt"/>
              <a:ea typeface="+mn-ea"/>
              <a:cs typeface="+mn-cs"/>
            </a:rPr>
            <a:t>）に加え、村内に中心となる産業がないことなどにより、全国平均を大きく下回り、類似団体とほぼ同程度で推移している。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今後は、特産品開発による産業の活性化と、美しい村づくり等により魅力ある村づくりにより人口減少に歯止めをかけ、税収等の確保を図りたい。</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a:extLst>
            <a:ext uri="{FF2B5EF4-FFF2-40B4-BE49-F238E27FC236}">
              <a16:creationId xmlns:a16="http://schemas.microsoft.com/office/drawing/2014/main" id="{00000000-0008-0000-0300-00003B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a:extLst>
            <a:ext uri="{FF2B5EF4-FFF2-40B4-BE49-F238E27FC236}">
              <a16:creationId xmlns:a16="http://schemas.microsoft.com/office/drawing/2014/main" id="{00000000-0008-0000-0300-00003D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a:extLst>
            <a:ext uri="{FF2B5EF4-FFF2-40B4-BE49-F238E27FC236}">
              <a16:creationId xmlns:a16="http://schemas.microsoft.com/office/drawing/2014/main" id="{00000000-0008-0000-0300-00003F000000}"/>
            </a:ext>
          </a:extLst>
        </xdr:cNvPr>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29972</xdr:rowOff>
    </xdr:from>
    <xdr:to>
      <xdr:col>7</xdr:col>
      <xdr:colOff>152400</xdr:colOff>
      <xdr:row>44</xdr:row>
      <xdr:rowOff>39624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114800" y="757377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a:extLst>
            <a:ext uri="{FF2B5EF4-FFF2-40B4-BE49-F238E27FC236}">
              <a16:creationId xmlns:a16="http://schemas.microsoft.com/office/drawing/2014/main" id="{00000000-0008-0000-0300-000042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a:extLst>
            <a:ext uri="{FF2B5EF4-FFF2-40B4-BE49-F238E27FC236}">
              <a16:creationId xmlns:a16="http://schemas.microsoft.com/office/drawing/2014/main" id="{00000000-0008-0000-0300-000043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39624</xdr:rowOff>
    </xdr:from>
    <xdr:to>
      <xdr:col>6</xdr:col>
      <xdr:colOff>0</xdr:colOff>
      <xdr:row>44</xdr:row>
      <xdr:rowOff>39624</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3225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a:extLst>
            <a:ext uri="{FF2B5EF4-FFF2-40B4-BE49-F238E27FC236}">
              <a16:creationId xmlns:a16="http://schemas.microsoft.com/office/drawing/2014/main" id="{00000000-0008-0000-0300-000045000000}"/>
            </a:ext>
          </a:extLst>
        </xdr:cNvPr>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a:extLst>
            <a:ext uri="{FF2B5EF4-FFF2-40B4-BE49-F238E27FC236}">
              <a16:creationId xmlns:a16="http://schemas.microsoft.com/office/drawing/2014/main" id="{00000000-0008-0000-0300-000046000000}"/>
            </a:ext>
          </a:extLst>
        </xdr:cNvPr>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29972</xdr:rowOff>
    </xdr:from>
    <xdr:to>
      <xdr:col>4</xdr:col>
      <xdr:colOff>482600</xdr:colOff>
      <xdr:row>44</xdr:row>
      <xdr:rowOff>39624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2336800" y="75737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20320</xdr:rowOff>
    </xdr:from>
    <xdr:to>
      <xdr:col>3</xdr:col>
      <xdr:colOff>279400</xdr:colOff>
      <xdr:row>44</xdr:row>
      <xdr:rowOff>29972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1447800" y="75641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150622</xdr:rowOff>
    </xdr:from>
    <xdr:to>
      <xdr:col>7</xdr:col>
      <xdr:colOff>203200</xdr:colOff>
      <xdr:row>44</xdr:row>
      <xdr:rowOff>80772</xdr:rowOff>
    </xdr:to>
    <xdr:sp macro="" textlink="">
      <xdr:nvSpPr>
        <xdr:cNvPr id="84" name="円/楕円 83">
          <a:extLst>
            <a:ext uri="{FF2B5EF4-FFF2-40B4-BE49-F238E27FC236}">
              <a16:creationId xmlns:a16="http://schemas.microsoft.com/office/drawing/2014/main" id="{00000000-0008-0000-0300-000054000000}"/>
            </a:ext>
          </a:extLst>
        </xdr:cNvPr>
        <xdr:cNvSpPr/>
      </xdr:nvSpPr>
      <xdr:spPr>
        <a:xfrm>
          <a:off x="49022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a:extLst>
            <a:ext uri="{FF2B5EF4-FFF2-40B4-BE49-F238E27FC236}">
              <a16:creationId xmlns:a16="http://schemas.microsoft.com/office/drawing/2014/main" id="{00000000-0008-0000-0300-000055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160274</xdr:rowOff>
    </xdr:from>
    <xdr:to>
      <xdr:col>6</xdr:col>
      <xdr:colOff>50800</xdr:colOff>
      <xdr:row>44</xdr:row>
      <xdr:rowOff>90424</xdr:rowOff>
    </xdr:to>
    <xdr:sp macro="" textlink="">
      <xdr:nvSpPr>
        <xdr:cNvPr id="86" name="円/楕円 85">
          <a:extLst>
            <a:ext uri="{FF2B5EF4-FFF2-40B4-BE49-F238E27FC236}">
              <a16:creationId xmlns:a16="http://schemas.microsoft.com/office/drawing/2014/main" id="{00000000-0008-0000-0300-000056000000}"/>
            </a:ext>
          </a:extLst>
        </xdr:cNvPr>
        <xdr:cNvSpPr/>
      </xdr:nvSpPr>
      <xdr:spPr>
        <a:xfrm>
          <a:off x="4064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75201</xdr:rowOff>
    </xdr:from>
    <xdr:ext cx="7366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733800" y="761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160274</xdr:rowOff>
    </xdr:from>
    <xdr:to>
      <xdr:col>4</xdr:col>
      <xdr:colOff>533400</xdr:colOff>
      <xdr:row>44</xdr:row>
      <xdr:rowOff>90424</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3175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75201</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844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150622</xdr:rowOff>
    </xdr:from>
    <xdr:to>
      <xdr:col>3</xdr:col>
      <xdr:colOff>330200</xdr:colOff>
      <xdr:row>44</xdr:row>
      <xdr:rowOff>80772</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2286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65549</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1955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140970</xdr:rowOff>
    </xdr:from>
    <xdr:to>
      <xdr:col>2</xdr:col>
      <xdr:colOff>127000</xdr:colOff>
      <xdr:row>44</xdr:row>
      <xdr:rowOff>71120</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55897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a:extLst>
            <a:ext uri="{FF2B5EF4-FFF2-40B4-BE49-F238E27FC236}">
              <a16:creationId xmlns:a16="http://schemas.microsoft.com/office/drawing/2014/main" id="{00000000-0008-0000-0300-00005E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年度から実施している特別職報酬の削減及び一般職の手当の抑制や、平成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年度策定の公債費負担適正化計画に基づく地方債の繰上償還等により経常収支比率は近年</a:t>
          </a:r>
          <a:r>
            <a:rPr lang="en-US" altLang="ja-JP" sz="1100" b="0" i="0" baseline="0">
              <a:solidFill>
                <a:schemeClr val="dk1"/>
              </a:solidFill>
              <a:effectLst/>
              <a:latin typeface="+mn-lt"/>
              <a:ea typeface="+mn-ea"/>
              <a:cs typeface="+mn-cs"/>
            </a:rPr>
            <a:t>80</a:t>
          </a:r>
          <a:r>
            <a:rPr lang="ja-JP" altLang="ja-JP" sz="1100" b="0" i="0" baseline="0">
              <a:solidFill>
                <a:schemeClr val="dk1"/>
              </a:solidFill>
              <a:effectLst/>
              <a:latin typeface="+mn-lt"/>
              <a:ea typeface="+mn-ea"/>
              <a:cs typeface="+mn-cs"/>
            </a:rPr>
            <a:t>％を下回っており、財政構造に弾力性のある状態といえる。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なお、平成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年度決算では普通交付税額が増加したため減少しているが、</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年度については、普通交付税の減額により大きく減少している。</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年度については想定していた交付税があったため経常収支比率は</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年度と比較して大きく変化はなかったが、</a:t>
          </a:r>
          <a:r>
            <a:rPr lang="ja-JP" altLang="ja-JP" sz="1100" b="0" i="0" baseline="0">
              <a:solidFill>
                <a:schemeClr val="dk1"/>
              </a:solidFill>
              <a:effectLst/>
              <a:latin typeface="+mn-lt"/>
              <a:ea typeface="+mn-ea"/>
              <a:cs typeface="+mn-cs"/>
            </a:rPr>
            <a:t>交付税の額によりおおきな影響を受けるため、経常収支比率が極端に増加しないよう経常経費の抑制に努める。</a:t>
          </a:r>
          <a:endParaRPr lang="ja-JP" altLang="ja-JP" sz="1400">
            <a:effectLst/>
          </a:endParaRPr>
        </a:p>
        <a:p>
          <a:pPr rtl="0" eaLnBrk="1" fontAlgn="auto" latinLnBrk="0" hangingPunct="1"/>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115933</xdr:rowOff>
    </xdr:from>
    <xdr:to>
      <xdr:col>7</xdr:col>
      <xdr:colOff>152400</xdr:colOff>
      <xdr:row>61</xdr:row>
      <xdr:rowOff>157299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574383"/>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115933</xdr:rowOff>
    </xdr:from>
    <xdr:to>
      <xdr:col>6</xdr:col>
      <xdr:colOff>0</xdr:colOff>
      <xdr:row>63</xdr:row>
      <xdr:rowOff>17780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574383"/>
          <a:ext cx="889000" cy="24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9451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64226</xdr:rowOff>
    </xdr:from>
    <xdr:to>
      <xdr:col>4</xdr:col>
      <xdr:colOff>482600</xdr:colOff>
      <xdr:row>63</xdr:row>
      <xdr:rowOff>17780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22676"/>
          <a:ext cx="889000" cy="29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1270</xdr:rowOff>
    </xdr:from>
    <xdr:to>
      <xdr:col>3</xdr:col>
      <xdr:colOff>279400</xdr:colOff>
      <xdr:row>61</xdr:row>
      <xdr:rowOff>64226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288270"/>
          <a:ext cx="889000" cy="2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a:extLst>
            <a:ext uri="{FF2B5EF4-FFF2-40B4-BE49-F238E27FC236}">
              <a16:creationId xmlns:a16="http://schemas.microsoft.com/office/drawing/2014/main" id="{00000000-0008-0000-0300-00008E000000}"/>
            </a:ext>
          </a:extLst>
        </xdr:cNvPr>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106499</xdr:rowOff>
    </xdr:from>
    <xdr:to>
      <xdr:col>7</xdr:col>
      <xdr:colOff>203200</xdr:colOff>
      <xdr:row>62</xdr:row>
      <xdr:rowOff>36649</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9022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123026</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65133</xdr:rowOff>
    </xdr:from>
    <xdr:to>
      <xdr:col>6</xdr:col>
      <xdr:colOff>50800</xdr:colOff>
      <xdr:row>61</xdr:row>
      <xdr:rowOff>166733</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4064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5460</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138430</xdr:rowOff>
    </xdr:from>
    <xdr:to>
      <xdr:col>4</xdr:col>
      <xdr:colOff>533400</xdr:colOff>
      <xdr:row>63</xdr:row>
      <xdr:rowOff>68580</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78757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13426</xdr:rowOff>
    </xdr:from>
    <xdr:to>
      <xdr:col>3</xdr:col>
      <xdr:colOff>330200</xdr:colOff>
      <xdr:row>61</xdr:row>
      <xdr:rowOff>115026</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2286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125203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121920</xdr:rowOff>
    </xdr:from>
    <xdr:to>
      <xdr:col>2</xdr:col>
      <xdr:colOff>127000</xdr:colOff>
      <xdr:row>60</xdr:row>
      <xdr:rowOff>52070</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62247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[686,049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本村の特徴として、</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/k</a:t>
          </a:r>
          <a:r>
            <a:rPr lang="ja-JP" altLang="ja-JP" sz="1100" b="0" i="0" baseline="0">
              <a:solidFill>
                <a:schemeClr val="dk1"/>
              </a:solidFill>
              <a:effectLst/>
              <a:latin typeface="+mn-lt"/>
              <a:ea typeface="+mn-ea"/>
              <a:cs typeface="+mn-cs"/>
            </a:rPr>
            <a:t>㎡という人口密度の低さがあり、結果として人口一人当たりの道路や公共施設にかかる修繕費などの物件費が高くなる傾向にある。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人件費については、近年採用者数が増加したことにより増加傾向となっている。また、業務の電算化等により委託料は増加傾向にある。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今後は事務事業の効率化による人件費の抑制を図りつつ、委託業務についても精査し、物件費の抑制を図りたい。</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99093</xdr:rowOff>
    </xdr:from>
    <xdr:to>
      <xdr:col>7</xdr:col>
      <xdr:colOff>152400</xdr:colOff>
      <xdr:row>84</xdr:row>
      <xdr:rowOff>129718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500893"/>
          <a:ext cx="838200" cy="3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a:extLst>
            <a:ext uri="{FF2B5EF4-FFF2-40B4-BE49-F238E27FC236}">
              <a16:creationId xmlns:a16="http://schemas.microsoft.com/office/drawing/2014/main" id="{00000000-0008-0000-0300-0000C4000000}"/>
            </a:ext>
          </a:extLst>
        </xdr:cNvPr>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17134</xdr:rowOff>
    </xdr:from>
    <xdr:to>
      <xdr:col>6</xdr:col>
      <xdr:colOff>0</xdr:colOff>
      <xdr:row>84</xdr:row>
      <xdr:rowOff>99093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418934"/>
          <a:ext cx="889000" cy="8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168078</xdr:rowOff>
    </xdr:from>
    <xdr:to>
      <xdr:col>4</xdr:col>
      <xdr:colOff>482600</xdr:colOff>
      <xdr:row>84</xdr:row>
      <xdr:rowOff>17134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398428"/>
          <a:ext cx="889000" cy="2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a:extLst>
            <a:ext uri="{FF2B5EF4-FFF2-40B4-BE49-F238E27FC236}">
              <a16:creationId xmlns:a16="http://schemas.microsoft.com/office/drawing/2014/main" id="{00000000-0008-0000-0300-0000C9000000}"/>
            </a:ext>
          </a:extLst>
        </xdr:cNvPr>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123910</xdr:rowOff>
    </xdr:from>
    <xdr:to>
      <xdr:col>3</xdr:col>
      <xdr:colOff>279400</xdr:colOff>
      <xdr:row>83</xdr:row>
      <xdr:rowOff>168078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354260"/>
          <a:ext cx="889000" cy="4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a:extLst>
            <a:ext uri="{FF2B5EF4-FFF2-40B4-BE49-F238E27FC236}">
              <a16:creationId xmlns:a16="http://schemas.microsoft.com/office/drawing/2014/main" id="{00000000-0008-0000-0300-0000CE000000}"/>
            </a:ext>
          </a:extLst>
        </xdr:cNvPr>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78918</xdr:rowOff>
    </xdr:from>
    <xdr:to>
      <xdr:col>7</xdr:col>
      <xdr:colOff>203200</xdr:colOff>
      <xdr:row>85</xdr:row>
      <xdr:rowOff>9068</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4902200" y="1448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50995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45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686,049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48293</xdr:rowOff>
    </xdr:from>
    <xdr:to>
      <xdr:col>6</xdr:col>
      <xdr:colOff>50800</xdr:colOff>
      <xdr:row>84</xdr:row>
      <xdr:rowOff>149893</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4064000" y="1445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134670</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536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659,397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137784</xdr:rowOff>
    </xdr:from>
    <xdr:to>
      <xdr:col>4</xdr:col>
      <xdr:colOff>533400</xdr:colOff>
      <xdr:row>84</xdr:row>
      <xdr:rowOff>67934</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3175000" y="1436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52711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454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588,069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117278</xdr:rowOff>
    </xdr:from>
    <xdr:to>
      <xdr:col>3</xdr:col>
      <xdr:colOff>330200</xdr:colOff>
      <xdr:row>84</xdr:row>
      <xdr:rowOff>47428</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2286000" y="1434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32205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4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570,223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73110</xdr:rowOff>
    </xdr:from>
    <xdr:to>
      <xdr:col>2</xdr:col>
      <xdr:colOff>127000</xdr:colOff>
      <xdr:row>84</xdr:row>
      <xdr:rowOff>3260</xdr:rowOff>
    </xdr:to>
    <xdr:sp macro="" textlink="">
      <xdr:nvSpPr>
        <xdr:cNvPr id="221" name="円/楕円 220">
          <a:extLst>
            <a:ext uri="{FF2B5EF4-FFF2-40B4-BE49-F238E27FC236}">
              <a16:creationId xmlns:a16="http://schemas.microsoft.com/office/drawing/2014/main" id="{00000000-0008-0000-0300-0000DD000000}"/>
            </a:ext>
          </a:extLst>
        </xdr:cNvPr>
        <xdr:cNvSpPr/>
      </xdr:nvSpPr>
      <xdr:spPr>
        <a:xfrm>
          <a:off x="1397000" y="143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159487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38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531,785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類似団体及び全国平均を下回っており、給与費抑制の効果が出てきていると思われる。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年度からは特例法により国家公務員の給与が削減されているため、平成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年度からは数値が急増しているが、給与の削減により平成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年度で</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を下回り、今後も同程度の給与費抑制を行っていく。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89</xdr:row>
      <xdr:rowOff>63818</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35895</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63818</xdr:rowOff>
    </xdr:from>
    <xdr:to>
      <xdr:col>24</xdr:col>
      <xdr:colOff>647700</xdr:colOff>
      <xdr:row>89</xdr:row>
      <xdr:rowOff>63818</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107632</xdr:rowOff>
    </xdr:from>
    <xdr:to>
      <xdr:col>24</xdr:col>
      <xdr:colOff>558800</xdr:colOff>
      <xdr:row>86</xdr:row>
      <xdr:rowOff>119698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852332"/>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95266</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839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54" name="フローチャート : 判断 253">
          <a:extLst>
            <a:ext uri="{FF2B5EF4-FFF2-40B4-BE49-F238E27FC236}">
              <a16:creationId xmlns:a16="http://schemas.microsoft.com/office/drawing/2014/main" id="{00000000-0008-0000-0300-0000FE000000}"/>
            </a:ext>
          </a:extLst>
        </xdr:cNvPr>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107632</xdr:rowOff>
    </xdr:from>
    <xdr:to>
      <xdr:col>23</xdr:col>
      <xdr:colOff>406400</xdr:colOff>
      <xdr:row>86</xdr:row>
      <xdr:rowOff>167957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485233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135255</xdr:rowOff>
    </xdr:from>
    <xdr:to>
      <xdr:col>23</xdr:col>
      <xdr:colOff>457200</xdr:colOff>
      <xdr:row>87</xdr:row>
      <xdr:rowOff>65405</xdr:rowOff>
    </xdr:to>
    <xdr:sp macro="" textlink="">
      <xdr:nvSpPr>
        <xdr:cNvPr id="256" name="フローチャート : 判断 255">
          <a:extLst>
            <a:ext uri="{FF2B5EF4-FFF2-40B4-BE49-F238E27FC236}">
              <a16:creationId xmlns:a16="http://schemas.microsoft.com/office/drawing/2014/main" id="{00000000-0008-0000-0300-000000010000}"/>
            </a:ext>
          </a:extLst>
        </xdr:cNvPr>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50182</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101600</xdr:rowOff>
    </xdr:from>
    <xdr:to>
      <xdr:col>22</xdr:col>
      <xdr:colOff>203200</xdr:colOff>
      <xdr:row>86</xdr:row>
      <xdr:rowOff>167957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846300"/>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111125</xdr:rowOff>
    </xdr:from>
    <xdr:to>
      <xdr:col>22</xdr:col>
      <xdr:colOff>254000</xdr:colOff>
      <xdr:row>87</xdr:row>
      <xdr:rowOff>41275</xdr:rowOff>
    </xdr:to>
    <xdr:sp macro="" textlink="">
      <xdr:nvSpPr>
        <xdr:cNvPr id="259" name="フローチャート : 判断 258">
          <a:extLst>
            <a:ext uri="{FF2B5EF4-FFF2-40B4-BE49-F238E27FC236}">
              <a16:creationId xmlns:a16="http://schemas.microsoft.com/office/drawing/2014/main" id="{00000000-0008-0000-0300-000003010000}"/>
            </a:ext>
          </a:extLst>
        </xdr:cNvPr>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51452</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101600</xdr:rowOff>
    </xdr:from>
    <xdr:to>
      <xdr:col>21</xdr:col>
      <xdr:colOff>0</xdr:colOff>
      <xdr:row>88</xdr:row>
      <xdr:rowOff>96520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84630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3462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68898</xdr:rowOff>
    </xdr:from>
    <xdr:to>
      <xdr:col>24</xdr:col>
      <xdr:colOff>609600</xdr:colOff>
      <xdr:row>86</xdr:row>
      <xdr:rowOff>170498</xdr:rowOff>
    </xdr:to>
    <xdr:sp macro="" textlink="">
      <xdr:nvSpPr>
        <xdr:cNvPr id="271" name="円/楕円 270">
          <a:extLst>
            <a:ext uri="{FF2B5EF4-FFF2-40B4-BE49-F238E27FC236}">
              <a16:creationId xmlns:a16="http://schemas.microsoft.com/office/drawing/2014/main" id="{00000000-0008-0000-0300-00000F010000}"/>
            </a:ext>
          </a:extLst>
        </xdr:cNvPr>
        <xdr:cNvSpPr/>
      </xdr:nvSpPr>
      <xdr:spPr>
        <a:xfrm>
          <a:off x="169672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85425</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6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56832</xdr:rowOff>
    </xdr:from>
    <xdr:to>
      <xdr:col>23</xdr:col>
      <xdr:colOff>457200</xdr:colOff>
      <xdr:row>86</xdr:row>
      <xdr:rowOff>158432</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61290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168609</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57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117157</xdr:rowOff>
    </xdr:from>
    <xdr:to>
      <xdr:col>22</xdr:col>
      <xdr:colOff>254000</xdr:colOff>
      <xdr:row>87</xdr:row>
      <xdr:rowOff>47307</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5240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32084</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94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50800</xdr:rowOff>
    </xdr:from>
    <xdr:to>
      <xdr:col>21</xdr:col>
      <xdr:colOff>50800</xdr:colOff>
      <xdr:row>86</xdr:row>
      <xdr:rowOff>152400</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162577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45720</xdr:rowOff>
    </xdr:from>
    <xdr:to>
      <xdr:col>19</xdr:col>
      <xdr:colOff>533400</xdr:colOff>
      <xdr:row>88</xdr:row>
      <xdr:rowOff>147320</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3462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157497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村の面積が広く、集落や村で管理する施設が点在しているために道路や施設の管理経費が大きく、関連する部門の職員数が多い。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また、リニア工事が行われることでリニア対策として職員を配置しており職員数が増加している。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退職者分不補充や臨時職員による対応をしているが、人口の減少が続いており、今後も数値は上がる見込みである。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18262</xdr:rowOff>
    </xdr:from>
    <xdr:to>
      <xdr:col>24</xdr:col>
      <xdr:colOff>558800</xdr:colOff>
      <xdr:row>63</xdr:row>
      <xdr:rowOff>19469</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6179800" y="10819612"/>
          <a:ext cx="8382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4" name="フローチャート : 判断 313">
          <a:extLst>
            <a:ext uri="{FF2B5EF4-FFF2-40B4-BE49-F238E27FC236}">
              <a16:creationId xmlns:a16="http://schemas.microsoft.com/office/drawing/2014/main" id="{00000000-0008-0000-0300-00003A010000}"/>
            </a:ext>
          </a:extLst>
        </xdr:cNvPr>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151587</xdr:rowOff>
    </xdr:from>
    <xdr:to>
      <xdr:col>23</xdr:col>
      <xdr:colOff>406400</xdr:colOff>
      <xdr:row>63</xdr:row>
      <xdr:rowOff>19469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290800" y="10781487"/>
          <a:ext cx="889000" cy="3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6" name="フローチャート : 判断 315">
          <a:extLst>
            <a:ext uri="{FF2B5EF4-FFF2-40B4-BE49-F238E27FC236}">
              <a16:creationId xmlns:a16="http://schemas.microsoft.com/office/drawing/2014/main" id="{00000000-0008-0000-0300-00003C010000}"/>
            </a:ext>
          </a:extLst>
        </xdr:cNvPr>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46622</xdr:rowOff>
    </xdr:from>
    <xdr:to>
      <xdr:col>22</xdr:col>
      <xdr:colOff>203200</xdr:colOff>
      <xdr:row>62</xdr:row>
      <xdr:rowOff>151587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4401800" y="10676522"/>
          <a:ext cx="889000" cy="10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19" name="フローチャート : 判断 318">
          <a:extLst>
            <a:ext uri="{FF2B5EF4-FFF2-40B4-BE49-F238E27FC236}">
              <a16:creationId xmlns:a16="http://schemas.microsoft.com/office/drawing/2014/main" id="{00000000-0008-0000-0300-00003F010000}"/>
            </a:ext>
          </a:extLst>
        </xdr:cNvPr>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46622</xdr:rowOff>
    </xdr:from>
    <xdr:to>
      <xdr:col>21</xdr:col>
      <xdr:colOff>0</xdr:colOff>
      <xdr:row>62</xdr:row>
      <xdr:rowOff>54584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3512800" y="10676522"/>
          <a:ext cx="8890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138912</xdr:rowOff>
    </xdr:from>
    <xdr:to>
      <xdr:col>24</xdr:col>
      <xdr:colOff>609600</xdr:colOff>
      <xdr:row>63</xdr:row>
      <xdr:rowOff>69062</xdr:rowOff>
    </xdr:to>
    <xdr:sp macro="" textlink="">
      <xdr:nvSpPr>
        <xdr:cNvPr id="331" name="円/楕円 330">
          <a:extLst>
            <a:ext uri="{FF2B5EF4-FFF2-40B4-BE49-F238E27FC236}">
              <a16:creationId xmlns:a16="http://schemas.microsoft.com/office/drawing/2014/main" id="{00000000-0008-0000-0300-00004B010000}"/>
            </a:ext>
          </a:extLst>
        </xdr:cNvPr>
        <xdr:cNvSpPr/>
      </xdr:nvSpPr>
      <xdr:spPr>
        <a:xfrm>
          <a:off x="16967200" y="1076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110989</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074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31.02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140119</xdr:rowOff>
    </xdr:from>
    <xdr:to>
      <xdr:col>23</xdr:col>
      <xdr:colOff>457200</xdr:colOff>
      <xdr:row>63</xdr:row>
      <xdr:rowOff>70269</xdr:rowOff>
    </xdr:to>
    <xdr:sp macro="" textlink="">
      <xdr:nvSpPr>
        <xdr:cNvPr id="333" name="円/楕円 332">
          <a:extLst>
            <a:ext uri="{FF2B5EF4-FFF2-40B4-BE49-F238E27FC236}">
              <a16:creationId xmlns:a16="http://schemas.microsoft.com/office/drawing/2014/main" id="{00000000-0008-0000-0300-00004D010000}"/>
            </a:ext>
          </a:extLst>
        </xdr:cNvPr>
        <xdr:cNvSpPr/>
      </xdr:nvSpPr>
      <xdr:spPr>
        <a:xfrm>
          <a:off x="16129000" y="1077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55046</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10856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100787</xdr:rowOff>
    </xdr:from>
    <xdr:to>
      <xdr:col>22</xdr:col>
      <xdr:colOff>254000</xdr:colOff>
      <xdr:row>63</xdr:row>
      <xdr:rowOff>30937</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5240000" y="1073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15714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081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167272</xdr:rowOff>
    </xdr:from>
    <xdr:to>
      <xdr:col>21</xdr:col>
      <xdr:colOff>50800</xdr:colOff>
      <xdr:row>62</xdr:row>
      <xdr:rowOff>97422</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4351000" y="1062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82199</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10712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3784</xdr:rowOff>
    </xdr:from>
    <xdr:to>
      <xdr:col>19</xdr:col>
      <xdr:colOff>533400</xdr:colOff>
      <xdr:row>62</xdr:row>
      <xdr:rowOff>105384</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3462000" y="1063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90161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1072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年度に策定した公債費負担適正化計画に基づく繰上償還及び新規地方債の発行抑制により平成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年度以降は減少を続けており、平成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年度決算で</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を下回り、</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年度以降も低い水準で推移していくことが予想される。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ただし、</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年度以降大型建設事業が行われ起債額が増えているが、</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％前後の推移で収まることが予想される。今後も地方債以外の財源を確保し、起債の抑制に努める。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49784</xdr:rowOff>
    </xdr:from>
    <xdr:to>
      <xdr:col>24</xdr:col>
      <xdr:colOff>558800</xdr:colOff>
      <xdr:row>40</xdr:row>
      <xdr:rowOff>131826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6179800" y="6907784"/>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3" name="フローチャート : 判断 372">
          <a:extLst>
            <a:ext uri="{FF2B5EF4-FFF2-40B4-BE49-F238E27FC236}">
              <a16:creationId xmlns:a16="http://schemas.microsoft.com/office/drawing/2014/main" id="{00000000-0008-0000-0300-000075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131826</xdr:rowOff>
    </xdr:from>
    <xdr:to>
      <xdr:col>23</xdr:col>
      <xdr:colOff>406400</xdr:colOff>
      <xdr:row>41</xdr:row>
      <xdr:rowOff>3810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698982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5" name="フローチャート : 判断 374">
          <a:extLst>
            <a:ext uri="{FF2B5EF4-FFF2-40B4-BE49-F238E27FC236}">
              <a16:creationId xmlns:a16="http://schemas.microsoft.com/office/drawing/2014/main" id="{00000000-0008-0000-0300-000077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3810</xdr:rowOff>
    </xdr:from>
    <xdr:to>
      <xdr:col>22</xdr:col>
      <xdr:colOff>203200</xdr:colOff>
      <xdr:row>41</xdr:row>
      <xdr:rowOff>66548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401800" y="703326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78" name="フローチャート : 判断 377">
          <a:extLst>
            <a:ext uri="{FF2B5EF4-FFF2-40B4-BE49-F238E27FC236}">
              <a16:creationId xmlns:a16="http://schemas.microsoft.com/office/drawing/2014/main" id="{00000000-0008-0000-0300-00007A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66548</xdr:rowOff>
    </xdr:from>
    <xdr:to>
      <xdr:col>21</xdr:col>
      <xdr:colOff>0</xdr:colOff>
      <xdr:row>41</xdr:row>
      <xdr:rowOff>148590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709599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1" name="フローチャート : 判断 380">
          <a:extLst>
            <a:ext uri="{FF2B5EF4-FFF2-40B4-BE49-F238E27FC236}">
              <a16:creationId xmlns:a16="http://schemas.microsoft.com/office/drawing/2014/main" id="{00000000-0008-0000-0300-00007D010000}"/>
            </a:ext>
          </a:extLst>
        </xdr:cNvPr>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90" name="円/楕円 389">
          <a:extLst>
            <a:ext uri="{FF2B5EF4-FFF2-40B4-BE49-F238E27FC236}">
              <a16:creationId xmlns:a16="http://schemas.microsoft.com/office/drawing/2014/main" id="{00000000-0008-0000-0300-000086010000}"/>
            </a:ext>
          </a:extLst>
        </xdr:cNvPr>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15511</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670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81026</xdr:rowOff>
    </xdr:from>
    <xdr:to>
      <xdr:col>23</xdr:col>
      <xdr:colOff>457200</xdr:colOff>
      <xdr:row>41</xdr:row>
      <xdr:rowOff>11176</xdr:rowOff>
    </xdr:to>
    <xdr:sp macro="" textlink="">
      <xdr:nvSpPr>
        <xdr:cNvPr id="392" name="円/楕円 391">
          <a:extLst>
            <a:ext uri="{FF2B5EF4-FFF2-40B4-BE49-F238E27FC236}">
              <a16:creationId xmlns:a16="http://schemas.microsoft.com/office/drawing/2014/main" id="{00000000-0008-0000-0300-000088010000}"/>
            </a:ext>
          </a:extLst>
        </xdr:cNvPr>
        <xdr:cNvSpPr/>
      </xdr:nvSpPr>
      <xdr:spPr>
        <a:xfrm>
          <a:off x="16129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21353</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70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124460</xdr:rowOff>
    </xdr:from>
    <xdr:to>
      <xdr:col>22</xdr:col>
      <xdr:colOff>254000</xdr:colOff>
      <xdr:row>41</xdr:row>
      <xdr:rowOff>54610</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64787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15748</xdr:rowOff>
    </xdr:from>
    <xdr:to>
      <xdr:col>21</xdr:col>
      <xdr:colOff>50800</xdr:colOff>
      <xdr:row>41</xdr:row>
      <xdr:rowOff>117348</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4351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127525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81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38117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年度決算では将来負担比率は算出されず、健全な状態であるといえる。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6" name="フローチャート : 判断 435">
          <a:extLst>
            <a:ext uri="{FF2B5EF4-FFF2-40B4-BE49-F238E27FC236}">
              <a16:creationId xmlns:a16="http://schemas.microsoft.com/office/drawing/2014/main" id="{00000000-0008-0000-0300-0000B4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7" name="フローチャート : 判断 436">
          <a:extLst>
            <a:ext uri="{FF2B5EF4-FFF2-40B4-BE49-F238E27FC236}">
              <a16:creationId xmlns:a16="http://schemas.microsoft.com/office/drawing/2014/main" id="{00000000-0008-0000-0300-0000B5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長野県大鹿村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1,064
1,056
248.28
2,497,340
2,411,709
64,930
1,383,117
1,639,361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職員給の抑制などの効果により、類似団体平均を下回っている。また、平成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年度末で</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名の退職があったため、大きく減少しているが、</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名の職員を採用し、</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年度にも新たに</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名の職員を採用したため、近年では増加傾向となっている。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年をピークに増加傾向であるが、</a:t>
          </a:r>
          <a:r>
            <a:rPr lang="ja-JP" altLang="ja-JP" sz="1100" b="0" i="0" baseline="0">
              <a:solidFill>
                <a:schemeClr val="dk1"/>
              </a:solidFill>
              <a:effectLst/>
              <a:latin typeface="+mn-lt"/>
              <a:ea typeface="+mn-ea"/>
              <a:cs typeface="+mn-cs"/>
            </a:rPr>
            <a:t>今後も職員数の抑制などにより人件費の増加を抑える。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17272</xdr:rowOff>
    </xdr:from>
    <xdr:to>
      <xdr:col>7</xdr:col>
      <xdr:colOff>15875</xdr:colOff>
      <xdr:row>36</xdr:row>
      <xdr:rowOff>62992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894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152146</xdr:rowOff>
    </xdr:from>
    <xdr:to>
      <xdr:col>5</xdr:col>
      <xdr:colOff>549275</xdr:colOff>
      <xdr:row>36</xdr:row>
      <xdr:rowOff>17272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528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14986</xdr:rowOff>
    </xdr:from>
    <xdr:to>
      <xdr:col>4</xdr:col>
      <xdr:colOff>346075</xdr:colOff>
      <xdr:row>35</xdr:row>
      <xdr:rowOff>152146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1573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145288</xdr:rowOff>
    </xdr:from>
    <xdr:to>
      <xdr:col>3</xdr:col>
      <xdr:colOff>142875</xdr:colOff>
      <xdr:row>35</xdr:row>
      <xdr:rowOff>14986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745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12192</xdr:rowOff>
    </xdr:from>
    <xdr:to>
      <xdr:col>7</xdr:col>
      <xdr:colOff>66675</xdr:colOff>
      <xdr:row>36</xdr:row>
      <xdr:rowOff>113792</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28719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137922</xdr:rowOff>
    </xdr:from>
    <xdr:to>
      <xdr:col>5</xdr:col>
      <xdr:colOff>600075</xdr:colOff>
      <xdr:row>36</xdr:row>
      <xdr:rowOff>68072</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78249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101346</xdr:rowOff>
    </xdr:from>
    <xdr:to>
      <xdr:col>4</xdr:col>
      <xdr:colOff>396875</xdr:colOff>
      <xdr:row>36</xdr:row>
      <xdr:rowOff>31496</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41673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135636</xdr:rowOff>
    </xdr:from>
    <xdr:to>
      <xdr:col>3</xdr:col>
      <xdr:colOff>193675</xdr:colOff>
      <xdr:row>35</xdr:row>
      <xdr:rowOff>65786</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75963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94488</xdr:rowOff>
    </xdr:from>
    <xdr:to>
      <xdr:col>1</xdr:col>
      <xdr:colOff>676275</xdr:colOff>
      <xdr:row>35</xdr:row>
      <xdr:rowOff>24638</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34815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事務の効率化を図る中で、委託料（物件費）が増加の傾向にある。今後は共同化の推進も視野に、物件費の抑制を図りたい。</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16510</xdr:rowOff>
    </xdr:from>
    <xdr:to>
      <xdr:col>24</xdr:col>
      <xdr:colOff>31750</xdr:colOff>
      <xdr:row>17</xdr:row>
      <xdr:rowOff>123190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311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a:extLst>
            <a:ext uri="{FF2B5EF4-FFF2-40B4-BE49-F238E27FC236}">
              <a16:creationId xmlns:a16="http://schemas.microsoft.com/office/drawing/2014/main" id="{00000000-0008-0000-0400-00007F000000}"/>
            </a:ext>
          </a:extLst>
        </xdr:cNvPr>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16510</xdr:rowOff>
    </xdr:from>
    <xdr:to>
      <xdr:col>22</xdr:col>
      <xdr:colOff>565150</xdr:colOff>
      <xdr:row>17</xdr:row>
      <xdr:rowOff>77470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31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58420</xdr:rowOff>
    </xdr:from>
    <xdr:to>
      <xdr:col>21</xdr:col>
      <xdr:colOff>361950</xdr:colOff>
      <xdr:row>17</xdr:row>
      <xdr:rowOff>77470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016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168910</xdr:rowOff>
    </xdr:from>
    <xdr:to>
      <xdr:col>20</xdr:col>
      <xdr:colOff>158750</xdr:colOff>
      <xdr:row>16</xdr:row>
      <xdr:rowOff>58420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40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72390</xdr:rowOff>
    </xdr:from>
    <xdr:to>
      <xdr:col>24</xdr:col>
      <xdr:colOff>82550</xdr:colOff>
      <xdr:row>18</xdr:row>
      <xdr:rowOff>2540</xdr:rowOff>
    </xdr:to>
    <xdr:sp macro="" textlink="">
      <xdr:nvSpPr>
        <xdr:cNvPr id="144" name="円/楕円 143">
          <a:extLst>
            <a:ext uri="{FF2B5EF4-FFF2-40B4-BE49-F238E27FC236}">
              <a16:creationId xmlns:a16="http://schemas.microsoft.com/office/drawing/2014/main" id="{00000000-0008-0000-0400-000090000000}"/>
            </a:ext>
          </a:extLst>
        </xdr:cNvPr>
        <xdr:cNvSpPr/>
      </xdr:nvSpPr>
      <xdr:spPr>
        <a:xfrm>
          <a:off x="164592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44467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137160</xdr:rowOff>
    </xdr:from>
    <xdr:to>
      <xdr:col>22</xdr:col>
      <xdr:colOff>615950</xdr:colOff>
      <xdr:row>17</xdr:row>
      <xdr:rowOff>67310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562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52087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6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26670</xdr:rowOff>
    </xdr:from>
    <xdr:to>
      <xdr:col>21</xdr:col>
      <xdr:colOff>412750</xdr:colOff>
      <xdr:row>17</xdr:row>
      <xdr:rowOff>128270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113047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xdr:rowOff>
    </xdr:from>
    <xdr:to>
      <xdr:col>20</xdr:col>
      <xdr:colOff>209550</xdr:colOff>
      <xdr:row>16</xdr:row>
      <xdr:rowOff>109220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119397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118110</xdr:rowOff>
    </xdr:from>
    <xdr:to>
      <xdr:col>19</xdr:col>
      <xdr:colOff>6350</xdr:colOff>
      <xdr:row>16</xdr:row>
      <xdr:rowOff>48260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2954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58437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扶助費に係る経常収支比率は、類似団体の中でも低い値を示している。これは人口減少により住民サービスに要する経費が相対的に低いためと考えられる。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今後も低い数値が続くと思われるが、一層の高齢化で、</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年度以降一定規模まで数値は上が</a:t>
          </a:r>
          <a:r>
            <a:rPr lang="ja-JP" altLang="en-US" sz="1100" b="0" i="0" baseline="0">
              <a:solidFill>
                <a:schemeClr val="dk1"/>
              </a:solidFill>
              <a:effectLst/>
              <a:latin typeface="+mn-lt"/>
              <a:ea typeface="+mn-ea"/>
              <a:cs typeface="+mn-cs"/>
            </a:rPr>
            <a:t>り、同水準で移行する</a:t>
          </a:r>
          <a:r>
            <a:rPr lang="ja-JP" altLang="ja-JP" sz="1100" b="0" i="0" baseline="0">
              <a:solidFill>
                <a:schemeClr val="dk1"/>
              </a:solidFill>
              <a:effectLst/>
              <a:latin typeface="+mn-lt"/>
              <a:ea typeface="+mn-ea"/>
              <a:cs typeface="+mn-cs"/>
            </a:rPr>
            <a:t>と考えられる。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54</xdr:row>
      <xdr:rowOff>45357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2873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a:extLst>
            <a:ext uri="{FF2B5EF4-FFF2-40B4-BE49-F238E27FC236}">
              <a16:creationId xmlns:a16="http://schemas.microsoft.com/office/drawing/2014/main" id="{00000000-0008-0000-0400-0000BD000000}"/>
            </a:ext>
          </a:extLst>
        </xdr:cNvPr>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45357</xdr:rowOff>
    </xdr:from>
    <xdr:to>
      <xdr:col>5</xdr:col>
      <xdr:colOff>549275</xdr:colOff>
      <xdr:row>54</xdr:row>
      <xdr:rowOff>61685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303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a:extLst>
            <a:ext uri="{FF2B5EF4-FFF2-40B4-BE49-F238E27FC236}">
              <a16:creationId xmlns:a16="http://schemas.microsoft.com/office/drawing/2014/main" id="{00000000-0008-0000-0400-0000BF000000}"/>
            </a:ext>
          </a:extLst>
        </xdr:cNvPr>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151493</xdr:rowOff>
    </xdr:from>
    <xdr:to>
      <xdr:col>4</xdr:col>
      <xdr:colOff>346075</xdr:colOff>
      <xdr:row>54</xdr:row>
      <xdr:rowOff>61685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2383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118835</xdr:rowOff>
    </xdr:from>
    <xdr:to>
      <xdr:col>3</xdr:col>
      <xdr:colOff>142875</xdr:colOff>
      <xdr:row>53</xdr:row>
      <xdr:rowOff>151493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205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06" name="円/楕円 205">
          <a:extLst>
            <a:ext uri="{FF2B5EF4-FFF2-40B4-BE49-F238E27FC236}">
              <a16:creationId xmlns:a16="http://schemas.microsoft.com/office/drawing/2014/main" id="{00000000-0008-0000-0400-0000CE000000}"/>
            </a:ext>
          </a:extLst>
        </xdr:cNvPr>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166205</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166007</xdr:rowOff>
    </xdr:from>
    <xdr:to>
      <xdr:col>5</xdr:col>
      <xdr:colOff>600075</xdr:colOff>
      <xdr:row>54</xdr:row>
      <xdr:rowOff>96157</xdr:rowOff>
    </xdr:to>
    <xdr:sp macro="" textlink="">
      <xdr:nvSpPr>
        <xdr:cNvPr id="208" name="円/楕円 207">
          <a:extLst>
            <a:ext uri="{FF2B5EF4-FFF2-40B4-BE49-F238E27FC236}">
              <a16:creationId xmlns:a16="http://schemas.microsoft.com/office/drawing/2014/main" id="{00000000-0008-0000-0400-0000D0000000}"/>
            </a:ext>
          </a:extLst>
        </xdr:cNvPr>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106334</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xdr:rowOff>
    </xdr:from>
    <xdr:to>
      <xdr:col>4</xdr:col>
      <xdr:colOff>396875</xdr:colOff>
      <xdr:row>54</xdr:row>
      <xdr:rowOff>112485</xdr:rowOff>
    </xdr:to>
    <xdr:sp macro="" textlink="">
      <xdr:nvSpPr>
        <xdr:cNvPr id="210" name="円/楕円 209">
          <a:extLst>
            <a:ext uri="{FF2B5EF4-FFF2-40B4-BE49-F238E27FC236}">
              <a16:creationId xmlns:a16="http://schemas.microsoft.com/office/drawing/2014/main" id="{00000000-0008-0000-0400-0000D2000000}"/>
            </a:ext>
          </a:extLst>
        </xdr:cNvPr>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122662</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100693</xdr:rowOff>
    </xdr:from>
    <xdr:to>
      <xdr:col>3</xdr:col>
      <xdr:colOff>193675</xdr:colOff>
      <xdr:row>54</xdr:row>
      <xdr:rowOff>30843</xdr:rowOff>
    </xdr:to>
    <xdr:sp macro="" textlink="">
      <xdr:nvSpPr>
        <xdr:cNvPr id="212" name="円/楕円 211">
          <a:extLst>
            <a:ext uri="{FF2B5EF4-FFF2-40B4-BE49-F238E27FC236}">
              <a16:creationId xmlns:a16="http://schemas.microsoft.com/office/drawing/2014/main" id="{00000000-0008-0000-0400-0000D4000000}"/>
            </a:ext>
          </a:extLst>
        </xdr:cNvPr>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41020</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68035</xdr:rowOff>
    </xdr:from>
    <xdr:to>
      <xdr:col>1</xdr:col>
      <xdr:colOff>676275</xdr:colOff>
      <xdr:row>53</xdr:row>
      <xdr:rowOff>169635</xdr:rowOff>
    </xdr:to>
    <xdr:sp macro="" textlink="">
      <xdr:nvSpPr>
        <xdr:cNvPr id="214" name="円/楕円 213">
          <a:extLst>
            <a:ext uri="{FF2B5EF4-FFF2-40B4-BE49-F238E27FC236}">
              <a16:creationId xmlns:a16="http://schemas.microsoft.com/office/drawing/2014/main" id="{00000000-0008-0000-0400-0000D6000000}"/>
            </a:ext>
          </a:extLst>
        </xdr:cNvPr>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8362</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0" i="0" baseline="0">
              <a:solidFill>
                <a:schemeClr val="dk1"/>
              </a:solidFill>
              <a:effectLst/>
              <a:latin typeface="+mn-lt"/>
              <a:ea typeface="+mn-ea"/>
              <a:cs typeface="+mn-cs"/>
            </a:rPr>
            <a:t>　近年で</a:t>
          </a:r>
          <a:r>
            <a:rPr lang="ja-JP" altLang="ja-JP" sz="1100" b="0" i="0" baseline="0">
              <a:solidFill>
                <a:schemeClr val="dk1"/>
              </a:solidFill>
              <a:effectLst/>
              <a:latin typeface="+mn-lt"/>
              <a:ea typeface="+mn-ea"/>
              <a:cs typeface="+mn-cs"/>
            </a:rPr>
            <a:t>はさほど大きな変動は見られない。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今後は特別会計への繰出金が増えた場合には数値が増加することも考えられるため、注意が必要である。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78994</xdr:rowOff>
    </xdr:from>
    <xdr:to>
      <xdr:col>24</xdr:col>
      <xdr:colOff>31750</xdr:colOff>
      <xdr:row>55</xdr:row>
      <xdr:rowOff>101854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5087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a:extLst>
            <a:ext uri="{FF2B5EF4-FFF2-40B4-BE49-F238E27FC236}">
              <a16:creationId xmlns:a16="http://schemas.microsoft.com/office/drawing/2014/main" id="{00000000-0008-0000-0400-0000F7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101854</xdr:rowOff>
    </xdr:from>
    <xdr:to>
      <xdr:col>22</xdr:col>
      <xdr:colOff>565150</xdr:colOff>
      <xdr:row>55</xdr:row>
      <xdr:rowOff>120142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5316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a:extLst>
            <a:ext uri="{FF2B5EF4-FFF2-40B4-BE49-F238E27FC236}">
              <a16:creationId xmlns:a16="http://schemas.microsoft.com/office/drawing/2014/main" id="{00000000-0008-0000-0400-0000F9000000}"/>
            </a:ext>
          </a:extLst>
        </xdr:cNvPr>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120142</xdr:rowOff>
    </xdr:from>
    <xdr:to>
      <xdr:col>21</xdr:col>
      <xdr:colOff>361950</xdr:colOff>
      <xdr:row>55</xdr:row>
      <xdr:rowOff>120142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549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28702</xdr:rowOff>
    </xdr:from>
    <xdr:to>
      <xdr:col>20</xdr:col>
      <xdr:colOff>158750</xdr:colOff>
      <xdr:row>55</xdr:row>
      <xdr:rowOff>120142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4584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28194</xdr:rowOff>
    </xdr:from>
    <xdr:to>
      <xdr:col>24</xdr:col>
      <xdr:colOff>82550</xdr:colOff>
      <xdr:row>55</xdr:row>
      <xdr:rowOff>129794</xdr:rowOff>
    </xdr:to>
    <xdr:sp macro="" textlink="">
      <xdr:nvSpPr>
        <xdr:cNvPr id="264" name="円/楕円 263">
          <a:extLst>
            <a:ext uri="{FF2B5EF4-FFF2-40B4-BE49-F238E27FC236}">
              <a16:creationId xmlns:a16="http://schemas.microsoft.com/office/drawing/2014/main" id="{00000000-0008-0000-0400-000008010000}"/>
            </a:ext>
          </a:extLst>
        </xdr:cNvPr>
        <xdr:cNvSpPr/>
      </xdr:nvSpPr>
      <xdr:spPr>
        <a:xfrm>
          <a:off x="164592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44721</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30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51054</xdr:rowOff>
    </xdr:from>
    <xdr:to>
      <xdr:col>22</xdr:col>
      <xdr:colOff>615950</xdr:colOff>
      <xdr:row>55</xdr:row>
      <xdr:rowOff>152654</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5621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162831</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4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69342</xdr:rowOff>
    </xdr:from>
    <xdr:to>
      <xdr:col>21</xdr:col>
      <xdr:colOff>412750</xdr:colOff>
      <xdr:row>55</xdr:row>
      <xdr:rowOff>170942</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4732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9669</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26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69342</xdr:rowOff>
    </xdr:from>
    <xdr:to>
      <xdr:col>20</xdr:col>
      <xdr:colOff>209550</xdr:colOff>
      <xdr:row>55</xdr:row>
      <xdr:rowOff>170942</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3843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9669</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26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149352</xdr:rowOff>
    </xdr:from>
    <xdr:to>
      <xdr:col>19</xdr:col>
      <xdr:colOff>6350</xdr:colOff>
      <xdr:row>55</xdr:row>
      <xdr:rowOff>79502</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2954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89679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類似団体と比較して低いものの、近年は増加の傾向にある。これは定住対策や森林整備、獣害対策補助等を拡充しているためと考えられ、今後も美し村づくり交付金の拡充等により増加する可能性がある。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公共性の低い補助事業等について精査し、補助費を抑制する必要がある。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26416</xdr:rowOff>
    </xdr:from>
    <xdr:to>
      <xdr:col>24</xdr:col>
      <xdr:colOff>31750</xdr:colOff>
      <xdr:row>36</xdr:row>
      <xdr:rowOff>53848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1986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a:extLst>
            <a:ext uri="{FF2B5EF4-FFF2-40B4-BE49-F238E27FC236}">
              <a16:creationId xmlns:a16="http://schemas.microsoft.com/office/drawing/2014/main" id="{00000000-0008-0000-0400-000031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26416</xdr:rowOff>
    </xdr:from>
    <xdr:to>
      <xdr:col>22</xdr:col>
      <xdr:colOff>565150</xdr:colOff>
      <xdr:row>36</xdr:row>
      <xdr:rowOff>94996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1986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a:extLst>
            <a:ext uri="{FF2B5EF4-FFF2-40B4-BE49-F238E27FC236}">
              <a16:creationId xmlns:a16="http://schemas.microsoft.com/office/drawing/2014/main" id="{00000000-0008-0000-0400-000033010000}"/>
            </a:ext>
          </a:extLst>
        </xdr:cNvPr>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49276</xdr:rowOff>
    </xdr:from>
    <xdr:to>
      <xdr:col>21</xdr:col>
      <xdr:colOff>361950</xdr:colOff>
      <xdr:row>36</xdr:row>
      <xdr:rowOff>94996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2214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a:extLst>
            <a:ext uri="{FF2B5EF4-FFF2-40B4-BE49-F238E27FC236}">
              <a16:creationId xmlns:a16="http://schemas.microsoft.com/office/drawing/2014/main" id="{00000000-0008-0000-0400-000036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78994</xdr:rowOff>
    </xdr:from>
    <xdr:to>
      <xdr:col>20</xdr:col>
      <xdr:colOff>158750</xdr:colOff>
      <xdr:row>36</xdr:row>
      <xdr:rowOff>49276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07974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3048</xdr:rowOff>
    </xdr:from>
    <xdr:to>
      <xdr:col>24</xdr:col>
      <xdr:colOff>82550</xdr:colOff>
      <xdr:row>36</xdr:row>
      <xdr:rowOff>104648</xdr:rowOff>
    </xdr:to>
    <xdr:sp macro="" textlink="">
      <xdr:nvSpPr>
        <xdr:cNvPr id="322" name="円/楕円 321">
          <a:extLst>
            <a:ext uri="{FF2B5EF4-FFF2-40B4-BE49-F238E27FC236}">
              <a16:creationId xmlns:a16="http://schemas.microsoft.com/office/drawing/2014/main" id="{00000000-0008-0000-0400-000042010000}"/>
            </a:ext>
          </a:extLst>
        </xdr:cNvPr>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19575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147066</xdr:rowOff>
    </xdr:from>
    <xdr:to>
      <xdr:col>22</xdr:col>
      <xdr:colOff>615950</xdr:colOff>
      <xdr:row>36</xdr:row>
      <xdr:rowOff>77216</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44196</xdr:rowOff>
    </xdr:from>
    <xdr:to>
      <xdr:col>21</xdr:col>
      <xdr:colOff>412750</xdr:colOff>
      <xdr:row>36</xdr:row>
      <xdr:rowOff>145796</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155973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169926</xdr:rowOff>
    </xdr:from>
    <xdr:to>
      <xdr:col>20</xdr:col>
      <xdr:colOff>209550</xdr:colOff>
      <xdr:row>36</xdr:row>
      <xdr:rowOff>100076</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28194</xdr:rowOff>
    </xdr:from>
    <xdr:to>
      <xdr:col>19</xdr:col>
      <xdr:colOff>6350</xdr:colOff>
      <xdr:row>35</xdr:row>
      <xdr:rowOff>129794</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139971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公債費に係る経常収支比率は、繰上償還や起債の抑制等により、近年は減少傾向にあり、平成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年度決算では類似団体を下回った。</a:t>
          </a:r>
          <a:endParaRPr lang="ja-JP" altLang="ja-JP" sz="1400">
            <a:effectLst/>
          </a:endParaRPr>
        </a:p>
        <a:p>
          <a:r>
            <a:rPr lang="ja-JP" altLang="ja-JP" sz="1100" b="0" i="0" baseline="0">
              <a:solidFill>
                <a:schemeClr val="dk1"/>
              </a:solidFill>
              <a:effectLst/>
              <a:latin typeface="+mn-lt"/>
              <a:ea typeface="+mn-ea"/>
              <a:cs typeface="+mn-cs"/>
            </a:rPr>
            <a:t>　ただし、近年大型事業にともない起債額も増加しているため、</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年度前後を下限に比率は増加していく。</a:t>
          </a:r>
          <a:endParaRPr lang="ja-JP" altLang="ja-JP" sz="1400">
            <a:effectLst/>
          </a:endParaRPr>
        </a:p>
        <a:p>
          <a:r>
            <a:rPr lang="ja-JP" altLang="ja-JP" sz="1100" b="0" i="0" baseline="0">
              <a:solidFill>
                <a:schemeClr val="dk1"/>
              </a:solidFill>
              <a:effectLst/>
              <a:latin typeface="+mn-lt"/>
              <a:ea typeface="+mn-ea"/>
              <a:cs typeface="+mn-cs"/>
            </a:rPr>
            <a:t>　大型事業も落ち着いてきたので、今後は基金の活用とともに起債抑制に努める。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138430</xdr:rowOff>
    </xdr:from>
    <xdr:to>
      <xdr:col>7</xdr:col>
      <xdr:colOff>15875</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997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a:extLst>
            <a:ext uri="{FF2B5EF4-FFF2-40B4-BE49-F238E27FC236}">
              <a16:creationId xmlns:a16="http://schemas.microsoft.com/office/drawing/2014/main" id="{00000000-0008-0000-0400-00006D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xdr:rowOff>
    </xdr:from>
    <xdr:to>
      <xdr:col>5</xdr:col>
      <xdr:colOff>549275</xdr:colOff>
      <xdr:row>77</xdr:row>
      <xdr:rowOff>35561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4290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a:extLst>
            <a:ext uri="{FF2B5EF4-FFF2-40B4-BE49-F238E27FC236}">
              <a16:creationId xmlns:a16="http://schemas.microsoft.com/office/drawing/2014/main" id="{00000000-0008-0000-0400-00006F010000}"/>
            </a:ext>
          </a:extLst>
        </xdr:cNvPr>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146050</xdr:rowOff>
    </xdr:from>
    <xdr:to>
      <xdr:col>4</xdr:col>
      <xdr:colOff>346075</xdr:colOff>
      <xdr:row>77</xdr:row>
      <xdr:rowOff>35561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1762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a:extLst>
            <a:ext uri="{FF2B5EF4-FFF2-40B4-BE49-F238E27FC236}">
              <a16:creationId xmlns:a16="http://schemas.microsoft.com/office/drawing/2014/main" id="{00000000-0008-0000-0400-000072010000}"/>
            </a:ext>
          </a:extLst>
        </xdr:cNvPr>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146050</xdr:rowOff>
    </xdr:from>
    <xdr:to>
      <xdr:col>3</xdr:col>
      <xdr:colOff>142875</xdr:colOff>
      <xdr:row>76</xdr:row>
      <xdr:rowOff>153670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762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a:extLst>
            <a:ext uri="{FF2B5EF4-FFF2-40B4-BE49-F238E27FC236}">
              <a16:creationId xmlns:a16="http://schemas.microsoft.com/office/drawing/2014/main" id="{00000000-0008-0000-0400-000077010000}"/>
            </a:ext>
          </a:extLst>
        </xdr:cNvPr>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87630</xdr:rowOff>
    </xdr:from>
    <xdr:to>
      <xdr:col>7</xdr:col>
      <xdr:colOff>66675</xdr:colOff>
      <xdr:row>76</xdr:row>
      <xdr:rowOff>17780</xdr:rowOff>
    </xdr:to>
    <xdr:sp macro="" textlink="">
      <xdr:nvSpPr>
        <xdr:cNvPr id="382" name="円/楕円 381">
          <a:extLst>
            <a:ext uri="{FF2B5EF4-FFF2-40B4-BE49-F238E27FC236}">
              <a16:creationId xmlns:a16="http://schemas.microsoft.com/office/drawing/2014/main" id="{00000000-0008-0000-0400-00007E010000}"/>
            </a:ext>
          </a:extLst>
        </xdr:cNvPr>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104157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133350</xdr:rowOff>
    </xdr:from>
    <xdr:to>
      <xdr:col>5</xdr:col>
      <xdr:colOff>600075</xdr:colOff>
      <xdr:row>76</xdr:row>
      <xdr:rowOff>63500</xdr:rowOff>
    </xdr:to>
    <xdr:sp macro="" textlink="">
      <xdr:nvSpPr>
        <xdr:cNvPr id="384" name="円/楕円 383">
          <a:extLst>
            <a:ext uri="{FF2B5EF4-FFF2-40B4-BE49-F238E27FC236}">
              <a16:creationId xmlns:a16="http://schemas.microsoft.com/office/drawing/2014/main" id="{00000000-0008-0000-0400-000080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73677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156211</xdr:rowOff>
    </xdr:from>
    <xdr:to>
      <xdr:col>4</xdr:col>
      <xdr:colOff>396875</xdr:colOff>
      <xdr:row>77</xdr:row>
      <xdr:rowOff>86361</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3048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71138</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95250</xdr:rowOff>
    </xdr:from>
    <xdr:to>
      <xdr:col>3</xdr:col>
      <xdr:colOff>193675</xdr:colOff>
      <xdr:row>77</xdr:row>
      <xdr:rowOff>25400</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2159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35577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102870</xdr:rowOff>
    </xdr:from>
    <xdr:to>
      <xdr:col>1</xdr:col>
      <xdr:colOff>676275</xdr:colOff>
      <xdr:row>77</xdr:row>
      <xdr:rowOff>33020</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1270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43197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依存財源である普通交付税によって比率が増減するため、自主財源の確保に努めるとともに、支出の削減を行っていく。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73116</xdr:rowOff>
    </xdr:from>
    <xdr:to>
      <xdr:col>24</xdr:col>
      <xdr:colOff>31750</xdr:colOff>
      <xdr:row>75</xdr:row>
      <xdr:rowOff>151493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2931866"/>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a:extLst>
            <a:ext uri="{FF2B5EF4-FFF2-40B4-BE49-F238E27FC236}">
              <a16:creationId xmlns:a16="http://schemas.microsoft.com/office/drawing/2014/main" id="{00000000-0008-0000-0400-0000AC010000}"/>
            </a:ext>
          </a:extLst>
        </xdr:cNvPr>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73116</xdr:rowOff>
    </xdr:from>
    <xdr:to>
      <xdr:col>22</xdr:col>
      <xdr:colOff>565150</xdr:colOff>
      <xdr:row>75</xdr:row>
      <xdr:rowOff>138430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293186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a:extLst>
            <a:ext uri="{FF2B5EF4-FFF2-40B4-BE49-F238E27FC236}">
              <a16:creationId xmlns:a16="http://schemas.microsoft.com/office/drawing/2014/main" id="{00000000-0008-0000-0400-0000AE010000}"/>
            </a:ext>
          </a:extLst>
        </xdr:cNvPr>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81280</xdr:rowOff>
    </xdr:from>
    <xdr:to>
      <xdr:col>21</xdr:col>
      <xdr:colOff>361950</xdr:colOff>
      <xdr:row>75</xdr:row>
      <xdr:rowOff>138430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27685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a:extLst>
            <a:ext uri="{FF2B5EF4-FFF2-40B4-BE49-F238E27FC236}">
              <a16:creationId xmlns:a16="http://schemas.microsoft.com/office/drawing/2014/main" id="{00000000-0008-0000-0400-0000B1010000}"/>
            </a:ext>
          </a:extLst>
        </xdr:cNvPr>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43378</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24130</xdr:rowOff>
    </xdr:from>
    <xdr:to>
      <xdr:col>20</xdr:col>
      <xdr:colOff>158750</xdr:colOff>
      <xdr:row>74</xdr:row>
      <xdr:rowOff>81280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5399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a:extLst>
            <a:ext uri="{FF2B5EF4-FFF2-40B4-BE49-F238E27FC236}">
              <a16:creationId xmlns:a16="http://schemas.microsoft.com/office/drawing/2014/main" id="{00000000-0008-0000-0400-0000B4010000}"/>
            </a:ext>
          </a:extLst>
        </xdr:cNvPr>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120122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a:extLst>
            <a:ext uri="{FF2B5EF4-FFF2-40B4-BE49-F238E27FC236}">
              <a16:creationId xmlns:a16="http://schemas.microsoft.com/office/drawing/2014/main" id="{00000000-0008-0000-0400-0000B6010000}"/>
            </a:ext>
          </a:extLst>
        </xdr:cNvPr>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100693</xdr:rowOff>
    </xdr:from>
    <xdr:to>
      <xdr:col>24</xdr:col>
      <xdr:colOff>82550</xdr:colOff>
      <xdr:row>76</xdr:row>
      <xdr:rowOff>30843</xdr:rowOff>
    </xdr:to>
    <xdr:sp macro="" textlink="">
      <xdr:nvSpPr>
        <xdr:cNvPr id="445" name="円/楕円 444">
          <a:extLst>
            <a:ext uri="{FF2B5EF4-FFF2-40B4-BE49-F238E27FC236}">
              <a16:creationId xmlns:a16="http://schemas.microsoft.com/office/drawing/2014/main" id="{00000000-0008-0000-0400-0000BD010000}"/>
            </a:ext>
          </a:extLst>
        </xdr:cNvPr>
        <xdr:cNvSpPr/>
      </xdr:nvSpPr>
      <xdr:spPr>
        <a:xfrm>
          <a:off x="164592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117220</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22316</xdr:rowOff>
    </xdr:from>
    <xdr:to>
      <xdr:col>22</xdr:col>
      <xdr:colOff>615950</xdr:colOff>
      <xdr:row>75</xdr:row>
      <xdr:rowOff>123916</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5621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134093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649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87630</xdr:rowOff>
    </xdr:from>
    <xdr:to>
      <xdr:col>21</xdr:col>
      <xdr:colOff>412750</xdr:colOff>
      <xdr:row>76</xdr:row>
      <xdr:rowOff>17780</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27957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30480</xdr:rowOff>
    </xdr:from>
    <xdr:to>
      <xdr:col>20</xdr:col>
      <xdr:colOff>209550</xdr:colOff>
      <xdr:row>74</xdr:row>
      <xdr:rowOff>132080</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3843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142257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144780</xdr:rowOff>
    </xdr:from>
    <xdr:to>
      <xdr:col>19</xdr:col>
      <xdr:colOff>6350</xdr:colOff>
      <xdr:row>73</xdr:row>
      <xdr:rowOff>74930</xdr:rowOff>
    </xdr:to>
    <xdr:sp macro="" textlink="">
      <xdr:nvSpPr>
        <xdr:cNvPr id="453" name="円/楕円 452">
          <a:extLst>
            <a:ext uri="{FF2B5EF4-FFF2-40B4-BE49-F238E27FC236}">
              <a16:creationId xmlns:a16="http://schemas.microsoft.com/office/drawing/2014/main" id="{00000000-0008-0000-0400-0000C5010000}"/>
            </a:ext>
          </a:extLst>
        </xdr:cNvPr>
        <xdr:cNvSpPr/>
      </xdr:nvSpPr>
      <xdr:spPr>
        <a:xfrm>
          <a:off x="12954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85107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長野県大鹿村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30015</xdr:rowOff>
    </xdr:from>
    <xdr:to>
      <xdr:col>4</xdr:col>
      <xdr:colOff>1117600</xdr:colOff>
      <xdr:row>15</xdr:row>
      <xdr:rowOff>52148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649390"/>
          <a:ext cx="647700" cy="22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a:extLst>
            <a:ext uri="{FF2B5EF4-FFF2-40B4-BE49-F238E27FC236}">
              <a16:creationId xmlns:a16="http://schemas.microsoft.com/office/drawing/2014/main" id="{00000000-0008-0000-0500-000031000000}"/>
            </a:ext>
          </a:extLst>
        </xdr:cNvPr>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52148</xdr:rowOff>
    </xdr:from>
    <xdr:to>
      <xdr:col>4</xdr:col>
      <xdr:colOff>469900</xdr:colOff>
      <xdr:row>15</xdr:row>
      <xdr:rowOff>118245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671523"/>
          <a:ext cx="698500" cy="66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a:extLst>
            <a:ext uri="{FF2B5EF4-FFF2-40B4-BE49-F238E27FC236}">
              <a16:creationId xmlns:a16="http://schemas.microsoft.com/office/drawing/2014/main" id="{00000000-0008-0000-0500-000033000000}"/>
            </a:ext>
          </a:extLst>
        </xdr:cNvPr>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118245</xdr:rowOff>
    </xdr:from>
    <xdr:to>
      <xdr:col>3</xdr:col>
      <xdr:colOff>904875</xdr:colOff>
      <xdr:row>16</xdr:row>
      <xdr:rowOff>16868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737620"/>
          <a:ext cx="698500" cy="70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16868</xdr:rowOff>
    </xdr:from>
    <xdr:to>
      <xdr:col>3</xdr:col>
      <xdr:colOff>206375</xdr:colOff>
      <xdr:row>16</xdr:row>
      <xdr:rowOff>38613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807693"/>
          <a:ext cx="698500" cy="21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150665</xdr:rowOff>
    </xdr:from>
    <xdr:to>
      <xdr:col>5</xdr:col>
      <xdr:colOff>34925</xdr:colOff>
      <xdr:row>15</xdr:row>
      <xdr:rowOff>80815</xdr:rowOff>
    </xdr:to>
    <xdr:sp macro="" textlink="">
      <xdr:nvSpPr>
        <xdr:cNvPr id="66" name="円/楕円 65">
          <a:extLst>
            <a:ext uri="{FF2B5EF4-FFF2-40B4-BE49-F238E27FC236}">
              <a16:creationId xmlns:a16="http://schemas.microsoft.com/office/drawing/2014/main" id="{00000000-0008-0000-0500-000042000000}"/>
            </a:ext>
          </a:extLst>
        </xdr:cNvPr>
        <xdr:cNvSpPr/>
      </xdr:nvSpPr>
      <xdr:spPr bwMode="auto">
        <a:xfrm>
          <a:off x="5600700" y="2598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167192</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443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363,259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1348</xdr:rowOff>
    </xdr:from>
    <xdr:to>
      <xdr:col>4</xdr:col>
      <xdr:colOff>520700</xdr:colOff>
      <xdr:row>15</xdr:row>
      <xdr:rowOff>102948</xdr:rowOff>
    </xdr:to>
    <xdr:sp macro="" textlink="">
      <xdr:nvSpPr>
        <xdr:cNvPr id="68" name="円/楕円 67">
          <a:extLst>
            <a:ext uri="{FF2B5EF4-FFF2-40B4-BE49-F238E27FC236}">
              <a16:creationId xmlns:a16="http://schemas.microsoft.com/office/drawing/2014/main" id="{00000000-0008-0000-0500-000044000000}"/>
            </a:ext>
          </a:extLst>
        </xdr:cNvPr>
        <xdr:cNvSpPr/>
      </xdr:nvSpPr>
      <xdr:spPr bwMode="auto">
        <a:xfrm>
          <a:off x="4953000" y="2620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113125</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389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353,577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67445</xdr:rowOff>
    </xdr:from>
    <xdr:to>
      <xdr:col>3</xdr:col>
      <xdr:colOff>955675</xdr:colOff>
      <xdr:row>15</xdr:row>
      <xdr:rowOff>169045</xdr:rowOff>
    </xdr:to>
    <xdr:sp macro="" textlink="">
      <xdr:nvSpPr>
        <xdr:cNvPr id="70" name="円/楕円 69">
          <a:extLst>
            <a:ext uri="{FF2B5EF4-FFF2-40B4-BE49-F238E27FC236}">
              <a16:creationId xmlns:a16="http://schemas.microsoft.com/office/drawing/2014/main" id="{00000000-0008-0000-0500-000046000000}"/>
            </a:ext>
          </a:extLst>
        </xdr:cNvPr>
        <xdr:cNvSpPr/>
      </xdr:nvSpPr>
      <xdr:spPr bwMode="auto">
        <a:xfrm>
          <a:off x="4254500" y="2686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7772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45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324,663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137518</xdr:rowOff>
    </xdr:from>
    <xdr:to>
      <xdr:col>3</xdr:col>
      <xdr:colOff>257175</xdr:colOff>
      <xdr:row>16</xdr:row>
      <xdr:rowOff>67668</xdr:rowOff>
    </xdr:to>
    <xdr:sp macro="" textlink="">
      <xdr:nvSpPr>
        <xdr:cNvPr id="72" name="円/楕円 71">
          <a:extLst>
            <a:ext uri="{FF2B5EF4-FFF2-40B4-BE49-F238E27FC236}">
              <a16:creationId xmlns:a16="http://schemas.microsoft.com/office/drawing/2014/main" id="{00000000-0008-0000-0500-000048000000}"/>
            </a:ext>
          </a:extLst>
        </xdr:cNvPr>
        <xdr:cNvSpPr/>
      </xdr:nvSpPr>
      <xdr:spPr bwMode="auto">
        <a:xfrm>
          <a:off x="3556000" y="2756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77845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52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294,010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159263</xdr:rowOff>
    </xdr:from>
    <xdr:to>
      <xdr:col>2</xdr:col>
      <xdr:colOff>692150</xdr:colOff>
      <xdr:row>16</xdr:row>
      <xdr:rowOff>89413</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bwMode="auto">
        <a:xfrm>
          <a:off x="2857500" y="2778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99590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547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284,498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a:extLst>
            <a:ext uri="{FF2B5EF4-FFF2-40B4-BE49-F238E27FC236}">
              <a16:creationId xmlns:a16="http://schemas.microsoft.com/office/drawing/2014/main" id="{00000000-0008-0000-0500-000064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a:extLst>
            <a:ext uri="{FF2B5EF4-FFF2-40B4-BE49-F238E27FC236}">
              <a16:creationId xmlns:a16="http://schemas.microsoft.com/office/drawing/2014/main" id="{00000000-0008-0000-0500-000066000000}"/>
            </a:ext>
          </a:extLst>
        </xdr:cNvPr>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a:extLst>
            <a:ext uri="{FF2B5EF4-FFF2-40B4-BE49-F238E27FC236}">
              <a16:creationId xmlns:a16="http://schemas.microsoft.com/office/drawing/2014/main" id="{00000000-0008-0000-0500-000068000000}"/>
            </a:ext>
          </a:extLst>
        </xdr:cNvPr>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250522</xdr:rowOff>
    </xdr:from>
    <xdr:to>
      <xdr:col>4</xdr:col>
      <xdr:colOff>1117600</xdr:colOff>
      <xdr:row>36</xdr:row>
      <xdr:rowOff>571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003800" y="6860872"/>
          <a:ext cx="647700" cy="92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a:extLst>
            <a:ext uri="{FF2B5EF4-FFF2-40B4-BE49-F238E27FC236}">
              <a16:creationId xmlns:a16="http://schemas.microsoft.com/office/drawing/2014/main" id="{00000000-0008-0000-0500-00006B000000}"/>
            </a:ext>
          </a:extLst>
        </xdr:cNvPr>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a:extLst>
            <a:ext uri="{FF2B5EF4-FFF2-40B4-BE49-F238E27FC236}">
              <a16:creationId xmlns:a16="http://schemas.microsoft.com/office/drawing/2014/main" id="{00000000-0008-0000-0500-00006C000000}"/>
            </a:ext>
          </a:extLst>
        </xdr:cNvPr>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114336</xdr:rowOff>
    </xdr:from>
    <xdr:to>
      <xdr:col>4</xdr:col>
      <xdr:colOff>469900</xdr:colOff>
      <xdr:row>35</xdr:row>
      <xdr:rowOff>250522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4305300" y="6724686"/>
          <a:ext cx="698500" cy="136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a:extLst>
            <a:ext uri="{FF2B5EF4-FFF2-40B4-BE49-F238E27FC236}">
              <a16:creationId xmlns:a16="http://schemas.microsoft.com/office/drawing/2014/main" id="{00000000-0008-0000-0500-00006E000000}"/>
            </a:ext>
          </a:extLst>
        </xdr:cNvPr>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74948</xdr:rowOff>
    </xdr:from>
    <xdr:to>
      <xdr:col>3</xdr:col>
      <xdr:colOff>904875</xdr:colOff>
      <xdr:row>35</xdr:row>
      <xdr:rowOff>114336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3606800" y="6685298"/>
          <a:ext cx="698500" cy="39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a:extLst>
            <a:ext uri="{FF2B5EF4-FFF2-40B4-BE49-F238E27FC236}">
              <a16:creationId xmlns:a16="http://schemas.microsoft.com/office/drawing/2014/main" id="{00000000-0008-0000-0500-000071000000}"/>
            </a:ext>
          </a:extLst>
        </xdr:cNvPr>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240196</xdr:rowOff>
    </xdr:from>
    <xdr:ext cx="7620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3924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74948</xdr:rowOff>
    </xdr:from>
    <xdr:to>
      <xdr:col>3</xdr:col>
      <xdr:colOff>206375</xdr:colOff>
      <xdr:row>35</xdr:row>
      <xdr:rowOff>85253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2908300" y="6685298"/>
          <a:ext cx="698500" cy="10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216929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2258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a:extLst>
            <a:ext uri="{FF2B5EF4-FFF2-40B4-BE49-F238E27FC236}">
              <a16:creationId xmlns:a16="http://schemas.microsoft.com/office/drawing/2014/main" id="{00000000-0008-0000-0500-000076000000}"/>
            </a:ext>
          </a:extLst>
        </xdr:cNvPr>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292671</xdr:rowOff>
    </xdr:from>
    <xdr:to>
      <xdr:col>5</xdr:col>
      <xdr:colOff>34925</xdr:colOff>
      <xdr:row>36</xdr:row>
      <xdr:rowOff>51371</xdr:rowOff>
    </xdr:to>
    <xdr:sp macro="" textlink="">
      <xdr:nvSpPr>
        <xdr:cNvPr id="125" name="円/楕円 124">
          <a:extLst>
            <a:ext uri="{FF2B5EF4-FFF2-40B4-BE49-F238E27FC236}">
              <a16:creationId xmlns:a16="http://schemas.microsoft.com/office/drawing/2014/main" id="{00000000-0008-0000-0500-00007D000000}"/>
            </a:ext>
          </a:extLst>
        </xdr:cNvPr>
        <xdr:cNvSpPr/>
      </xdr:nvSpPr>
      <xdr:spPr bwMode="auto">
        <a:xfrm>
          <a:off x="5600700" y="6903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264748</xdr:rowOff>
    </xdr:from>
    <xdr:ext cx="762000" cy="259045"/>
    <xdr:sp macro="" textlink="">
      <xdr:nvSpPr>
        <xdr:cNvPr id="126" name="人口1人当たり決算額の推移該当値テキスト445">
          <a:extLst>
            <a:ext uri="{FF2B5EF4-FFF2-40B4-BE49-F238E27FC236}">
              <a16:creationId xmlns:a16="http://schemas.microsoft.com/office/drawing/2014/main" id="{00000000-0008-0000-0500-00007E000000}"/>
            </a:ext>
          </a:extLst>
        </xdr:cNvPr>
        <xdr:cNvSpPr txBox="1"/>
      </xdr:nvSpPr>
      <xdr:spPr>
        <a:xfrm>
          <a:off x="5740400" y="6875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15,153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199722</xdr:rowOff>
    </xdr:from>
    <xdr:to>
      <xdr:col>4</xdr:col>
      <xdr:colOff>520700</xdr:colOff>
      <xdr:row>35</xdr:row>
      <xdr:rowOff>301322</xdr:rowOff>
    </xdr:to>
    <xdr:sp macro="" textlink="">
      <xdr:nvSpPr>
        <xdr:cNvPr id="127" name="円/楕円 126">
          <a:extLst>
            <a:ext uri="{FF2B5EF4-FFF2-40B4-BE49-F238E27FC236}">
              <a16:creationId xmlns:a16="http://schemas.microsoft.com/office/drawing/2014/main" id="{00000000-0008-0000-0500-00007F000000}"/>
            </a:ext>
          </a:extLst>
        </xdr:cNvPr>
        <xdr:cNvSpPr/>
      </xdr:nvSpPr>
      <xdr:spPr bwMode="auto">
        <a:xfrm>
          <a:off x="4953000" y="6810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286099</xdr:rowOff>
    </xdr:from>
    <xdr:ext cx="7366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622800" y="6896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35,483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63536</xdr:rowOff>
    </xdr:from>
    <xdr:to>
      <xdr:col>3</xdr:col>
      <xdr:colOff>955675</xdr:colOff>
      <xdr:row>35</xdr:row>
      <xdr:rowOff>165136</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4254500" y="6673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175313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924300" y="644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65,270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24148</xdr:rowOff>
    </xdr:from>
    <xdr:to>
      <xdr:col>3</xdr:col>
      <xdr:colOff>257175</xdr:colOff>
      <xdr:row>35</xdr:row>
      <xdr:rowOff>125748</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3556000" y="6634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135925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225800" y="640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73,885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34453</xdr:rowOff>
    </xdr:from>
    <xdr:to>
      <xdr:col>2</xdr:col>
      <xdr:colOff>692150</xdr:colOff>
      <xdr:row>35</xdr:row>
      <xdr:rowOff>136053</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2857500" y="6644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146230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527300" y="641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長野県大鹿村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1,064
1,056
248.28
2,497,340
2,411,709
64,930
1,383,117
1,639,361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39491</xdr:rowOff>
    </xdr:from>
    <xdr:to>
      <xdr:col>6</xdr:col>
      <xdr:colOff>511175</xdr:colOff>
      <xdr:row>36</xdr:row>
      <xdr:rowOff>50690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11691"/>
          <a:ext cx="838200" cy="1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50690</xdr:rowOff>
    </xdr:from>
    <xdr:to>
      <xdr:col>5</xdr:col>
      <xdr:colOff>358775</xdr:colOff>
      <xdr:row>36</xdr:row>
      <xdr:rowOff>149928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22890"/>
          <a:ext cx="889000" cy="9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149928</xdr:rowOff>
    </xdr:from>
    <xdr:to>
      <xdr:col>4</xdr:col>
      <xdr:colOff>155575</xdr:colOff>
      <xdr:row>37</xdr:row>
      <xdr:rowOff>33548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22128"/>
          <a:ext cx="889000" cy="5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33548</xdr:rowOff>
    </xdr:from>
    <xdr:to>
      <xdr:col>2</xdr:col>
      <xdr:colOff>638175</xdr:colOff>
      <xdr:row>37</xdr:row>
      <xdr:rowOff>55974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77198"/>
          <a:ext cx="889000" cy="2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160141</xdr:rowOff>
    </xdr:from>
    <xdr:to>
      <xdr:col>6</xdr:col>
      <xdr:colOff>561975</xdr:colOff>
      <xdr:row>36</xdr:row>
      <xdr:rowOff>90291</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616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11568</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1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275,685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171340</xdr:rowOff>
    </xdr:from>
    <xdr:to>
      <xdr:col>5</xdr:col>
      <xdr:colOff>409575</xdr:colOff>
      <xdr:row>36</xdr:row>
      <xdr:rowOff>101490</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617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118017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4" y="5947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272,256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99128</xdr:rowOff>
    </xdr:from>
    <xdr:to>
      <xdr:col>4</xdr:col>
      <xdr:colOff>206375</xdr:colOff>
      <xdr:row>37</xdr:row>
      <xdr:rowOff>29278</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627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45805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4" y="604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241,868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154198</xdr:rowOff>
    </xdr:from>
    <xdr:to>
      <xdr:col>3</xdr:col>
      <xdr:colOff>3175</xdr:colOff>
      <xdr:row>37</xdr:row>
      <xdr:rowOff>84348</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32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100875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4" y="610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225,005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5174</xdr:rowOff>
    </xdr:from>
    <xdr:to>
      <xdr:col>1</xdr:col>
      <xdr:colOff>485775</xdr:colOff>
      <xdr:row>37</xdr:row>
      <xdr:rowOff>106774</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634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123301</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4" y="612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32245</xdr:rowOff>
    </xdr:from>
    <xdr:to>
      <xdr:col>6</xdr:col>
      <xdr:colOff>511175</xdr:colOff>
      <xdr:row>56</xdr:row>
      <xdr:rowOff>57654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633445"/>
          <a:ext cx="838200" cy="2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a:extLst>
            <a:ext uri="{FF2B5EF4-FFF2-40B4-BE49-F238E27FC236}">
              <a16:creationId xmlns:a16="http://schemas.microsoft.com/office/drawing/2014/main" id="{00000000-0008-0000-0600-00007C000000}"/>
            </a:ext>
          </a:extLst>
        </xdr:cNvPr>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57654</xdr:rowOff>
    </xdr:from>
    <xdr:to>
      <xdr:col>5</xdr:col>
      <xdr:colOff>358775</xdr:colOff>
      <xdr:row>56</xdr:row>
      <xdr:rowOff>138264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658854"/>
          <a:ext cx="889000" cy="8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138264</xdr:rowOff>
    </xdr:from>
    <xdr:to>
      <xdr:col>4</xdr:col>
      <xdr:colOff>155575</xdr:colOff>
      <xdr:row>56</xdr:row>
      <xdr:rowOff>145281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739464"/>
          <a:ext cx="889000" cy="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145281</xdr:rowOff>
    </xdr:from>
    <xdr:to>
      <xdr:col>2</xdr:col>
      <xdr:colOff>638175</xdr:colOff>
      <xdr:row>57</xdr:row>
      <xdr:rowOff>3039</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746481"/>
          <a:ext cx="889000" cy="2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a:extLst>
            <a:ext uri="{FF2B5EF4-FFF2-40B4-BE49-F238E27FC236}">
              <a16:creationId xmlns:a16="http://schemas.microsoft.com/office/drawing/2014/main" id="{00000000-0008-0000-0600-000084000000}"/>
            </a:ext>
          </a:extLst>
        </xdr:cNvPr>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a:extLst>
            <a:ext uri="{FF2B5EF4-FFF2-40B4-BE49-F238E27FC236}">
              <a16:creationId xmlns:a16="http://schemas.microsoft.com/office/drawing/2014/main" id="{00000000-0008-0000-0600-000086000000}"/>
            </a:ext>
          </a:extLst>
        </xdr:cNvPr>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28797</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152895</xdr:rowOff>
    </xdr:from>
    <xdr:to>
      <xdr:col>6</xdr:col>
      <xdr:colOff>561975</xdr:colOff>
      <xdr:row>56</xdr:row>
      <xdr:rowOff>83045</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4584700" y="958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4322</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434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355,808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6854</xdr:rowOff>
    </xdr:from>
    <xdr:to>
      <xdr:col>5</xdr:col>
      <xdr:colOff>409575</xdr:colOff>
      <xdr:row>56</xdr:row>
      <xdr:rowOff>108454</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3746500" y="960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124981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4" y="93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340,247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87464</xdr:rowOff>
    </xdr:from>
    <xdr:to>
      <xdr:col>4</xdr:col>
      <xdr:colOff>206375</xdr:colOff>
      <xdr:row>57</xdr:row>
      <xdr:rowOff>17614</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2857500" y="968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34141</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4" y="946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290,879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94481</xdr:rowOff>
    </xdr:from>
    <xdr:to>
      <xdr:col>3</xdr:col>
      <xdr:colOff>3175</xdr:colOff>
      <xdr:row>57</xdr:row>
      <xdr:rowOff>24631</xdr:rowOff>
    </xdr:to>
    <xdr:sp macro="" textlink="">
      <xdr:nvSpPr>
        <xdr:cNvPr id="147" name="円/楕円 146">
          <a:extLst>
            <a:ext uri="{FF2B5EF4-FFF2-40B4-BE49-F238E27FC236}">
              <a16:creationId xmlns:a16="http://schemas.microsoft.com/office/drawing/2014/main" id="{00000000-0008-0000-0600-000093000000}"/>
            </a:ext>
          </a:extLst>
        </xdr:cNvPr>
        <xdr:cNvSpPr/>
      </xdr:nvSpPr>
      <xdr:spPr>
        <a:xfrm>
          <a:off x="1968500" y="969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41158</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4" y="947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286,582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123689</xdr:rowOff>
    </xdr:from>
    <xdr:to>
      <xdr:col>1</xdr:col>
      <xdr:colOff>485775</xdr:colOff>
      <xdr:row>57</xdr:row>
      <xdr:rowOff>53839</xdr:rowOff>
    </xdr:to>
    <xdr:sp macro="" textlink="">
      <xdr:nvSpPr>
        <xdr:cNvPr id="149" name="円/楕円 148">
          <a:extLst>
            <a:ext uri="{FF2B5EF4-FFF2-40B4-BE49-F238E27FC236}">
              <a16:creationId xmlns:a16="http://schemas.microsoft.com/office/drawing/2014/main" id="{00000000-0008-0000-0600-000095000000}"/>
            </a:ext>
          </a:extLst>
        </xdr:cNvPr>
        <xdr:cNvSpPr/>
      </xdr:nvSpPr>
      <xdr:spPr>
        <a:xfrm>
          <a:off x="1079500" y="972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70366</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4" y="950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268,694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160465</xdr:rowOff>
    </xdr:from>
    <xdr:to>
      <xdr:col>6</xdr:col>
      <xdr:colOff>511175</xdr:colOff>
      <xdr:row>75</xdr:row>
      <xdr:rowOff>84607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2847765"/>
          <a:ext cx="838200" cy="9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164013</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94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167767</xdr:rowOff>
    </xdr:from>
    <xdr:to>
      <xdr:col>5</xdr:col>
      <xdr:colOff>358775</xdr:colOff>
      <xdr:row>75</xdr:row>
      <xdr:rowOff>84607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2855067"/>
          <a:ext cx="889000" cy="8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125404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3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118516</xdr:rowOff>
    </xdr:from>
    <xdr:to>
      <xdr:col>4</xdr:col>
      <xdr:colOff>155575</xdr:colOff>
      <xdr:row>74</xdr:row>
      <xdr:rowOff>167767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2805816"/>
          <a:ext cx="889000" cy="4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129278</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118516</xdr:rowOff>
    </xdr:from>
    <xdr:to>
      <xdr:col>2</xdr:col>
      <xdr:colOff>638175</xdr:colOff>
      <xdr:row>75</xdr:row>
      <xdr:rowOff>111875</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2805816"/>
          <a:ext cx="889000" cy="16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a:extLst>
            <a:ext uri="{FF2B5EF4-FFF2-40B4-BE49-F238E27FC236}">
              <a16:creationId xmlns:a16="http://schemas.microsoft.com/office/drawing/2014/main" id="{00000000-0008-0000-0600-0000BD000000}"/>
            </a:ext>
          </a:extLst>
        </xdr:cNvPr>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143730</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a:extLst>
            <a:ext uri="{FF2B5EF4-FFF2-40B4-BE49-F238E27FC236}">
              <a16:creationId xmlns:a16="http://schemas.microsoft.com/office/drawing/2014/main" id="{00000000-0008-0000-0600-0000BF000000}"/>
            </a:ext>
          </a:extLst>
        </xdr:cNvPr>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158387</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109665</xdr:rowOff>
    </xdr:from>
    <xdr:to>
      <xdr:col>6</xdr:col>
      <xdr:colOff>561975</xdr:colOff>
      <xdr:row>75</xdr:row>
      <xdr:rowOff>39815</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4584700" y="127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132542</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26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58,365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33807</xdr:rowOff>
    </xdr:from>
    <xdr:to>
      <xdr:col>5</xdr:col>
      <xdr:colOff>409575</xdr:colOff>
      <xdr:row>75</xdr:row>
      <xdr:rowOff>135407</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3746500" y="1289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151934</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266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50,838</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116967</xdr:rowOff>
    </xdr:from>
    <xdr:to>
      <xdr:col>4</xdr:col>
      <xdr:colOff>206375</xdr:colOff>
      <xdr:row>75</xdr:row>
      <xdr:rowOff>47117</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2857500" y="128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63644</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25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57,790</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67716</xdr:rowOff>
    </xdr:from>
    <xdr:to>
      <xdr:col>3</xdr:col>
      <xdr:colOff>3175</xdr:colOff>
      <xdr:row>74</xdr:row>
      <xdr:rowOff>169316</xdr:rowOff>
    </xdr:to>
    <xdr:sp macro="" textlink="">
      <xdr:nvSpPr>
        <xdr:cNvPr id="204" name="円/楕円 203">
          <a:extLst>
            <a:ext uri="{FF2B5EF4-FFF2-40B4-BE49-F238E27FC236}">
              <a16:creationId xmlns:a16="http://schemas.microsoft.com/office/drawing/2014/main" id="{00000000-0008-0000-0600-0000CC000000}"/>
            </a:ext>
          </a:extLst>
        </xdr:cNvPr>
        <xdr:cNvSpPr/>
      </xdr:nvSpPr>
      <xdr:spPr>
        <a:xfrm>
          <a:off x="1968500" y="1275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14393</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253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61,668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61075</xdr:rowOff>
    </xdr:from>
    <xdr:to>
      <xdr:col>1</xdr:col>
      <xdr:colOff>485775</xdr:colOff>
      <xdr:row>75</xdr:row>
      <xdr:rowOff>162675</xdr:rowOff>
    </xdr:to>
    <xdr:sp macro="" textlink="">
      <xdr:nvSpPr>
        <xdr:cNvPr id="206" name="円/楕円 205">
          <a:extLst>
            <a:ext uri="{FF2B5EF4-FFF2-40B4-BE49-F238E27FC236}">
              <a16:creationId xmlns:a16="http://schemas.microsoft.com/office/drawing/2014/main" id="{00000000-0008-0000-0600-0000CE000000}"/>
            </a:ext>
          </a:extLst>
        </xdr:cNvPr>
        <xdr:cNvSpPr/>
      </xdr:nvSpPr>
      <xdr:spPr>
        <a:xfrm>
          <a:off x="1079500" y="129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7752</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269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47138</xdr:rowOff>
    </xdr:from>
    <xdr:to>
      <xdr:col>6</xdr:col>
      <xdr:colOff>511175</xdr:colOff>
      <xdr:row>96</xdr:row>
      <xdr:rowOff>111604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506338"/>
          <a:ext cx="838200" cy="6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111604</xdr:rowOff>
    </xdr:from>
    <xdr:to>
      <xdr:col>5</xdr:col>
      <xdr:colOff>358775</xdr:colOff>
      <xdr:row>96</xdr:row>
      <xdr:rowOff>129184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6570804"/>
          <a:ext cx="889000" cy="1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a:extLst>
            <a:ext uri="{FF2B5EF4-FFF2-40B4-BE49-F238E27FC236}">
              <a16:creationId xmlns:a16="http://schemas.microsoft.com/office/drawing/2014/main" id="{00000000-0008-0000-0600-0000F3000000}"/>
            </a:ext>
          </a:extLst>
        </xdr:cNvPr>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125773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129184</xdr:rowOff>
    </xdr:from>
    <xdr:to>
      <xdr:col>4</xdr:col>
      <xdr:colOff>155575</xdr:colOff>
      <xdr:row>97</xdr:row>
      <xdr:rowOff>95853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588384"/>
          <a:ext cx="889000" cy="13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137921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7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95853</xdr:rowOff>
    </xdr:from>
    <xdr:to>
      <xdr:col>2</xdr:col>
      <xdr:colOff>638175</xdr:colOff>
      <xdr:row>97</xdr:row>
      <xdr:rowOff>146493</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6726503"/>
          <a:ext cx="889000" cy="5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a:extLst>
            <a:ext uri="{FF2B5EF4-FFF2-40B4-BE49-F238E27FC236}">
              <a16:creationId xmlns:a16="http://schemas.microsoft.com/office/drawing/2014/main" id="{00000000-0008-0000-0600-0000F9000000}"/>
            </a:ext>
          </a:extLst>
        </xdr:cNvPr>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33647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a:extLst>
            <a:ext uri="{FF2B5EF4-FFF2-40B4-BE49-F238E27FC236}">
              <a16:creationId xmlns:a16="http://schemas.microsoft.com/office/drawing/2014/main" id="{00000000-0008-0000-0600-0000FB000000}"/>
            </a:ext>
          </a:extLst>
        </xdr:cNvPr>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25798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8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167788</xdr:rowOff>
    </xdr:from>
    <xdr:to>
      <xdr:col>6</xdr:col>
      <xdr:colOff>561975</xdr:colOff>
      <xdr:row>96</xdr:row>
      <xdr:rowOff>97938</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4584700" y="1645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19215</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30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82,003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60804</xdr:rowOff>
    </xdr:from>
    <xdr:to>
      <xdr:col>5</xdr:col>
      <xdr:colOff>409575</xdr:colOff>
      <xdr:row>96</xdr:row>
      <xdr:rowOff>162404</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3746500" y="165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7481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29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76,081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78384</xdr:rowOff>
    </xdr:from>
    <xdr:to>
      <xdr:col>4</xdr:col>
      <xdr:colOff>206375</xdr:colOff>
      <xdr:row>97</xdr:row>
      <xdr:rowOff>8534</xdr:rowOff>
    </xdr:to>
    <xdr:sp macro="" textlink="">
      <xdr:nvSpPr>
        <xdr:cNvPr id="262" name="円/楕円 261">
          <a:extLst>
            <a:ext uri="{FF2B5EF4-FFF2-40B4-BE49-F238E27FC236}">
              <a16:creationId xmlns:a16="http://schemas.microsoft.com/office/drawing/2014/main" id="{00000000-0008-0000-0600-000006010000}"/>
            </a:ext>
          </a:extLst>
        </xdr:cNvPr>
        <xdr:cNvSpPr/>
      </xdr:nvSpPr>
      <xdr:spPr>
        <a:xfrm>
          <a:off x="2857500" y="1653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25061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31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74,466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45053</xdr:rowOff>
    </xdr:from>
    <xdr:to>
      <xdr:col>3</xdr:col>
      <xdr:colOff>3175</xdr:colOff>
      <xdr:row>97</xdr:row>
      <xdr:rowOff>146653</xdr:rowOff>
    </xdr:to>
    <xdr:sp macro="" textlink="">
      <xdr:nvSpPr>
        <xdr:cNvPr id="264" name="円/楕円 263">
          <a:extLst>
            <a:ext uri="{FF2B5EF4-FFF2-40B4-BE49-F238E27FC236}">
              <a16:creationId xmlns:a16="http://schemas.microsoft.com/office/drawing/2014/main" id="{00000000-0008-0000-0600-000008010000}"/>
            </a:ext>
          </a:extLst>
        </xdr:cNvPr>
        <xdr:cNvSpPr/>
      </xdr:nvSpPr>
      <xdr:spPr>
        <a:xfrm>
          <a:off x="1968500" y="1667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163180</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45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61,778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95693</xdr:rowOff>
    </xdr:from>
    <xdr:to>
      <xdr:col>1</xdr:col>
      <xdr:colOff>485775</xdr:colOff>
      <xdr:row>98</xdr:row>
      <xdr:rowOff>25843</xdr:rowOff>
    </xdr:to>
    <xdr:sp macro="" textlink="">
      <xdr:nvSpPr>
        <xdr:cNvPr id="266" name="円/楕円 265">
          <a:extLst>
            <a:ext uri="{FF2B5EF4-FFF2-40B4-BE49-F238E27FC236}">
              <a16:creationId xmlns:a16="http://schemas.microsoft.com/office/drawing/2014/main" id="{00000000-0008-0000-0600-00000A010000}"/>
            </a:ext>
          </a:extLst>
        </xdr:cNvPr>
        <xdr:cNvSpPr/>
      </xdr:nvSpPr>
      <xdr:spPr>
        <a:xfrm>
          <a:off x="1079500" y="1672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42370</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50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129420</xdr:rowOff>
    </xdr:from>
    <xdr:to>
      <xdr:col>15</xdr:col>
      <xdr:colOff>180975</xdr:colOff>
      <xdr:row>35</xdr:row>
      <xdr:rowOff>166221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130170"/>
          <a:ext cx="838200" cy="3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a:extLst>
            <a:ext uri="{FF2B5EF4-FFF2-40B4-BE49-F238E27FC236}">
              <a16:creationId xmlns:a16="http://schemas.microsoft.com/office/drawing/2014/main" id="{00000000-0008-0000-0600-00002C010000}"/>
            </a:ext>
          </a:extLst>
        </xdr:cNvPr>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103222</xdr:rowOff>
    </xdr:from>
    <xdr:to>
      <xdr:col>14</xdr:col>
      <xdr:colOff>28575</xdr:colOff>
      <xdr:row>35</xdr:row>
      <xdr:rowOff>166221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6103972"/>
          <a:ext cx="889000" cy="6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a:extLst>
            <a:ext uri="{FF2B5EF4-FFF2-40B4-BE49-F238E27FC236}">
              <a16:creationId xmlns:a16="http://schemas.microsoft.com/office/drawing/2014/main" id="{00000000-0008-0000-0600-00002E010000}"/>
            </a:ext>
          </a:extLst>
        </xdr:cNvPr>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103222</xdr:rowOff>
    </xdr:from>
    <xdr:to>
      <xdr:col>12</xdr:col>
      <xdr:colOff>511175</xdr:colOff>
      <xdr:row>36</xdr:row>
      <xdr:rowOff>55738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6103972"/>
          <a:ext cx="889000" cy="12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a:extLst>
            <a:ext uri="{FF2B5EF4-FFF2-40B4-BE49-F238E27FC236}">
              <a16:creationId xmlns:a16="http://schemas.microsoft.com/office/drawing/2014/main" id="{00000000-0008-0000-0600-000031010000}"/>
            </a:ext>
          </a:extLst>
        </xdr:cNvPr>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101480</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4"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55738</xdr:rowOff>
    </xdr:from>
    <xdr:to>
      <xdr:col>11</xdr:col>
      <xdr:colOff>307975</xdr:colOff>
      <xdr:row>37</xdr:row>
      <xdr:rowOff>14555</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227938"/>
          <a:ext cx="889000" cy="13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a:extLst>
            <a:ext uri="{FF2B5EF4-FFF2-40B4-BE49-F238E27FC236}">
              <a16:creationId xmlns:a16="http://schemas.microsoft.com/office/drawing/2014/main" id="{00000000-0008-0000-0600-000034010000}"/>
            </a:ext>
          </a:extLst>
        </xdr:cNvPr>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139761</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4"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a:extLst>
            <a:ext uri="{FF2B5EF4-FFF2-40B4-BE49-F238E27FC236}">
              <a16:creationId xmlns:a16="http://schemas.microsoft.com/office/drawing/2014/main" id="{00000000-0008-0000-0600-000036010000}"/>
            </a:ext>
          </a:extLst>
        </xdr:cNvPr>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78620</xdr:rowOff>
    </xdr:from>
    <xdr:to>
      <xdr:col>15</xdr:col>
      <xdr:colOff>231775</xdr:colOff>
      <xdr:row>36</xdr:row>
      <xdr:rowOff>8770</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10426700" y="60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101497</xdr:rowOff>
    </xdr:from>
    <xdr:ext cx="599010"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5930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200,648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115421</xdr:rowOff>
    </xdr:from>
    <xdr:to>
      <xdr:col>14</xdr:col>
      <xdr:colOff>79375</xdr:colOff>
      <xdr:row>36</xdr:row>
      <xdr:rowOff>45571</xdr:rowOff>
    </xdr:to>
    <xdr:sp macro="" textlink="">
      <xdr:nvSpPr>
        <xdr:cNvPr id="319" name="円/楕円 318">
          <a:extLst>
            <a:ext uri="{FF2B5EF4-FFF2-40B4-BE49-F238E27FC236}">
              <a16:creationId xmlns:a16="http://schemas.microsoft.com/office/drawing/2014/main" id="{00000000-0008-0000-0600-00003F010000}"/>
            </a:ext>
          </a:extLst>
        </xdr:cNvPr>
        <xdr:cNvSpPr/>
      </xdr:nvSpPr>
      <xdr:spPr>
        <a:xfrm>
          <a:off x="9588500" y="611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62098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4" y="589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189,379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52422</xdr:rowOff>
    </xdr:from>
    <xdr:to>
      <xdr:col>12</xdr:col>
      <xdr:colOff>561975</xdr:colOff>
      <xdr:row>35</xdr:row>
      <xdr:rowOff>154022</xdr:rowOff>
    </xdr:to>
    <xdr:sp macro="" textlink="">
      <xdr:nvSpPr>
        <xdr:cNvPr id="321" name="円/楕円 320">
          <a:extLst>
            <a:ext uri="{FF2B5EF4-FFF2-40B4-BE49-F238E27FC236}">
              <a16:creationId xmlns:a16="http://schemas.microsoft.com/office/drawing/2014/main" id="{00000000-0008-0000-0600-000041010000}"/>
            </a:ext>
          </a:extLst>
        </xdr:cNvPr>
        <xdr:cNvSpPr/>
      </xdr:nvSpPr>
      <xdr:spPr>
        <a:xfrm>
          <a:off x="8699500" y="605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170549</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4" y="5828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208,670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4938</xdr:rowOff>
    </xdr:from>
    <xdr:to>
      <xdr:col>11</xdr:col>
      <xdr:colOff>358775</xdr:colOff>
      <xdr:row>36</xdr:row>
      <xdr:rowOff>106538</xdr:rowOff>
    </xdr:to>
    <xdr:sp macro="" textlink="">
      <xdr:nvSpPr>
        <xdr:cNvPr id="323" name="円/楕円 322">
          <a:extLst>
            <a:ext uri="{FF2B5EF4-FFF2-40B4-BE49-F238E27FC236}">
              <a16:creationId xmlns:a16="http://schemas.microsoft.com/office/drawing/2014/main" id="{00000000-0008-0000-0600-000043010000}"/>
            </a:ext>
          </a:extLst>
        </xdr:cNvPr>
        <xdr:cNvSpPr/>
      </xdr:nvSpPr>
      <xdr:spPr>
        <a:xfrm>
          <a:off x="7810500" y="617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123065</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61794" y="5952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170,710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135205</xdr:rowOff>
    </xdr:from>
    <xdr:to>
      <xdr:col>10</xdr:col>
      <xdr:colOff>155575</xdr:colOff>
      <xdr:row>37</xdr:row>
      <xdr:rowOff>65355</xdr:rowOff>
    </xdr:to>
    <xdr:sp macro="" textlink="">
      <xdr:nvSpPr>
        <xdr:cNvPr id="325" name="円/楕円 324">
          <a:extLst>
            <a:ext uri="{FF2B5EF4-FFF2-40B4-BE49-F238E27FC236}">
              <a16:creationId xmlns:a16="http://schemas.microsoft.com/office/drawing/2014/main" id="{00000000-0008-0000-0600-000045010000}"/>
            </a:ext>
          </a:extLst>
        </xdr:cNvPr>
        <xdr:cNvSpPr/>
      </xdr:nvSpPr>
      <xdr:spPr>
        <a:xfrm>
          <a:off x="6921500" y="630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56482</xdr:rowOff>
    </xdr:from>
    <xdr:ext cx="599010"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672794" y="6400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75320</xdr:rowOff>
    </xdr:from>
    <xdr:to>
      <xdr:col>15</xdr:col>
      <xdr:colOff>180975</xdr:colOff>
      <xdr:row>57</xdr:row>
      <xdr:rowOff>80013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847970"/>
          <a:ext cx="838200" cy="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a:extLst>
            <a:ext uri="{FF2B5EF4-FFF2-40B4-BE49-F238E27FC236}">
              <a16:creationId xmlns:a16="http://schemas.microsoft.com/office/drawing/2014/main" id="{00000000-0008-0000-0600-000065010000}"/>
            </a:ext>
          </a:extLst>
        </xdr:cNvPr>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75320</xdr:rowOff>
    </xdr:from>
    <xdr:to>
      <xdr:col>14</xdr:col>
      <xdr:colOff>28575</xdr:colOff>
      <xdr:row>58</xdr:row>
      <xdr:rowOff>52655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847970"/>
          <a:ext cx="889000" cy="14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24255</xdr:rowOff>
    </xdr:from>
    <xdr:to>
      <xdr:col>12</xdr:col>
      <xdr:colOff>511175</xdr:colOff>
      <xdr:row>58</xdr:row>
      <xdr:rowOff>52655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968355"/>
          <a:ext cx="889000" cy="2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130949</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4"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24255</xdr:rowOff>
    </xdr:from>
    <xdr:to>
      <xdr:col>11</xdr:col>
      <xdr:colOff>307975</xdr:colOff>
      <xdr:row>58</xdr:row>
      <xdr:rowOff>49040</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968355"/>
          <a:ext cx="889000" cy="2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a:extLst>
            <a:ext uri="{FF2B5EF4-FFF2-40B4-BE49-F238E27FC236}">
              <a16:creationId xmlns:a16="http://schemas.microsoft.com/office/drawing/2014/main" id="{00000000-0008-0000-0600-00006D010000}"/>
            </a:ext>
          </a:extLst>
        </xdr:cNvPr>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4"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a:extLst>
            <a:ext uri="{FF2B5EF4-FFF2-40B4-BE49-F238E27FC236}">
              <a16:creationId xmlns:a16="http://schemas.microsoft.com/office/drawing/2014/main" id="{00000000-0008-0000-0600-00006F010000}"/>
            </a:ext>
          </a:extLst>
        </xdr:cNvPr>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170843</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672794" y="1011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29213</xdr:rowOff>
    </xdr:from>
    <xdr:to>
      <xdr:col>15</xdr:col>
      <xdr:colOff>231775</xdr:colOff>
      <xdr:row>57</xdr:row>
      <xdr:rowOff>130813</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10426700" y="980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52090</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65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806,658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24520</xdr:rowOff>
    </xdr:from>
    <xdr:to>
      <xdr:col>14</xdr:col>
      <xdr:colOff>79375</xdr:colOff>
      <xdr:row>57</xdr:row>
      <xdr:rowOff>126120</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9588500" y="97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142647</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4" y="957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818,976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1855</xdr:rowOff>
    </xdr:from>
    <xdr:to>
      <xdr:col>12</xdr:col>
      <xdr:colOff>561975</xdr:colOff>
      <xdr:row>58</xdr:row>
      <xdr:rowOff>103455</xdr:rowOff>
    </xdr:to>
    <xdr:sp macro="" textlink="">
      <xdr:nvSpPr>
        <xdr:cNvPr id="378" name="円/楕円 377">
          <a:extLst>
            <a:ext uri="{FF2B5EF4-FFF2-40B4-BE49-F238E27FC236}">
              <a16:creationId xmlns:a16="http://schemas.microsoft.com/office/drawing/2014/main" id="{00000000-0008-0000-0600-00007A010000}"/>
            </a:ext>
          </a:extLst>
        </xdr:cNvPr>
        <xdr:cNvSpPr/>
      </xdr:nvSpPr>
      <xdr:spPr>
        <a:xfrm>
          <a:off x="8699500" y="99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119982</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4" y="972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428,464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144905</xdr:rowOff>
    </xdr:from>
    <xdr:to>
      <xdr:col>11</xdr:col>
      <xdr:colOff>358775</xdr:colOff>
      <xdr:row>58</xdr:row>
      <xdr:rowOff>75055</xdr:rowOff>
    </xdr:to>
    <xdr:sp macro="" textlink="">
      <xdr:nvSpPr>
        <xdr:cNvPr id="380" name="円/楕円 379">
          <a:extLst>
            <a:ext uri="{FF2B5EF4-FFF2-40B4-BE49-F238E27FC236}">
              <a16:creationId xmlns:a16="http://schemas.microsoft.com/office/drawing/2014/main" id="{00000000-0008-0000-0600-00007C010000}"/>
            </a:ext>
          </a:extLst>
        </xdr:cNvPr>
        <xdr:cNvSpPr/>
      </xdr:nvSpPr>
      <xdr:spPr>
        <a:xfrm>
          <a:off x="7810500" y="991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91582</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4" y="969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503,005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169690</xdr:rowOff>
    </xdr:from>
    <xdr:to>
      <xdr:col>10</xdr:col>
      <xdr:colOff>155575</xdr:colOff>
      <xdr:row>58</xdr:row>
      <xdr:rowOff>99840</xdr:rowOff>
    </xdr:to>
    <xdr:sp macro="" textlink="">
      <xdr:nvSpPr>
        <xdr:cNvPr id="382" name="円/楕円 381">
          <a:extLst>
            <a:ext uri="{FF2B5EF4-FFF2-40B4-BE49-F238E27FC236}">
              <a16:creationId xmlns:a16="http://schemas.microsoft.com/office/drawing/2014/main" id="{00000000-0008-0000-0600-00007E010000}"/>
            </a:ext>
          </a:extLst>
        </xdr:cNvPr>
        <xdr:cNvSpPr/>
      </xdr:nvSpPr>
      <xdr:spPr>
        <a:xfrm>
          <a:off x="6921500" y="994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116367</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4" y="971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437,951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121848</xdr:rowOff>
    </xdr:from>
    <xdr:to>
      <xdr:col>15</xdr:col>
      <xdr:colOff>180975</xdr:colOff>
      <xdr:row>77</xdr:row>
      <xdr:rowOff>83603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2980598"/>
          <a:ext cx="838200" cy="30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22970</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39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a:extLst>
            <a:ext uri="{FF2B5EF4-FFF2-40B4-BE49-F238E27FC236}">
              <a16:creationId xmlns:a16="http://schemas.microsoft.com/office/drawing/2014/main" id="{00000000-0008-0000-0600-00009E010000}"/>
            </a:ext>
          </a:extLst>
        </xdr:cNvPr>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83603</xdr:rowOff>
    </xdr:from>
    <xdr:to>
      <xdr:col>14</xdr:col>
      <xdr:colOff>28575</xdr:colOff>
      <xdr:row>78</xdr:row>
      <xdr:rowOff>122118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285253"/>
          <a:ext cx="889000" cy="20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a:extLst>
            <a:ext uri="{FF2B5EF4-FFF2-40B4-BE49-F238E27FC236}">
              <a16:creationId xmlns:a16="http://schemas.microsoft.com/office/drawing/2014/main" id="{00000000-0008-0000-0600-0000A0010000}"/>
            </a:ext>
          </a:extLst>
        </xdr:cNvPr>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109934</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39794"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a:extLst>
            <a:ext uri="{FF2B5EF4-FFF2-40B4-BE49-F238E27FC236}">
              <a16:creationId xmlns:a16="http://schemas.microsoft.com/office/drawing/2014/main" id="{00000000-0008-0000-0600-0000A2010000}"/>
            </a:ext>
          </a:extLst>
        </xdr:cNvPr>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71048</xdr:rowOff>
    </xdr:from>
    <xdr:to>
      <xdr:col>15</xdr:col>
      <xdr:colOff>231775</xdr:colOff>
      <xdr:row>76</xdr:row>
      <xdr:rowOff>1197</xdr:rowOff>
    </xdr:to>
    <xdr:sp macro="" textlink="">
      <xdr:nvSpPr>
        <xdr:cNvPr id="425" name="円/楕円 424">
          <a:extLst>
            <a:ext uri="{FF2B5EF4-FFF2-40B4-BE49-F238E27FC236}">
              <a16:creationId xmlns:a16="http://schemas.microsoft.com/office/drawing/2014/main" id="{00000000-0008-0000-0600-0000A9010000}"/>
            </a:ext>
          </a:extLst>
        </xdr:cNvPr>
        <xdr:cNvSpPr/>
      </xdr:nvSpPr>
      <xdr:spPr>
        <a:xfrm>
          <a:off x="10426700" y="129297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93925</xdr:rowOff>
    </xdr:from>
    <xdr:ext cx="599010"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78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479,057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32803</xdr:rowOff>
    </xdr:from>
    <xdr:to>
      <xdr:col>14</xdr:col>
      <xdr:colOff>79375</xdr:colOff>
      <xdr:row>77</xdr:row>
      <xdr:rowOff>134403</xdr:rowOff>
    </xdr:to>
    <xdr:sp macro="" textlink="">
      <xdr:nvSpPr>
        <xdr:cNvPr id="427" name="円/楕円 426">
          <a:extLst>
            <a:ext uri="{FF2B5EF4-FFF2-40B4-BE49-F238E27FC236}">
              <a16:creationId xmlns:a16="http://schemas.microsoft.com/office/drawing/2014/main" id="{00000000-0008-0000-0600-0000AB010000}"/>
            </a:ext>
          </a:extLst>
        </xdr:cNvPr>
        <xdr:cNvSpPr/>
      </xdr:nvSpPr>
      <xdr:spPr>
        <a:xfrm>
          <a:off x="9588500" y="1323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150930</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4" y="1300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239,171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71318</xdr:rowOff>
    </xdr:from>
    <xdr:to>
      <xdr:col>12</xdr:col>
      <xdr:colOff>561975</xdr:colOff>
      <xdr:row>79</xdr:row>
      <xdr:rowOff>1468</xdr:rowOff>
    </xdr:to>
    <xdr:sp macro="" textlink="">
      <xdr:nvSpPr>
        <xdr:cNvPr id="429" name="円/楕円 428">
          <a:extLst>
            <a:ext uri="{FF2B5EF4-FFF2-40B4-BE49-F238E27FC236}">
              <a16:creationId xmlns:a16="http://schemas.microsoft.com/office/drawing/2014/main" id="{00000000-0008-0000-0600-0000AD010000}"/>
            </a:ext>
          </a:extLst>
        </xdr:cNvPr>
        <xdr:cNvSpPr/>
      </xdr:nvSpPr>
      <xdr:spPr>
        <a:xfrm>
          <a:off x="8699500" y="1344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164045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53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5998</xdr:rowOff>
    </xdr:from>
    <xdr:to>
      <xdr:col>15</xdr:col>
      <xdr:colOff>180975</xdr:colOff>
      <xdr:row>98</xdr:row>
      <xdr:rowOff>96090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08098"/>
          <a:ext cx="838200" cy="9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a:extLst>
            <a:ext uri="{FF2B5EF4-FFF2-40B4-BE49-F238E27FC236}">
              <a16:creationId xmlns:a16="http://schemas.microsoft.com/office/drawing/2014/main" id="{00000000-0008-0000-0600-0000CD010000}"/>
            </a:ext>
          </a:extLst>
        </xdr:cNvPr>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5998</xdr:rowOff>
    </xdr:from>
    <xdr:to>
      <xdr:col>14</xdr:col>
      <xdr:colOff>28575</xdr:colOff>
      <xdr:row>98</xdr:row>
      <xdr:rowOff>88861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08098"/>
          <a:ext cx="889000" cy="8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a:extLst>
            <a:ext uri="{FF2B5EF4-FFF2-40B4-BE49-F238E27FC236}">
              <a16:creationId xmlns:a16="http://schemas.microsoft.com/office/drawing/2014/main" id="{00000000-0008-0000-0600-0000CF010000}"/>
            </a:ext>
          </a:extLst>
        </xdr:cNvPr>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37738</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4" y="1701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a:extLst>
            <a:ext uri="{FF2B5EF4-FFF2-40B4-BE49-F238E27FC236}">
              <a16:creationId xmlns:a16="http://schemas.microsoft.com/office/drawing/2014/main" id="{00000000-0008-0000-0600-0000D1010000}"/>
            </a:ext>
          </a:extLst>
        </xdr:cNvPr>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35912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4" y="17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45290</xdr:rowOff>
    </xdr:from>
    <xdr:to>
      <xdr:col>15</xdr:col>
      <xdr:colOff>231775</xdr:colOff>
      <xdr:row>98</xdr:row>
      <xdr:rowOff>146890</xdr:rowOff>
    </xdr:to>
    <xdr:sp macro="" textlink="">
      <xdr:nvSpPr>
        <xdr:cNvPr id="472" name="円/楕円 471">
          <a:extLst>
            <a:ext uri="{FF2B5EF4-FFF2-40B4-BE49-F238E27FC236}">
              <a16:creationId xmlns:a16="http://schemas.microsoft.com/office/drawing/2014/main" id="{00000000-0008-0000-0600-0000D8010000}"/>
            </a:ext>
          </a:extLst>
        </xdr:cNvPr>
        <xdr:cNvSpPr/>
      </xdr:nvSpPr>
      <xdr:spPr>
        <a:xfrm>
          <a:off x="10426700" y="1684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4667</xdr:rowOff>
    </xdr:from>
    <xdr:ext cx="599010"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3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314,460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126648</xdr:rowOff>
    </xdr:from>
    <xdr:to>
      <xdr:col>14</xdr:col>
      <xdr:colOff>79375</xdr:colOff>
      <xdr:row>98</xdr:row>
      <xdr:rowOff>56798</xdr:rowOff>
    </xdr:to>
    <xdr:sp macro="" textlink="">
      <xdr:nvSpPr>
        <xdr:cNvPr id="474" name="円/楕円 473">
          <a:extLst>
            <a:ext uri="{FF2B5EF4-FFF2-40B4-BE49-F238E27FC236}">
              <a16:creationId xmlns:a16="http://schemas.microsoft.com/office/drawing/2014/main" id="{00000000-0008-0000-0600-0000DA010000}"/>
            </a:ext>
          </a:extLst>
        </xdr:cNvPr>
        <xdr:cNvSpPr/>
      </xdr:nvSpPr>
      <xdr:spPr>
        <a:xfrm>
          <a:off x="9588500" y="1675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73325</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39794" y="1653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550,925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38061</xdr:rowOff>
    </xdr:from>
    <xdr:to>
      <xdr:col>12</xdr:col>
      <xdr:colOff>561975</xdr:colOff>
      <xdr:row>98</xdr:row>
      <xdr:rowOff>139661</xdr:rowOff>
    </xdr:to>
    <xdr:sp macro="" textlink="">
      <xdr:nvSpPr>
        <xdr:cNvPr id="476" name="円/楕円 475">
          <a:extLst>
            <a:ext uri="{FF2B5EF4-FFF2-40B4-BE49-F238E27FC236}">
              <a16:creationId xmlns:a16="http://schemas.microsoft.com/office/drawing/2014/main" id="{00000000-0008-0000-0600-0000DC010000}"/>
            </a:ext>
          </a:extLst>
        </xdr:cNvPr>
        <xdr:cNvSpPr/>
      </xdr:nvSpPr>
      <xdr:spPr>
        <a:xfrm>
          <a:off x="8699500" y="1684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156188</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50794" y="16615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333,434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41158</xdr:rowOff>
    </xdr:from>
    <xdr:to>
      <xdr:col>23</xdr:col>
      <xdr:colOff>517525</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727708"/>
          <a:ext cx="8382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a:extLst>
            <a:ext uri="{FF2B5EF4-FFF2-40B4-BE49-F238E27FC236}">
              <a16:creationId xmlns:a16="http://schemas.microsoft.com/office/drawing/2014/main" id="{00000000-0008-0000-0600-0000FC010000}"/>
            </a:ext>
          </a:extLst>
        </xdr:cNvPr>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a:extLst>
            <a:ext uri="{FF2B5EF4-FFF2-40B4-BE49-F238E27FC236}">
              <a16:creationId xmlns:a16="http://schemas.microsoft.com/office/drawing/2014/main" id="{00000000-0008-0000-0600-0000FE010000}"/>
            </a:ext>
          </a:extLst>
        </xdr:cNvPr>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a:extLst>
            <a:ext uri="{FF2B5EF4-FFF2-40B4-BE49-F238E27FC236}">
              <a16:creationId xmlns:a16="http://schemas.microsoft.com/office/drawing/2014/main" id="{00000000-0008-0000-0600-000001020000}"/>
            </a:ext>
          </a:extLst>
        </xdr:cNvPr>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23190</xdr:rowOff>
    </xdr:from>
    <xdr:to>
      <xdr:col>19</xdr:col>
      <xdr:colOff>644525</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538290"/>
          <a:ext cx="889000" cy="1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a:extLst>
            <a:ext uri="{FF2B5EF4-FFF2-40B4-BE49-F238E27FC236}">
              <a16:creationId xmlns:a16="http://schemas.microsoft.com/office/drawing/2014/main" id="{00000000-0008-0000-0600-000004020000}"/>
            </a:ext>
          </a:extLst>
        </xdr:cNvPr>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a:extLst>
            <a:ext uri="{FF2B5EF4-FFF2-40B4-BE49-F238E27FC236}">
              <a16:creationId xmlns:a16="http://schemas.microsoft.com/office/drawing/2014/main" id="{00000000-0008-0000-0600-000006020000}"/>
            </a:ext>
          </a:extLst>
        </xdr:cNvPr>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3594</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69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161808</xdr:rowOff>
    </xdr:from>
    <xdr:to>
      <xdr:col>23</xdr:col>
      <xdr:colOff>568325</xdr:colOff>
      <xdr:row>39</xdr:row>
      <xdr:rowOff>91958</xdr:rowOff>
    </xdr:to>
    <xdr:sp macro="" textlink="">
      <xdr:nvSpPr>
        <xdr:cNvPr id="525" name="円/楕円 524">
          <a:extLst>
            <a:ext uri="{FF2B5EF4-FFF2-40B4-BE49-F238E27FC236}">
              <a16:creationId xmlns:a16="http://schemas.microsoft.com/office/drawing/2014/main" id="{00000000-0008-0000-0600-00000D020000}"/>
            </a:ext>
          </a:extLst>
        </xdr:cNvPr>
        <xdr:cNvSpPr/>
      </xdr:nvSpPr>
      <xdr:spPr>
        <a:xfrm>
          <a:off x="16268700" y="667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76735</xdr:rowOff>
    </xdr:from>
    <xdr:ext cx="378565"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591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7" name="円/楕円 526">
          <a:extLst>
            <a:ext uri="{FF2B5EF4-FFF2-40B4-BE49-F238E27FC236}">
              <a16:creationId xmlns:a16="http://schemas.microsoft.com/office/drawing/2014/main" id="{00000000-0008-0000-0600-00000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9" name="円/楕円 528">
          <a:extLst>
            <a:ext uri="{FF2B5EF4-FFF2-40B4-BE49-F238E27FC236}">
              <a16:creationId xmlns:a16="http://schemas.microsoft.com/office/drawing/2014/main" id="{00000000-0008-0000-0600-00001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1" name="円/楕円 530">
          <a:extLst>
            <a:ext uri="{FF2B5EF4-FFF2-40B4-BE49-F238E27FC236}">
              <a16:creationId xmlns:a16="http://schemas.microsoft.com/office/drawing/2014/main" id="{00000000-0008-0000-0600-00001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143840</xdr:rowOff>
    </xdr:from>
    <xdr:to>
      <xdr:col>18</xdr:col>
      <xdr:colOff>492125</xdr:colOff>
      <xdr:row>38</xdr:row>
      <xdr:rowOff>73990</xdr:rowOff>
    </xdr:to>
    <xdr:sp macro="" textlink="">
      <xdr:nvSpPr>
        <xdr:cNvPr id="533" name="円/楕円 532">
          <a:extLst>
            <a:ext uri="{FF2B5EF4-FFF2-40B4-BE49-F238E27FC236}">
              <a16:creationId xmlns:a16="http://schemas.microsoft.com/office/drawing/2014/main" id="{00000000-0008-0000-0600-000015020000}"/>
            </a:ext>
          </a:extLst>
        </xdr:cNvPr>
        <xdr:cNvSpPr/>
      </xdr:nvSpPr>
      <xdr:spPr>
        <a:xfrm>
          <a:off x="12763500" y="64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90517</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26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a:extLst>
            <a:ext uri="{FF2B5EF4-FFF2-40B4-BE49-F238E27FC236}">
              <a16:creationId xmlns:a16="http://schemas.microsoft.com/office/drawing/2014/main" id="{00000000-0008-0000-0600-000033020000}"/>
            </a:ext>
          </a:extLst>
        </xdr:cNvPr>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a:extLst>
            <a:ext uri="{FF2B5EF4-FFF2-40B4-BE49-F238E27FC236}">
              <a16:creationId xmlns:a16="http://schemas.microsoft.com/office/drawing/2014/main" id="{00000000-0008-0000-0600-000035020000}"/>
            </a:ext>
          </a:extLst>
        </xdr:cNvPr>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a:extLst>
            <a:ext uri="{FF2B5EF4-FFF2-40B4-BE49-F238E27FC236}">
              <a16:creationId xmlns:a16="http://schemas.microsoft.com/office/drawing/2014/main" id="{00000000-0008-0000-0600-000038020000}"/>
            </a:ext>
          </a:extLst>
        </xdr:cNvPr>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a:extLst>
            <a:ext uri="{FF2B5EF4-FFF2-40B4-BE49-F238E27FC236}">
              <a16:creationId xmlns:a16="http://schemas.microsoft.com/office/drawing/2014/main" id="{00000000-0008-0000-0600-00003B020000}"/>
            </a:ext>
          </a:extLst>
        </xdr:cNvPr>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a:extLst>
            <a:ext uri="{FF2B5EF4-FFF2-40B4-BE49-F238E27FC236}">
              <a16:creationId xmlns:a16="http://schemas.microsoft.com/office/drawing/2014/main" id="{00000000-0008-0000-0600-00003D020000}"/>
            </a:ext>
          </a:extLst>
        </xdr:cNvPr>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155161</xdr:rowOff>
    </xdr:from>
    <xdr:to>
      <xdr:col>23</xdr:col>
      <xdr:colOff>517525</xdr:colOff>
      <xdr:row>78</xdr:row>
      <xdr:rowOff>10675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356811"/>
          <a:ext cx="838200" cy="2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a:extLst>
            <a:ext uri="{FF2B5EF4-FFF2-40B4-BE49-F238E27FC236}">
              <a16:creationId xmlns:a16="http://schemas.microsoft.com/office/drawing/2014/main" id="{00000000-0008-0000-0600-00006C020000}"/>
            </a:ext>
          </a:extLst>
        </xdr:cNvPr>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92973</xdr:rowOff>
    </xdr:from>
    <xdr:to>
      <xdr:col>22</xdr:col>
      <xdr:colOff>365125</xdr:colOff>
      <xdr:row>77</xdr:row>
      <xdr:rowOff>155161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294623"/>
          <a:ext cx="889000" cy="6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72093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4"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89767</xdr:rowOff>
    </xdr:from>
    <xdr:to>
      <xdr:col>21</xdr:col>
      <xdr:colOff>161925</xdr:colOff>
      <xdr:row>77</xdr:row>
      <xdr:rowOff>92973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291417"/>
          <a:ext cx="889000" cy="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a:extLst>
            <a:ext uri="{FF2B5EF4-FFF2-40B4-BE49-F238E27FC236}">
              <a16:creationId xmlns:a16="http://schemas.microsoft.com/office/drawing/2014/main" id="{00000000-0008-0000-0600-000071020000}"/>
            </a:ext>
          </a:extLst>
        </xdr:cNvPr>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68539</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4" y="1344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80871</xdr:rowOff>
    </xdr:from>
    <xdr:to>
      <xdr:col>19</xdr:col>
      <xdr:colOff>644525</xdr:colOff>
      <xdr:row>77</xdr:row>
      <xdr:rowOff>89767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282521"/>
          <a:ext cx="889000" cy="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a:extLst>
            <a:ext uri="{FF2B5EF4-FFF2-40B4-BE49-F238E27FC236}">
              <a16:creationId xmlns:a16="http://schemas.microsoft.com/office/drawing/2014/main" id="{00000000-0008-0000-0600-000074020000}"/>
            </a:ext>
          </a:extLst>
        </xdr:cNvPr>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61055</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4" y="134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a:extLst>
            <a:ext uri="{FF2B5EF4-FFF2-40B4-BE49-F238E27FC236}">
              <a16:creationId xmlns:a16="http://schemas.microsoft.com/office/drawing/2014/main" id="{00000000-0008-0000-0600-000076020000}"/>
            </a:ext>
          </a:extLst>
        </xdr:cNvPr>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131325</xdr:rowOff>
    </xdr:from>
    <xdr:to>
      <xdr:col>23</xdr:col>
      <xdr:colOff>568325</xdr:colOff>
      <xdr:row>78</xdr:row>
      <xdr:rowOff>61475</xdr:rowOff>
    </xdr:to>
    <xdr:sp macro="" textlink="">
      <xdr:nvSpPr>
        <xdr:cNvPr id="637" name="円/楕円 636">
          <a:extLst>
            <a:ext uri="{FF2B5EF4-FFF2-40B4-BE49-F238E27FC236}">
              <a16:creationId xmlns:a16="http://schemas.microsoft.com/office/drawing/2014/main" id="{00000000-0008-0000-0600-00007D020000}"/>
            </a:ext>
          </a:extLst>
        </xdr:cNvPr>
        <xdr:cNvSpPr/>
      </xdr:nvSpPr>
      <xdr:spPr>
        <a:xfrm>
          <a:off x="16268700" y="133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154202</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8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161,594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104361</xdr:rowOff>
    </xdr:from>
    <xdr:to>
      <xdr:col>22</xdr:col>
      <xdr:colOff>415925</xdr:colOff>
      <xdr:row>78</xdr:row>
      <xdr:rowOff>34511</xdr:rowOff>
    </xdr:to>
    <xdr:sp macro="" textlink="">
      <xdr:nvSpPr>
        <xdr:cNvPr id="639" name="円/楕円 638">
          <a:extLst>
            <a:ext uri="{FF2B5EF4-FFF2-40B4-BE49-F238E27FC236}">
              <a16:creationId xmlns:a16="http://schemas.microsoft.com/office/drawing/2014/main" id="{00000000-0008-0000-0600-00007F020000}"/>
            </a:ext>
          </a:extLst>
        </xdr:cNvPr>
        <xdr:cNvSpPr/>
      </xdr:nvSpPr>
      <xdr:spPr>
        <a:xfrm>
          <a:off x="15430500" y="1330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51038</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4" y="1308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182,826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42173</xdr:rowOff>
    </xdr:from>
    <xdr:to>
      <xdr:col>21</xdr:col>
      <xdr:colOff>212725</xdr:colOff>
      <xdr:row>77</xdr:row>
      <xdr:rowOff>143773</xdr:rowOff>
    </xdr:to>
    <xdr:sp macro="" textlink="">
      <xdr:nvSpPr>
        <xdr:cNvPr id="641" name="円/楕円 640">
          <a:extLst>
            <a:ext uri="{FF2B5EF4-FFF2-40B4-BE49-F238E27FC236}">
              <a16:creationId xmlns:a16="http://schemas.microsoft.com/office/drawing/2014/main" id="{00000000-0008-0000-0600-000081020000}"/>
            </a:ext>
          </a:extLst>
        </xdr:cNvPr>
        <xdr:cNvSpPr/>
      </xdr:nvSpPr>
      <xdr:spPr>
        <a:xfrm>
          <a:off x="14541500" y="1324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160300</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4" y="1301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231,793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38967</xdr:rowOff>
    </xdr:from>
    <xdr:to>
      <xdr:col>20</xdr:col>
      <xdr:colOff>9525</xdr:colOff>
      <xdr:row>77</xdr:row>
      <xdr:rowOff>140567</xdr:rowOff>
    </xdr:to>
    <xdr:sp macro="" textlink="">
      <xdr:nvSpPr>
        <xdr:cNvPr id="643" name="円/楕円 642">
          <a:extLst>
            <a:ext uri="{FF2B5EF4-FFF2-40B4-BE49-F238E27FC236}">
              <a16:creationId xmlns:a16="http://schemas.microsoft.com/office/drawing/2014/main" id="{00000000-0008-0000-0600-000083020000}"/>
            </a:ext>
          </a:extLst>
        </xdr:cNvPr>
        <xdr:cNvSpPr/>
      </xdr:nvSpPr>
      <xdr:spPr>
        <a:xfrm>
          <a:off x="13652500" y="1324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157094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4" y="13015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234,318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30071</xdr:rowOff>
    </xdr:from>
    <xdr:to>
      <xdr:col>18</xdr:col>
      <xdr:colOff>492125</xdr:colOff>
      <xdr:row>77</xdr:row>
      <xdr:rowOff>131671</xdr:rowOff>
    </xdr:to>
    <xdr:sp macro="" textlink="">
      <xdr:nvSpPr>
        <xdr:cNvPr id="645" name="円/楕円 644">
          <a:extLst>
            <a:ext uri="{FF2B5EF4-FFF2-40B4-BE49-F238E27FC236}">
              <a16:creationId xmlns:a16="http://schemas.microsoft.com/office/drawing/2014/main" id="{00000000-0008-0000-0600-000085020000}"/>
            </a:ext>
          </a:extLst>
        </xdr:cNvPr>
        <xdr:cNvSpPr/>
      </xdr:nvSpPr>
      <xdr:spPr>
        <a:xfrm>
          <a:off x="12763500" y="1323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148198</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4" y="13006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241,322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1076</xdr:rowOff>
    </xdr:from>
    <xdr:to>
      <xdr:col>23</xdr:col>
      <xdr:colOff>517525</xdr:colOff>
      <xdr:row>98</xdr:row>
      <xdr:rowOff>47059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03176"/>
          <a:ext cx="838200" cy="4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a:extLst>
            <a:ext uri="{FF2B5EF4-FFF2-40B4-BE49-F238E27FC236}">
              <a16:creationId xmlns:a16="http://schemas.microsoft.com/office/drawing/2014/main" id="{00000000-0008-0000-0600-0000A3020000}"/>
            </a:ext>
          </a:extLst>
        </xdr:cNvPr>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17411</xdr:rowOff>
    </xdr:from>
    <xdr:to>
      <xdr:col>22</xdr:col>
      <xdr:colOff>365125</xdr:colOff>
      <xdr:row>98</xdr:row>
      <xdr:rowOff>47059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819511"/>
          <a:ext cx="889000" cy="2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a:extLst>
            <a:ext uri="{FF2B5EF4-FFF2-40B4-BE49-F238E27FC236}">
              <a16:creationId xmlns:a16="http://schemas.microsoft.com/office/drawing/2014/main" id="{00000000-0008-0000-0600-0000A5020000}"/>
            </a:ext>
          </a:extLst>
        </xdr:cNvPr>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17411</xdr:rowOff>
    </xdr:from>
    <xdr:to>
      <xdr:col>21</xdr:col>
      <xdr:colOff>161925</xdr:colOff>
      <xdr:row>98</xdr:row>
      <xdr:rowOff>17993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819511"/>
          <a:ext cx="889000" cy="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a:extLst>
            <a:ext uri="{FF2B5EF4-FFF2-40B4-BE49-F238E27FC236}">
              <a16:creationId xmlns:a16="http://schemas.microsoft.com/office/drawing/2014/main" id="{00000000-0008-0000-0600-0000A8020000}"/>
            </a:ext>
          </a:extLst>
        </xdr:cNvPr>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121260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144946</xdr:rowOff>
    </xdr:from>
    <xdr:to>
      <xdr:col>19</xdr:col>
      <xdr:colOff>644525</xdr:colOff>
      <xdr:row>98</xdr:row>
      <xdr:rowOff>17993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604146"/>
          <a:ext cx="889000" cy="21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a:extLst>
            <a:ext uri="{FF2B5EF4-FFF2-40B4-BE49-F238E27FC236}">
              <a16:creationId xmlns:a16="http://schemas.microsoft.com/office/drawing/2014/main" id="{00000000-0008-0000-0600-0000AB020000}"/>
            </a:ext>
          </a:extLst>
        </xdr:cNvPr>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a:extLst>
            <a:ext uri="{FF2B5EF4-FFF2-40B4-BE49-F238E27FC236}">
              <a16:creationId xmlns:a16="http://schemas.microsoft.com/office/drawing/2014/main" id="{00000000-0008-0000-0600-0000AD020000}"/>
            </a:ext>
          </a:extLst>
        </xdr:cNvPr>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82757</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4" y="1688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121726</xdr:rowOff>
    </xdr:from>
    <xdr:to>
      <xdr:col>23</xdr:col>
      <xdr:colOff>568325</xdr:colOff>
      <xdr:row>98</xdr:row>
      <xdr:rowOff>51876</xdr:rowOff>
    </xdr:to>
    <xdr:sp macro="" textlink="">
      <xdr:nvSpPr>
        <xdr:cNvPr id="692" name="円/楕円 691">
          <a:extLst>
            <a:ext uri="{FF2B5EF4-FFF2-40B4-BE49-F238E27FC236}">
              <a16:creationId xmlns:a16="http://schemas.microsoft.com/office/drawing/2014/main" id="{00000000-0008-0000-0600-0000B4020000}"/>
            </a:ext>
          </a:extLst>
        </xdr:cNvPr>
        <xdr:cNvSpPr/>
      </xdr:nvSpPr>
      <xdr:spPr>
        <a:xfrm>
          <a:off x="16268700" y="167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144603</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60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151,602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167709</xdr:rowOff>
    </xdr:from>
    <xdr:to>
      <xdr:col>22</xdr:col>
      <xdr:colOff>415925</xdr:colOff>
      <xdr:row>98</xdr:row>
      <xdr:rowOff>97859</xdr:rowOff>
    </xdr:to>
    <xdr:sp macro="" textlink="">
      <xdr:nvSpPr>
        <xdr:cNvPr id="694" name="円/楕円 693">
          <a:extLst>
            <a:ext uri="{FF2B5EF4-FFF2-40B4-BE49-F238E27FC236}">
              <a16:creationId xmlns:a16="http://schemas.microsoft.com/office/drawing/2014/main" id="{00000000-0008-0000-0600-0000B6020000}"/>
            </a:ext>
          </a:extLst>
        </xdr:cNvPr>
        <xdr:cNvSpPr/>
      </xdr:nvSpPr>
      <xdr:spPr>
        <a:xfrm>
          <a:off x="15430500" y="1679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114386</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4" y="1657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101,313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138061</xdr:rowOff>
    </xdr:from>
    <xdr:to>
      <xdr:col>21</xdr:col>
      <xdr:colOff>212725</xdr:colOff>
      <xdr:row>98</xdr:row>
      <xdr:rowOff>68211</xdr:rowOff>
    </xdr:to>
    <xdr:sp macro="" textlink="">
      <xdr:nvSpPr>
        <xdr:cNvPr id="696" name="円/楕円 695">
          <a:extLst>
            <a:ext uri="{FF2B5EF4-FFF2-40B4-BE49-F238E27FC236}">
              <a16:creationId xmlns:a16="http://schemas.microsoft.com/office/drawing/2014/main" id="{00000000-0008-0000-0600-0000B8020000}"/>
            </a:ext>
          </a:extLst>
        </xdr:cNvPr>
        <xdr:cNvSpPr/>
      </xdr:nvSpPr>
      <xdr:spPr>
        <a:xfrm>
          <a:off x="14541500" y="1676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84738</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92794" y="1654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133,736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138643</xdr:rowOff>
    </xdr:from>
    <xdr:to>
      <xdr:col>20</xdr:col>
      <xdr:colOff>9525</xdr:colOff>
      <xdr:row>98</xdr:row>
      <xdr:rowOff>68793</xdr:rowOff>
    </xdr:to>
    <xdr:sp macro="" textlink="">
      <xdr:nvSpPr>
        <xdr:cNvPr id="698" name="円/楕円 697">
          <a:extLst>
            <a:ext uri="{FF2B5EF4-FFF2-40B4-BE49-F238E27FC236}">
              <a16:creationId xmlns:a16="http://schemas.microsoft.com/office/drawing/2014/main" id="{00000000-0008-0000-0600-0000BA020000}"/>
            </a:ext>
          </a:extLst>
        </xdr:cNvPr>
        <xdr:cNvSpPr/>
      </xdr:nvSpPr>
      <xdr:spPr>
        <a:xfrm>
          <a:off x="13652500" y="1676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85320</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4" y="16544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133,101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94146</xdr:rowOff>
    </xdr:from>
    <xdr:to>
      <xdr:col>18</xdr:col>
      <xdr:colOff>492125</xdr:colOff>
      <xdr:row>97</xdr:row>
      <xdr:rowOff>24296</xdr:rowOff>
    </xdr:to>
    <xdr:sp macro="" textlink="">
      <xdr:nvSpPr>
        <xdr:cNvPr id="700" name="円/楕円 699">
          <a:extLst>
            <a:ext uri="{FF2B5EF4-FFF2-40B4-BE49-F238E27FC236}">
              <a16:creationId xmlns:a16="http://schemas.microsoft.com/office/drawing/2014/main" id="{00000000-0008-0000-0600-0000BC020000}"/>
            </a:ext>
          </a:extLst>
        </xdr:cNvPr>
        <xdr:cNvSpPr/>
      </xdr:nvSpPr>
      <xdr:spPr>
        <a:xfrm>
          <a:off x="12763500" y="1655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40823</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4" y="16328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369,263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a:extLst>
            <a:ext uri="{FF2B5EF4-FFF2-40B4-BE49-F238E27FC236}">
              <a16:creationId xmlns:a16="http://schemas.microsoft.com/office/drawing/2014/main" id="{00000000-0008-0000-0600-0000DC020000}"/>
            </a:ext>
          </a:extLst>
        </xdr:cNvPr>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a:extLst>
            <a:ext uri="{FF2B5EF4-FFF2-40B4-BE49-F238E27FC236}">
              <a16:creationId xmlns:a16="http://schemas.microsoft.com/office/drawing/2014/main" id="{00000000-0008-0000-0600-0000DE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a:extLst>
            <a:ext uri="{FF2B5EF4-FFF2-40B4-BE49-F238E27FC236}">
              <a16:creationId xmlns:a16="http://schemas.microsoft.com/office/drawing/2014/main" id="{00000000-0008-0000-0600-0000E1020000}"/>
            </a:ext>
          </a:extLst>
        </xdr:cNvPr>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a:extLst>
            <a:ext uri="{FF2B5EF4-FFF2-40B4-BE49-F238E27FC236}">
              <a16:creationId xmlns:a16="http://schemas.microsoft.com/office/drawing/2014/main" id="{00000000-0008-0000-0600-0000E4020000}"/>
            </a:ext>
          </a:extLst>
        </xdr:cNvPr>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a:extLst>
            <a:ext uri="{FF2B5EF4-FFF2-40B4-BE49-F238E27FC236}">
              <a16:creationId xmlns:a16="http://schemas.microsoft.com/office/drawing/2014/main" id="{00000000-0008-0000-0600-0000E6020000}"/>
            </a:ext>
          </a:extLst>
        </xdr:cNvPr>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107467</xdr:rowOff>
    </xdr:from>
    <xdr:to>
      <xdr:col>32</xdr:col>
      <xdr:colOff>187325</xdr:colOff>
      <xdr:row>58</xdr:row>
      <xdr:rowOff>116520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51567"/>
          <a:ext cx="8382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a:extLst>
            <a:ext uri="{FF2B5EF4-FFF2-40B4-BE49-F238E27FC236}">
              <a16:creationId xmlns:a16="http://schemas.microsoft.com/office/drawing/2014/main" id="{00000000-0008-0000-0600-000013030000}"/>
            </a:ext>
          </a:extLst>
        </xdr:cNvPr>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111057</xdr:rowOff>
    </xdr:from>
    <xdr:to>
      <xdr:col>31</xdr:col>
      <xdr:colOff>34925</xdr:colOff>
      <xdr:row>58</xdr:row>
      <xdr:rowOff>116520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055157"/>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a:extLst>
            <a:ext uri="{FF2B5EF4-FFF2-40B4-BE49-F238E27FC236}">
              <a16:creationId xmlns:a16="http://schemas.microsoft.com/office/drawing/2014/main" id="{00000000-0008-0000-0600-000015030000}"/>
            </a:ext>
          </a:extLst>
        </xdr:cNvPr>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111057</xdr:rowOff>
    </xdr:from>
    <xdr:to>
      <xdr:col>29</xdr:col>
      <xdr:colOff>517525</xdr:colOff>
      <xdr:row>58</xdr:row>
      <xdr:rowOff>128864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055157"/>
          <a:ext cx="889000" cy="1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a:extLst>
            <a:ext uri="{FF2B5EF4-FFF2-40B4-BE49-F238E27FC236}">
              <a16:creationId xmlns:a16="http://schemas.microsoft.com/office/drawing/2014/main" id="{00000000-0008-0000-0600-000018030000}"/>
            </a:ext>
          </a:extLst>
        </xdr:cNvPr>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128864</xdr:rowOff>
    </xdr:from>
    <xdr:to>
      <xdr:col>28</xdr:col>
      <xdr:colOff>314325</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072964"/>
          <a:ext cx="889000" cy="1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a:extLst>
            <a:ext uri="{FF2B5EF4-FFF2-40B4-BE49-F238E27FC236}">
              <a16:creationId xmlns:a16="http://schemas.microsoft.com/office/drawing/2014/main" id="{00000000-0008-0000-0600-00001B030000}"/>
            </a:ext>
          </a:extLst>
        </xdr:cNvPr>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a:extLst>
            <a:ext uri="{FF2B5EF4-FFF2-40B4-BE49-F238E27FC236}">
              <a16:creationId xmlns:a16="http://schemas.microsoft.com/office/drawing/2014/main" id="{00000000-0008-0000-0600-00001D030000}"/>
            </a:ext>
          </a:extLst>
        </xdr:cNvPr>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56667</xdr:rowOff>
    </xdr:from>
    <xdr:to>
      <xdr:col>32</xdr:col>
      <xdr:colOff>238125</xdr:colOff>
      <xdr:row>58</xdr:row>
      <xdr:rowOff>158267</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22110700" y="1000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143044</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1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65720</xdr:rowOff>
    </xdr:from>
    <xdr:to>
      <xdr:col>31</xdr:col>
      <xdr:colOff>85725</xdr:colOff>
      <xdr:row>58</xdr:row>
      <xdr:rowOff>167320</xdr:rowOff>
    </xdr:to>
    <xdr:sp macro="" textlink="">
      <xdr:nvSpPr>
        <xdr:cNvPr id="806" name="円/楕円 805">
          <a:extLst>
            <a:ext uri="{FF2B5EF4-FFF2-40B4-BE49-F238E27FC236}">
              <a16:creationId xmlns:a16="http://schemas.microsoft.com/office/drawing/2014/main" id="{00000000-0008-0000-0600-000026030000}"/>
            </a:ext>
          </a:extLst>
        </xdr:cNvPr>
        <xdr:cNvSpPr/>
      </xdr:nvSpPr>
      <xdr:spPr>
        <a:xfrm>
          <a:off x="21272500" y="1000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158447</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7" y="1010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60257</xdr:rowOff>
    </xdr:from>
    <xdr:to>
      <xdr:col>29</xdr:col>
      <xdr:colOff>568325</xdr:colOff>
      <xdr:row>58</xdr:row>
      <xdr:rowOff>161857</xdr:rowOff>
    </xdr:to>
    <xdr:sp macro="" textlink="">
      <xdr:nvSpPr>
        <xdr:cNvPr id="808" name="円/楕円 807">
          <a:extLst>
            <a:ext uri="{FF2B5EF4-FFF2-40B4-BE49-F238E27FC236}">
              <a16:creationId xmlns:a16="http://schemas.microsoft.com/office/drawing/2014/main" id="{00000000-0008-0000-0600-000028030000}"/>
            </a:ext>
          </a:extLst>
        </xdr:cNvPr>
        <xdr:cNvSpPr/>
      </xdr:nvSpPr>
      <xdr:spPr>
        <a:xfrm>
          <a:off x="20383500" y="100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152984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7" y="1009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78064</xdr:rowOff>
    </xdr:from>
    <xdr:to>
      <xdr:col>28</xdr:col>
      <xdr:colOff>365125</xdr:colOff>
      <xdr:row>59</xdr:row>
      <xdr:rowOff>8214</xdr:rowOff>
    </xdr:to>
    <xdr:sp macro="" textlink="">
      <xdr:nvSpPr>
        <xdr:cNvPr id="810" name="円/楕円 809">
          <a:extLst>
            <a:ext uri="{FF2B5EF4-FFF2-40B4-BE49-F238E27FC236}">
              <a16:creationId xmlns:a16="http://schemas.microsoft.com/office/drawing/2014/main" id="{00000000-0008-0000-0600-00002A030000}"/>
            </a:ext>
          </a:extLst>
        </xdr:cNvPr>
        <xdr:cNvSpPr/>
      </xdr:nvSpPr>
      <xdr:spPr>
        <a:xfrm>
          <a:off x="19494500" y="1002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170791</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6017" y="1011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2" name="円/楕円 811">
          <a:extLst>
            <a:ext uri="{FF2B5EF4-FFF2-40B4-BE49-F238E27FC236}">
              <a16:creationId xmlns:a16="http://schemas.microsoft.com/office/drawing/2014/main" id="{00000000-0008-0000-0600-00002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39084</xdr:rowOff>
    </xdr:from>
    <xdr:to>
      <xdr:col>32</xdr:col>
      <xdr:colOff>187325</xdr:colOff>
      <xdr:row>74</xdr:row>
      <xdr:rowOff>90153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1323300" y="12726384"/>
          <a:ext cx="838200" cy="5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a:extLst>
            <a:ext uri="{FF2B5EF4-FFF2-40B4-BE49-F238E27FC236}">
              <a16:creationId xmlns:a16="http://schemas.microsoft.com/office/drawing/2014/main" id="{00000000-0008-0000-0600-00004A030000}"/>
            </a:ext>
          </a:extLst>
        </xdr:cNvPr>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90153</xdr:rowOff>
    </xdr:from>
    <xdr:to>
      <xdr:col>31</xdr:col>
      <xdr:colOff>34925</xdr:colOff>
      <xdr:row>75</xdr:row>
      <xdr:rowOff>46824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34300" y="12777453"/>
          <a:ext cx="889000" cy="12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32269</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4"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34027</xdr:rowOff>
    </xdr:from>
    <xdr:to>
      <xdr:col>29</xdr:col>
      <xdr:colOff>517525</xdr:colOff>
      <xdr:row>75</xdr:row>
      <xdr:rowOff>46824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9545300" y="12721327"/>
          <a:ext cx="889000" cy="18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a:extLst>
            <a:ext uri="{FF2B5EF4-FFF2-40B4-BE49-F238E27FC236}">
              <a16:creationId xmlns:a16="http://schemas.microsoft.com/office/drawing/2014/main" id="{00000000-0008-0000-0600-00004F030000}"/>
            </a:ext>
          </a:extLst>
        </xdr:cNvPr>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46176</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4"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34027</xdr:rowOff>
    </xdr:from>
    <xdr:to>
      <xdr:col>28</xdr:col>
      <xdr:colOff>314325</xdr:colOff>
      <xdr:row>74</xdr:row>
      <xdr:rowOff>135183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2721327"/>
          <a:ext cx="889000" cy="10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a:extLst>
            <a:ext uri="{FF2B5EF4-FFF2-40B4-BE49-F238E27FC236}">
              <a16:creationId xmlns:a16="http://schemas.microsoft.com/office/drawing/2014/main" id="{00000000-0008-0000-0600-000052030000}"/>
            </a:ext>
          </a:extLst>
        </xdr:cNvPr>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57022</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4"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a:extLst>
            <a:ext uri="{FF2B5EF4-FFF2-40B4-BE49-F238E27FC236}">
              <a16:creationId xmlns:a16="http://schemas.microsoft.com/office/drawing/2014/main" id="{00000000-0008-0000-0600-000054030000}"/>
            </a:ext>
          </a:extLst>
        </xdr:cNvPr>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159734</xdr:rowOff>
    </xdr:from>
    <xdr:to>
      <xdr:col>32</xdr:col>
      <xdr:colOff>238125</xdr:colOff>
      <xdr:row>74</xdr:row>
      <xdr:rowOff>89884</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22110700" y="1267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11161</xdr:rowOff>
    </xdr:from>
    <xdr:ext cx="599010"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52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172,007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39353</xdr:rowOff>
    </xdr:from>
    <xdr:to>
      <xdr:col>31</xdr:col>
      <xdr:colOff>85725</xdr:colOff>
      <xdr:row>74</xdr:row>
      <xdr:rowOff>140953</xdr:rowOff>
    </xdr:to>
    <xdr:sp macro="" textlink="">
      <xdr:nvSpPr>
        <xdr:cNvPr id="861" name="円/楕円 860">
          <a:extLst>
            <a:ext uri="{FF2B5EF4-FFF2-40B4-BE49-F238E27FC236}">
              <a16:creationId xmlns:a16="http://schemas.microsoft.com/office/drawing/2014/main" id="{00000000-0008-0000-0600-00005D030000}"/>
            </a:ext>
          </a:extLst>
        </xdr:cNvPr>
        <xdr:cNvSpPr/>
      </xdr:nvSpPr>
      <xdr:spPr>
        <a:xfrm>
          <a:off x="21272500" y="1272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157480</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23794" y="1250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160,837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167474</xdr:rowOff>
    </xdr:from>
    <xdr:to>
      <xdr:col>29</xdr:col>
      <xdr:colOff>568325</xdr:colOff>
      <xdr:row>75</xdr:row>
      <xdr:rowOff>97624</xdr:rowOff>
    </xdr:to>
    <xdr:sp macro="" textlink="">
      <xdr:nvSpPr>
        <xdr:cNvPr id="863" name="円/楕円 862">
          <a:extLst>
            <a:ext uri="{FF2B5EF4-FFF2-40B4-BE49-F238E27FC236}">
              <a16:creationId xmlns:a16="http://schemas.microsoft.com/office/drawing/2014/main" id="{00000000-0008-0000-0600-00005F030000}"/>
            </a:ext>
          </a:extLst>
        </xdr:cNvPr>
        <xdr:cNvSpPr/>
      </xdr:nvSpPr>
      <xdr:spPr>
        <a:xfrm>
          <a:off x="20383500" y="1285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114151</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4" y="1263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132,814</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154677</xdr:rowOff>
    </xdr:from>
    <xdr:to>
      <xdr:col>28</xdr:col>
      <xdr:colOff>365125</xdr:colOff>
      <xdr:row>74</xdr:row>
      <xdr:rowOff>84827</xdr:rowOff>
    </xdr:to>
    <xdr:sp macro="" textlink="">
      <xdr:nvSpPr>
        <xdr:cNvPr id="865" name="円/楕円 864">
          <a:extLst>
            <a:ext uri="{FF2B5EF4-FFF2-40B4-BE49-F238E27FC236}">
              <a16:creationId xmlns:a16="http://schemas.microsoft.com/office/drawing/2014/main" id="{00000000-0008-0000-0600-000061030000}"/>
            </a:ext>
          </a:extLst>
        </xdr:cNvPr>
        <xdr:cNvSpPr/>
      </xdr:nvSpPr>
      <xdr:spPr>
        <a:xfrm>
          <a:off x="19494500" y="1267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101354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4" y="12445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173,113</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84383</xdr:rowOff>
    </xdr:from>
    <xdr:to>
      <xdr:col>27</xdr:col>
      <xdr:colOff>161925</xdr:colOff>
      <xdr:row>75</xdr:row>
      <xdr:rowOff>14533</xdr:rowOff>
    </xdr:to>
    <xdr:sp macro="" textlink="">
      <xdr:nvSpPr>
        <xdr:cNvPr id="867" name="円/楕円 866">
          <a:extLst>
            <a:ext uri="{FF2B5EF4-FFF2-40B4-BE49-F238E27FC236}">
              <a16:creationId xmlns:a16="http://schemas.microsoft.com/office/drawing/2014/main" id="{00000000-0008-0000-0600-000063030000}"/>
            </a:ext>
          </a:extLst>
        </xdr:cNvPr>
        <xdr:cNvSpPr/>
      </xdr:nvSpPr>
      <xdr:spPr>
        <a:xfrm>
          <a:off x="18605500" y="1277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31060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4" y="1254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150,988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過疎化・高齢化により、人口が減少しているため一人当たりのコストは増加傾向にある。　</a:t>
          </a:r>
          <a:endParaRPr lang="ja-JP" altLang="ja-JP" sz="1400">
            <a:effectLst/>
          </a:endParaRPr>
        </a:p>
        <a:p>
          <a:r>
            <a:rPr kumimoji="1" lang="ja-JP" altLang="ja-JP" sz="1100">
              <a:solidFill>
                <a:schemeClr val="dk1"/>
              </a:solidFill>
              <a:effectLst/>
              <a:latin typeface="+mn-lt"/>
              <a:ea typeface="+mn-ea"/>
              <a:cs typeface="+mn-cs"/>
            </a:rPr>
            <a:t>　人件費については、近年の職員採用により増加傾向となっている。また、物件費についても委託料が増加している。</a:t>
          </a:r>
          <a:endParaRPr lang="ja-JP" altLang="ja-JP" sz="1400">
            <a:effectLst/>
          </a:endParaRPr>
        </a:p>
        <a:p>
          <a:r>
            <a:rPr kumimoji="1" lang="ja-JP" altLang="ja-JP" sz="1100">
              <a:solidFill>
                <a:schemeClr val="dk1"/>
              </a:solidFill>
              <a:effectLst/>
              <a:latin typeface="+mn-lt"/>
              <a:ea typeface="+mn-ea"/>
              <a:cs typeface="+mn-cs"/>
            </a:rPr>
            <a:t>維持修繕費については平成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年度をピークに</a:t>
          </a:r>
          <a:r>
            <a:rPr kumimoji="1" lang="ja-JP" altLang="en-US" sz="1100">
              <a:solidFill>
                <a:schemeClr val="dk1"/>
              </a:solidFill>
              <a:effectLst/>
              <a:latin typeface="+mn-lt"/>
              <a:ea typeface="+mn-ea"/>
              <a:cs typeface="+mn-cs"/>
            </a:rPr>
            <a:t>横ばい</a:t>
          </a:r>
          <a:r>
            <a:rPr kumimoji="1" lang="ja-JP" altLang="ja-JP" sz="1100">
              <a:solidFill>
                <a:schemeClr val="dk1"/>
              </a:solidFill>
              <a:effectLst/>
              <a:latin typeface="+mn-lt"/>
              <a:ea typeface="+mn-ea"/>
              <a:cs typeface="+mn-cs"/>
            </a:rPr>
            <a:t>傾向であるが、</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年度には福祉施設の改修及び集合住宅建設事業により普通建設事業費が増加している。</a:t>
          </a:r>
          <a:endParaRPr lang="ja-JP" altLang="ja-JP" sz="1400">
            <a:effectLst/>
          </a:endParaRPr>
        </a:p>
        <a:p>
          <a:r>
            <a:rPr kumimoji="1" lang="ja-JP" altLang="ja-JP" sz="1100">
              <a:solidFill>
                <a:schemeClr val="dk1"/>
              </a:solidFill>
              <a:effectLst/>
              <a:latin typeface="+mn-lt"/>
              <a:ea typeface="+mn-ea"/>
              <a:cs typeface="+mn-cs"/>
            </a:rPr>
            <a:t>　今後も人口減少により一人当たりコストは増加することが予想される。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長野県大鹿村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1,064
1,056
248.28
2,497,340
2,411,709
64,930
1,383,117
1,639,361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31820</xdr:rowOff>
    </xdr:from>
    <xdr:to>
      <xdr:col>6</xdr:col>
      <xdr:colOff>511175</xdr:colOff>
      <xdr:row>36</xdr:row>
      <xdr:rowOff>74701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204020"/>
          <a:ext cx="838200" cy="4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a:extLst>
            <a:ext uri="{FF2B5EF4-FFF2-40B4-BE49-F238E27FC236}">
              <a16:creationId xmlns:a16="http://schemas.microsoft.com/office/drawing/2014/main" id="{00000000-0008-0000-0700-00003E000000}"/>
            </a:ext>
          </a:extLst>
        </xdr:cNvPr>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31820</xdr:rowOff>
    </xdr:from>
    <xdr:to>
      <xdr:col>5</xdr:col>
      <xdr:colOff>358775</xdr:colOff>
      <xdr:row>36</xdr:row>
      <xdr:rowOff>105658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04020"/>
          <a:ext cx="889000" cy="7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a:extLst>
            <a:ext uri="{FF2B5EF4-FFF2-40B4-BE49-F238E27FC236}">
              <a16:creationId xmlns:a16="http://schemas.microsoft.com/office/drawing/2014/main" id="{00000000-0008-0000-0700-000040000000}"/>
            </a:ext>
          </a:extLst>
        </xdr:cNvPr>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105658</xdr:rowOff>
    </xdr:from>
    <xdr:to>
      <xdr:col>4</xdr:col>
      <xdr:colOff>155575</xdr:colOff>
      <xdr:row>36</xdr:row>
      <xdr:rowOff>125260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77858"/>
          <a:ext cx="889000" cy="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125260</xdr:rowOff>
    </xdr:from>
    <xdr:to>
      <xdr:col>2</xdr:col>
      <xdr:colOff>638175</xdr:colOff>
      <xdr:row>36</xdr:row>
      <xdr:rowOff>126670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97460"/>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a:extLst>
            <a:ext uri="{FF2B5EF4-FFF2-40B4-BE49-F238E27FC236}">
              <a16:creationId xmlns:a16="http://schemas.microsoft.com/office/drawing/2014/main" id="{00000000-0008-0000-0700-000048000000}"/>
            </a:ext>
          </a:extLst>
        </xdr:cNvPr>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23901</xdr:rowOff>
    </xdr:from>
    <xdr:to>
      <xdr:col>6</xdr:col>
      <xdr:colOff>561975</xdr:colOff>
      <xdr:row>36</xdr:row>
      <xdr:rowOff>125501</xdr:rowOff>
    </xdr:to>
    <xdr:sp macro="" textlink="">
      <xdr:nvSpPr>
        <xdr:cNvPr id="79" name="円/楕円 78">
          <a:extLst>
            <a:ext uri="{FF2B5EF4-FFF2-40B4-BE49-F238E27FC236}">
              <a16:creationId xmlns:a16="http://schemas.microsoft.com/office/drawing/2014/main" id="{00000000-0008-0000-0700-00004F000000}"/>
            </a:ext>
          </a:extLst>
        </xdr:cNvPr>
        <xdr:cNvSpPr/>
      </xdr:nvSpPr>
      <xdr:spPr>
        <a:xfrm>
          <a:off x="4584700" y="61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46778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4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25,412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152470</xdr:rowOff>
    </xdr:from>
    <xdr:to>
      <xdr:col>5</xdr:col>
      <xdr:colOff>409575</xdr:colOff>
      <xdr:row>36</xdr:row>
      <xdr:rowOff>82620</xdr:rowOff>
    </xdr:to>
    <xdr:sp macro="" textlink="">
      <xdr:nvSpPr>
        <xdr:cNvPr id="81" name="円/楕円 80">
          <a:extLst>
            <a:ext uri="{FF2B5EF4-FFF2-40B4-BE49-F238E27FC236}">
              <a16:creationId xmlns:a16="http://schemas.microsoft.com/office/drawing/2014/main" id="{00000000-0008-0000-0700-000051000000}"/>
            </a:ext>
          </a:extLst>
        </xdr:cNvPr>
        <xdr:cNvSpPr/>
      </xdr:nvSpPr>
      <xdr:spPr>
        <a:xfrm>
          <a:off x="3746500" y="615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99147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2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27,663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54858</xdr:rowOff>
    </xdr:from>
    <xdr:to>
      <xdr:col>4</xdr:col>
      <xdr:colOff>206375</xdr:colOff>
      <xdr:row>36</xdr:row>
      <xdr:rowOff>156458</xdr:rowOff>
    </xdr:to>
    <xdr:sp macro="" textlink="">
      <xdr:nvSpPr>
        <xdr:cNvPr id="83" name="円/楕円 82">
          <a:extLst>
            <a:ext uri="{FF2B5EF4-FFF2-40B4-BE49-F238E27FC236}">
              <a16:creationId xmlns:a16="http://schemas.microsoft.com/office/drawing/2014/main" id="{00000000-0008-0000-0700-000053000000}"/>
            </a:ext>
          </a:extLst>
        </xdr:cNvPr>
        <xdr:cNvSpPr/>
      </xdr:nvSpPr>
      <xdr:spPr>
        <a:xfrm>
          <a:off x="2857500" y="622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1535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23,787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74460</xdr:rowOff>
    </xdr:from>
    <xdr:to>
      <xdr:col>3</xdr:col>
      <xdr:colOff>3175</xdr:colOff>
      <xdr:row>37</xdr:row>
      <xdr:rowOff>4610</xdr:rowOff>
    </xdr:to>
    <xdr:sp macro="" textlink="">
      <xdr:nvSpPr>
        <xdr:cNvPr id="85" name="円/楕円 84">
          <a:extLst>
            <a:ext uri="{FF2B5EF4-FFF2-40B4-BE49-F238E27FC236}">
              <a16:creationId xmlns:a16="http://schemas.microsoft.com/office/drawing/2014/main" id="{00000000-0008-0000-0700-000055000000}"/>
            </a:ext>
          </a:extLst>
        </xdr:cNvPr>
        <xdr:cNvSpPr/>
      </xdr:nvSpPr>
      <xdr:spPr>
        <a:xfrm>
          <a:off x="1968500" y="624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21137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2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75870</xdr:rowOff>
    </xdr:from>
    <xdr:to>
      <xdr:col>1</xdr:col>
      <xdr:colOff>485775</xdr:colOff>
      <xdr:row>37</xdr:row>
      <xdr:rowOff>6020</xdr:rowOff>
    </xdr:to>
    <xdr:sp macro="" textlink="">
      <xdr:nvSpPr>
        <xdr:cNvPr id="87" name="円/楕円 86">
          <a:extLst>
            <a:ext uri="{FF2B5EF4-FFF2-40B4-BE49-F238E27FC236}">
              <a16:creationId xmlns:a16="http://schemas.microsoft.com/office/drawing/2014/main" id="{00000000-0008-0000-0700-000057000000}"/>
            </a:ext>
          </a:extLst>
        </xdr:cNvPr>
        <xdr:cNvSpPr/>
      </xdr:nvSpPr>
      <xdr:spPr>
        <a:xfrm>
          <a:off x="1079500" y="62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22547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2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58559</xdr:rowOff>
    </xdr:from>
    <xdr:to>
      <xdr:col>6</xdr:col>
      <xdr:colOff>511175</xdr:colOff>
      <xdr:row>57</xdr:row>
      <xdr:rowOff>65668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31209"/>
          <a:ext cx="838200" cy="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a:extLst>
            <a:ext uri="{FF2B5EF4-FFF2-40B4-BE49-F238E27FC236}">
              <a16:creationId xmlns:a16="http://schemas.microsoft.com/office/drawing/2014/main" id="{00000000-0008-0000-0700-000077000000}"/>
            </a:ext>
          </a:extLst>
        </xdr:cNvPr>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65668</xdr:rowOff>
    </xdr:from>
    <xdr:to>
      <xdr:col>5</xdr:col>
      <xdr:colOff>358775</xdr:colOff>
      <xdr:row>57</xdr:row>
      <xdr:rowOff>85749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38318"/>
          <a:ext cx="889000" cy="2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a:extLst>
            <a:ext uri="{FF2B5EF4-FFF2-40B4-BE49-F238E27FC236}">
              <a16:creationId xmlns:a16="http://schemas.microsoft.com/office/drawing/2014/main" id="{00000000-0008-0000-0700-000079000000}"/>
            </a:ext>
          </a:extLst>
        </xdr:cNvPr>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56079</xdr:rowOff>
    </xdr:from>
    <xdr:to>
      <xdr:col>4</xdr:col>
      <xdr:colOff>155575</xdr:colOff>
      <xdr:row>57</xdr:row>
      <xdr:rowOff>85749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828729"/>
          <a:ext cx="889000" cy="2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73872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4"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15880</xdr:rowOff>
    </xdr:from>
    <xdr:to>
      <xdr:col>2</xdr:col>
      <xdr:colOff>638175</xdr:colOff>
      <xdr:row>57</xdr:row>
      <xdr:rowOff>56079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788530"/>
          <a:ext cx="889000" cy="4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62703</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4" y="1000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7759</xdr:rowOff>
    </xdr:from>
    <xdr:to>
      <xdr:col>6</xdr:col>
      <xdr:colOff>561975</xdr:colOff>
      <xdr:row>57</xdr:row>
      <xdr:rowOff>109359</xdr:rowOff>
    </xdr:to>
    <xdr:sp macro="" textlink="">
      <xdr:nvSpPr>
        <xdr:cNvPr id="136" name="円/楕円 135">
          <a:extLst>
            <a:ext uri="{FF2B5EF4-FFF2-40B4-BE49-F238E27FC236}">
              <a16:creationId xmlns:a16="http://schemas.microsoft.com/office/drawing/2014/main" id="{00000000-0008-0000-0700-000088000000}"/>
            </a:ext>
          </a:extLst>
        </xdr:cNvPr>
        <xdr:cNvSpPr/>
      </xdr:nvSpPr>
      <xdr:spPr>
        <a:xfrm>
          <a:off x="4584700" y="978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30636</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3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431,484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14868</xdr:rowOff>
    </xdr:from>
    <xdr:to>
      <xdr:col>5</xdr:col>
      <xdr:colOff>409575</xdr:colOff>
      <xdr:row>57</xdr:row>
      <xdr:rowOff>116468</xdr:rowOff>
    </xdr:to>
    <xdr:sp macro="" textlink="">
      <xdr:nvSpPr>
        <xdr:cNvPr id="138" name="円/楕円 137">
          <a:extLst>
            <a:ext uri="{FF2B5EF4-FFF2-40B4-BE49-F238E27FC236}">
              <a16:creationId xmlns:a16="http://schemas.microsoft.com/office/drawing/2014/main" id="{00000000-0008-0000-0700-00008A000000}"/>
            </a:ext>
          </a:extLst>
        </xdr:cNvPr>
        <xdr:cNvSpPr/>
      </xdr:nvSpPr>
      <xdr:spPr>
        <a:xfrm>
          <a:off x="3746500" y="9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132995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4" y="9562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422,155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34949</xdr:rowOff>
    </xdr:from>
    <xdr:to>
      <xdr:col>4</xdr:col>
      <xdr:colOff>206375</xdr:colOff>
      <xdr:row>57</xdr:row>
      <xdr:rowOff>136549</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2857500" y="980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153076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4" y="9582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395,802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5279</xdr:rowOff>
    </xdr:from>
    <xdr:to>
      <xdr:col>3</xdr:col>
      <xdr:colOff>3175</xdr:colOff>
      <xdr:row>57</xdr:row>
      <xdr:rowOff>106879</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1968500" y="977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123406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4" y="9553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434,739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136530</xdr:rowOff>
    </xdr:from>
    <xdr:to>
      <xdr:col>1</xdr:col>
      <xdr:colOff>485775</xdr:colOff>
      <xdr:row>57</xdr:row>
      <xdr:rowOff>66680</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1079500" y="973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83207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4" y="9512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487,494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52766</xdr:rowOff>
    </xdr:from>
    <xdr:to>
      <xdr:col>6</xdr:col>
      <xdr:colOff>511175</xdr:colOff>
      <xdr:row>72</xdr:row>
      <xdr:rowOff>91673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054266"/>
          <a:ext cx="838200" cy="38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a:extLst>
            <a:ext uri="{FF2B5EF4-FFF2-40B4-BE49-F238E27FC236}">
              <a16:creationId xmlns:a16="http://schemas.microsoft.com/office/drawing/2014/main" id="{00000000-0008-0000-0700-0000AE000000}"/>
            </a:ext>
          </a:extLst>
        </xdr:cNvPr>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91673</xdr:rowOff>
    </xdr:from>
    <xdr:to>
      <xdr:col>5</xdr:col>
      <xdr:colOff>358775</xdr:colOff>
      <xdr:row>75</xdr:row>
      <xdr:rowOff>32146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2436073"/>
          <a:ext cx="889000" cy="45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a:extLst>
            <a:ext uri="{FF2B5EF4-FFF2-40B4-BE49-F238E27FC236}">
              <a16:creationId xmlns:a16="http://schemas.microsoft.com/office/drawing/2014/main" id="{00000000-0008-0000-0700-0000B0000000}"/>
            </a:ext>
          </a:extLst>
        </xdr:cNvPr>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50356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4"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32146</xdr:rowOff>
    </xdr:from>
    <xdr:to>
      <xdr:col>4</xdr:col>
      <xdr:colOff>155575</xdr:colOff>
      <xdr:row>75</xdr:row>
      <xdr:rowOff>83860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2890896"/>
          <a:ext cx="889000" cy="5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a:extLst>
            <a:ext uri="{FF2B5EF4-FFF2-40B4-BE49-F238E27FC236}">
              <a16:creationId xmlns:a16="http://schemas.microsoft.com/office/drawing/2014/main" id="{00000000-0008-0000-0700-0000B3000000}"/>
            </a:ext>
          </a:extLst>
        </xdr:cNvPr>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53888</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4"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126471</xdr:rowOff>
    </xdr:from>
    <xdr:to>
      <xdr:col>2</xdr:col>
      <xdr:colOff>638175</xdr:colOff>
      <xdr:row>75</xdr:row>
      <xdr:rowOff>83860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2642321"/>
          <a:ext cx="889000" cy="30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86687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4"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67201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4" y="1309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70</xdr:row>
      <xdr:rowOff>1966</xdr:rowOff>
    </xdr:from>
    <xdr:to>
      <xdr:col>6</xdr:col>
      <xdr:colOff>561975</xdr:colOff>
      <xdr:row>70</xdr:row>
      <xdr:rowOff>103566</xdr:rowOff>
    </xdr:to>
    <xdr:sp macro="" textlink="">
      <xdr:nvSpPr>
        <xdr:cNvPr id="191" name="円/楕円 190">
          <a:extLst>
            <a:ext uri="{FF2B5EF4-FFF2-40B4-BE49-F238E27FC236}">
              <a16:creationId xmlns:a16="http://schemas.microsoft.com/office/drawing/2014/main" id="{00000000-0008-0000-0700-0000BF000000}"/>
            </a:ext>
          </a:extLst>
        </xdr:cNvPr>
        <xdr:cNvSpPr/>
      </xdr:nvSpPr>
      <xdr:spPr>
        <a:xfrm>
          <a:off x="4584700" y="1200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69</xdr:row>
      <xdr:rowOff>126443</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195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638,029</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40873</xdr:rowOff>
    </xdr:from>
    <xdr:to>
      <xdr:col>5</xdr:col>
      <xdr:colOff>409575</xdr:colOff>
      <xdr:row>72</xdr:row>
      <xdr:rowOff>142473</xdr:rowOff>
    </xdr:to>
    <xdr:sp macro="" textlink="">
      <xdr:nvSpPr>
        <xdr:cNvPr id="193" name="円/楕円 192">
          <a:extLst>
            <a:ext uri="{FF2B5EF4-FFF2-40B4-BE49-F238E27FC236}">
              <a16:creationId xmlns:a16="http://schemas.microsoft.com/office/drawing/2014/main" id="{00000000-0008-0000-0700-0000C1000000}"/>
            </a:ext>
          </a:extLst>
        </xdr:cNvPr>
        <xdr:cNvSpPr/>
      </xdr:nvSpPr>
      <xdr:spPr>
        <a:xfrm>
          <a:off x="3746500" y="1238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159000</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4" y="1216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471,009</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152796</xdr:rowOff>
    </xdr:from>
    <xdr:to>
      <xdr:col>4</xdr:col>
      <xdr:colOff>206375</xdr:colOff>
      <xdr:row>75</xdr:row>
      <xdr:rowOff>82946</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2857500" y="1284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99473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4" y="12615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272,049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33060</xdr:rowOff>
    </xdr:from>
    <xdr:to>
      <xdr:col>3</xdr:col>
      <xdr:colOff>3175</xdr:colOff>
      <xdr:row>75</xdr:row>
      <xdr:rowOff>134660</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1968500" y="1289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151187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4" y="1266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249,427</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75671</xdr:rowOff>
    </xdr:from>
    <xdr:to>
      <xdr:col>1</xdr:col>
      <xdr:colOff>485775</xdr:colOff>
      <xdr:row>74</xdr:row>
      <xdr:rowOff>5821</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1079500" y="125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22348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4" y="12366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380,787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23499</xdr:rowOff>
    </xdr:from>
    <xdr:to>
      <xdr:col>6</xdr:col>
      <xdr:colOff>511175</xdr:colOff>
      <xdr:row>95</xdr:row>
      <xdr:rowOff>58863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311249"/>
          <a:ext cx="838200" cy="3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a:extLst>
            <a:ext uri="{FF2B5EF4-FFF2-40B4-BE49-F238E27FC236}">
              <a16:creationId xmlns:a16="http://schemas.microsoft.com/office/drawing/2014/main" id="{00000000-0008-0000-0700-0000E7000000}"/>
            </a:ext>
          </a:extLst>
        </xdr:cNvPr>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58863</xdr:rowOff>
    </xdr:from>
    <xdr:to>
      <xdr:col>5</xdr:col>
      <xdr:colOff>358775</xdr:colOff>
      <xdr:row>96</xdr:row>
      <xdr:rowOff>1653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346613"/>
          <a:ext cx="889000" cy="11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a:extLst>
            <a:ext uri="{FF2B5EF4-FFF2-40B4-BE49-F238E27FC236}">
              <a16:creationId xmlns:a16="http://schemas.microsoft.com/office/drawing/2014/main" id="{00000000-0008-0000-0700-0000E9000000}"/>
            </a:ext>
          </a:extLst>
        </xdr:cNvPr>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88238</xdr:rowOff>
    </xdr:from>
    <xdr:to>
      <xdr:col>4</xdr:col>
      <xdr:colOff>155575</xdr:colOff>
      <xdr:row>96</xdr:row>
      <xdr:rowOff>1653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204538"/>
          <a:ext cx="889000" cy="25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a:extLst>
            <a:ext uri="{FF2B5EF4-FFF2-40B4-BE49-F238E27FC236}">
              <a16:creationId xmlns:a16="http://schemas.microsoft.com/office/drawing/2014/main" id="{00000000-0008-0000-0700-0000EC000000}"/>
            </a:ext>
          </a:extLst>
        </xdr:cNvPr>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23942</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88238</xdr:rowOff>
    </xdr:from>
    <xdr:to>
      <xdr:col>2</xdr:col>
      <xdr:colOff>638175</xdr:colOff>
      <xdr:row>95</xdr:row>
      <xdr:rowOff>154898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204538"/>
          <a:ext cx="889000" cy="23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42798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72631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144149</xdr:rowOff>
    </xdr:from>
    <xdr:to>
      <xdr:col>6</xdr:col>
      <xdr:colOff>561975</xdr:colOff>
      <xdr:row>95</xdr:row>
      <xdr:rowOff>74299</xdr:rowOff>
    </xdr:to>
    <xdr:sp macro="" textlink="">
      <xdr:nvSpPr>
        <xdr:cNvPr id="248" name="円/楕円 247">
          <a:extLst>
            <a:ext uri="{FF2B5EF4-FFF2-40B4-BE49-F238E27FC236}">
              <a16:creationId xmlns:a16="http://schemas.microsoft.com/office/drawing/2014/main" id="{00000000-0008-0000-0700-0000F8000000}"/>
            </a:ext>
          </a:extLst>
        </xdr:cNvPr>
        <xdr:cNvSpPr/>
      </xdr:nvSpPr>
      <xdr:spPr>
        <a:xfrm>
          <a:off x="4584700" y="1626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167026</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11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185,499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8063</xdr:rowOff>
    </xdr:from>
    <xdr:to>
      <xdr:col>5</xdr:col>
      <xdr:colOff>409575</xdr:colOff>
      <xdr:row>95</xdr:row>
      <xdr:rowOff>109663</xdr:rowOff>
    </xdr:to>
    <xdr:sp macro="" textlink="">
      <xdr:nvSpPr>
        <xdr:cNvPr id="250" name="円/楕円 249">
          <a:extLst>
            <a:ext uri="{FF2B5EF4-FFF2-40B4-BE49-F238E27FC236}">
              <a16:creationId xmlns:a16="http://schemas.microsoft.com/office/drawing/2014/main" id="{00000000-0008-0000-0700-0000FA000000}"/>
            </a:ext>
          </a:extLst>
        </xdr:cNvPr>
        <xdr:cNvSpPr/>
      </xdr:nvSpPr>
      <xdr:spPr>
        <a:xfrm>
          <a:off x="3746500" y="1629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126190</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4" y="1607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176,217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122303</xdr:rowOff>
    </xdr:from>
    <xdr:to>
      <xdr:col>4</xdr:col>
      <xdr:colOff>206375</xdr:colOff>
      <xdr:row>96</xdr:row>
      <xdr:rowOff>52453</xdr:rowOff>
    </xdr:to>
    <xdr:sp macro="" textlink="">
      <xdr:nvSpPr>
        <xdr:cNvPr id="252" name="円/楕円 251">
          <a:extLst>
            <a:ext uri="{FF2B5EF4-FFF2-40B4-BE49-F238E27FC236}">
              <a16:creationId xmlns:a16="http://schemas.microsoft.com/office/drawing/2014/main" id="{00000000-0008-0000-0700-0000FC000000}"/>
            </a:ext>
          </a:extLst>
        </xdr:cNvPr>
        <xdr:cNvSpPr/>
      </xdr:nvSpPr>
      <xdr:spPr>
        <a:xfrm>
          <a:off x="2857500" y="1641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68980</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4" y="1618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146,233</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37438</xdr:rowOff>
    </xdr:from>
    <xdr:to>
      <xdr:col>3</xdr:col>
      <xdr:colOff>3175</xdr:colOff>
      <xdr:row>94</xdr:row>
      <xdr:rowOff>139038</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1968500" y="1615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155565</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4" y="1592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213,507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104098</xdr:rowOff>
    </xdr:from>
    <xdr:to>
      <xdr:col>1</xdr:col>
      <xdr:colOff>485775</xdr:colOff>
      <xdr:row>96</xdr:row>
      <xdr:rowOff>34248</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1079500" y="1639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50775</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4" y="1616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151,011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a:extLst>
            <a:ext uri="{FF2B5EF4-FFF2-40B4-BE49-F238E27FC236}">
              <a16:creationId xmlns:a16="http://schemas.microsoft.com/office/drawing/2014/main" id="{00000000-0008-0000-0700-000020010000}"/>
            </a:ext>
          </a:extLst>
        </xdr:cNvPr>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a:extLst>
            <a:ext uri="{FF2B5EF4-FFF2-40B4-BE49-F238E27FC236}">
              <a16:creationId xmlns:a16="http://schemas.microsoft.com/office/drawing/2014/main" id="{00000000-0008-0000-0700-000022010000}"/>
            </a:ext>
          </a:extLst>
        </xdr:cNvPr>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a:extLst>
            <a:ext uri="{FF2B5EF4-FFF2-40B4-BE49-F238E27FC236}">
              <a16:creationId xmlns:a16="http://schemas.microsoft.com/office/drawing/2014/main" id="{00000000-0008-0000-0700-000025010000}"/>
            </a:ext>
          </a:extLst>
        </xdr:cNvPr>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a:extLst>
            <a:ext uri="{FF2B5EF4-FFF2-40B4-BE49-F238E27FC236}">
              <a16:creationId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a:extLst>
            <a:ext uri="{FF2B5EF4-FFF2-40B4-BE49-F238E27FC236}">
              <a16:creationId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9" name="円/楕円 308">
          <a:extLst>
            <a:ext uri="{FF2B5EF4-FFF2-40B4-BE49-F238E27FC236}">
              <a16:creationId xmlns:a16="http://schemas.microsoft.com/office/drawing/2014/main"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122294</xdr:rowOff>
    </xdr:from>
    <xdr:to>
      <xdr:col>15</xdr:col>
      <xdr:colOff>180975</xdr:colOff>
      <xdr:row>58</xdr:row>
      <xdr:rowOff>129805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066394"/>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78618</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1002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a:extLst>
            <a:ext uri="{FF2B5EF4-FFF2-40B4-BE49-F238E27FC236}">
              <a16:creationId xmlns:a16="http://schemas.microsoft.com/office/drawing/2014/main" id="{00000000-0008-0000-0700-000059010000}"/>
            </a:ext>
          </a:extLst>
        </xdr:cNvPr>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129805</xdr:rowOff>
    </xdr:from>
    <xdr:to>
      <xdr:col>14</xdr:col>
      <xdr:colOff>28575</xdr:colOff>
      <xdr:row>58</xdr:row>
      <xdr:rowOff>135366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10073905"/>
          <a:ext cx="889000" cy="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a:extLst>
            <a:ext uri="{FF2B5EF4-FFF2-40B4-BE49-F238E27FC236}">
              <a16:creationId xmlns:a16="http://schemas.microsoft.com/office/drawing/2014/main" id="{00000000-0008-0000-0700-00005B010000}"/>
            </a:ext>
          </a:extLst>
        </xdr:cNvPr>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26854</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4" y="1014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124938</xdr:rowOff>
    </xdr:from>
    <xdr:to>
      <xdr:col>12</xdr:col>
      <xdr:colOff>511175</xdr:colOff>
      <xdr:row>58</xdr:row>
      <xdr:rowOff>135366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10069038"/>
          <a:ext cx="889000" cy="1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a:extLst>
            <a:ext uri="{FF2B5EF4-FFF2-40B4-BE49-F238E27FC236}">
              <a16:creationId xmlns:a16="http://schemas.microsoft.com/office/drawing/2014/main" id="{00000000-0008-0000-0700-00005E010000}"/>
            </a:ext>
          </a:extLst>
        </xdr:cNvPr>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21319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50794" y="1013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112780</xdr:rowOff>
    </xdr:from>
    <xdr:to>
      <xdr:col>11</xdr:col>
      <xdr:colOff>307975</xdr:colOff>
      <xdr:row>58</xdr:row>
      <xdr:rowOff>124938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10056880"/>
          <a:ext cx="889000" cy="1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19365</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61794" y="1013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31353</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672794" y="1014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71494</xdr:rowOff>
    </xdr:from>
    <xdr:to>
      <xdr:col>15</xdr:col>
      <xdr:colOff>231775</xdr:colOff>
      <xdr:row>59</xdr:row>
      <xdr:rowOff>1644</xdr:rowOff>
    </xdr:to>
    <xdr:sp macro="" textlink="">
      <xdr:nvSpPr>
        <xdr:cNvPr id="362" name="円/楕円 361">
          <a:extLst>
            <a:ext uri="{FF2B5EF4-FFF2-40B4-BE49-F238E27FC236}">
              <a16:creationId xmlns:a16="http://schemas.microsoft.com/office/drawing/2014/main" id="{00000000-0008-0000-0700-00006A010000}"/>
            </a:ext>
          </a:extLst>
        </xdr:cNvPr>
        <xdr:cNvSpPr/>
      </xdr:nvSpPr>
      <xdr:spPr>
        <a:xfrm>
          <a:off x="10426700" y="1001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30871</xdr:rowOff>
    </xdr:from>
    <xdr:ext cx="599010"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0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245,684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79005</xdr:rowOff>
    </xdr:from>
    <xdr:to>
      <xdr:col>14</xdr:col>
      <xdr:colOff>79375</xdr:colOff>
      <xdr:row>59</xdr:row>
      <xdr:rowOff>9155</xdr:rowOff>
    </xdr:to>
    <xdr:sp macro="" textlink="">
      <xdr:nvSpPr>
        <xdr:cNvPr id="364" name="円/楕円 363">
          <a:extLst>
            <a:ext uri="{FF2B5EF4-FFF2-40B4-BE49-F238E27FC236}">
              <a16:creationId xmlns:a16="http://schemas.microsoft.com/office/drawing/2014/main" id="{00000000-0008-0000-0700-00006C010000}"/>
            </a:ext>
          </a:extLst>
        </xdr:cNvPr>
        <xdr:cNvSpPr/>
      </xdr:nvSpPr>
      <xdr:spPr>
        <a:xfrm>
          <a:off x="9588500" y="1002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25682</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39794" y="9798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225,970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84566</xdr:rowOff>
    </xdr:from>
    <xdr:to>
      <xdr:col>12</xdr:col>
      <xdr:colOff>561975</xdr:colOff>
      <xdr:row>59</xdr:row>
      <xdr:rowOff>14716</xdr:rowOff>
    </xdr:to>
    <xdr:sp macro="" textlink="">
      <xdr:nvSpPr>
        <xdr:cNvPr id="366" name="円/楕円 365">
          <a:extLst>
            <a:ext uri="{FF2B5EF4-FFF2-40B4-BE49-F238E27FC236}">
              <a16:creationId xmlns:a16="http://schemas.microsoft.com/office/drawing/2014/main" id="{00000000-0008-0000-0700-00006E010000}"/>
            </a:ext>
          </a:extLst>
        </xdr:cNvPr>
        <xdr:cNvSpPr/>
      </xdr:nvSpPr>
      <xdr:spPr>
        <a:xfrm>
          <a:off x="8699500" y="1002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31243</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50794" y="980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211,375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74138</xdr:rowOff>
    </xdr:from>
    <xdr:to>
      <xdr:col>11</xdr:col>
      <xdr:colOff>358775</xdr:colOff>
      <xdr:row>59</xdr:row>
      <xdr:rowOff>4288</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7810500" y="100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20815</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61794" y="979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238,746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61980</xdr:rowOff>
    </xdr:from>
    <xdr:to>
      <xdr:col>10</xdr:col>
      <xdr:colOff>155575</xdr:colOff>
      <xdr:row>58</xdr:row>
      <xdr:rowOff>163580</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6921500" y="1000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8657</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672794" y="978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103451</xdr:rowOff>
    </xdr:from>
    <xdr:to>
      <xdr:col>15</xdr:col>
      <xdr:colOff>180975</xdr:colOff>
      <xdr:row>78</xdr:row>
      <xdr:rowOff>4609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305101"/>
          <a:ext cx="838200" cy="7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a:extLst>
            <a:ext uri="{FF2B5EF4-FFF2-40B4-BE49-F238E27FC236}">
              <a16:creationId xmlns:a16="http://schemas.microsoft.com/office/drawing/2014/main" id="{00000000-0008-0000-0700-000092010000}"/>
            </a:ext>
          </a:extLst>
        </xdr:cNvPr>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135398</xdr:rowOff>
    </xdr:from>
    <xdr:to>
      <xdr:col>14</xdr:col>
      <xdr:colOff>28575</xdr:colOff>
      <xdr:row>78</xdr:row>
      <xdr:rowOff>4609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3337048"/>
          <a:ext cx="889000" cy="4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a:extLst>
            <a:ext uri="{FF2B5EF4-FFF2-40B4-BE49-F238E27FC236}">
              <a16:creationId xmlns:a16="http://schemas.microsoft.com/office/drawing/2014/main" id="{00000000-0008-0000-0700-000094010000}"/>
            </a:ext>
          </a:extLst>
        </xdr:cNvPr>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74235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135398</xdr:rowOff>
    </xdr:from>
    <xdr:to>
      <xdr:col>12</xdr:col>
      <xdr:colOff>511175</xdr:colOff>
      <xdr:row>78</xdr:row>
      <xdr:rowOff>17250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337048"/>
          <a:ext cx="889000" cy="5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a:extLst>
            <a:ext uri="{FF2B5EF4-FFF2-40B4-BE49-F238E27FC236}">
              <a16:creationId xmlns:a16="http://schemas.microsoft.com/office/drawing/2014/main" id="{00000000-0008-0000-0700-000097010000}"/>
            </a:ext>
          </a:extLst>
        </xdr:cNvPr>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76044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17250</xdr:rowOff>
    </xdr:from>
    <xdr:to>
      <xdr:col>11</xdr:col>
      <xdr:colOff>307975</xdr:colOff>
      <xdr:row>78</xdr:row>
      <xdr:rowOff>81525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390350"/>
          <a:ext cx="889000" cy="6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77618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52651</xdr:rowOff>
    </xdr:from>
    <xdr:to>
      <xdr:col>15</xdr:col>
      <xdr:colOff>231775</xdr:colOff>
      <xdr:row>77</xdr:row>
      <xdr:rowOff>154251</xdr:rowOff>
    </xdr:to>
    <xdr:sp macro="" textlink="">
      <xdr:nvSpPr>
        <xdr:cNvPr id="419" name="円/楕円 418">
          <a:extLst>
            <a:ext uri="{FF2B5EF4-FFF2-40B4-BE49-F238E27FC236}">
              <a16:creationId xmlns:a16="http://schemas.microsoft.com/office/drawing/2014/main" id="{00000000-0008-0000-0700-0000A3010000}"/>
            </a:ext>
          </a:extLst>
        </xdr:cNvPr>
        <xdr:cNvSpPr/>
      </xdr:nvSpPr>
      <xdr:spPr>
        <a:xfrm>
          <a:off x="10426700" y="1325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75528</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10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74,514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125259</xdr:rowOff>
    </xdr:from>
    <xdr:to>
      <xdr:col>14</xdr:col>
      <xdr:colOff>79375</xdr:colOff>
      <xdr:row>78</xdr:row>
      <xdr:rowOff>55409</xdr:rowOff>
    </xdr:to>
    <xdr:sp macro="" textlink="">
      <xdr:nvSpPr>
        <xdr:cNvPr id="421" name="円/楕円 420">
          <a:extLst>
            <a:ext uri="{FF2B5EF4-FFF2-40B4-BE49-F238E27FC236}">
              <a16:creationId xmlns:a16="http://schemas.microsoft.com/office/drawing/2014/main" id="{00000000-0008-0000-0700-0000A5010000}"/>
            </a:ext>
          </a:extLst>
        </xdr:cNvPr>
        <xdr:cNvSpPr/>
      </xdr:nvSpPr>
      <xdr:spPr>
        <a:xfrm>
          <a:off x="9588500" y="1332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71936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1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55,457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84598</xdr:rowOff>
    </xdr:from>
    <xdr:to>
      <xdr:col>12</xdr:col>
      <xdr:colOff>561975</xdr:colOff>
      <xdr:row>78</xdr:row>
      <xdr:rowOff>14748</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8699500" y="1328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31275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06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66,129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137900</xdr:rowOff>
    </xdr:from>
    <xdr:to>
      <xdr:col>11</xdr:col>
      <xdr:colOff>358775</xdr:colOff>
      <xdr:row>78</xdr:row>
      <xdr:rowOff>68050</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7810500" y="1333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84577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11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30725</xdr:rowOff>
    </xdr:from>
    <xdr:to>
      <xdr:col>10</xdr:col>
      <xdr:colOff>155575</xdr:colOff>
      <xdr:row>78</xdr:row>
      <xdr:rowOff>132325</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6921500" y="134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123452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4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164078</xdr:rowOff>
    </xdr:from>
    <xdr:to>
      <xdr:col>15</xdr:col>
      <xdr:colOff>180975</xdr:colOff>
      <xdr:row>98</xdr:row>
      <xdr:rowOff>10209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794728"/>
          <a:ext cx="838200" cy="1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a:extLst>
            <a:ext uri="{FF2B5EF4-FFF2-40B4-BE49-F238E27FC236}">
              <a16:creationId xmlns:a16="http://schemas.microsoft.com/office/drawing/2014/main" id="{00000000-0008-0000-0700-0000C9010000}"/>
            </a:ext>
          </a:extLst>
        </xdr:cNvPr>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164078</xdr:rowOff>
    </xdr:from>
    <xdr:to>
      <xdr:col>14</xdr:col>
      <xdr:colOff>28575</xdr:colOff>
      <xdr:row>98</xdr:row>
      <xdr:rowOff>40680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94728"/>
          <a:ext cx="889000" cy="4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a:extLst>
            <a:ext uri="{FF2B5EF4-FFF2-40B4-BE49-F238E27FC236}">
              <a16:creationId xmlns:a16="http://schemas.microsoft.com/office/drawing/2014/main" id="{00000000-0008-0000-0700-0000CB010000}"/>
            </a:ext>
          </a:extLst>
        </xdr:cNvPr>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4"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23265</xdr:rowOff>
    </xdr:from>
    <xdr:to>
      <xdr:col>12</xdr:col>
      <xdr:colOff>511175</xdr:colOff>
      <xdr:row>98</xdr:row>
      <xdr:rowOff>40680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825365"/>
          <a:ext cx="889000" cy="1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a:extLst>
            <a:ext uri="{FF2B5EF4-FFF2-40B4-BE49-F238E27FC236}">
              <a16:creationId xmlns:a16="http://schemas.microsoft.com/office/drawing/2014/main" id="{00000000-0008-0000-0700-0000CE010000}"/>
            </a:ext>
          </a:extLst>
        </xdr:cNvPr>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107911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4" y="1691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23265</xdr:rowOff>
    </xdr:from>
    <xdr:to>
      <xdr:col>11</xdr:col>
      <xdr:colOff>307975</xdr:colOff>
      <xdr:row>98</xdr:row>
      <xdr:rowOff>47978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825365"/>
          <a:ext cx="889000" cy="2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117767</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4"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a:extLst>
            <a:ext uri="{FF2B5EF4-FFF2-40B4-BE49-F238E27FC236}">
              <a16:creationId xmlns:a16="http://schemas.microsoft.com/office/drawing/2014/main" id="{00000000-0008-0000-0700-0000D3010000}"/>
            </a:ext>
          </a:extLst>
        </xdr:cNvPr>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129105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4" y="1693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130859</xdr:rowOff>
    </xdr:from>
    <xdr:to>
      <xdr:col>15</xdr:col>
      <xdr:colOff>231775</xdr:colOff>
      <xdr:row>98</xdr:row>
      <xdr:rowOff>61009</xdr:rowOff>
    </xdr:to>
    <xdr:sp macro="" textlink="">
      <xdr:nvSpPr>
        <xdr:cNvPr id="474" name="円/楕円 473">
          <a:extLst>
            <a:ext uri="{FF2B5EF4-FFF2-40B4-BE49-F238E27FC236}">
              <a16:creationId xmlns:a16="http://schemas.microsoft.com/office/drawing/2014/main" id="{00000000-0008-0000-0700-0000DA010000}"/>
            </a:ext>
          </a:extLst>
        </xdr:cNvPr>
        <xdr:cNvSpPr/>
      </xdr:nvSpPr>
      <xdr:spPr>
        <a:xfrm>
          <a:off x="10426700" y="1676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90236</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4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283,227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113278</xdr:rowOff>
    </xdr:from>
    <xdr:to>
      <xdr:col>14</xdr:col>
      <xdr:colOff>79375</xdr:colOff>
      <xdr:row>98</xdr:row>
      <xdr:rowOff>43428</xdr:rowOff>
    </xdr:to>
    <xdr:sp macro="" textlink="">
      <xdr:nvSpPr>
        <xdr:cNvPr id="476" name="円/楕円 475">
          <a:extLst>
            <a:ext uri="{FF2B5EF4-FFF2-40B4-BE49-F238E27FC236}">
              <a16:creationId xmlns:a16="http://schemas.microsoft.com/office/drawing/2014/main" id="{00000000-0008-0000-0700-0000DC010000}"/>
            </a:ext>
          </a:extLst>
        </xdr:cNvPr>
        <xdr:cNvSpPr/>
      </xdr:nvSpPr>
      <xdr:spPr>
        <a:xfrm>
          <a:off x="9588500" y="1674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59955</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4" y="1651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321,680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161330</xdr:rowOff>
    </xdr:from>
    <xdr:to>
      <xdr:col>12</xdr:col>
      <xdr:colOff>561975</xdr:colOff>
      <xdr:row>98</xdr:row>
      <xdr:rowOff>91480</xdr:rowOff>
    </xdr:to>
    <xdr:sp macro="" textlink="">
      <xdr:nvSpPr>
        <xdr:cNvPr id="478" name="円/楕円 477">
          <a:extLst>
            <a:ext uri="{FF2B5EF4-FFF2-40B4-BE49-F238E27FC236}">
              <a16:creationId xmlns:a16="http://schemas.microsoft.com/office/drawing/2014/main" id="{00000000-0008-0000-0700-0000DE010000}"/>
            </a:ext>
          </a:extLst>
        </xdr:cNvPr>
        <xdr:cNvSpPr/>
      </xdr:nvSpPr>
      <xdr:spPr>
        <a:xfrm>
          <a:off x="8699500" y="1679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108007</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4" y="16567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216,580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143915</xdr:rowOff>
    </xdr:from>
    <xdr:to>
      <xdr:col>11</xdr:col>
      <xdr:colOff>358775</xdr:colOff>
      <xdr:row>98</xdr:row>
      <xdr:rowOff>74065</xdr:rowOff>
    </xdr:to>
    <xdr:sp macro="" textlink="">
      <xdr:nvSpPr>
        <xdr:cNvPr id="480" name="円/楕円 479">
          <a:extLst>
            <a:ext uri="{FF2B5EF4-FFF2-40B4-BE49-F238E27FC236}">
              <a16:creationId xmlns:a16="http://schemas.microsoft.com/office/drawing/2014/main" id="{00000000-0008-0000-0700-0000E0010000}"/>
            </a:ext>
          </a:extLst>
        </xdr:cNvPr>
        <xdr:cNvSpPr/>
      </xdr:nvSpPr>
      <xdr:spPr>
        <a:xfrm>
          <a:off x="7810500" y="1677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90592</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4" y="16549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254,669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168628</xdr:rowOff>
    </xdr:from>
    <xdr:to>
      <xdr:col>10</xdr:col>
      <xdr:colOff>155575</xdr:colOff>
      <xdr:row>98</xdr:row>
      <xdr:rowOff>98778</xdr:rowOff>
    </xdr:to>
    <xdr:sp macro="" textlink="">
      <xdr:nvSpPr>
        <xdr:cNvPr id="482" name="円/楕円 481">
          <a:extLst>
            <a:ext uri="{FF2B5EF4-FFF2-40B4-BE49-F238E27FC236}">
              <a16:creationId xmlns:a16="http://schemas.microsoft.com/office/drawing/2014/main" id="{00000000-0008-0000-0700-0000E2010000}"/>
            </a:ext>
          </a:extLst>
        </xdr:cNvPr>
        <xdr:cNvSpPr/>
      </xdr:nvSpPr>
      <xdr:spPr>
        <a:xfrm>
          <a:off x="6921500" y="1679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115305</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4" y="1657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200,615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126685</xdr:rowOff>
    </xdr:from>
    <xdr:to>
      <xdr:col>23</xdr:col>
      <xdr:colOff>517525</xdr:colOff>
      <xdr:row>36</xdr:row>
      <xdr:rowOff>167749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127435"/>
          <a:ext cx="838200" cy="21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a:extLst>
            <a:ext uri="{FF2B5EF4-FFF2-40B4-BE49-F238E27FC236}">
              <a16:creationId xmlns:a16="http://schemas.microsoft.com/office/drawing/2014/main" id="{00000000-0008-0000-0700-000002020000}"/>
            </a:ext>
          </a:extLst>
        </xdr:cNvPr>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126685</xdr:rowOff>
    </xdr:from>
    <xdr:to>
      <xdr:col>22</xdr:col>
      <xdr:colOff>365125</xdr:colOff>
      <xdr:row>36</xdr:row>
      <xdr:rowOff>146024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127435"/>
          <a:ext cx="889000" cy="19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a:extLst>
            <a:ext uri="{FF2B5EF4-FFF2-40B4-BE49-F238E27FC236}">
              <a16:creationId xmlns:a16="http://schemas.microsoft.com/office/drawing/2014/main" id="{00000000-0008-0000-0700-000004020000}"/>
            </a:ext>
          </a:extLst>
        </xdr:cNvPr>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38500</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146024</xdr:rowOff>
    </xdr:from>
    <xdr:to>
      <xdr:col>21</xdr:col>
      <xdr:colOff>161925</xdr:colOff>
      <xdr:row>37</xdr:row>
      <xdr:rowOff>5794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318224"/>
          <a:ext cx="889000" cy="3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a:extLst>
            <a:ext uri="{FF2B5EF4-FFF2-40B4-BE49-F238E27FC236}">
              <a16:creationId xmlns:a16="http://schemas.microsoft.com/office/drawing/2014/main" id="{00000000-0008-0000-0700-000007020000}"/>
            </a:ext>
          </a:extLst>
        </xdr:cNvPr>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5794</xdr:rowOff>
    </xdr:from>
    <xdr:to>
      <xdr:col>19</xdr:col>
      <xdr:colOff>644525</xdr:colOff>
      <xdr:row>37</xdr:row>
      <xdr:rowOff>37127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349444"/>
          <a:ext cx="889000" cy="3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a:extLst>
            <a:ext uri="{FF2B5EF4-FFF2-40B4-BE49-F238E27FC236}">
              <a16:creationId xmlns:a16="http://schemas.microsoft.com/office/drawing/2014/main" id="{00000000-0008-0000-0700-00000A020000}"/>
            </a:ext>
          </a:extLst>
        </xdr:cNvPr>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63372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116949</xdr:rowOff>
    </xdr:from>
    <xdr:to>
      <xdr:col>23</xdr:col>
      <xdr:colOff>568325</xdr:colOff>
      <xdr:row>37</xdr:row>
      <xdr:rowOff>47099</xdr:rowOff>
    </xdr:to>
    <xdr:sp macro="" textlink="">
      <xdr:nvSpPr>
        <xdr:cNvPr id="531" name="円/楕円 530">
          <a:extLst>
            <a:ext uri="{FF2B5EF4-FFF2-40B4-BE49-F238E27FC236}">
              <a16:creationId xmlns:a16="http://schemas.microsoft.com/office/drawing/2014/main" id="{00000000-0008-0000-0700-000013020000}"/>
            </a:ext>
          </a:extLst>
        </xdr:cNvPr>
        <xdr:cNvSpPr/>
      </xdr:nvSpPr>
      <xdr:spPr>
        <a:xfrm>
          <a:off x="16268700" y="628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139826</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14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51,319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75885</xdr:rowOff>
    </xdr:from>
    <xdr:to>
      <xdr:col>22</xdr:col>
      <xdr:colOff>415925</xdr:colOff>
      <xdr:row>36</xdr:row>
      <xdr:rowOff>6035</xdr:rowOff>
    </xdr:to>
    <xdr:sp macro="" textlink="">
      <xdr:nvSpPr>
        <xdr:cNvPr id="533" name="円/楕円 532">
          <a:extLst>
            <a:ext uri="{FF2B5EF4-FFF2-40B4-BE49-F238E27FC236}">
              <a16:creationId xmlns:a16="http://schemas.microsoft.com/office/drawing/2014/main" id="{00000000-0008-0000-0700-000015020000}"/>
            </a:ext>
          </a:extLst>
        </xdr:cNvPr>
        <xdr:cNvSpPr/>
      </xdr:nvSpPr>
      <xdr:spPr>
        <a:xfrm>
          <a:off x="15430500" y="607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22562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585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79,208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95224</xdr:rowOff>
    </xdr:from>
    <xdr:to>
      <xdr:col>21</xdr:col>
      <xdr:colOff>212725</xdr:colOff>
      <xdr:row>37</xdr:row>
      <xdr:rowOff>25374</xdr:rowOff>
    </xdr:to>
    <xdr:sp macro="" textlink="">
      <xdr:nvSpPr>
        <xdr:cNvPr id="535" name="円/楕円 534">
          <a:extLst>
            <a:ext uri="{FF2B5EF4-FFF2-40B4-BE49-F238E27FC236}">
              <a16:creationId xmlns:a16="http://schemas.microsoft.com/office/drawing/2014/main" id="{00000000-0008-0000-0700-000017020000}"/>
            </a:ext>
          </a:extLst>
        </xdr:cNvPr>
        <xdr:cNvSpPr/>
      </xdr:nvSpPr>
      <xdr:spPr>
        <a:xfrm>
          <a:off x="14541500" y="6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16501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3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54,170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126444</xdr:rowOff>
    </xdr:from>
    <xdr:to>
      <xdr:col>20</xdr:col>
      <xdr:colOff>9525</xdr:colOff>
      <xdr:row>37</xdr:row>
      <xdr:rowOff>56594</xdr:rowOff>
    </xdr:to>
    <xdr:sp macro="" textlink="">
      <xdr:nvSpPr>
        <xdr:cNvPr id="537" name="円/楕円 536">
          <a:extLst>
            <a:ext uri="{FF2B5EF4-FFF2-40B4-BE49-F238E27FC236}">
              <a16:creationId xmlns:a16="http://schemas.microsoft.com/office/drawing/2014/main" id="{00000000-0008-0000-0700-000019020000}"/>
            </a:ext>
          </a:extLst>
        </xdr:cNvPr>
        <xdr:cNvSpPr/>
      </xdr:nvSpPr>
      <xdr:spPr>
        <a:xfrm>
          <a:off x="13652500" y="62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73121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07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50,073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157777</xdr:rowOff>
    </xdr:from>
    <xdr:to>
      <xdr:col>18</xdr:col>
      <xdr:colOff>492125</xdr:colOff>
      <xdr:row>37</xdr:row>
      <xdr:rowOff>87927</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2763500" y="632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104454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0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117636</xdr:rowOff>
    </xdr:from>
    <xdr:to>
      <xdr:col>23</xdr:col>
      <xdr:colOff>517525</xdr:colOff>
      <xdr:row>57</xdr:row>
      <xdr:rowOff>65369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718836"/>
          <a:ext cx="838200" cy="1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77317</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849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a:extLst>
            <a:ext uri="{FF2B5EF4-FFF2-40B4-BE49-F238E27FC236}">
              <a16:creationId xmlns:a16="http://schemas.microsoft.com/office/drawing/2014/main" id="{00000000-0008-0000-0700-00003B020000}"/>
            </a:ext>
          </a:extLst>
        </xdr:cNvPr>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117636</xdr:rowOff>
    </xdr:from>
    <xdr:to>
      <xdr:col>22</xdr:col>
      <xdr:colOff>365125</xdr:colOff>
      <xdr:row>57</xdr:row>
      <xdr:rowOff>37178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718836"/>
          <a:ext cx="889000" cy="9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a:extLst>
            <a:ext uri="{FF2B5EF4-FFF2-40B4-BE49-F238E27FC236}">
              <a16:creationId xmlns:a16="http://schemas.microsoft.com/office/drawing/2014/main" id="{00000000-0008-0000-0700-00003D020000}"/>
            </a:ext>
          </a:extLst>
        </xdr:cNvPr>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5849</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4"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37178</xdr:rowOff>
    </xdr:from>
    <xdr:to>
      <xdr:col>21</xdr:col>
      <xdr:colOff>161925</xdr:colOff>
      <xdr:row>58</xdr:row>
      <xdr:rowOff>26585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809828"/>
          <a:ext cx="889000" cy="16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a:extLst>
            <a:ext uri="{FF2B5EF4-FFF2-40B4-BE49-F238E27FC236}">
              <a16:creationId xmlns:a16="http://schemas.microsoft.com/office/drawing/2014/main" id="{00000000-0008-0000-0700-000040020000}"/>
            </a:ext>
          </a:extLst>
        </xdr:cNvPr>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14745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26585</xdr:rowOff>
    </xdr:from>
    <xdr:to>
      <xdr:col>19</xdr:col>
      <xdr:colOff>644525</xdr:colOff>
      <xdr:row>58</xdr:row>
      <xdr:rowOff>49797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970685"/>
          <a:ext cx="889000" cy="2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a:extLst>
            <a:ext uri="{FF2B5EF4-FFF2-40B4-BE49-F238E27FC236}">
              <a16:creationId xmlns:a16="http://schemas.microsoft.com/office/drawing/2014/main" id="{00000000-0008-0000-0700-000043020000}"/>
            </a:ext>
          </a:extLst>
        </xdr:cNvPr>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14569</xdr:rowOff>
    </xdr:from>
    <xdr:to>
      <xdr:col>23</xdr:col>
      <xdr:colOff>568325</xdr:colOff>
      <xdr:row>57</xdr:row>
      <xdr:rowOff>116169</xdr:rowOff>
    </xdr:to>
    <xdr:sp macro="" textlink="">
      <xdr:nvSpPr>
        <xdr:cNvPr id="588" name="円/楕円 587">
          <a:extLst>
            <a:ext uri="{FF2B5EF4-FFF2-40B4-BE49-F238E27FC236}">
              <a16:creationId xmlns:a16="http://schemas.microsoft.com/office/drawing/2014/main" id="{00000000-0008-0000-0700-00004C020000}"/>
            </a:ext>
          </a:extLst>
        </xdr:cNvPr>
        <xdr:cNvSpPr/>
      </xdr:nvSpPr>
      <xdr:spPr>
        <a:xfrm>
          <a:off x="16268700" y="978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37446</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638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169,019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66836</xdr:rowOff>
    </xdr:from>
    <xdr:to>
      <xdr:col>22</xdr:col>
      <xdr:colOff>415925</xdr:colOff>
      <xdr:row>56</xdr:row>
      <xdr:rowOff>168436</xdr:rowOff>
    </xdr:to>
    <xdr:sp macro="" textlink="">
      <xdr:nvSpPr>
        <xdr:cNvPr id="590" name="円/楕円 589">
          <a:extLst>
            <a:ext uri="{FF2B5EF4-FFF2-40B4-BE49-F238E27FC236}">
              <a16:creationId xmlns:a16="http://schemas.microsoft.com/office/drawing/2014/main" id="{00000000-0008-0000-0700-00004E020000}"/>
            </a:ext>
          </a:extLst>
        </xdr:cNvPr>
        <xdr:cNvSpPr/>
      </xdr:nvSpPr>
      <xdr:spPr>
        <a:xfrm>
          <a:off x="15430500" y="966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13513</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4" y="944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231,582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157828</xdr:rowOff>
    </xdr:from>
    <xdr:to>
      <xdr:col>21</xdr:col>
      <xdr:colOff>212725</xdr:colOff>
      <xdr:row>57</xdr:row>
      <xdr:rowOff>87978</xdr:rowOff>
    </xdr:to>
    <xdr:sp macro="" textlink="">
      <xdr:nvSpPr>
        <xdr:cNvPr id="592" name="円/楕円 591">
          <a:extLst>
            <a:ext uri="{FF2B5EF4-FFF2-40B4-BE49-F238E27FC236}">
              <a16:creationId xmlns:a16="http://schemas.microsoft.com/office/drawing/2014/main" id="{00000000-0008-0000-0700-000050020000}"/>
            </a:ext>
          </a:extLst>
        </xdr:cNvPr>
        <xdr:cNvSpPr/>
      </xdr:nvSpPr>
      <xdr:spPr>
        <a:xfrm>
          <a:off x="14541500" y="97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104505</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4" y="9534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183,817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147235</xdr:rowOff>
    </xdr:from>
    <xdr:to>
      <xdr:col>20</xdr:col>
      <xdr:colOff>9525</xdr:colOff>
      <xdr:row>58</xdr:row>
      <xdr:rowOff>77385</xdr:rowOff>
    </xdr:to>
    <xdr:sp macro="" textlink="">
      <xdr:nvSpPr>
        <xdr:cNvPr id="594" name="円/楕円 593">
          <a:extLst>
            <a:ext uri="{FF2B5EF4-FFF2-40B4-BE49-F238E27FC236}">
              <a16:creationId xmlns:a16="http://schemas.microsoft.com/office/drawing/2014/main" id="{00000000-0008-0000-0700-000052020000}"/>
            </a:ext>
          </a:extLst>
        </xdr:cNvPr>
        <xdr:cNvSpPr/>
      </xdr:nvSpPr>
      <xdr:spPr>
        <a:xfrm>
          <a:off x="13652500" y="991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68512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1001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99,378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170447</xdr:rowOff>
    </xdr:from>
    <xdr:to>
      <xdr:col>18</xdr:col>
      <xdr:colOff>492125</xdr:colOff>
      <xdr:row>58</xdr:row>
      <xdr:rowOff>100597</xdr:rowOff>
    </xdr:to>
    <xdr:sp macro="" textlink="">
      <xdr:nvSpPr>
        <xdr:cNvPr id="596" name="円/楕円 595">
          <a:extLst>
            <a:ext uri="{FF2B5EF4-FFF2-40B4-BE49-F238E27FC236}">
              <a16:creationId xmlns:a16="http://schemas.microsoft.com/office/drawing/2014/main" id="{00000000-0008-0000-0700-000054020000}"/>
            </a:ext>
          </a:extLst>
        </xdr:cNvPr>
        <xdr:cNvSpPr/>
      </xdr:nvSpPr>
      <xdr:spPr>
        <a:xfrm>
          <a:off x="12763500" y="994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91724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1003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87,193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41159</xdr:rowOff>
    </xdr:from>
    <xdr:to>
      <xdr:col>23</xdr:col>
      <xdr:colOff>517525</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585709"/>
          <a:ext cx="8382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a:extLst>
            <a:ext uri="{FF2B5EF4-FFF2-40B4-BE49-F238E27FC236}">
              <a16:creationId xmlns:a16="http://schemas.microsoft.com/office/drawing/2014/main" id="{00000000-0008-0000-0700-000074020000}"/>
            </a:ext>
          </a:extLst>
        </xdr:cNvPr>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a:extLst>
            <a:ext uri="{FF2B5EF4-FFF2-40B4-BE49-F238E27FC236}">
              <a16:creationId xmlns:a16="http://schemas.microsoft.com/office/drawing/2014/main" id="{00000000-0008-0000-0700-000076020000}"/>
            </a:ext>
          </a:extLst>
        </xdr:cNvPr>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a:extLst>
            <a:ext uri="{FF2B5EF4-FFF2-40B4-BE49-F238E27FC236}">
              <a16:creationId xmlns:a16="http://schemas.microsoft.com/office/drawing/2014/main" id="{00000000-0008-0000-0700-000079020000}"/>
            </a:ext>
          </a:extLst>
        </xdr:cNvPr>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23191</xdr:rowOff>
    </xdr:from>
    <xdr:to>
      <xdr:col>19</xdr:col>
      <xdr:colOff>644525</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396291"/>
          <a:ext cx="889000" cy="19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a:extLst>
            <a:ext uri="{FF2B5EF4-FFF2-40B4-BE49-F238E27FC236}">
              <a16:creationId xmlns:a16="http://schemas.microsoft.com/office/drawing/2014/main" id="{00000000-0008-0000-0700-00007C020000}"/>
            </a:ext>
          </a:extLst>
        </xdr:cNvPr>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3528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54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161809</xdr:rowOff>
    </xdr:from>
    <xdr:to>
      <xdr:col>23</xdr:col>
      <xdr:colOff>568325</xdr:colOff>
      <xdr:row>79</xdr:row>
      <xdr:rowOff>91959</xdr:rowOff>
    </xdr:to>
    <xdr:sp macro="" textlink="">
      <xdr:nvSpPr>
        <xdr:cNvPr id="645" name="円/楕円 644">
          <a:extLst>
            <a:ext uri="{FF2B5EF4-FFF2-40B4-BE49-F238E27FC236}">
              <a16:creationId xmlns:a16="http://schemas.microsoft.com/office/drawing/2014/main" id="{00000000-0008-0000-0700-000085020000}"/>
            </a:ext>
          </a:extLst>
        </xdr:cNvPr>
        <xdr:cNvSpPr/>
      </xdr:nvSpPr>
      <xdr:spPr>
        <a:xfrm>
          <a:off x="16268700" y="1353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76736</xdr:rowOff>
    </xdr:from>
    <xdr:ext cx="378565"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49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a:extLst>
            <a:ext uri="{FF2B5EF4-FFF2-40B4-BE49-F238E27FC236}">
              <a16:creationId xmlns:a16="http://schemas.microsoft.com/office/drawing/2014/main"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a:extLst>
            <a:ext uri="{FF2B5EF4-FFF2-40B4-BE49-F238E27FC236}">
              <a16:creationId xmlns:a16="http://schemas.microsoft.com/office/drawing/2014/main" id="{00000000-0008-0000-0700-000089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1" name="円/楕円 650">
          <a:extLst>
            <a:ext uri="{FF2B5EF4-FFF2-40B4-BE49-F238E27FC236}">
              <a16:creationId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143841</xdr:rowOff>
    </xdr:from>
    <xdr:to>
      <xdr:col>18</xdr:col>
      <xdr:colOff>492125</xdr:colOff>
      <xdr:row>78</xdr:row>
      <xdr:rowOff>73991</xdr:rowOff>
    </xdr:to>
    <xdr:sp macro="" textlink="">
      <xdr:nvSpPr>
        <xdr:cNvPr id="653" name="円/楕円 652">
          <a:extLst>
            <a:ext uri="{FF2B5EF4-FFF2-40B4-BE49-F238E27FC236}">
              <a16:creationId xmlns:a16="http://schemas.microsoft.com/office/drawing/2014/main" id="{00000000-0008-0000-0700-00008D020000}"/>
            </a:ext>
          </a:extLst>
        </xdr:cNvPr>
        <xdr:cNvSpPr/>
      </xdr:nvSpPr>
      <xdr:spPr>
        <a:xfrm>
          <a:off x="12763500" y="133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90518</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47111" y="1312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155161</xdr:rowOff>
    </xdr:from>
    <xdr:to>
      <xdr:col>23</xdr:col>
      <xdr:colOff>517525</xdr:colOff>
      <xdr:row>98</xdr:row>
      <xdr:rowOff>10675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785811"/>
          <a:ext cx="838200" cy="2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a:extLst>
            <a:ext uri="{FF2B5EF4-FFF2-40B4-BE49-F238E27FC236}">
              <a16:creationId xmlns:a16="http://schemas.microsoft.com/office/drawing/2014/main" id="{00000000-0008-0000-0700-0000AD020000}"/>
            </a:ext>
          </a:extLst>
        </xdr:cNvPr>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92973</xdr:rowOff>
    </xdr:from>
    <xdr:to>
      <xdr:col>22</xdr:col>
      <xdr:colOff>365125</xdr:colOff>
      <xdr:row>97</xdr:row>
      <xdr:rowOff>155161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723623"/>
          <a:ext cx="889000" cy="6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a:extLst>
            <a:ext uri="{FF2B5EF4-FFF2-40B4-BE49-F238E27FC236}">
              <a16:creationId xmlns:a16="http://schemas.microsoft.com/office/drawing/2014/main" id="{00000000-0008-0000-0700-0000AF020000}"/>
            </a:ext>
          </a:extLst>
        </xdr:cNvPr>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72071</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4"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89767</xdr:rowOff>
    </xdr:from>
    <xdr:to>
      <xdr:col>21</xdr:col>
      <xdr:colOff>161925</xdr:colOff>
      <xdr:row>97</xdr:row>
      <xdr:rowOff>92973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720417"/>
          <a:ext cx="889000" cy="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a:extLst>
            <a:ext uri="{FF2B5EF4-FFF2-40B4-BE49-F238E27FC236}">
              <a16:creationId xmlns:a16="http://schemas.microsoft.com/office/drawing/2014/main" id="{00000000-0008-0000-0700-0000B2020000}"/>
            </a:ext>
          </a:extLst>
        </xdr:cNvPr>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68539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4" y="168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80871</xdr:rowOff>
    </xdr:from>
    <xdr:to>
      <xdr:col>19</xdr:col>
      <xdr:colOff>644525</xdr:colOff>
      <xdr:row>97</xdr:row>
      <xdr:rowOff>89767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711521"/>
          <a:ext cx="889000" cy="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a:extLst>
            <a:ext uri="{FF2B5EF4-FFF2-40B4-BE49-F238E27FC236}">
              <a16:creationId xmlns:a16="http://schemas.microsoft.com/office/drawing/2014/main" id="{00000000-0008-0000-0700-0000B5020000}"/>
            </a:ext>
          </a:extLst>
        </xdr:cNvPr>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61051</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4" y="168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a:extLst>
            <a:ext uri="{FF2B5EF4-FFF2-40B4-BE49-F238E27FC236}">
              <a16:creationId xmlns:a16="http://schemas.microsoft.com/office/drawing/2014/main" id="{00000000-0008-0000-0700-0000B7020000}"/>
            </a:ext>
          </a:extLst>
        </xdr:cNvPr>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131325</xdr:rowOff>
    </xdr:from>
    <xdr:to>
      <xdr:col>23</xdr:col>
      <xdr:colOff>568325</xdr:colOff>
      <xdr:row>98</xdr:row>
      <xdr:rowOff>61475</xdr:rowOff>
    </xdr:to>
    <xdr:sp macro="" textlink="">
      <xdr:nvSpPr>
        <xdr:cNvPr id="702" name="円/楕円 701">
          <a:extLst>
            <a:ext uri="{FF2B5EF4-FFF2-40B4-BE49-F238E27FC236}">
              <a16:creationId xmlns:a16="http://schemas.microsoft.com/office/drawing/2014/main" id="{00000000-0008-0000-0700-0000BE020000}"/>
            </a:ext>
          </a:extLst>
        </xdr:cNvPr>
        <xdr:cNvSpPr/>
      </xdr:nvSpPr>
      <xdr:spPr>
        <a:xfrm>
          <a:off x="16268700" y="167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154202</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13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161,594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104361</xdr:rowOff>
    </xdr:from>
    <xdr:to>
      <xdr:col>22</xdr:col>
      <xdr:colOff>415925</xdr:colOff>
      <xdr:row>98</xdr:row>
      <xdr:rowOff>34511</xdr:rowOff>
    </xdr:to>
    <xdr:sp macro="" textlink="">
      <xdr:nvSpPr>
        <xdr:cNvPr id="704" name="円/楕円 703">
          <a:extLst>
            <a:ext uri="{FF2B5EF4-FFF2-40B4-BE49-F238E27FC236}">
              <a16:creationId xmlns:a16="http://schemas.microsoft.com/office/drawing/2014/main" id="{00000000-0008-0000-0700-0000C0020000}"/>
            </a:ext>
          </a:extLst>
        </xdr:cNvPr>
        <xdr:cNvSpPr/>
      </xdr:nvSpPr>
      <xdr:spPr>
        <a:xfrm>
          <a:off x="15430500" y="1673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51038</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4" y="1651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182,826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42173</xdr:rowOff>
    </xdr:from>
    <xdr:to>
      <xdr:col>21</xdr:col>
      <xdr:colOff>212725</xdr:colOff>
      <xdr:row>97</xdr:row>
      <xdr:rowOff>143773</xdr:rowOff>
    </xdr:to>
    <xdr:sp macro="" textlink="">
      <xdr:nvSpPr>
        <xdr:cNvPr id="706" name="円/楕円 705">
          <a:extLst>
            <a:ext uri="{FF2B5EF4-FFF2-40B4-BE49-F238E27FC236}">
              <a16:creationId xmlns:a16="http://schemas.microsoft.com/office/drawing/2014/main" id="{00000000-0008-0000-0700-0000C2020000}"/>
            </a:ext>
          </a:extLst>
        </xdr:cNvPr>
        <xdr:cNvSpPr/>
      </xdr:nvSpPr>
      <xdr:spPr>
        <a:xfrm>
          <a:off x="14541500" y="1667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160300</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4" y="1644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231,793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38967</xdr:rowOff>
    </xdr:from>
    <xdr:to>
      <xdr:col>20</xdr:col>
      <xdr:colOff>9525</xdr:colOff>
      <xdr:row>97</xdr:row>
      <xdr:rowOff>140567</xdr:rowOff>
    </xdr:to>
    <xdr:sp macro="" textlink="">
      <xdr:nvSpPr>
        <xdr:cNvPr id="708" name="円/楕円 707">
          <a:extLst>
            <a:ext uri="{FF2B5EF4-FFF2-40B4-BE49-F238E27FC236}">
              <a16:creationId xmlns:a16="http://schemas.microsoft.com/office/drawing/2014/main" id="{00000000-0008-0000-0700-0000C4020000}"/>
            </a:ext>
          </a:extLst>
        </xdr:cNvPr>
        <xdr:cNvSpPr/>
      </xdr:nvSpPr>
      <xdr:spPr>
        <a:xfrm>
          <a:off x="13652500" y="1666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157094</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4" y="1644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234,318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30071</xdr:rowOff>
    </xdr:from>
    <xdr:to>
      <xdr:col>18</xdr:col>
      <xdr:colOff>492125</xdr:colOff>
      <xdr:row>97</xdr:row>
      <xdr:rowOff>131671</xdr:rowOff>
    </xdr:to>
    <xdr:sp macro="" textlink="">
      <xdr:nvSpPr>
        <xdr:cNvPr id="710" name="円/楕円 709">
          <a:extLst>
            <a:ext uri="{FF2B5EF4-FFF2-40B4-BE49-F238E27FC236}">
              <a16:creationId xmlns:a16="http://schemas.microsoft.com/office/drawing/2014/main" id="{00000000-0008-0000-0700-0000C6020000}"/>
            </a:ext>
          </a:extLst>
        </xdr:cNvPr>
        <xdr:cNvSpPr/>
      </xdr:nvSpPr>
      <xdr:spPr>
        <a:xfrm>
          <a:off x="12763500" y="1666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148198</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4" y="1643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241,322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a:extLst>
            <a:ext uri="{FF2B5EF4-FFF2-40B4-BE49-F238E27FC236}">
              <a16:creationId xmlns:a16="http://schemas.microsoft.com/office/drawing/2014/main" id="{00000000-0008-0000-0700-0000E8020000}"/>
            </a:ext>
          </a:extLst>
        </xdr:cNvPr>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a:extLst>
            <a:ext uri="{FF2B5EF4-FFF2-40B4-BE49-F238E27FC236}">
              <a16:creationId xmlns:a16="http://schemas.microsoft.com/office/drawing/2014/main" id="{00000000-0008-0000-0700-0000EA020000}"/>
            </a:ext>
          </a:extLst>
        </xdr:cNvPr>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a:extLst>
            <a:ext uri="{FF2B5EF4-FFF2-40B4-BE49-F238E27FC236}">
              <a16:creationId xmlns:a16="http://schemas.microsoft.com/office/drawing/2014/main" id="{00000000-0008-0000-0700-0000ED020000}"/>
            </a:ext>
          </a:extLst>
        </xdr:cNvPr>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a:extLst>
            <a:ext uri="{FF2B5EF4-FFF2-40B4-BE49-F238E27FC236}">
              <a16:creationId xmlns:a16="http://schemas.microsoft.com/office/drawing/2014/main" id="{00000000-0008-0000-0700-0000F0020000}"/>
            </a:ext>
          </a:extLst>
        </xdr:cNvPr>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a:extLst>
            <a:ext uri="{FF2B5EF4-FFF2-40B4-BE49-F238E27FC236}">
              <a16:creationId xmlns:a16="http://schemas.microsoft.com/office/drawing/2014/main" id="{00000000-0008-0000-0700-0000F2020000}"/>
            </a:ext>
          </a:extLst>
        </xdr:cNvPr>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a:extLst>
            <a:ext uri="{FF2B5EF4-FFF2-40B4-BE49-F238E27FC236}">
              <a16:creationId xmlns:a16="http://schemas.microsoft.com/office/drawing/2014/main" id="{00000000-0008-0000-0700-0000F9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a:extLst>
            <a:ext uri="{FF2B5EF4-FFF2-40B4-BE49-F238E27FC236}">
              <a16:creationId xmlns:a16="http://schemas.microsoft.com/office/drawing/2014/main" id="{00000000-0008-0000-0700-0000F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a:extLst>
            <a:ext uri="{FF2B5EF4-FFF2-40B4-BE49-F238E27FC236}">
              <a16:creationId xmlns:a16="http://schemas.microsoft.com/office/drawing/2014/main" id="{00000000-0008-0000-0700-0000FD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a:extLst>
            <a:ext uri="{FF2B5EF4-FFF2-40B4-BE49-F238E27FC236}">
              <a16:creationId xmlns:a16="http://schemas.microsoft.com/office/drawing/2014/main" id="{00000000-0008-0000-0700-0000FF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a:extLst>
            <a:ext uri="{FF2B5EF4-FFF2-40B4-BE49-F238E27FC236}">
              <a16:creationId xmlns:a16="http://schemas.microsoft.com/office/drawing/2014/main" id="{00000000-0008-0000-0700-00000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a:t>
          </a:r>
          <a:r>
            <a:rPr kumimoji="1" lang="en-US" altLang="ja-JP" sz="1100">
              <a:solidFill>
                <a:schemeClr val="dk1"/>
              </a:solidFill>
              <a:effectLst/>
              <a:latin typeface="+mn-lt"/>
              <a:ea typeface="+mn-ea"/>
              <a:cs typeface="+mn-cs"/>
            </a:rPr>
            <a:t>1,050</a:t>
          </a:r>
          <a:r>
            <a:rPr kumimoji="1" lang="ja-JP" altLang="ja-JP" sz="1100">
              <a:solidFill>
                <a:schemeClr val="dk1"/>
              </a:solidFill>
              <a:effectLst/>
              <a:latin typeface="+mn-lt"/>
              <a:ea typeface="+mn-ea"/>
              <a:cs typeface="+mn-cs"/>
            </a:rPr>
            <a:t>人程度であり、高齢化率も</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％近くあることから民生費のコストが高くなっている。</a:t>
          </a:r>
          <a:r>
            <a:rPr kumimoji="1" lang="ja-JP" altLang="en-US" sz="1100">
              <a:solidFill>
                <a:schemeClr val="dk1"/>
              </a:solidFill>
              <a:effectLst/>
              <a:latin typeface="+mn-lt"/>
              <a:ea typeface="+mn-ea"/>
              <a:cs typeface="+mn-cs"/>
            </a:rPr>
            <a:t>さらに</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年度には福祉施設を建設したため民生費が例年の</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倍程度になっており、類似団体で</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位となっている。</a:t>
          </a:r>
          <a:endParaRPr lang="ja-JP" altLang="ja-JP" sz="1400">
            <a:effectLst/>
          </a:endParaRPr>
        </a:p>
        <a:p>
          <a:r>
            <a:rPr kumimoji="1" lang="ja-JP" altLang="ja-JP" sz="1100">
              <a:solidFill>
                <a:schemeClr val="dk1"/>
              </a:solidFill>
              <a:effectLst/>
              <a:latin typeface="+mn-lt"/>
              <a:ea typeface="+mn-ea"/>
              <a:cs typeface="+mn-cs"/>
            </a:rPr>
            <a:t>また、村の面積も広大であり、村道等の維持修繕にかかる費用も多いことから土木費のコストも高い。</a:t>
          </a:r>
          <a:endParaRPr lang="ja-JP" altLang="ja-JP" sz="1400">
            <a:effectLst/>
          </a:endParaRPr>
        </a:p>
        <a:p>
          <a:r>
            <a:rPr kumimoji="1" lang="ja-JP" altLang="ja-JP" sz="1100">
              <a:solidFill>
                <a:schemeClr val="dk1"/>
              </a:solidFill>
              <a:effectLst/>
              <a:latin typeface="+mn-lt"/>
              <a:ea typeface="+mn-ea"/>
              <a:cs typeface="+mn-cs"/>
            </a:rPr>
            <a:t>　人口の減少が続いていく中で住民一人あたりのコストは今後も増えていく見通しである。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長野県大鹿村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実質収支は黒字で推移しており、特に問題は見られない。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また、財政調整基金残高は標準財政規模の</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割程度を保有しており、当面の財政状況の変化には対応できると考えられる。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なお、平成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度以降については基金残高は上昇が見込まれる。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長野県大鹿村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いずれの年度においても、各会計で実質赤字は算出されず、すべての会計で黒字の状態が続いている。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今後においても赤字決算とならないよう注意する。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2497340</v>
      </c>
      <c r="BO4" s="381"/>
      <c r="BP4" s="381"/>
      <c r="BQ4" s="381"/>
      <c r="BR4" s="381"/>
      <c r="BS4" s="381"/>
      <c r="BT4" s="381"/>
      <c r="BU4" s="382"/>
      <c r="BV4" s="380">
        <v>2465061</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4.7</v>
      </c>
      <c r="CU4" s="387"/>
      <c r="CV4" s="387"/>
      <c r="CW4" s="387"/>
      <c r="CX4" s="387"/>
      <c r="CY4" s="387"/>
      <c r="CZ4" s="387"/>
      <c r="DA4" s="388"/>
      <c r="DB4" s="386">
        <v>5.3</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2411709</v>
      </c>
      <c r="BO5" s="418"/>
      <c r="BP5" s="418"/>
      <c r="BQ5" s="418"/>
      <c r="BR5" s="418"/>
      <c r="BS5" s="418"/>
      <c r="BT5" s="418"/>
      <c r="BU5" s="419"/>
      <c r="BV5" s="417">
        <v>2329780</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69.8</v>
      </c>
      <c r="CU5" s="415"/>
      <c r="CV5" s="415"/>
      <c r="CW5" s="415"/>
      <c r="CX5" s="415"/>
      <c r="CY5" s="415"/>
      <c r="CZ5" s="415"/>
      <c r="DA5" s="416"/>
      <c r="DB5" s="414">
        <v>68.599999999999994</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85631</v>
      </c>
      <c r="BO6" s="418"/>
      <c r="BP6" s="418"/>
      <c r="BQ6" s="418"/>
      <c r="BR6" s="418"/>
      <c r="BS6" s="418"/>
      <c r="BT6" s="418"/>
      <c r="BU6" s="419"/>
      <c r="BV6" s="417">
        <v>135281</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69.8</v>
      </c>
      <c r="CU6" s="455"/>
      <c r="CV6" s="455"/>
      <c r="CW6" s="455"/>
      <c r="CX6" s="455"/>
      <c r="CY6" s="455"/>
      <c r="CZ6" s="455"/>
      <c r="DA6" s="456"/>
      <c r="DB6" s="454">
        <v>68.599999999999994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20701</v>
      </c>
      <c r="BO7" s="418"/>
      <c r="BP7" s="418"/>
      <c r="BQ7" s="418"/>
      <c r="BR7" s="418"/>
      <c r="BS7" s="418"/>
      <c r="BT7" s="418"/>
      <c r="BU7" s="419"/>
      <c r="BV7" s="417">
        <v>58385</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1383117</v>
      </c>
      <c r="CU7" s="418"/>
      <c r="CV7" s="418"/>
      <c r="CW7" s="418"/>
      <c r="CX7" s="418"/>
      <c r="CY7" s="418"/>
      <c r="CZ7" s="418"/>
      <c r="DA7" s="419"/>
      <c r="DB7" s="417">
        <v>1448426</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79</v>
      </c>
      <c r="AV8" s="450"/>
      <c r="AW8" s="450"/>
      <c r="AX8" s="450"/>
      <c r="AY8" s="451" t="s">
        <v>94</v>
      </c>
      <c r="AZ8" s="452"/>
      <c r="BA8" s="452"/>
      <c r="BB8" s="452"/>
      <c r="BC8" s="452"/>
      <c r="BD8" s="452"/>
      <c r="BE8" s="452"/>
      <c r="BF8" s="452"/>
      <c r="BG8" s="452"/>
      <c r="BH8" s="452"/>
      <c r="BI8" s="452"/>
      <c r="BJ8" s="452"/>
      <c r="BK8" s="452"/>
      <c r="BL8" s="452"/>
      <c r="BM8" s="453"/>
      <c r="BN8" s="417">
        <v>64930</v>
      </c>
      <c r="BO8" s="418"/>
      <c r="BP8" s="418"/>
      <c r="BQ8" s="418"/>
      <c r="BR8" s="418"/>
      <c r="BS8" s="418"/>
      <c r="BT8" s="418"/>
      <c r="BU8" s="419"/>
      <c r="BV8" s="417">
        <v>76896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0.14000000000000001</v>
      </c>
      <c r="CU8" s="458"/>
      <c r="CV8" s="458"/>
      <c r="CW8" s="458"/>
      <c r="CX8" s="458"/>
      <c r="CY8" s="458"/>
      <c r="CZ8" s="458"/>
      <c r="DA8" s="459"/>
      <c r="DB8" s="457">
        <v>0.13</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1023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-11966</v>
      </c>
      <c r="BO9" s="418"/>
      <c r="BP9" s="418"/>
      <c r="BQ9" s="418"/>
      <c r="BR9" s="418"/>
      <c r="BS9" s="418"/>
      <c r="BT9" s="418"/>
      <c r="BU9" s="419"/>
      <c r="BV9" s="417">
        <v>45278</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10.199999999999999</v>
      </c>
      <c r="CU9" s="415"/>
      <c r="CV9" s="415"/>
      <c r="CW9" s="415"/>
      <c r="CX9" s="415"/>
      <c r="CY9" s="415"/>
      <c r="CZ9" s="415"/>
      <c r="DA9" s="416"/>
      <c r="DB9" s="414">
        <v>11.7</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1160</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918</v>
      </c>
      <c r="BO10" s="418"/>
      <c r="BP10" s="418"/>
      <c r="BQ10" s="418"/>
      <c r="BR10" s="418"/>
      <c r="BS10" s="418"/>
      <c r="BT10" s="418"/>
      <c r="BU10" s="419"/>
      <c r="BV10" s="417">
        <v>1771</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100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1064</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1056</v>
      </c>
      <c r="S13" s="499"/>
      <c r="T13" s="499"/>
      <c r="U13" s="499"/>
      <c r="V13" s="500"/>
      <c r="W13" s="433" t="s">
        <v>124</v>
      </c>
      <c r="X13" s="434"/>
      <c r="Y13" s="434"/>
      <c r="Z13" s="434"/>
      <c r="AA13" s="434"/>
      <c r="AB13" s="424"/>
      <c r="AC13" s="468">
        <v>152</v>
      </c>
      <c r="AD13" s="469"/>
      <c r="AE13" s="469"/>
      <c r="AF13" s="469"/>
      <c r="AG13" s="508"/>
      <c r="AH13" s="468">
        <v>148</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-11048</v>
      </c>
      <c r="BO13" s="418"/>
      <c r="BP13" s="418"/>
      <c r="BQ13" s="418"/>
      <c r="BR13" s="418"/>
      <c r="BS13" s="418"/>
      <c r="BT13" s="418"/>
      <c r="BU13" s="419"/>
      <c r="BV13" s="417">
        <v>47049</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3.4</v>
      </c>
      <c r="CU13" s="415"/>
      <c r="CV13" s="415"/>
      <c r="CW13" s="415"/>
      <c r="CX13" s="415"/>
      <c r="CY13" s="415"/>
      <c r="CZ13" s="415"/>
      <c r="DA13" s="416"/>
      <c r="DB13" s="414">
        <v>5.0999999999999996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1062</v>
      </c>
      <c r="S14" s="499"/>
      <c r="T14" s="499"/>
      <c r="U14" s="499"/>
      <c r="V14" s="500"/>
      <c r="W14" s="407"/>
      <c r="X14" s="408"/>
      <c r="Y14" s="408"/>
      <c r="Z14" s="408"/>
      <c r="AA14" s="408"/>
      <c r="AB14" s="397"/>
      <c r="AC14" s="501">
        <v>32.5</v>
      </c>
      <c r="AD14" s="502"/>
      <c r="AE14" s="502"/>
      <c r="AF14" s="502"/>
      <c r="AG14" s="503"/>
      <c r="AH14" s="501">
        <v>28.8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1055</v>
      </c>
      <c r="S15" s="499"/>
      <c r="T15" s="499"/>
      <c r="U15" s="499"/>
      <c r="V15" s="500"/>
      <c r="W15" s="433" t="s">
        <v>131</v>
      </c>
      <c r="X15" s="434"/>
      <c r="Y15" s="434"/>
      <c r="Z15" s="434"/>
      <c r="AA15" s="434"/>
      <c r="AB15" s="424"/>
      <c r="AC15" s="468">
        <v>85</v>
      </c>
      <c r="AD15" s="469"/>
      <c r="AE15" s="469"/>
      <c r="AF15" s="469"/>
      <c r="AG15" s="508"/>
      <c r="AH15" s="468">
        <v>90</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177298</v>
      </c>
      <c r="BO15" s="381"/>
      <c r="BP15" s="381"/>
      <c r="BQ15" s="381"/>
      <c r="BR15" s="381"/>
      <c r="BS15" s="381"/>
      <c r="BT15" s="381"/>
      <c r="BU15" s="382"/>
      <c r="BV15" s="380">
        <v>179449</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18.2</v>
      </c>
      <c r="AD16" s="502"/>
      <c r="AE16" s="502"/>
      <c r="AF16" s="502"/>
      <c r="AG16" s="503"/>
      <c r="AH16" s="501">
        <v>17.5</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1286850</v>
      </c>
      <c r="BO16" s="418"/>
      <c r="BP16" s="418"/>
      <c r="BQ16" s="418"/>
      <c r="BR16" s="418"/>
      <c r="BS16" s="418"/>
      <c r="BT16" s="418"/>
      <c r="BU16" s="419"/>
      <c r="BV16" s="417">
        <v>1331332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231</v>
      </c>
      <c r="AD17" s="469"/>
      <c r="AE17" s="469"/>
      <c r="AF17" s="469"/>
      <c r="AG17" s="508"/>
      <c r="AH17" s="468">
        <v>276</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223100</v>
      </c>
      <c r="BO17" s="418"/>
      <c r="BP17" s="418"/>
      <c r="BQ17" s="418"/>
      <c r="BR17" s="418"/>
      <c r="BS17" s="418"/>
      <c r="BT17" s="418"/>
      <c r="BU17" s="419"/>
      <c r="BV17" s="417">
        <v>225502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248.28</v>
      </c>
      <c r="M18" s="530"/>
      <c r="N18" s="530"/>
      <c r="O18" s="530"/>
      <c r="P18" s="530"/>
      <c r="Q18" s="530"/>
      <c r="R18" s="531"/>
      <c r="S18" s="531"/>
      <c r="T18" s="531"/>
      <c r="U18" s="531"/>
      <c r="V18" s="532"/>
      <c r="W18" s="435"/>
      <c r="X18" s="436"/>
      <c r="Y18" s="436"/>
      <c r="Z18" s="436"/>
      <c r="AA18" s="436"/>
      <c r="AB18" s="427"/>
      <c r="AC18" s="533">
        <v>49.4</v>
      </c>
      <c r="AD18" s="534"/>
      <c r="AE18" s="534"/>
      <c r="AF18" s="534"/>
      <c r="AG18" s="535"/>
      <c r="AH18" s="533">
        <v>53.7</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940480</v>
      </c>
      <c r="BO18" s="418"/>
      <c r="BP18" s="418"/>
      <c r="BQ18" s="418"/>
      <c r="BR18" s="418"/>
      <c r="BS18" s="418"/>
      <c r="BT18" s="418"/>
      <c r="BU18" s="419"/>
      <c r="BV18" s="417">
        <v>953046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1682491</v>
      </c>
      <c r="BO19" s="418"/>
      <c r="BP19" s="418"/>
      <c r="BQ19" s="418"/>
      <c r="BR19" s="418"/>
      <c r="BS19" s="418"/>
      <c r="BT19" s="418"/>
      <c r="BU19" s="419"/>
      <c r="BV19" s="417">
        <v>1665425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475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1639361</v>
      </c>
      <c r="BO23" s="418"/>
      <c r="BP23" s="418"/>
      <c r="BQ23" s="418"/>
      <c r="BR23" s="418"/>
      <c r="BS23" s="418"/>
      <c r="BT23" s="418"/>
      <c r="BU23" s="419"/>
      <c r="BV23" s="417">
        <v>1421533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5700</v>
      </c>
      <c r="R24" s="469"/>
      <c r="S24" s="469"/>
      <c r="T24" s="469"/>
      <c r="U24" s="469"/>
      <c r="V24" s="508"/>
      <c r="W24" s="563"/>
      <c r="X24" s="551"/>
      <c r="Y24" s="552"/>
      <c r="Z24" s="467" t="s">
        <v>155</v>
      </c>
      <c r="AA24" s="447"/>
      <c r="AB24" s="447"/>
      <c r="AC24" s="447"/>
      <c r="AD24" s="447"/>
      <c r="AE24" s="447"/>
      <c r="AF24" s="447"/>
      <c r="AG24" s="448"/>
      <c r="AH24" s="468">
        <v>33</v>
      </c>
      <c r="AI24" s="469"/>
      <c r="AJ24" s="469"/>
      <c r="AK24" s="469"/>
      <c r="AL24" s="508"/>
      <c r="AM24" s="468">
        <v>95667</v>
      </c>
      <c r="AN24" s="469"/>
      <c r="AO24" s="469"/>
      <c r="AP24" s="469"/>
      <c r="AQ24" s="469"/>
      <c r="AR24" s="508"/>
      <c r="AS24" s="468">
        <v>2899</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1609028</v>
      </c>
      <c r="BO24" s="418"/>
      <c r="BP24" s="418"/>
      <c r="BQ24" s="418"/>
      <c r="BR24" s="418"/>
      <c r="BS24" s="418"/>
      <c r="BT24" s="418"/>
      <c r="BU24" s="419"/>
      <c r="BV24" s="417">
        <v>1363378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5110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t="s">
        <v>121</v>
      </c>
      <c r="BO25" s="381"/>
      <c r="BP25" s="381"/>
      <c r="BQ25" s="381"/>
      <c r="BR25" s="381"/>
      <c r="BS25" s="381"/>
      <c r="BT25" s="381"/>
      <c r="BU25" s="382"/>
      <c r="BV25" s="380" t="s">
        <v>121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4580</v>
      </c>
      <c r="R26" s="469"/>
      <c r="S26" s="469"/>
      <c r="T26" s="469"/>
      <c r="U26" s="469"/>
      <c r="V26" s="508"/>
      <c r="W26" s="563"/>
      <c r="X26" s="551"/>
      <c r="Y26" s="552"/>
      <c r="Z26" s="467" t="s">
        <v>161</v>
      </c>
      <c r="AA26" s="573"/>
      <c r="AB26" s="573"/>
      <c r="AC26" s="573"/>
      <c r="AD26" s="573"/>
      <c r="AE26" s="573"/>
      <c r="AF26" s="573"/>
      <c r="AG26" s="574"/>
      <c r="AH26" s="468" t="s">
        <v>121</v>
      </c>
      <c r="AI26" s="469"/>
      <c r="AJ26" s="469"/>
      <c r="AK26" s="469"/>
      <c r="AL26" s="508"/>
      <c r="AM26" s="468" t="s">
        <v>121</v>
      </c>
      <c r="AN26" s="469"/>
      <c r="AO26" s="469"/>
      <c r="AP26" s="469"/>
      <c r="AQ26" s="469"/>
      <c r="AR26" s="508"/>
      <c r="AS26" s="468" t="s">
        <v>121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2330</v>
      </c>
      <c r="R27" s="469"/>
      <c r="S27" s="469"/>
      <c r="T27" s="469"/>
      <c r="U27" s="469"/>
      <c r="V27" s="508"/>
      <c r="W27" s="563"/>
      <c r="X27" s="551"/>
      <c r="Y27" s="552"/>
      <c r="Z27" s="467" t="s">
        <v>164</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60120</v>
      </c>
      <c r="BO27" s="587"/>
      <c r="BP27" s="587"/>
      <c r="BQ27" s="587"/>
      <c r="BR27" s="587"/>
      <c r="BS27" s="587"/>
      <c r="BT27" s="587"/>
      <c r="BU27" s="588"/>
      <c r="BV27" s="586">
        <v>60120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1610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479671</v>
      </c>
      <c r="BO28" s="381"/>
      <c r="BP28" s="381"/>
      <c r="BQ28" s="381"/>
      <c r="BR28" s="381"/>
      <c r="BS28" s="381"/>
      <c r="BT28" s="381"/>
      <c r="BU28" s="382"/>
      <c r="BV28" s="380">
        <v>478753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6</v>
      </c>
      <c r="M29" s="469"/>
      <c r="N29" s="469"/>
      <c r="O29" s="469"/>
      <c r="P29" s="508"/>
      <c r="Q29" s="468">
        <v>1350</v>
      </c>
      <c r="R29" s="469"/>
      <c r="S29" s="469"/>
      <c r="T29" s="469"/>
      <c r="U29" s="469"/>
      <c r="V29" s="508"/>
      <c r="W29" s="564"/>
      <c r="X29" s="565"/>
      <c r="Y29" s="566"/>
      <c r="Z29" s="467" t="s">
        <v>171</v>
      </c>
      <c r="AA29" s="447"/>
      <c r="AB29" s="447"/>
      <c r="AC29" s="447"/>
      <c r="AD29" s="447"/>
      <c r="AE29" s="447"/>
      <c r="AF29" s="447"/>
      <c r="AG29" s="448"/>
      <c r="AH29" s="468">
        <v>33</v>
      </c>
      <c r="AI29" s="469"/>
      <c r="AJ29" s="469"/>
      <c r="AK29" s="469"/>
      <c r="AL29" s="508"/>
      <c r="AM29" s="468">
        <v>95667</v>
      </c>
      <c r="AN29" s="469"/>
      <c r="AO29" s="469"/>
      <c r="AP29" s="469"/>
      <c r="AQ29" s="469"/>
      <c r="AR29" s="508"/>
      <c r="AS29" s="468">
        <v>2899</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592968</v>
      </c>
      <c r="BO29" s="418"/>
      <c r="BP29" s="418"/>
      <c r="BQ29" s="418"/>
      <c r="BR29" s="418"/>
      <c r="BS29" s="418"/>
      <c r="BT29" s="418"/>
      <c r="BU29" s="419"/>
      <c r="BV29" s="417">
        <v>591838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94.3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1736565</v>
      </c>
      <c r="BO30" s="587"/>
      <c r="BP30" s="587"/>
      <c r="BQ30" s="587"/>
      <c r="BR30" s="587"/>
      <c r="BS30" s="587"/>
      <c r="BT30" s="587"/>
      <c r="BU30" s="588"/>
      <c r="BV30" s="586">
        <v>1717808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大鹿村国民健康保険特別会計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大鹿村営水道特別会計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南信州広域連合（一般会計）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秋葉路</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大鹿村立診療所特別会計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南信州広域連合（南信州広域振興基金特別会計）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大鹿村介護保険特別会計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南信州広域連合（飯田広域消防特別会計）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大鹿村後期高齢者医療特別会計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南信州広域連合（稲葉クリーンセンター特別会計）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長野県市町村自治振興組合（一般会計）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長野県地方税滞納整理機構（一般会計）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長野県市町村総合事務組合（一般会計）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長野県市町村総合事務組合（非常勤職員公務災害補償特別会計）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15</v>
      </c>
      <c r="BX42" s="598"/>
      <c r="BY42" s="599" t="str">
        <f>IF('各会計、関係団体の財政状況及び健全化判断比率'!B76="","",'各会計、関係団体の財政状況及び健全化判断比率'!B76)</f>
        <v>長野県後期高齢者医療広域連合（一般会計）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16</v>
      </c>
      <c r="BX43" s="598"/>
      <c r="BY43" s="599" t="str">
        <f>IF('各会計、関係団体の財政状況及び健全化判断比率'!B77="","",'各会計、関係団体の財政状況及び健全化判断比率'!B77)</f>
        <v>長野県後期高齢者医療広域連合（後期高齢者医療事業会計）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526</v>
      </c>
      <c r="D34" s="1184"/>
      <c r="E34" s="1185"/>
      <c r="F34" s="32">
        <v>1.21</v>
      </c>
      <c r="G34" s="33">
        <v>4.93</v>
      </c>
      <c r="H34" s="33">
        <v>2.27</v>
      </c>
      <c r="I34" s="33">
        <v>5.3</v>
      </c>
      <c r="J34" s="34">
        <v>4.6900000000000004</v>
      </c>
      <c r="K34" s="22"/>
      <c r="L34" s="22"/>
      <c r="M34" s="22"/>
      <c r="N34" s="22"/>
      <c r="O34" s="22"/>
      <c r="P34" s="22"/>
    </row>
    <row r="35" spans="1:16" ht="39" customHeight="1" x14ac:dyDescent="0.15">
      <c r="A35" s="22"/>
      <c r="B35" s="35"/>
      <c r="C35" s="1178" t="s">
        <v>527</v>
      </c>
      <c r="D35" s="1179"/>
      <c r="E35" s="1180"/>
      <c r="F35" s="36">
        <v>0.21</v>
      </c>
      <c r="G35" s="37">
        <v>0.05</v>
      </c>
      <c r="H35" s="37">
        <v>0.11</v>
      </c>
      <c r="I35" s="37">
        <v>0.2</v>
      </c>
      <c r="J35" s="38">
        <v>0.32</v>
      </c>
      <c r="K35" s="22"/>
      <c r="L35" s="22"/>
      <c r="M35" s="22"/>
      <c r="N35" s="22"/>
      <c r="O35" s="22"/>
      <c r="P35" s="22"/>
    </row>
    <row r="36" spans="1:16" ht="39" customHeight="1" x14ac:dyDescent="0.15">
      <c r="A36" s="22"/>
      <c r="B36" s="35"/>
      <c r="C36" s="1178" t="s">
        <v>528</v>
      </c>
      <c r="D36" s="1179"/>
      <c r="E36" s="1180"/>
      <c r="F36" s="36">
        <v>0</v>
      </c>
      <c r="G36" s="37">
        <v>0</v>
      </c>
      <c r="H36" s="37">
        <v>0.01</v>
      </c>
      <c r="I36" s="37">
        <v>0</v>
      </c>
      <c r="J36" s="38">
        <v>0.04</v>
      </c>
      <c r="K36" s="22"/>
      <c r="L36" s="22"/>
      <c r="M36" s="22"/>
      <c r="N36" s="22"/>
      <c r="O36" s="22"/>
      <c r="P36" s="22"/>
    </row>
    <row r="37" spans="1:16" ht="39" customHeight="1" x14ac:dyDescent="0.15">
      <c r="A37" s="22"/>
      <c r="B37" s="35"/>
      <c r="C37" s="1178" t="s">
        <v>529</v>
      </c>
      <c r="D37" s="1179"/>
      <c r="E37" s="1180"/>
      <c r="F37" s="36">
        <v>0.01</v>
      </c>
      <c r="G37" s="37">
        <v>0</v>
      </c>
      <c r="H37" s="37">
        <v>0.01</v>
      </c>
      <c r="I37" s="37">
        <v>0</v>
      </c>
      <c r="J37" s="38">
        <v>0.01</v>
      </c>
      <c r="K37" s="22"/>
      <c r="L37" s="22"/>
      <c r="M37" s="22"/>
      <c r="N37" s="22"/>
      <c r="O37" s="22"/>
      <c r="P37" s="22"/>
    </row>
    <row r="38" spans="1:16" ht="39" customHeight="1" x14ac:dyDescent="0.15">
      <c r="A38" s="22"/>
      <c r="B38" s="35"/>
      <c r="C38" s="1178" t="s">
        <v>530</v>
      </c>
      <c r="D38" s="1179"/>
      <c r="E38" s="1180"/>
      <c r="F38" s="36">
        <v>0.01</v>
      </c>
      <c r="G38" s="37">
        <v>0.22</v>
      </c>
      <c r="H38" s="37">
        <v>0.22</v>
      </c>
      <c r="I38" s="37">
        <v>0.05</v>
      </c>
      <c r="J38" s="38">
        <v>0</v>
      </c>
      <c r="K38" s="22"/>
      <c r="L38" s="22"/>
      <c r="M38" s="22"/>
      <c r="N38" s="22"/>
      <c r="O38" s="22"/>
      <c r="P38" s="22"/>
    </row>
    <row r="39" spans="1:16" ht="39" customHeight="1" x14ac:dyDescent="0.15">
      <c r="A39" s="22"/>
      <c r="B39" s="35"/>
      <c r="C39" s="1178" t="s">
        <v>531</v>
      </c>
      <c r="D39" s="1179"/>
      <c r="E39" s="1180"/>
      <c r="F39" s="36">
        <v>0</v>
      </c>
      <c r="G39" s="37">
        <v>0</v>
      </c>
      <c r="H39" s="37">
        <v>0</v>
      </c>
      <c r="I39" s="37">
        <v>0</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532</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533</v>
      </c>
      <c r="D43" s="1182"/>
      <c r="E43" s="118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275</v>
      </c>
      <c r="L45" s="60">
        <v>261</v>
      </c>
      <c r="M45" s="60">
        <v>252</v>
      </c>
      <c r="N45" s="60">
        <v>194</v>
      </c>
      <c r="O45" s="61">
        <v>172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49</v>
      </c>
      <c r="L48" s="64">
        <v>55</v>
      </c>
      <c r="M48" s="64">
        <v>41</v>
      </c>
      <c r="N48" s="64">
        <v>44</v>
      </c>
      <c r="O48" s="65">
        <v>39</v>
      </c>
      <c r="P48" s="48"/>
      <c r="Q48" s="48"/>
      <c r="R48" s="48"/>
      <c r="S48" s="48"/>
      <c r="T48" s="48"/>
      <c r="U48" s="48"/>
    </row>
    <row r="49" spans="1:21" ht="30.75" customHeight="1" x14ac:dyDescent="0.15">
      <c r="A49" s="48"/>
      <c r="B49" s="1196"/>
      <c r="C49" s="1197"/>
      <c r="D49" s="62"/>
      <c r="E49" s="1188" t="s">
        <v>16</v>
      </c>
      <c r="F49" s="1188"/>
      <c r="G49" s="1188"/>
      <c r="H49" s="1188"/>
      <c r="I49" s="1188"/>
      <c r="J49" s="1189"/>
      <c r="K49" s="63">
        <v>2</v>
      </c>
      <c r="L49" s="64">
        <v>2</v>
      </c>
      <c r="M49" s="64">
        <v>2</v>
      </c>
      <c r="N49" s="64">
        <v>2</v>
      </c>
      <c r="O49" s="65">
        <v>2</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478</v>
      </c>
      <c r="L50" s="64" t="s">
        <v>478</v>
      </c>
      <c r="M50" s="64" t="s">
        <v>478</v>
      </c>
      <c r="N50" s="64" t="s">
        <v>478</v>
      </c>
      <c r="O50" s="65" t="s">
        <v>478</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244</v>
      </c>
      <c r="L52" s="64">
        <v>236</v>
      </c>
      <c r="M52" s="64">
        <v>224</v>
      </c>
      <c r="N52" s="64">
        <v>202</v>
      </c>
      <c r="O52" s="65">
        <v>197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82</v>
      </c>
      <c r="L53" s="69">
        <v>82</v>
      </c>
      <c r="M53" s="69">
        <v>71</v>
      </c>
      <c r="N53" s="69">
        <v>38</v>
      </c>
      <c r="O53" s="70">
        <v>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02" t="s">
        <v>24</v>
      </c>
      <c r="C41" s="1203"/>
      <c r="D41" s="81"/>
      <c r="E41" s="1208" t="s">
        <v>25</v>
      </c>
      <c r="F41" s="1208"/>
      <c r="G41" s="1208"/>
      <c r="H41" s="1209"/>
      <c r="I41" s="82">
        <v>1404</v>
      </c>
      <c r="J41" s="83">
        <v>1303</v>
      </c>
      <c r="K41" s="83">
        <v>1234</v>
      </c>
      <c r="L41" s="83">
        <v>1422</v>
      </c>
      <c r="M41" s="84">
        <v>1639</v>
      </c>
    </row>
    <row r="42" spans="2:13" ht="27.75" customHeight="1" x14ac:dyDescent="0.15">
      <c r="B42" s="1204"/>
      <c r="C42" s="1205"/>
      <c r="D42" s="85"/>
      <c r="E42" s="1210" t="s">
        <v>26</v>
      </c>
      <c r="F42" s="1210"/>
      <c r="G42" s="1210"/>
      <c r="H42" s="1211"/>
      <c r="I42" s="86" t="s">
        <v>478</v>
      </c>
      <c r="J42" s="87" t="s">
        <v>478</v>
      </c>
      <c r="K42" s="87" t="s">
        <v>478</v>
      </c>
      <c r="L42" s="87" t="s">
        <v>478</v>
      </c>
      <c r="M42" s="88" t="s">
        <v>478</v>
      </c>
    </row>
    <row r="43" spans="2:13" ht="27.75" customHeight="1" x14ac:dyDescent="0.15">
      <c r="B43" s="1204"/>
      <c r="C43" s="1205"/>
      <c r="D43" s="85"/>
      <c r="E43" s="1210" t="s">
        <v>27</v>
      </c>
      <c r="F43" s="1210"/>
      <c r="G43" s="1210"/>
      <c r="H43" s="1211"/>
      <c r="I43" s="86">
        <v>392</v>
      </c>
      <c r="J43" s="87">
        <v>353</v>
      </c>
      <c r="K43" s="87">
        <v>313</v>
      </c>
      <c r="L43" s="87">
        <v>288</v>
      </c>
      <c r="M43" s="88">
        <v>261</v>
      </c>
    </row>
    <row r="44" spans="2:13" ht="27.75" customHeight="1" x14ac:dyDescent="0.15">
      <c r="B44" s="1204"/>
      <c r="C44" s="1205"/>
      <c r="D44" s="85"/>
      <c r="E44" s="1210" t="s">
        <v>28</v>
      </c>
      <c r="F44" s="1210"/>
      <c r="G44" s="1210"/>
      <c r="H44" s="1211"/>
      <c r="I44" s="86">
        <v>27</v>
      </c>
      <c r="J44" s="87">
        <v>14</v>
      </c>
      <c r="K44" s="87">
        <v>13</v>
      </c>
      <c r="L44" s="87">
        <v>14</v>
      </c>
      <c r="M44" s="88">
        <v>29</v>
      </c>
    </row>
    <row r="45" spans="2:13" ht="27.75" customHeight="1" x14ac:dyDescent="0.15">
      <c r="B45" s="1204"/>
      <c r="C45" s="1205"/>
      <c r="D45" s="85"/>
      <c r="E45" s="1210" t="s">
        <v>29</v>
      </c>
      <c r="F45" s="1210"/>
      <c r="G45" s="1210"/>
      <c r="H45" s="1211"/>
      <c r="I45" s="86">
        <v>474</v>
      </c>
      <c r="J45" s="87">
        <v>472</v>
      </c>
      <c r="K45" s="87">
        <v>448</v>
      </c>
      <c r="L45" s="87">
        <v>397</v>
      </c>
      <c r="M45" s="88">
        <v>433</v>
      </c>
    </row>
    <row r="46" spans="2:13" ht="27.75" customHeight="1" x14ac:dyDescent="0.15">
      <c r="B46" s="1204"/>
      <c r="C46" s="1205"/>
      <c r="D46" s="89"/>
      <c r="E46" s="1210" t="s">
        <v>30</v>
      </c>
      <c r="F46" s="1210"/>
      <c r="G46" s="1210"/>
      <c r="H46" s="1211"/>
      <c r="I46" s="86" t="s">
        <v>478</v>
      </c>
      <c r="J46" s="87" t="s">
        <v>478</v>
      </c>
      <c r="K46" s="87" t="s">
        <v>478</v>
      </c>
      <c r="L46" s="87" t="s">
        <v>478</v>
      </c>
      <c r="M46" s="88" t="s">
        <v>478</v>
      </c>
    </row>
    <row r="47" spans="2:13" ht="27.75" customHeight="1" x14ac:dyDescent="0.15">
      <c r="B47" s="1204"/>
      <c r="C47" s="1205"/>
      <c r="D47" s="90"/>
      <c r="E47" s="1212" t="s">
        <v>31</v>
      </c>
      <c r="F47" s="1213"/>
      <c r="G47" s="1213"/>
      <c r="H47" s="1214"/>
      <c r="I47" s="86" t="s">
        <v>478</v>
      </c>
      <c r="J47" s="87" t="s">
        <v>478</v>
      </c>
      <c r="K47" s="87" t="s">
        <v>478</v>
      </c>
      <c r="L47" s="87" t="s">
        <v>478</v>
      </c>
      <c r="M47" s="88" t="s">
        <v>478</v>
      </c>
    </row>
    <row r="48" spans="2:13" ht="27.75" customHeight="1" x14ac:dyDescent="0.15">
      <c r="B48" s="1204"/>
      <c r="C48" s="1205"/>
      <c r="D48" s="85"/>
      <c r="E48" s="1210" t="s">
        <v>32</v>
      </c>
      <c r="F48" s="1210"/>
      <c r="G48" s="1210"/>
      <c r="H48" s="1211"/>
      <c r="I48" s="86" t="s">
        <v>478</v>
      </c>
      <c r="J48" s="87" t="s">
        <v>478</v>
      </c>
      <c r="K48" s="87" t="s">
        <v>478</v>
      </c>
      <c r="L48" s="87" t="s">
        <v>478</v>
      </c>
      <c r="M48" s="88" t="s">
        <v>478</v>
      </c>
    </row>
    <row r="49" spans="2:13" ht="27.75" customHeight="1" x14ac:dyDescent="0.15">
      <c r="B49" s="1206"/>
      <c r="C49" s="1207"/>
      <c r="D49" s="85"/>
      <c r="E49" s="1210" t="s">
        <v>33</v>
      </c>
      <c r="F49" s="1210"/>
      <c r="G49" s="1210"/>
      <c r="H49" s="1211"/>
      <c r="I49" s="86" t="s">
        <v>478</v>
      </c>
      <c r="J49" s="87" t="s">
        <v>478</v>
      </c>
      <c r="K49" s="87" t="s">
        <v>478</v>
      </c>
      <c r="L49" s="87" t="s">
        <v>478</v>
      </c>
      <c r="M49" s="88" t="s">
        <v>478</v>
      </c>
    </row>
    <row r="50" spans="2:13" ht="27.75" customHeight="1" x14ac:dyDescent="0.15">
      <c r="B50" s="1215" t="s">
        <v>34</v>
      </c>
      <c r="C50" s="1216"/>
      <c r="D50" s="91"/>
      <c r="E50" s="1210" t="s">
        <v>35</v>
      </c>
      <c r="F50" s="1210"/>
      <c r="G50" s="1210"/>
      <c r="H50" s="1211"/>
      <c r="I50" s="86">
        <v>2666</v>
      </c>
      <c r="J50" s="87">
        <v>2789</v>
      </c>
      <c r="K50" s="87">
        <v>2921</v>
      </c>
      <c r="L50" s="87">
        <v>2943</v>
      </c>
      <c r="M50" s="88">
        <v>2983</v>
      </c>
    </row>
    <row r="51" spans="2:13" ht="27.75" customHeight="1" x14ac:dyDescent="0.15">
      <c r="B51" s="1204"/>
      <c r="C51" s="1205"/>
      <c r="D51" s="85"/>
      <c r="E51" s="1210" t="s">
        <v>36</v>
      </c>
      <c r="F51" s="1210"/>
      <c r="G51" s="1210"/>
      <c r="H51" s="1211"/>
      <c r="I51" s="86" t="s">
        <v>478</v>
      </c>
      <c r="J51" s="87" t="s">
        <v>478</v>
      </c>
      <c r="K51" s="87" t="s">
        <v>478</v>
      </c>
      <c r="L51" s="87" t="s">
        <v>478</v>
      </c>
      <c r="M51" s="88" t="s">
        <v>478</v>
      </c>
    </row>
    <row r="52" spans="2:13" ht="27.75" customHeight="1" x14ac:dyDescent="0.15">
      <c r="B52" s="1206"/>
      <c r="C52" s="1207"/>
      <c r="D52" s="85"/>
      <c r="E52" s="1210" t="s">
        <v>37</v>
      </c>
      <c r="F52" s="1210"/>
      <c r="G52" s="1210"/>
      <c r="H52" s="1211"/>
      <c r="I52" s="86">
        <v>1845</v>
      </c>
      <c r="J52" s="87">
        <v>1762</v>
      </c>
      <c r="K52" s="87">
        <v>1732</v>
      </c>
      <c r="L52" s="87">
        <v>1993</v>
      </c>
      <c r="M52" s="88">
        <v>2195</v>
      </c>
    </row>
    <row r="53" spans="2:13" ht="27.75" customHeight="1" thickBot="1" x14ac:dyDescent="0.2">
      <c r="B53" s="1217" t="s">
        <v>38</v>
      </c>
      <c r="C53" s="1218"/>
      <c r="D53" s="92"/>
      <c r="E53" s="1219" t="s">
        <v>39</v>
      </c>
      <c r="F53" s="1219"/>
      <c r="G53" s="1219"/>
      <c r="H53" s="1220"/>
      <c r="I53" s="93">
        <v>-2214</v>
      </c>
      <c r="J53" s="94">
        <v>-2409</v>
      </c>
      <c r="K53" s="94">
        <v>-2645</v>
      </c>
      <c r="L53" s="94">
        <v>-2815</v>
      </c>
      <c r="M53" s="95">
        <v>-2815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555</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555</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556</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557</v>
      </c>
      <c r="I42" s="354"/>
      <c r="J42" s="354"/>
      <c r="K42" s="354"/>
      <c r="L42" s="246"/>
      <c r="M42" s="246"/>
      <c r="N42" s="246"/>
      <c r="O42" s="246"/>
    </row>
    <row r="43" spans="2:17" ht="13.5" x14ac:dyDescent="0.15">
      <c r="B43" s="250"/>
      <c r="C43" s="246"/>
      <c r="D43" s="246"/>
      <c r="E43" s="246"/>
      <c r="F43" s="246"/>
      <c r="G43" s="1235"/>
      <c r="H43" s="1257"/>
      <c r="I43" s="1257"/>
      <c r="J43" s="1257"/>
      <c r="K43" s="1257"/>
      <c r="L43" s="1257"/>
      <c r="M43" s="1257"/>
      <c r="N43" s="1257"/>
      <c r="O43" s="1258"/>
    </row>
    <row r="44" spans="2:17" ht="13.5" x14ac:dyDescent="0.15">
      <c r="B44" s="250"/>
      <c r="C44" s="246"/>
      <c r="D44" s="246"/>
      <c r="E44" s="246"/>
      <c r="F44" s="246"/>
      <c r="G44" s="1259"/>
      <c r="H44" s="1260"/>
      <c r="I44" s="1260"/>
      <c r="J44" s="1260"/>
      <c r="K44" s="1260"/>
      <c r="L44" s="1260"/>
      <c r="M44" s="1260"/>
      <c r="N44" s="1260"/>
      <c r="O44" s="1261"/>
    </row>
    <row r="45" spans="2:17" ht="13.5" x14ac:dyDescent="0.15">
      <c r="B45" s="250"/>
      <c r="C45" s="246"/>
      <c r="D45" s="246"/>
      <c r="E45" s="246"/>
      <c r="F45" s="246"/>
      <c r="G45" s="1259"/>
      <c r="H45" s="1260"/>
      <c r="I45" s="1260"/>
      <c r="J45" s="1260"/>
      <c r="K45" s="1260"/>
      <c r="L45" s="1260"/>
      <c r="M45" s="1260"/>
      <c r="N45" s="1260"/>
      <c r="O45" s="1261"/>
    </row>
    <row r="46" spans="2:17" ht="13.5" x14ac:dyDescent="0.15">
      <c r="B46" s="250"/>
      <c r="C46" s="246"/>
      <c r="D46" s="246"/>
      <c r="E46" s="246"/>
      <c r="F46" s="246"/>
      <c r="G46" s="1259"/>
      <c r="H46" s="1260"/>
      <c r="I46" s="1260"/>
      <c r="J46" s="1260"/>
      <c r="K46" s="1260"/>
      <c r="L46" s="1260"/>
      <c r="M46" s="1260"/>
      <c r="N46" s="1260"/>
      <c r="O46" s="1261"/>
    </row>
    <row r="47" spans="2:17" ht="13.5" x14ac:dyDescent="0.15">
      <c r="B47" s="250"/>
      <c r="C47" s="246"/>
      <c r="D47" s="246"/>
      <c r="E47" s="246"/>
      <c r="F47" s="246"/>
      <c r="G47" s="1262"/>
      <c r="H47" s="1263"/>
      <c r="I47" s="1263"/>
      <c r="J47" s="1263"/>
      <c r="K47" s="1263"/>
      <c r="L47" s="1263"/>
      <c r="M47" s="1263"/>
      <c r="N47" s="1263"/>
      <c r="O47" s="1264"/>
    </row>
    <row r="48" spans="2:17" ht="13.5" x14ac:dyDescent="0.15">
      <c r="B48" s="250"/>
      <c r="C48" s="246"/>
      <c r="D48" s="246"/>
      <c r="E48" s="246"/>
      <c r="F48" s="246"/>
      <c r="G48" s="246"/>
      <c r="H48" s="355"/>
      <c r="I48" s="355"/>
      <c r="J48" s="355"/>
    </row>
    <row r="49" spans="1:17" ht="13.5" x14ac:dyDescent="0.15">
      <c r="B49" s="250"/>
      <c r="C49" s="246"/>
      <c r="D49" s="246"/>
      <c r="E49" s="246"/>
      <c r="F49" s="246"/>
      <c r="G49" s="245" t="s">
        <v>558</v>
      </c>
    </row>
    <row r="50" spans="1:17" ht="13.5" x14ac:dyDescent="0.15">
      <c r="B50" s="250"/>
      <c r="C50" s="246"/>
      <c r="D50" s="246"/>
      <c r="E50" s="246"/>
      <c r="F50" s="246"/>
      <c r="G50" s="1244"/>
      <c r="H50" s="1245"/>
      <c r="I50" s="1245"/>
      <c r="J50" s="1246"/>
      <c r="K50" s="356" t="s">
        <v>518</v>
      </c>
      <c r="L50" s="356" t="s">
        <v>519</v>
      </c>
      <c r="M50" s="356" t="s">
        <v>520</v>
      </c>
      <c r="N50" s="356" t="s">
        <v>521</v>
      </c>
      <c r="O50" s="356" t="s">
        <v>522</v>
      </c>
    </row>
    <row r="51" spans="1:17" ht="13.5" x14ac:dyDescent="0.15">
      <c r="B51" s="250"/>
      <c r="C51" s="246"/>
      <c r="D51" s="246"/>
      <c r="E51" s="246"/>
      <c r="F51" s="246"/>
      <c r="G51" s="1247" t="s">
        <v>559</v>
      </c>
      <c r="H51" s="1248"/>
      <c r="I51" s="1253" t="s">
        <v>560</v>
      </c>
      <c r="J51" s="1253"/>
      <c r="K51" s="1255"/>
      <c r="L51" s="1255"/>
      <c r="M51" s="1255"/>
      <c r="N51" s="1255"/>
      <c r="O51" s="1255"/>
    </row>
    <row r="52" spans="1:17" ht="13.5" x14ac:dyDescent="0.15">
      <c r="B52" s="250"/>
      <c r="C52" s="246"/>
      <c r="D52" s="246"/>
      <c r="E52" s="246"/>
      <c r="F52" s="246"/>
      <c r="G52" s="1249"/>
      <c r="H52" s="1250"/>
      <c r="I52" s="1254"/>
      <c r="J52" s="1254"/>
      <c r="K52" s="1221"/>
      <c r="L52" s="1221"/>
      <c r="M52" s="1221"/>
      <c r="N52" s="1221"/>
      <c r="O52" s="1221"/>
    </row>
    <row r="53" spans="1:17" ht="13.5" x14ac:dyDescent="0.15">
      <c r="A53" s="357"/>
      <c r="B53" s="250"/>
      <c r="C53" s="246"/>
      <c r="D53" s="246"/>
      <c r="E53" s="246"/>
      <c r="F53" s="246"/>
      <c r="G53" s="1249"/>
      <c r="H53" s="1250"/>
      <c r="I53" s="1226" t="s">
        <v>567</v>
      </c>
      <c r="J53" s="1226"/>
      <c r="K53" s="1256"/>
      <c r="L53" s="1256"/>
      <c r="M53" s="1256"/>
      <c r="N53" s="1256"/>
      <c r="O53" s="1256"/>
    </row>
    <row r="54" spans="1:17" ht="13.5" x14ac:dyDescent="0.15">
      <c r="A54" s="357"/>
      <c r="B54" s="250"/>
      <c r="C54" s="246"/>
      <c r="D54" s="246"/>
      <c r="E54" s="246"/>
      <c r="F54" s="246"/>
      <c r="G54" s="1251"/>
      <c r="H54" s="1252"/>
      <c r="I54" s="1226"/>
      <c r="J54" s="1226"/>
      <c r="K54" s="1228"/>
      <c r="L54" s="1228"/>
      <c r="M54" s="1228"/>
      <c r="N54" s="1228"/>
      <c r="O54" s="1228"/>
    </row>
    <row r="55" spans="1:17" ht="13.5" x14ac:dyDescent="0.15">
      <c r="A55" s="357"/>
      <c r="B55" s="250"/>
      <c r="C55" s="246"/>
      <c r="D55" s="246"/>
      <c r="E55" s="246"/>
      <c r="F55" s="246"/>
      <c r="G55" s="1229" t="s">
        <v>561</v>
      </c>
      <c r="H55" s="1230"/>
      <c r="I55" s="1226" t="s">
        <v>560</v>
      </c>
      <c r="J55" s="1226"/>
      <c r="K55" s="1255"/>
      <c r="L55" s="1255"/>
      <c r="M55" s="1255"/>
      <c r="N55" s="1255"/>
      <c r="O55" s="1255"/>
    </row>
    <row r="56" spans="1:17" ht="13.5" x14ac:dyDescent="0.15">
      <c r="A56" s="357"/>
      <c r="B56" s="250"/>
      <c r="C56" s="246"/>
      <c r="D56" s="246"/>
      <c r="E56" s="246"/>
      <c r="F56" s="246"/>
      <c r="G56" s="1231"/>
      <c r="H56" s="1232"/>
      <c r="I56" s="1226"/>
      <c r="J56" s="1226"/>
      <c r="K56" s="1221"/>
      <c r="L56" s="1221"/>
      <c r="M56" s="1221"/>
      <c r="N56" s="1221"/>
      <c r="O56" s="1221"/>
    </row>
    <row r="57" spans="1:17" s="357" customFormat="1" ht="13.5" x14ac:dyDescent="0.15">
      <c r="B57" s="358"/>
      <c r="C57" s="354"/>
      <c r="D57" s="354"/>
      <c r="E57" s="354"/>
      <c r="F57" s="354"/>
      <c r="G57" s="1231"/>
      <c r="H57" s="1232"/>
      <c r="I57" s="1223" t="s">
        <v>566</v>
      </c>
      <c r="J57" s="1223"/>
      <c r="K57" s="1256"/>
      <c r="L57" s="1256"/>
      <c r="M57" s="1256"/>
      <c r="N57" s="1256"/>
      <c r="O57" s="1256"/>
      <c r="P57" s="359"/>
      <c r="Q57" s="358"/>
    </row>
    <row r="58" spans="1:17" s="357" customFormat="1" ht="13.5" x14ac:dyDescent="0.15">
      <c r="A58" s="245"/>
      <c r="B58" s="358"/>
      <c r="C58" s="354"/>
      <c r="D58" s="354"/>
      <c r="E58" s="354"/>
      <c r="F58" s="354"/>
      <c r="G58" s="1233"/>
      <c r="H58" s="1234"/>
      <c r="I58" s="1223"/>
      <c r="J58" s="1223"/>
      <c r="K58" s="1228"/>
      <c r="L58" s="1228"/>
      <c r="M58" s="1228"/>
      <c r="N58" s="1228"/>
      <c r="O58" s="1228"/>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562</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557</v>
      </c>
      <c r="I64" s="354"/>
      <c r="J64" s="354"/>
      <c r="K64" s="354"/>
      <c r="L64" s="246"/>
      <c r="M64" s="246"/>
      <c r="N64" s="246"/>
      <c r="O64" s="246"/>
    </row>
    <row r="65" spans="2:30" ht="13.5" customHeight="1" x14ac:dyDescent="0.15">
      <c r="B65" s="250"/>
      <c r="C65" s="246"/>
      <c r="D65" s="246"/>
      <c r="E65" s="246"/>
      <c r="F65" s="246"/>
      <c r="G65" s="1235" t="s">
        <v>565</v>
      </c>
      <c r="H65" s="1236"/>
      <c r="I65" s="1236"/>
      <c r="J65" s="1236"/>
      <c r="K65" s="1236"/>
      <c r="L65" s="1236"/>
      <c r="M65" s="1236"/>
      <c r="N65" s="1236"/>
      <c r="O65" s="1237"/>
    </row>
    <row r="66" spans="2:30" ht="13.5" x14ac:dyDescent="0.15">
      <c r="B66" s="250"/>
      <c r="C66" s="246"/>
      <c r="D66" s="246"/>
      <c r="E66" s="246"/>
      <c r="F66" s="246"/>
      <c r="G66" s="1238"/>
      <c r="H66" s="1239"/>
      <c r="I66" s="1239"/>
      <c r="J66" s="1239"/>
      <c r="K66" s="1239"/>
      <c r="L66" s="1239"/>
      <c r="M66" s="1239"/>
      <c r="N66" s="1239"/>
      <c r="O66" s="1240"/>
    </row>
    <row r="67" spans="2:30" ht="13.5" x14ac:dyDescent="0.15">
      <c r="B67" s="250"/>
      <c r="C67" s="246"/>
      <c r="D67" s="246"/>
      <c r="E67" s="246"/>
      <c r="F67" s="246"/>
      <c r="G67" s="1238"/>
      <c r="H67" s="1239"/>
      <c r="I67" s="1239"/>
      <c r="J67" s="1239"/>
      <c r="K67" s="1239"/>
      <c r="L67" s="1239"/>
      <c r="M67" s="1239"/>
      <c r="N67" s="1239"/>
      <c r="O67" s="1240"/>
    </row>
    <row r="68" spans="2:30" ht="13.5" x14ac:dyDescent="0.15">
      <c r="B68" s="250"/>
      <c r="C68" s="246"/>
      <c r="D68" s="246"/>
      <c r="E68" s="246"/>
      <c r="F68" s="246"/>
      <c r="G68" s="1238"/>
      <c r="H68" s="1239"/>
      <c r="I68" s="1239"/>
      <c r="J68" s="1239"/>
      <c r="K68" s="1239"/>
      <c r="L68" s="1239"/>
      <c r="M68" s="1239"/>
      <c r="N68" s="1239"/>
      <c r="O68" s="1240"/>
    </row>
    <row r="69" spans="2:30" ht="13.5" x14ac:dyDescent="0.15">
      <c r="B69" s="250"/>
      <c r="C69" s="246"/>
      <c r="D69" s="246"/>
      <c r="E69" s="246"/>
      <c r="F69" s="246"/>
      <c r="G69" s="1241"/>
      <c r="H69" s="1242"/>
      <c r="I69" s="1242"/>
      <c r="J69" s="1242"/>
      <c r="K69" s="1242"/>
      <c r="L69" s="1242"/>
      <c r="M69" s="1242"/>
      <c r="N69" s="1242"/>
      <c r="O69" s="1243"/>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563</v>
      </c>
      <c r="I71" s="370"/>
      <c r="J71" s="366"/>
      <c r="K71" s="366"/>
      <c r="L71" s="367"/>
      <c r="M71" s="366"/>
      <c r="N71" s="367"/>
      <c r="O71" s="368"/>
    </row>
    <row r="72" spans="2:30" ht="13.5" x14ac:dyDescent="0.15">
      <c r="B72" s="250"/>
      <c r="C72" s="246"/>
      <c r="D72" s="246"/>
      <c r="E72" s="246"/>
      <c r="F72" s="246"/>
      <c r="G72" s="1244"/>
      <c r="H72" s="1245"/>
      <c r="I72" s="1245"/>
      <c r="J72" s="1246"/>
      <c r="K72" s="356" t="s">
        <v>518</v>
      </c>
      <c r="L72" s="356" t="s">
        <v>519</v>
      </c>
      <c r="M72" s="356" t="s">
        <v>520</v>
      </c>
      <c r="N72" s="356" t="s">
        <v>521</v>
      </c>
      <c r="O72" s="356" t="s">
        <v>522</v>
      </c>
    </row>
    <row r="73" spans="2:30" ht="13.5" x14ac:dyDescent="0.15">
      <c r="B73" s="250"/>
      <c r="C73" s="246"/>
      <c r="D73" s="246"/>
      <c r="E73" s="246"/>
      <c r="F73" s="246"/>
      <c r="G73" s="1247" t="s">
        <v>559</v>
      </c>
      <c r="H73" s="1248"/>
      <c r="I73" s="1253" t="s">
        <v>560</v>
      </c>
      <c r="J73" s="1253"/>
      <c r="K73" s="1225"/>
      <c r="L73" s="1225"/>
      <c r="M73" s="1221"/>
      <c r="N73" s="1221"/>
      <c r="O73" s="1221"/>
      <c r="S73" s="245">
        <v>9.9</v>
      </c>
    </row>
    <row r="74" spans="2:30" ht="13.5" x14ac:dyDescent="0.15">
      <c r="B74" s="250"/>
      <c r="C74" s="246"/>
      <c r="D74" s="246"/>
      <c r="E74" s="246"/>
      <c r="F74" s="246"/>
      <c r="G74" s="1249"/>
      <c r="H74" s="1250"/>
      <c r="I74" s="1254"/>
      <c r="J74" s="1254"/>
      <c r="K74" s="1225"/>
      <c r="L74" s="1225"/>
      <c r="M74" s="1221"/>
      <c r="N74" s="1221"/>
      <c r="O74" s="1221"/>
    </row>
    <row r="75" spans="2:30" ht="13.5" x14ac:dyDescent="0.15">
      <c r="B75" s="250"/>
      <c r="C75" s="246"/>
      <c r="D75" s="246"/>
      <c r="E75" s="246"/>
      <c r="F75" s="246"/>
      <c r="G75" s="1249"/>
      <c r="H75" s="1250"/>
      <c r="I75" s="1226" t="s">
        <v>564</v>
      </c>
      <c r="J75" s="1226"/>
      <c r="K75" s="1227">
        <v>9</v>
      </c>
      <c r="L75" s="1227">
        <v>7.3</v>
      </c>
      <c r="M75" s="1227">
        <v>6</v>
      </c>
      <c r="N75" s="1227">
        <v>5.0999999999999996</v>
      </c>
      <c r="O75" s="1227">
        <v>3.4</v>
      </c>
      <c r="U75" s="245">
        <v>81.2</v>
      </c>
      <c r="W75" s="245">
        <v>87.2</v>
      </c>
      <c r="Y75" s="245">
        <v>99.8</v>
      </c>
      <c r="AA75" s="245">
        <v>109.5</v>
      </c>
      <c r="AC75" s="245">
        <v>115.2</v>
      </c>
    </row>
    <row r="76" spans="2:30" ht="13.5" x14ac:dyDescent="0.15">
      <c r="B76" s="250"/>
      <c r="C76" s="246"/>
      <c r="D76" s="246"/>
      <c r="E76" s="246"/>
      <c r="F76" s="246"/>
      <c r="G76" s="1251"/>
      <c r="H76" s="1252"/>
      <c r="I76" s="1226"/>
      <c r="J76" s="1226"/>
      <c r="K76" s="1228"/>
      <c r="L76" s="1228"/>
      <c r="M76" s="1228"/>
      <c r="N76" s="1228"/>
      <c r="O76" s="1228"/>
    </row>
    <row r="77" spans="2:30" ht="13.5" x14ac:dyDescent="0.15">
      <c r="B77" s="250"/>
      <c r="C77" s="246"/>
      <c r="D77" s="246"/>
      <c r="E77" s="246"/>
      <c r="F77" s="246"/>
      <c r="G77" s="1229" t="s">
        <v>561</v>
      </c>
      <c r="H77" s="1230"/>
      <c r="I77" s="1226" t="s">
        <v>560</v>
      </c>
      <c r="J77" s="1226"/>
      <c r="K77" s="1225">
        <v>0</v>
      </c>
      <c r="L77" s="1225">
        <v>0</v>
      </c>
      <c r="M77" s="1221">
        <v>0</v>
      </c>
      <c r="N77" s="1221">
        <v>0</v>
      </c>
      <c r="O77" s="1221">
        <v>0</v>
      </c>
      <c r="R77" s="245">
        <v>12.3</v>
      </c>
      <c r="T77" s="245">
        <v>11.1</v>
      </c>
    </row>
    <row r="78" spans="2:30" ht="13.5" x14ac:dyDescent="0.15">
      <c r="B78" s="250"/>
      <c r="C78" s="246"/>
      <c r="D78" s="246"/>
      <c r="E78" s="246"/>
      <c r="F78" s="246"/>
      <c r="G78" s="1231"/>
      <c r="H78" s="1232"/>
      <c r="I78" s="1226"/>
      <c r="J78" s="1226"/>
      <c r="K78" s="1225"/>
      <c r="L78" s="1225"/>
      <c r="M78" s="1221"/>
      <c r="N78" s="1221"/>
      <c r="O78" s="1221"/>
    </row>
    <row r="79" spans="2:30" ht="13.5" x14ac:dyDescent="0.15">
      <c r="B79" s="250"/>
      <c r="C79" s="246"/>
      <c r="D79" s="246"/>
      <c r="E79" s="246"/>
      <c r="F79" s="246"/>
      <c r="G79" s="1231"/>
      <c r="H79" s="1232"/>
      <c r="I79" s="1222" t="s">
        <v>564</v>
      </c>
      <c r="J79" s="1223"/>
      <c r="K79" s="1224">
        <v>10.1</v>
      </c>
      <c r="L79" s="1224">
        <v>9.1999999999999993</v>
      </c>
      <c r="M79" s="1224">
        <v>8.1999999999999993</v>
      </c>
      <c r="N79" s="1224">
        <v>7.8</v>
      </c>
      <c r="O79" s="1224">
        <v>7.4</v>
      </c>
      <c r="V79" s="245">
        <v>53.5</v>
      </c>
      <c r="X79" s="245">
        <v>48.2</v>
      </c>
      <c r="Z79" s="245">
        <v>34.200000000000003</v>
      </c>
      <c r="AB79" s="245">
        <v>30.3</v>
      </c>
      <c r="AD79" s="245">
        <v>28.9</v>
      </c>
    </row>
    <row r="80" spans="2:30" ht="13.5" x14ac:dyDescent="0.15">
      <c r="B80" s="250"/>
      <c r="C80" s="246"/>
      <c r="D80" s="246"/>
      <c r="E80" s="246"/>
      <c r="F80" s="246"/>
      <c r="G80" s="1233"/>
      <c r="H80" s="1234"/>
      <c r="I80" s="1223"/>
      <c r="J80" s="1223"/>
      <c r="K80" s="1224"/>
      <c r="L80" s="1224"/>
      <c r="M80" s="1224"/>
      <c r="N80" s="1224"/>
      <c r="O80" s="1224"/>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G55:H58"/>
    <mergeCell ref="I55:J56"/>
    <mergeCell ref="K55:K56"/>
    <mergeCell ref="L55:L56"/>
    <mergeCell ref="M55:M56"/>
    <mergeCell ref="L51:L52"/>
    <mergeCell ref="M51:M52"/>
    <mergeCell ref="N51:N52"/>
    <mergeCell ref="O51:O52"/>
    <mergeCell ref="I53:J54"/>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G77:H80"/>
    <mergeCell ref="I77:J78"/>
    <mergeCell ref="K77:K78"/>
    <mergeCell ref="L77:L78"/>
    <mergeCell ref="M77:M78"/>
    <mergeCell ref="L73:L74"/>
    <mergeCell ref="M73:M74"/>
    <mergeCell ref="N73:N74"/>
    <mergeCell ref="O73:O74"/>
    <mergeCell ref="I75:J76"/>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517</v>
      </c>
      <c r="G2" s="113"/>
      <c r="H2" s="114"/>
    </row>
    <row r="3" spans="1:8" x14ac:dyDescent="0.15">
      <c r="A3" s="110" t="s">
        <v>510</v>
      </c>
      <c r="B3" s="115"/>
      <c r="C3" s="116"/>
      <c r="D3" s="117">
        <v>437951</v>
      </c>
      <c r="E3" s="118"/>
      <c r="F3" s="119">
        <v>228305</v>
      </c>
      <c r="G3" s="120"/>
      <c r="H3" s="121"/>
    </row>
    <row r="4" spans="1:8" x14ac:dyDescent="0.15">
      <c r="A4" s="122"/>
      <c r="B4" s="123"/>
      <c r="C4" s="124"/>
      <c r="D4" s="125">
        <v>250126</v>
      </c>
      <c r="E4" s="126"/>
      <c r="F4" s="127">
        <v>86611</v>
      </c>
      <c r="G4" s="128"/>
      <c r="H4" s="129"/>
    </row>
    <row r="5" spans="1:8" x14ac:dyDescent="0.15">
      <c r="A5" s="110" t="s">
        <v>512</v>
      </c>
      <c r="B5" s="115"/>
      <c r="C5" s="116"/>
      <c r="D5" s="117">
        <v>503005</v>
      </c>
      <c r="E5" s="118"/>
      <c r="F5" s="119">
        <v>316331</v>
      </c>
      <c r="G5" s="120"/>
      <c r="H5" s="121"/>
    </row>
    <row r="6" spans="1:8" x14ac:dyDescent="0.15">
      <c r="A6" s="122"/>
      <c r="B6" s="123"/>
      <c r="C6" s="124"/>
      <c r="D6" s="125">
        <v>339148</v>
      </c>
      <c r="E6" s="126"/>
      <c r="F6" s="127">
        <v>106387</v>
      </c>
      <c r="G6" s="128"/>
      <c r="H6" s="129"/>
    </row>
    <row r="7" spans="1:8" x14ac:dyDescent="0.15">
      <c r="A7" s="110" t="s">
        <v>513</v>
      </c>
      <c r="B7" s="115"/>
      <c r="C7" s="116"/>
      <c r="D7" s="117">
        <v>428464</v>
      </c>
      <c r="E7" s="118"/>
      <c r="F7" s="119">
        <v>333013</v>
      </c>
      <c r="G7" s="120"/>
      <c r="H7" s="121"/>
    </row>
    <row r="8" spans="1:8" x14ac:dyDescent="0.15">
      <c r="A8" s="122"/>
      <c r="B8" s="123"/>
      <c r="C8" s="124"/>
      <c r="D8" s="125">
        <v>266188</v>
      </c>
      <c r="E8" s="126"/>
      <c r="F8" s="127">
        <v>126732</v>
      </c>
      <c r="G8" s="128"/>
      <c r="H8" s="129"/>
    </row>
    <row r="9" spans="1:8" x14ac:dyDescent="0.15">
      <c r="A9" s="110" t="s">
        <v>514</v>
      </c>
      <c r="B9" s="115"/>
      <c r="C9" s="116"/>
      <c r="D9" s="117">
        <v>818976</v>
      </c>
      <c r="E9" s="118"/>
      <c r="F9" s="119">
        <v>280458</v>
      </c>
      <c r="G9" s="120"/>
      <c r="H9" s="121"/>
    </row>
    <row r="10" spans="1:8" x14ac:dyDescent="0.15">
      <c r="A10" s="122"/>
      <c r="B10" s="123"/>
      <c r="C10" s="124"/>
      <c r="D10" s="125">
        <v>573879</v>
      </c>
      <c r="E10" s="126"/>
      <c r="F10" s="127">
        <v>127286</v>
      </c>
      <c r="G10" s="128"/>
      <c r="H10" s="129"/>
    </row>
    <row r="11" spans="1:8" x14ac:dyDescent="0.15">
      <c r="A11" s="110" t="s">
        <v>515</v>
      </c>
      <c r="B11" s="115"/>
      <c r="C11" s="116"/>
      <c r="D11" s="117">
        <v>806658</v>
      </c>
      <c r="E11" s="118"/>
      <c r="F11" s="119">
        <v>291945</v>
      </c>
      <c r="G11" s="120"/>
      <c r="H11" s="121"/>
    </row>
    <row r="12" spans="1:8" x14ac:dyDescent="0.15">
      <c r="A12" s="122"/>
      <c r="B12" s="123"/>
      <c r="C12" s="130"/>
      <c r="D12" s="125">
        <v>692055</v>
      </c>
      <c r="E12" s="126"/>
      <c r="F12" s="127">
        <v>127651</v>
      </c>
      <c r="G12" s="128"/>
      <c r="H12" s="129"/>
    </row>
    <row r="13" spans="1:8" x14ac:dyDescent="0.15">
      <c r="A13" s="110"/>
      <c r="B13" s="115"/>
      <c r="C13" s="131"/>
      <c r="D13" s="132">
        <v>599011</v>
      </c>
      <c r="E13" s="133"/>
      <c r="F13" s="134">
        <v>290010</v>
      </c>
      <c r="G13" s="135"/>
      <c r="H13" s="121"/>
    </row>
    <row r="14" spans="1:8" x14ac:dyDescent="0.15">
      <c r="A14" s="122"/>
      <c r="B14" s="123"/>
      <c r="C14" s="124"/>
      <c r="D14" s="125">
        <v>424279</v>
      </c>
      <c r="E14" s="126"/>
      <c r="F14" s="127">
        <v>114933</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1.22</v>
      </c>
      <c r="C19" s="136">
        <f>ROUND(VALUE(SUBSTITUTE(実質収支比率等に係る経年分析!G$48,"▲","-")),2)</f>
        <v>4.9400000000000004</v>
      </c>
      <c r="D19" s="136">
        <f>ROUND(VALUE(SUBSTITUTE(実質収支比率等に係る経年分析!H$48,"▲","-")),2)</f>
        <v>2.2799999999999998</v>
      </c>
      <c r="E19" s="136">
        <f>ROUND(VALUE(SUBSTITUTE(実質収支比率等に係る経年分析!I$48,"▲","-")),2)</f>
        <v>5.31</v>
      </c>
      <c r="F19" s="136">
        <f>ROUND(VALUE(SUBSTITUTE(実質収支比率等に係る経年分析!J$48,"▲","-")),2)</f>
        <v>4.6900000000000004</v>
      </c>
    </row>
    <row r="20" spans="1:11" x14ac:dyDescent="0.15">
      <c r="A20" s="136" t="s">
        <v>44</v>
      </c>
      <c r="B20" s="136">
        <f>ROUND(VALUE(SUBSTITUTE(実質収支比率等に係る経年分析!F$47,"▲","-")),2)</f>
        <v>26.07</v>
      </c>
      <c r="C20" s="136">
        <f>ROUND(VALUE(SUBSTITUTE(実質収支比率等に係る経年分析!G$47,"▲","-")),2)</f>
        <v>27.89</v>
      </c>
      <c r="D20" s="136">
        <f>ROUND(VALUE(SUBSTITUTE(実質収支比率等に係る経年分析!H$47,"▲","-")),2)</f>
        <v>34.369999999999997</v>
      </c>
      <c r="E20" s="136">
        <f>ROUND(VALUE(SUBSTITUTE(実質収支比率等に係る経年分析!I$47,"▲","-")),2)</f>
        <v>33.049999999999997</v>
      </c>
      <c r="F20" s="136">
        <f>ROUND(VALUE(SUBSTITUTE(実質収支比率等に係る経年分析!J$47,"▲","-")),2)</f>
        <v>34.68</v>
      </c>
    </row>
    <row r="21" spans="1:11" x14ac:dyDescent="0.15">
      <c r="A21" s="136" t="s">
        <v>45</v>
      </c>
      <c r="B21" s="136">
        <f>IF(ISNUMBER(VALUE(SUBSTITUTE(実質収支比率等に係る経年分析!F$49,"▲","-"))),ROUND(VALUE(SUBSTITUTE(実質収支比率等に係る経年分析!F$49,"▲","-")),2),NA())</f>
        <v>-4.72</v>
      </c>
      <c r="C21" s="136">
        <f>IF(ISNUMBER(VALUE(SUBSTITUTE(実質収支比率等に係る経年分析!G$49,"▲","-"))),ROUND(VALUE(SUBSTITUTE(実質収支比率等に係る経年分析!G$49,"▲","-")),2),NA())</f>
        <v>4.3499999999999996</v>
      </c>
      <c r="D21" s="136">
        <f>IF(ISNUMBER(VALUE(SUBSTITUTE(実質収支比率等に係る経年分析!H$49,"▲","-"))),ROUND(VALUE(SUBSTITUTE(実質収支比率等に係る経年分析!H$49,"▲","-")),2),NA())</f>
        <v>-0.44</v>
      </c>
      <c r="E21" s="136">
        <f>IF(ISNUMBER(VALUE(SUBSTITUTE(実質収支比率等に係る経年分析!I$49,"▲","-"))),ROUND(VALUE(SUBSTITUTE(実質収支比率等に係る経年分析!I$49,"▲","-")),2),NA())</f>
        <v>3.25</v>
      </c>
      <c r="F21" s="136">
        <f>IF(ISNUMBER(VALUE(SUBSTITUTE(実質収支比率等に係る経年分析!J$49,"▲","-"))),ROUND(VALUE(SUBSTITUTE(実質収支比率等に係る経年分析!J$49,"▲","-")),2),NA())</f>
        <v>-0.8</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大鹿村後期高齢者医療特別会計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大鹿村介護保険特別会計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大鹿村営水道特別会計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0.01</v>
      </c>
    </row>
    <row r="34" spans="1:16" x14ac:dyDescent="0.15">
      <c r="A34" s="137" t="str">
        <f>IF(連結実質赤字比率に係る赤字・黒字の構成分析!C$36="",NA(),連結実質赤字比率に係る赤字・黒字の構成分析!C$36)</f>
        <v>大鹿村立診療所特別会計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0.04</v>
      </c>
    </row>
    <row r="35" spans="1:16" x14ac:dyDescent="0.15">
      <c r="A35" s="137" t="str">
        <f>IF(連結実質赤字比率に係る赤字・黒字の構成分析!C$35="",NA(),連結実質赤字比率に係る赤字・黒字の構成分析!C$35)</f>
        <v>大鹿村国民健康保険特別会計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0.21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0.05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0.11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0.32</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4.93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2.27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4.6900000000000004</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244</v>
      </c>
      <c r="E42" s="138"/>
      <c r="F42" s="138"/>
      <c r="G42" s="138">
        <f>'実質公債費比率（分子）の構造'!L$52</f>
        <v>236</v>
      </c>
      <c r="H42" s="138"/>
      <c r="I42" s="138"/>
      <c r="J42" s="138">
        <f>'実質公債費比率（分子）の構造'!M$52</f>
        <v>224</v>
      </c>
      <c r="K42" s="138"/>
      <c r="L42" s="138"/>
      <c r="M42" s="138">
        <f>'実質公債費比率（分子）の構造'!N$52</f>
        <v>202</v>
      </c>
      <c r="N42" s="138"/>
      <c r="O42" s="138"/>
      <c r="P42" s="138">
        <f>'実質公債費比率（分子）の構造'!O$52</f>
        <v>197</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2</v>
      </c>
      <c r="C45" s="138"/>
      <c r="D45" s="138"/>
      <c r="E45" s="138">
        <f>'実質公債費比率（分子）の構造'!L$49</f>
        <v>2</v>
      </c>
      <c r="F45" s="138"/>
      <c r="G45" s="138"/>
      <c r="H45" s="138">
        <f>'実質公債費比率（分子）の構造'!M$49</f>
        <v>2</v>
      </c>
      <c r="I45" s="138"/>
      <c r="J45" s="138"/>
      <c r="K45" s="138">
        <f>'実質公債費比率（分子）の構造'!N$49</f>
        <v>2</v>
      </c>
      <c r="L45" s="138"/>
      <c r="M45" s="138"/>
      <c r="N45" s="138">
        <f>'実質公債費比率（分子）の構造'!O$49</f>
        <v>2</v>
      </c>
      <c r="O45" s="138"/>
      <c r="P45" s="138"/>
    </row>
    <row r="46" spans="1:16" x14ac:dyDescent="0.15">
      <c r="A46" s="138" t="s">
        <v>56</v>
      </c>
      <c r="B46" s="138">
        <f>'実質公債費比率（分子）の構造'!K$48</f>
        <v>49</v>
      </c>
      <c r="C46" s="138"/>
      <c r="D46" s="138"/>
      <c r="E46" s="138">
        <f>'実質公債費比率（分子）の構造'!L$48</f>
        <v>55</v>
      </c>
      <c r="F46" s="138"/>
      <c r="G46" s="138"/>
      <c r="H46" s="138">
        <f>'実質公債費比率（分子）の構造'!M$48</f>
        <v>41</v>
      </c>
      <c r="I46" s="138"/>
      <c r="J46" s="138"/>
      <c r="K46" s="138">
        <f>'実質公債費比率（分子）の構造'!N$48</f>
        <v>44</v>
      </c>
      <c r="L46" s="138"/>
      <c r="M46" s="138"/>
      <c r="N46" s="138">
        <f>'実質公債費比率（分子）の構造'!O$48</f>
        <v>39</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275</v>
      </c>
      <c r="C49" s="138"/>
      <c r="D49" s="138"/>
      <c r="E49" s="138">
        <f>'実質公債費比率（分子）の構造'!L$45</f>
        <v>261</v>
      </c>
      <c r="F49" s="138"/>
      <c r="G49" s="138"/>
      <c r="H49" s="138">
        <f>'実質公債費比率（分子）の構造'!M$45</f>
        <v>252</v>
      </c>
      <c r="I49" s="138"/>
      <c r="J49" s="138"/>
      <c r="K49" s="138">
        <f>'実質公債費比率（分子）の構造'!N$45</f>
        <v>194</v>
      </c>
      <c r="L49" s="138"/>
      <c r="M49" s="138"/>
      <c r="N49" s="138">
        <f>'実質公債費比率（分子）の構造'!O$45</f>
        <v>172</v>
      </c>
      <c r="O49" s="138"/>
      <c r="P49" s="138"/>
    </row>
    <row r="50" spans="1:16" x14ac:dyDescent="0.15">
      <c r="A50" s="138" t="s">
        <v>60</v>
      </c>
      <c r="B50" s="138" t="e">
        <f>NA()</f>
        <v>#N/A</v>
      </c>
      <c r="C50" s="138">
        <f>IF(ISNUMBER('実質公債費比率（分子）の構造'!K$53),'実質公債費比率（分子）の構造'!K$53,NA())</f>
        <v>82</v>
      </c>
      <c r="D50" s="138" t="e">
        <f>NA()</f>
        <v>#N/A</v>
      </c>
      <c r="E50" s="138" t="e">
        <f>NA()</f>
        <v>#N/A</v>
      </c>
      <c r="F50" s="138">
        <f>IF(ISNUMBER('実質公債費比率（分子）の構造'!L$53),'実質公債費比率（分子）の構造'!L$53,NA())</f>
        <v>82</v>
      </c>
      <c r="G50" s="138" t="e">
        <f>NA()</f>
        <v>#N/A</v>
      </c>
      <c r="H50" s="138" t="e">
        <f>NA()</f>
        <v>#N/A</v>
      </c>
      <c r="I50" s="138">
        <f>IF(ISNUMBER('実質公債費比率（分子）の構造'!M$53),'実質公債費比率（分子）の構造'!M$53,NA())</f>
        <v>71</v>
      </c>
      <c r="J50" s="138" t="e">
        <f>NA()</f>
        <v>#N/A</v>
      </c>
      <c r="K50" s="138" t="e">
        <f>NA()</f>
        <v>#N/A</v>
      </c>
      <c r="L50" s="138">
        <f>IF(ISNUMBER('実質公債費比率（分子）の構造'!N$53),'実質公債費比率（分子）の構造'!N$53,NA())</f>
        <v>38</v>
      </c>
      <c r="M50" s="138" t="e">
        <f>NA()</f>
        <v>#N/A</v>
      </c>
      <c r="N50" s="138" t="e">
        <f>NA()</f>
        <v>#N/A</v>
      </c>
      <c r="O50" s="138">
        <f>IF(ISNUMBER('実質公債費比率（分子）の構造'!O$53),'実質公債費比率（分子）の構造'!O$53,NA())</f>
        <v>16</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1845</v>
      </c>
      <c r="E56" s="137"/>
      <c r="F56" s="137"/>
      <c r="G56" s="137">
        <f>'将来負担比率（分子）の構造'!J$52</f>
        <v>1762</v>
      </c>
      <c r="H56" s="137"/>
      <c r="I56" s="137"/>
      <c r="J56" s="137">
        <f>'将来負担比率（分子）の構造'!K$52</f>
        <v>1732</v>
      </c>
      <c r="K56" s="137"/>
      <c r="L56" s="137"/>
      <c r="M56" s="137">
        <f>'将来負担比率（分子）の構造'!L$52</f>
        <v>1993</v>
      </c>
      <c r="N56" s="137"/>
      <c r="O56" s="137"/>
      <c r="P56" s="137">
        <f>'将来負担比率（分子）の構造'!M$52</f>
        <v>2195</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2666</v>
      </c>
      <c r="E58" s="137"/>
      <c r="F58" s="137"/>
      <c r="G58" s="137">
        <f>'将来負担比率（分子）の構造'!J$50</f>
        <v>2789</v>
      </c>
      <c r="H58" s="137"/>
      <c r="I58" s="137"/>
      <c r="J58" s="137">
        <f>'将来負担比率（分子）の構造'!K$50</f>
        <v>2921</v>
      </c>
      <c r="K58" s="137"/>
      <c r="L58" s="137"/>
      <c r="M58" s="137">
        <f>'将来負担比率（分子）の構造'!L$50</f>
        <v>2943</v>
      </c>
      <c r="N58" s="137"/>
      <c r="O58" s="137"/>
      <c r="P58" s="137">
        <f>'将来負担比率（分子）の構造'!M$50</f>
        <v>2983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474</v>
      </c>
      <c r="C62" s="137"/>
      <c r="D62" s="137"/>
      <c r="E62" s="137">
        <f>'将来負担比率（分子）の構造'!J$45</f>
        <v>472</v>
      </c>
      <c r="F62" s="137"/>
      <c r="G62" s="137"/>
      <c r="H62" s="137">
        <f>'将来負担比率（分子）の構造'!K$45</f>
        <v>448</v>
      </c>
      <c r="I62" s="137"/>
      <c r="J62" s="137"/>
      <c r="K62" s="137">
        <f>'将来負担比率（分子）の構造'!L$45</f>
        <v>397</v>
      </c>
      <c r="L62" s="137"/>
      <c r="M62" s="137"/>
      <c r="N62" s="137">
        <f>'将来負担比率（分子）の構造'!M$45</f>
        <v>433</v>
      </c>
      <c r="O62" s="137"/>
      <c r="P62" s="137"/>
    </row>
    <row r="63" spans="1:16" x14ac:dyDescent="0.15">
      <c r="A63" s="137" t="s">
        <v>28</v>
      </c>
      <c r="B63" s="137">
        <f>'将来負担比率（分子）の構造'!I$44</f>
        <v>27</v>
      </c>
      <c r="C63" s="137"/>
      <c r="D63" s="137"/>
      <c r="E63" s="137">
        <f>'将来負担比率（分子）の構造'!J$44</f>
        <v>14</v>
      </c>
      <c r="F63" s="137"/>
      <c r="G63" s="137"/>
      <c r="H63" s="137">
        <f>'将来負担比率（分子）の構造'!K$44</f>
        <v>13</v>
      </c>
      <c r="I63" s="137"/>
      <c r="J63" s="137"/>
      <c r="K63" s="137">
        <f>'将来負担比率（分子）の構造'!L$44</f>
        <v>14</v>
      </c>
      <c r="L63" s="137"/>
      <c r="M63" s="137"/>
      <c r="N63" s="137">
        <f>'将来負担比率（分子）の構造'!M$44</f>
        <v>29</v>
      </c>
      <c r="O63" s="137"/>
      <c r="P63" s="137"/>
    </row>
    <row r="64" spans="1:16" x14ac:dyDescent="0.15">
      <c r="A64" s="137" t="s">
        <v>27</v>
      </c>
      <c r="B64" s="137">
        <f>'将来負担比率（分子）の構造'!I$43</f>
        <v>392</v>
      </c>
      <c r="C64" s="137"/>
      <c r="D64" s="137"/>
      <c r="E64" s="137">
        <f>'将来負担比率（分子）の構造'!J$43</f>
        <v>353</v>
      </c>
      <c r="F64" s="137"/>
      <c r="G64" s="137"/>
      <c r="H64" s="137">
        <f>'将来負担比率（分子）の構造'!K$43</f>
        <v>313</v>
      </c>
      <c r="I64" s="137"/>
      <c r="J64" s="137"/>
      <c r="K64" s="137">
        <f>'将来負担比率（分子）の構造'!L$43</f>
        <v>288</v>
      </c>
      <c r="L64" s="137"/>
      <c r="M64" s="137"/>
      <c r="N64" s="137">
        <f>'将来負担比率（分子）の構造'!M$43</f>
        <v>261</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1404</v>
      </c>
      <c r="C66" s="137"/>
      <c r="D66" s="137"/>
      <c r="E66" s="137">
        <f>'将来負担比率（分子）の構造'!J$41</f>
        <v>1303</v>
      </c>
      <c r="F66" s="137"/>
      <c r="G66" s="137"/>
      <c r="H66" s="137">
        <f>'将来負担比率（分子）の構造'!K$41</f>
        <v>1234</v>
      </c>
      <c r="I66" s="137"/>
      <c r="J66" s="137"/>
      <c r="K66" s="137">
        <f>'将来負担比率（分子）の構造'!L$41</f>
        <v>1422</v>
      </c>
      <c r="L66" s="137"/>
      <c r="M66" s="137"/>
      <c r="N66" s="137">
        <f>'将来負担比率（分子）の構造'!M$41</f>
        <v>1639</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182872</v>
      </c>
      <c r="S5" s="615"/>
      <c r="T5" s="615"/>
      <c r="U5" s="615"/>
      <c r="V5" s="615"/>
      <c r="W5" s="615"/>
      <c r="X5" s="615"/>
      <c r="Y5" s="616"/>
      <c r="Z5" s="617">
        <v>7.3</v>
      </c>
      <c r="AA5" s="617"/>
      <c r="AB5" s="617"/>
      <c r="AC5" s="617"/>
      <c r="AD5" s="618">
        <v>182872</v>
      </c>
      <c r="AE5" s="618"/>
      <c r="AF5" s="618"/>
      <c r="AG5" s="618"/>
      <c r="AH5" s="618"/>
      <c r="AI5" s="618"/>
      <c r="AJ5" s="618"/>
      <c r="AK5" s="618"/>
      <c r="AL5" s="619">
        <v>13.6</v>
      </c>
      <c r="AM5" s="620"/>
      <c r="AN5" s="620"/>
      <c r="AO5" s="621"/>
      <c r="AP5" s="611" t="s">
        <v>210</v>
      </c>
      <c r="AQ5" s="612"/>
      <c r="AR5" s="612"/>
      <c r="AS5" s="612"/>
      <c r="AT5" s="612"/>
      <c r="AU5" s="612"/>
      <c r="AV5" s="612"/>
      <c r="AW5" s="612"/>
      <c r="AX5" s="612"/>
      <c r="AY5" s="612"/>
      <c r="AZ5" s="612"/>
      <c r="BA5" s="612"/>
      <c r="BB5" s="612"/>
      <c r="BC5" s="612"/>
      <c r="BD5" s="612"/>
      <c r="BE5" s="612"/>
      <c r="BF5" s="613"/>
      <c r="BG5" s="625">
        <v>182524</v>
      </c>
      <c r="BH5" s="626"/>
      <c r="BI5" s="626"/>
      <c r="BJ5" s="626"/>
      <c r="BK5" s="626"/>
      <c r="BL5" s="626"/>
      <c r="BM5" s="626"/>
      <c r="BN5" s="627"/>
      <c r="BO5" s="628">
        <v>99.8</v>
      </c>
      <c r="BP5" s="628"/>
      <c r="BQ5" s="628"/>
      <c r="BR5" s="628"/>
      <c r="BS5" s="629">
        <v>2490</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24763</v>
      </c>
      <c r="S6" s="626"/>
      <c r="T6" s="626"/>
      <c r="U6" s="626"/>
      <c r="V6" s="626"/>
      <c r="W6" s="626"/>
      <c r="X6" s="626"/>
      <c r="Y6" s="627"/>
      <c r="Z6" s="628">
        <v>1</v>
      </c>
      <c r="AA6" s="628"/>
      <c r="AB6" s="628"/>
      <c r="AC6" s="628"/>
      <c r="AD6" s="629">
        <v>24763</v>
      </c>
      <c r="AE6" s="629"/>
      <c r="AF6" s="629"/>
      <c r="AG6" s="629"/>
      <c r="AH6" s="629"/>
      <c r="AI6" s="629"/>
      <c r="AJ6" s="629"/>
      <c r="AK6" s="629"/>
      <c r="AL6" s="630">
        <v>1.8</v>
      </c>
      <c r="AM6" s="631"/>
      <c r="AN6" s="631"/>
      <c r="AO6" s="632"/>
      <c r="AP6" s="622" t="s">
        <v>215</v>
      </c>
      <c r="AQ6" s="623"/>
      <c r="AR6" s="623"/>
      <c r="AS6" s="623"/>
      <c r="AT6" s="623"/>
      <c r="AU6" s="623"/>
      <c r="AV6" s="623"/>
      <c r="AW6" s="623"/>
      <c r="AX6" s="623"/>
      <c r="AY6" s="623"/>
      <c r="AZ6" s="623"/>
      <c r="BA6" s="623"/>
      <c r="BB6" s="623"/>
      <c r="BC6" s="623"/>
      <c r="BD6" s="623"/>
      <c r="BE6" s="623"/>
      <c r="BF6" s="624"/>
      <c r="BG6" s="625">
        <v>182524</v>
      </c>
      <c r="BH6" s="626"/>
      <c r="BI6" s="626"/>
      <c r="BJ6" s="626"/>
      <c r="BK6" s="626"/>
      <c r="BL6" s="626"/>
      <c r="BM6" s="626"/>
      <c r="BN6" s="627"/>
      <c r="BO6" s="628">
        <v>99.8</v>
      </c>
      <c r="BP6" s="628"/>
      <c r="BQ6" s="628"/>
      <c r="BR6" s="628"/>
      <c r="BS6" s="629">
        <v>2490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27038</v>
      </c>
      <c r="CS6" s="626"/>
      <c r="CT6" s="626"/>
      <c r="CU6" s="626"/>
      <c r="CV6" s="626"/>
      <c r="CW6" s="626"/>
      <c r="CX6" s="626"/>
      <c r="CY6" s="627"/>
      <c r="CZ6" s="628">
        <v>1.1000000000000001</v>
      </c>
      <c r="DA6" s="628"/>
      <c r="DB6" s="628"/>
      <c r="DC6" s="628"/>
      <c r="DD6" s="634" t="s">
        <v>217</v>
      </c>
      <c r="DE6" s="626"/>
      <c r="DF6" s="626"/>
      <c r="DG6" s="626"/>
      <c r="DH6" s="626"/>
      <c r="DI6" s="626"/>
      <c r="DJ6" s="626"/>
      <c r="DK6" s="626"/>
      <c r="DL6" s="626"/>
      <c r="DM6" s="626"/>
      <c r="DN6" s="626"/>
      <c r="DO6" s="626"/>
      <c r="DP6" s="627"/>
      <c r="DQ6" s="634">
        <v>27038</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61</v>
      </c>
      <c r="S7" s="626"/>
      <c r="T7" s="626"/>
      <c r="U7" s="626"/>
      <c r="V7" s="626"/>
      <c r="W7" s="626"/>
      <c r="X7" s="626"/>
      <c r="Y7" s="627"/>
      <c r="Z7" s="628">
        <v>0</v>
      </c>
      <c r="AA7" s="628"/>
      <c r="AB7" s="628"/>
      <c r="AC7" s="628"/>
      <c r="AD7" s="629">
        <v>61</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34570</v>
      </c>
      <c r="BH7" s="626"/>
      <c r="BI7" s="626"/>
      <c r="BJ7" s="626"/>
      <c r="BK7" s="626"/>
      <c r="BL7" s="626"/>
      <c r="BM7" s="626"/>
      <c r="BN7" s="627"/>
      <c r="BO7" s="628">
        <v>18.899999999999999</v>
      </c>
      <c r="BP7" s="628"/>
      <c r="BQ7" s="628"/>
      <c r="BR7" s="628"/>
      <c r="BS7" s="629" t="s">
        <v>217</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459099</v>
      </c>
      <c r="CS7" s="626"/>
      <c r="CT7" s="626"/>
      <c r="CU7" s="626"/>
      <c r="CV7" s="626"/>
      <c r="CW7" s="626"/>
      <c r="CX7" s="626"/>
      <c r="CY7" s="627"/>
      <c r="CZ7" s="628">
        <v>19</v>
      </c>
      <c r="DA7" s="628"/>
      <c r="DB7" s="628"/>
      <c r="DC7" s="628"/>
      <c r="DD7" s="634">
        <v>6855</v>
      </c>
      <c r="DE7" s="626"/>
      <c r="DF7" s="626"/>
      <c r="DG7" s="626"/>
      <c r="DH7" s="626"/>
      <c r="DI7" s="626"/>
      <c r="DJ7" s="626"/>
      <c r="DK7" s="626"/>
      <c r="DL7" s="626"/>
      <c r="DM7" s="626"/>
      <c r="DN7" s="626"/>
      <c r="DO7" s="626"/>
      <c r="DP7" s="627"/>
      <c r="DQ7" s="634">
        <v>422074</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189</v>
      </c>
      <c r="S8" s="626"/>
      <c r="T8" s="626"/>
      <c r="U8" s="626"/>
      <c r="V8" s="626"/>
      <c r="W8" s="626"/>
      <c r="X8" s="626"/>
      <c r="Y8" s="627"/>
      <c r="Z8" s="628">
        <v>0</v>
      </c>
      <c r="AA8" s="628"/>
      <c r="AB8" s="628"/>
      <c r="AC8" s="628"/>
      <c r="AD8" s="629">
        <v>189</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1316</v>
      </c>
      <c r="BH8" s="626"/>
      <c r="BI8" s="626"/>
      <c r="BJ8" s="626"/>
      <c r="BK8" s="626"/>
      <c r="BL8" s="626"/>
      <c r="BM8" s="626"/>
      <c r="BN8" s="627"/>
      <c r="BO8" s="628">
        <v>0.7</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678863</v>
      </c>
      <c r="CS8" s="626"/>
      <c r="CT8" s="626"/>
      <c r="CU8" s="626"/>
      <c r="CV8" s="626"/>
      <c r="CW8" s="626"/>
      <c r="CX8" s="626"/>
      <c r="CY8" s="627"/>
      <c r="CZ8" s="628">
        <v>28.1</v>
      </c>
      <c r="DA8" s="628"/>
      <c r="DB8" s="628"/>
      <c r="DC8" s="628"/>
      <c r="DD8" s="634">
        <v>351064</v>
      </c>
      <c r="DE8" s="626"/>
      <c r="DF8" s="626"/>
      <c r="DG8" s="626"/>
      <c r="DH8" s="626"/>
      <c r="DI8" s="626"/>
      <c r="DJ8" s="626"/>
      <c r="DK8" s="626"/>
      <c r="DL8" s="626"/>
      <c r="DM8" s="626"/>
      <c r="DN8" s="626"/>
      <c r="DO8" s="626"/>
      <c r="DP8" s="627"/>
      <c r="DQ8" s="634">
        <v>248552</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109</v>
      </c>
      <c r="S9" s="626"/>
      <c r="T9" s="626"/>
      <c r="U9" s="626"/>
      <c r="V9" s="626"/>
      <c r="W9" s="626"/>
      <c r="X9" s="626"/>
      <c r="Y9" s="627"/>
      <c r="Z9" s="628">
        <v>0</v>
      </c>
      <c r="AA9" s="628"/>
      <c r="AB9" s="628"/>
      <c r="AC9" s="628"/>
      <c r="AD9" s="629">
        <v>109</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22815</v>
      </c>
      <c r="BH9" s="626"/>
      <c r="BI9" s="626"/>
      <c r="BJ9" s="626"/>
      <c r="BK9" s="626"/>
      <c r="BL9" s="626"/>
      <c r="BM9" s="626"/>
      <c r="BN9" s="627"/>
      <c r="BO9" s="628">
        <v>12.5</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197371</v>
      </c>
      <c r="CS9" s="626"/>
      <c r="CT9" s="626"/>
      <c r="CU9" s="626"/>
      <c r="CV9" s="626"/>
      <c r="CW9" s="626"/>
      <c r="CX9" s="626"/>
      <c r="CY9" s="627"/>
      <c r="CZ9" s="628">
        <v>8.1999999999999993</v>
      </c>
      <c r="DA9" s="628"/>
      <c r="DB9" s="628"/>
      <c r="DC9" s="628"/>
      <c r="DD9" s="634">
        <v>2492</v>
      </c>
      <c r="DE9" s="626"/>
      <c r="DF9" s="626"/>
      <c r="DG9" s="626"/>
      <c r="DH9" s="626"/>
      <c r="DI9" s="626"/>
      <c r="DJ9" s="626"/>
      <c r="DK9" s="626"/>
      <c r="DL9" s="626"/>
      <c r="DM9" s="626"/>
      <c r="DN9" s="626"/>
      <c r="DO9" s="626"/>
      <c r="DP9" s="627"/>
      <c r="DQ9" s="634">
        <v>187264</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19358</v>
      </c>
      <c r="S10" s="626"/>
      <c r="T10" s="626"/>
      <c r="U10" s="626"/>
      <c r="V10" s="626"/>
      <c r="W10" s="626"/>
      <c r="X10" s="626"/>
      <c r="Y10" s="627"/>
      <c r="Z10" s="628">
        <v>0.8</v>
      </c>
      <c r="AA10" s="628"/>
      <c r="AB10" s="628"/>
      <c r="AC10" s="628"/>
      <c r="AD10" s="629">
        <v>19358</v>
      </c>
      <c r="AE10" s="629"/>
      <c r="AF10" s="629"/>
      <c r="AG10" s="629"/>
      <c r="AH10" s="629"/>
      <c r="AI10" s="629"/>
      <c r="AJ10" s="629"/>
      <c r="AK10" s="629"/>
      <c r="AL10" s="630">
        <v>1.4</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4127</v>
      </c>
      <c r="BH10" s="626"/>
      <c r="BI10" s="626"/>
      <c r="BJ10" s="626"/>
      <c r="BK10" s="626"/>
      <c r="BL10" s="626"/>
      <c r="BM10" s="626"/>
      <c r="BN10" s="627"/>
      <c r="BO10" s="628">
        <v>2.2999999999999998</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6312</v>
      </c>
      <c r="BH11" s="626"/>
      <c r="BI11" s="626"/>
      <c r="BJ11" s="626"/>
      <c r="BK11" s="626"/>
      <c r="BL11" s="626"/>
      <c r="BM11" s="626"/>
      <c r="BN11" s="627"/>
      <c r="BO11" s="628">
        <v>3.5</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261408</v>
      </c>
      <c r="CS11" s="626"/>
      <c r="CT11" s="626"/>
      <c r="CU11" s="626"/>
      <c r="CV11" s="626"/>
      <c r="CW11" s="626"/>
      <c r="CX11" s="626"/>
      <c r="CY11" s="627"/>
      <c r="CZ11" s="628">
        <v>10.8</v>
      </c>
      <c r="DA11" s="628"/>
      <c r="DB11" s="628"/>
      <c r="DC11" s="628"/>
      <c r="DD11" s="634">
        <v>176420</v>
      </c>
      <c r="DE11" s="626"/>
      <c r="DF11" s="626"/>
      <c r="DG11" s="626"/>
      <c r="DH11" s="626"/>
      <c r="DI11" s="626"/>
      <c r="DJ11" s="626"/>
      <c r="DK11" s="626"/>
      <c r="DL11" s="626"/>
      <c r="DM11" s="626"/>
      <c r="DN11" s="626"/>
      <c r="DO11" s="626"/>
      <c r="DP11" s="627"/>
      <c r="DQ11" s="634">
        <v>168004</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141048</v>
      </c>
      <c r="BH12" s="626"/>
      <c r="BI12" s="626"/>
      <c r="BJ12" s="626"/>
      <c r="BK12" s="626"/>
      <c r="BL12" s="626"/>
      <c r="BM12" s="626"/>
      <c r="BN12" s="627"/>
      <c r="BO12" s="628">
        <v>77.099999999999994</v>
      </c>
      <c r="BP12" s="628"/>
      <c r="BQ12" s="628"/>
      <c r="BR12" s="628"/>
      <c r="BS12" s="634">
        <v>2490</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79283</v>
      </c>
      <c r="CS12" s="626"/>
      <c r="CT12" s="626"/>
      <c r="CU12" s="626"/>
      <c r="CV12" s="626"/>
      <c r="CW12" s="626"/>
      <c r="CX12" s="626"/>
      <c r="CY12" s="627"/>
      <c r="CZ12" s="628">
        <v>3.3</v>
      </c>
      <c r="DA12" s="628"/>
      <c r="DB12" s="628"/>
      <c r="DC12" s="628"/>
      <c r="DD12" s="634">
        <v>19936</v>
      </c>
      <c r="DE12" s="626"/>
      <c r="DF12" s="626"/>
      <c r="DG12" s="626"/>
      <c r="DH12" s="626"/>
      <c r="DI12" s="626"/>
      <c r="DJ12" s="626"/>
      <c r="DK12" s="626"/>
      <c r="DL12" s="626"/>
      <c r="DM12" s="626"/>
      <c r="DN12" s="626"/>
      <c r="DO12" s="626"/>
      <c r="DP12" s="627"/>
      <c r="DQ12" s="634">
        <v>75014</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4424</v>
      </c>
      <c r="S13" s="626"/>
      <c r="T13" s="626"/>
      <c r="U13" s="626"/>
      <c r="V13" s="626"/>
      <c r="W13" s="626"/>
      <c r="X13" s="626"/>
      <c r="Y13" s="627"/>
      <c r="Z13" s="628">
        <v>0.2</v>
      </c>
      <c r="AA13" s="628"/>
      <c r="AB13" s="628"/>
      <c r="AC13" s="628"/>
      <c r="AD13" s="629">
        <v>4424</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37277</v>
      </c>
      <c r="BH13" s="626"/>
      <c r="BI13" s="626"/>
      <c r="BJ13" s="626"/>
      <c r="BK13" s="626"/>
      <c r="BL13" s="626"/>
      <c r="BM13" s="626"/>
      <c r="BN13" s="627"/>
      <c r="BO13" s="628">
        <v>20.399999999999999</v>
      </c>
      <c r="BP13" s="628"/>
      <c r="BQ13" s="628"/>
      <c r="BR13" s="628"/>
      <c r="BS13" s="634">
        <v>2490</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301353</v>
      </c>
      <c r="CS13" s="626"/>
      <c r="CT13" s="626"/>
      <c r="CU13" s="626"/>
      <c r="CV13" s="626"/>
      <c r="CW13" s="626"/>
      <c r="CX13" s="626"/>
      <c r="CY13" s="627"/>
      <c r="CZ13" s="628">
        <v>12.5</v>
      </c>
      <c r="DA13" s="628"/>
      <c r="DB13" s="628"/>
      <c r="DC13" s="628"/>
      <c r="DD13" s="634">
        <v>272642</v>
      </c>
      <c r="DE13" s="626"/>
      <c r="DF13" s="626"/>
      <c r="DG13" s="626"/>
      <c r="DH13" s="626"/>
      <c r="DI13" s="626"/>
      <c r="DJ13" s="626"/>
      <c r="DK13" s="626"/>
      <c r="DL13" s="626"/>
      <c r="DM13" s="626"/>
      <c r="DN13" s="626"/>
      <c r="DO13" s="626"/>
      <c r="DP13" s="627"/>
      <c r="DQ13" s="634">
        <v>83866</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4661</v>
      </c>
      <c r="BH14" s="626"/>
      <c r="BI14" s="626"/>
      <c r="BJ14" s="626"/>
      <c r="BK14" s="626"/>
      <c r="BL14" s="626"/>
      <c r="BM14" s="626"/>
      <c r="BN14" s="627"/>
      <c r="BO14" s="628">
        <v>2.5</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54603</v>
      </c>
      <c r="CS14" s="626"/>
      <c r="CT14" s="626"/>
      <c r="CU14" s="626"/>
      <c r="CV14" s="626"/>
      <c r="CW14" s="626"/>
      <c r="CX14" s="626"/>
      <c r="CY14" s="627"/>
      <c r="CZ14" s="628">
        <v>2.2999999999999998</v>
      </c>
      <c r="DA14" s="628"/>
      <c r="DB14" s="628"/>
      <c r="DC14" s="628"/>
      <c r="DD14" s="634">
        <v>3784</v>
      </c>
      <c r="DE14" s="626"/>
      <c r="DF14" s="626"/>
      <c r="DG14" s="626"/>
      <c r="DH14" s="626"/>
      <c r="DI14" s="626"/>
      <c r="DJ14" s="626"/>
      <c r="DK14" s="626"/>
      <c r="DL14" s="626"/>
      <c r="DM14" s="626"/>
      <c r="DN14" s="626"/>
      <c r="DO14" s="626"/>
      <c r="DP14" s="627"/>
      <c r="DQ14" s="634">
        <v>53591</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65</v>
      </c>
      <c r="S15" s="626"/>
      <c r="T15" s="626"/>
      <c r="U15" s="626"/>
      <c r="V15" s="626"/>
      <c r="W15" s="626"/>
      <c r="X15" s="626"/>
      <c r="Y15" s="627"/>
      <c r="Z15" s="628">
        <v>0</v>
      </c>
      <c r="AA15" s="628"/>
      <c r="AB15" s="628"/>
      <c r="AC15" s="628"/>
      <c r="AD15" s="629">
        <v>65</v>
      </c>
      <c r="AE15" s="629"/>
      <c r="AF15" s="629"/>
      <c r="AG15" s="629"/>
      <c r="AH15" s="629"/>
      <c r="AI15" s="629"/>
      <c r="AJ15" s="629"/>
      <c r="AK15" s="629"/>
      <c r="AL15" s="630">
        <v>0</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2245</v>
      </c>
      <c r="BH15" s="626"/>
      <c r="BI15" s="626"/>
      <c r="BJ15" s="626"/>
      <c r="BK15" s="626"/>
      <c r="BL15" s="626"/>
      <c r="BM15" s="626"/>
      <c r="BN15" s="627"/>
      <c r="BO15" s="628">
        <v>1.2</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179836</v>
      </c>
      <c r="CS15" s="626"/>
      <c r="CT15" s="626"/>
      <c r="CU15" s="626"/>
      <c r="CV15" s="626"/>
      <c r="CW15" s="626"/>
      <c r="CX15" s="626"/>
      <c r="CY15" s="627"/>
      <c r="CZ15" s="628">
        <v>7.5</v>
      </c>
      <c r="DA15" s="628"/>
      <c r="DB15" s="628"/>
      <c r="DC15" s="628"/>
      <c r="DD15" s="634">
        <v>25091</v>
      </c>
      <c r="DE15" s="626"/>
      <c r="DF15" s="626"/>
      <c r="DG15" s="626"/>
      <c r="DH15" s="626"/>
      <c r="DI15" s="626"/>
      <c r="DJ15" s="626"/>
      <c r="DK15" s="626"/>
      <c r="DL15" s="626"/>
      <c r="DM15" s="626"/>
      <c r="DN15" s="626"/>
      <c r="DO15" s="626"/>
      <c r="DP15" s="627"/>
      <c r="DQ15" s="634">
        <v>158602</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1249298</v>
      </c>
      <c r="S16" s="626"/>
      <c r="T16" s="626"/>
      <c r="U16" s="626"/>
      <c r="V16" s="626"/>
      <c r="W16" s="626"/>
      <c r="X16" s="626"/>
      <c r="Y16" s="627"/>
      <c r="Z16" s="628">
        <v>50</v>
      </c>
      <c r="AA16" s="628"/>
      <c r="AB16" s="628"/>
      <c r="AC16" s="628"/>
      <c r="AD16" s="629">
        <v>1108493</v>
      </c>
      <c r="AE16" s="629"/>
      <c r="AF16" s="629"/>
      <c r="AG16" s="629"/>
      <c r="AH16" s="629"/>
      <c r="AI16" s="629"/>
      <c r="AJ16" s="629"/>
      <c r="AK16" s="629"/>
      <c r="AL16" s="630">
        <v>82.3</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919</v>
      </c>
      <c r="CS16" s="626"/>
      <c r="CT16" s="626"/>
      <c r="CU16" s="626"/>
      <c r="CV16" s="626"/>
      <c r="CW16" s="626"/>
      <c r="CX16" s="626"/>
      <c r="CY16" s="627"/>
      <c r="CZ16" s="628">
        <v>0</v>
      </c>
      <c r="DA16" s="628"/>
      <c r="DB16" s="628"/>
      <c r="DC16" s="628"/>
      <c r="DD16" s="634" t="s">
        <v>112</v>
      </c>
      <c r="DE16" s="626"/>
      <c r="DF16" s="626"/>
      <c r="DG16" s="626"/>
      <c r="DH16" s="626"/>
      <c r="DI16" s="626"/>
      <c r="DJ16" s="626"/>
      <c r="DK16" s="626"/>
      <c r="DL16" s="626"/>
      <c r="DM16" s="626"/>
      <c r="DN16" s="626"/>
      <c r="DO16" s="626"/>
      <c r="DP16" s="627"/>
      <c r="DQ16" s="634">
        <v>919</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1108493</v>
      </c>
      <c r="S17" s="626"/>
      <c r="T17" s="626"/>
      <c r="U17" s="626"/>
      <c r="V17" s="626"/>
      <c r="W17" s="626"/>
      <c r="X17" s="626"/>
      <c r="Y17" s="627"/>
      <c r="Z17" s="628">
        <v>44.4</v>
      </c>
      <c r="AA17" s="628"/>
      <c r="AB17" s="628"/>
      <c r="AC17" s="628"/>
      <c r="AD17" s="629">
        <v>1108493</v>
      </c>
      <c r="AE17" s="629"/>
      <c r="AF17" s="629"/>
      <c r="AG17" s="629"/>
      <c r="AH17" s="629"/>
      <c r="AI17" s="629"/>
      <c r="AJ17" s="629"/>
      <c r="AK17" s="629"/>
      <c r="AL17" s="630">
        <v>82.3</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171936</v>
      </c>
      <c r="CS17" s="626"/>
      <c r="CT17" s="626"/>
      <c r="CU17" s="626"/>
      <c r="CV17" s="626"/>
      <c r="CW17" s="626"/>
      <c r="CX17" s="626"/>
      <c r="CY17" s="627"/>
      <c r="CZ17" s="628">
        <v>7.1</v>
      </c>
      <c r="DA17" s="628"/>
      <c r="DB17" s="628"/>
      <c r="DC17" s="628"/>
      <c r="DD17" s="634" t="s">
        <v>112</v>
      </c>
      <c r="DE17" s="626"/>
      <c r="DF17" s="626"/>
      <c r="DG17" s="626"/>
      <c r="DH17" s="626"/>
      <c r="DI17" s="626"/>
      <c r="DJ17" s="626"/>
      <c r="DK17" s="626"/>
      <c r="DL17" s="626"/>
      <c r="DM17" s="626"/>
      <c r="DN17" s="626"/>
      <c r="DO17" s="626"/>
      <c r="DP17" s="627"/>
      <c r="DQ17" s="634">
        <v>171936</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140805</v>
      </c>
      <c r="S18" s="626"/>
      <c r="T18" s="626"/>
      <c r="U18" s="626"/>
      <c r="V18" s="626"/>
      <c r="W18" s="626"/>
      <c r="X18" s="626"/>
      <c r="Y18" s="627"/>
      <c r="Z18" s="628">
        <v>5.6</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348</v>
      </c>
      <c r="BH19" s="626"/>
      <c r="BI19" s="626"/>
      <c r="BJ19" s="626"/>
      <c r="BK19" s="626"/>
      <c r="BL19" s="626"/>
      <c r="BM19" s="626"/>
      <c r="BN19" s="627"/>
      <c r="BO19" s="628">
        <v>0.2</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1481139</v>
      </c>
      <c r="S20" s="626"/>
      <c r="T20" s="626"/>
      <c r="U20" s="626"/>
      <c r="V20" s="626"/>
      <c r="W20" s="626"/>
      <c r="X20" s="626"/>
      <c r="Y20" s="627"/>
      <c r="Z20" s="628">
        <v>59.3</v>
      </c>
      <c r="AA20" s="628"/>
      <c r="AB20" s="628"/>
      <c r="AC20" s="628"/>
      <c r="AD20" s="629">
        <v>1340334</v>
      </c>
      <c r="AE20" s="629"/>
      <c r="AF20" s="629"/>
      <c r="AG20" s="629"/>
      <c r="AH20" s="629"/>
      <c r="AI20" s="629"/>
      <c r="AJ20" s="629"/>
      <c r="AK20" s="629"/>
      <c r="AL20" s="630">
        <v>99.5</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348</v>
      </c>
      <c r="BH20" s="626"/>
      <c r="BI20" s="626"/>
      <c r="BJ20" s="626"/>
      <c r="BK20" s="626"/>
      <c r="BL20" s="626"/>
      <c r="BM20" s="626"/>
      <c r="BN20" s="627"/>
      <c r="BO20" s="628">
        <v>0.2</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2411709</v>
      </c>
      <c r="CS20" s="626"/>
      <c r="CT20" s="626"/>
      <c r="CU20" s="626"/>
      <c r="CV20" s="626"/>
      <c r="CW20" s="626"/>
      <c r="CX20" s="626"/>
      <c r="CY20" s="627"/>
      <c r="CZ20" s="628">
        <v>100</v>
      </c>
      <c r="DA20" s="628"/>
      <c r="DB20" s="628"/>
      <c r="DC20" s="628"/>
      <c r="DD20" s="634">
        <v>858284</v>
      </c>
      <c r="DE20" s="626"/>
      <c r="DF20" s="626"/>
      <c r="DG20" s="626"/>
      <c r="DH20" s="626"/>
      <c r="DI20" s="626"/>
      <c r="DJ20" s="626"/>
      <c r="DK20" s="626"/>
      <c r="DL20" s="626"/>
      <c r="DM20" s="626"/>
      <c r="DN20" s="626"/>
      <c r="DO20" s="626"/>
      <c r="DP20" s="627"/>
      <c r="DQ20" s="634">
        <v>1596860</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t="s">
        <v>112</v>
      </c>
      <c r="S21" s="626"/>
      <c r="T21" s="626"/>
      <c r="U21" s="626"/>
      <c r="V21" s="626"/>
      <c r="W21" s="626"/>
      <c r="X21" s="626"/>
      <c r="Y21" s="627"/>
      <c r="Z21" s="628" t="s">
        <v>112</v>
      </c>
      <c r="AA21" s="628"/>
      <c r="AB21" s="628"/>
      <c r="AC21" s="628"/>
      <c r="AD21" s="629" t="s">
        <v>112</v>
      </c>
      <c r="AE21" s="629"/>
      <c r="AF21" s="629"/>
      <c r="AG21" s="629"/>
      <c r="AH21" s="629"/>
      <c r="AI21" s="629"/>
      <c r="AJ21" s="629"/>
      <c r="AK21" s="629"/>
      <c r="AL21" s="630" t="s">
        <v>112</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348</v>
      </c>
      <c r="BH21" s="626"/>
      <c r="BI21" s="626"/>
      <c r="BJ21" s="626"/>
      <c r="BK21" s="626"/>
      <c r="BL21" s="626"/>
      <c r="BM21" s="626"/>
      <c r="BN21" s="627"/>
      <c r="BO21" s="628">
        <v>0.2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1045</v>
      </c>
      <c r="S22" s="626"/>
      <c r="T22" s="626"/>
      <c r="U22" s="626"/>
      <c r="V22" s="626"/>
      <c r="W22" s="626"/>
      <c r="X22" s="626"/>
      <c r="Y22" s="627"/>
      <c r="Z22" s="628">
        <v>0</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36192</v>
      </c>
      <c r="S23" s="626"/>
      <c r="T23" s="626"/>
      <c r="U23" s="626"/>
      <c r="V23" s="626"/>
      <c r="W23" s="626"/>
      <c r="X23" s="626"/>
      <c r="Y23" s="627"/>
      <c r="Z23" s="628">
        <v>1.4</v>
      </c>
      <c r="AA23" s="628"/>
      <c r="AB23" s="628"/>
      <c r="AC23" s="628"/>
      <c r="AD23" s="629">
        <v>4951</v>
      </c>
      <c r="AE23" s="629"/>
      <c r="AF23" s="629"/>
      <c r="AG23" s="629"/>
      <c r="AH23" s="629"/>
      <c r="AI23" s="629"/>
      <c r="AJ23" s="629"/>
      <c r="AK23" s="629"/>
      <c r="AL23" s="630">
        <v>0.4</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2037</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552516</v>
      </c>
      <c r="CS24" s="615"/>
      <c r="CT24" s="615"/>
      <c r="CU24" s="615"/>
      <c r="CV24" s="615"/>
      <c r="CW24" s="615"/>
      <c r="CX24" s="615"/>
      <c r="CY24" s="616"/>
      <c r="CZ24" s="652">
        <v>22.9</v>
      </c>
      <c r="DA24" s="653"/>
      <c r="DB24" s="653"/>
      <c r="DC24" s="654"/>
      <c r="DD24" s="651">
        <v>481209</v>
      </c>
      <c r="DE24" s="615"/>
      <c r="DF24" s="615"/>
      <c r="DG24" s="615"/>
      <c r="DH24" s="615"/>
      <c r="DI24" s="615"/>
      <c r="DJ24" s="615"/>
      <c r="DK24" s="616"/>
      <c r="DL24" s="651">
        <v>477624</v>
      </c>
      <c r="DM24" s="615"/>
      <c r="DN24" s="615"/>
      <c r="DO24" s="615"/>
      <c r="DP24" s="615"/>
      <c r="DQ24" s="615"/>
      <c r="DR24" s="615"/>
      <c r="DS24" s="615"/>
      <c r="DT24" s="615"/>
      <c r="DU24" s="615"/>
      <c r="DV24" s="616"/>
      <c r="DW24" s="619">
        <v>35.5</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119097</v>
      </c>
      <c r="S25" s="626"/>
      <c r="T25" s="626"/>
      <c r="U25" s="626"/>
      <c r="V25" s="626"/>
      <c r="W25" s="626"/>
      <c r="X25" s="626"/>
      <c r="Y25" s="627"/>
      <c r="Z25" s="628">
        <v>4.8</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293329</v>
      </c>
      <c r="CS25" s="657"/>
      <c r="CT25" s="657"/>
      <c r="CU25" s="657"/>
      <c r="CV25" s="657"/>
      <c r="CW25" s="657"/>
      <c r="CX25" s="657"/>
      <c r="CY25" s="658"/>
      <c r="CZ25" s="659">
        <v>12.2</v>
      </c>
      <c r="DA25" s="660"/>
      <c r="DB25" s="660"/>
      <c r="DC25" s="661"/>
      <c r="DD25" s="634">
        <v>286140</v>
      </c>
      <c r="DE25" s="657"/>
      <c r="DF25" s="657"/>
      <c r="DG25" s="657"/>
      <c r="DH25" s="657"/>
      <c r="DI25" s="657"/>
      <c r="DJ25" s="657"/>
      <c r="DK25" s="658"/>
      <c r="DL25" s="634">
        <v>284431</v>
      </c>
      <c r="DM25" s="657"/>
      <c r="DN25" s="657"/>
      <c r="DO25" s="657"/>
      <c r="DP25" s="657"/>
      <c r="DQ25" s="657"/>
      <c r="DR25" s="657"/>
      <c r="DS25" s="657"/>
      <c r="DT25" s="657"/>
      <c r="DU25" s="657"/>
      <c r="DV25" s="658"/>
      <c r="DW25" s="630">
        <v>21.1</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157294</v>
      </c>
      <c r="CS26" s="626"/>
      <c r="CT26" s="626"/>
      <c r="CU26" s="626"/>
      <c r="CV26" s="626"/>
      <c r="CW26" s="626"/>
      <c r="CX26" s="626"/>
      <c r="CY26" s="627"/>
      <c r="CZ26" s="659">
        <v>6.5</v>
      </c>
      <c r="DA26" s="660"/>
      <c r="DB26" s="660"/>
      <c r="DC26" s="661"/>
      <c r="DD26" s="634">
        <v>151881</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133818</v>
      </c>
      <c r="S27" s="626"/>
      <c r="T27" s="626"/>
      <c r="U27" s="626"/>
      <c r="V27" s="626"/>
      <c r="W27" s="626"/>
      <c r="X27" s="626"/>
      <c r="Y27" s="627"/>
      <c r="Z27" s="628">
        <v>5.4</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182872</v>
      </c>
      <c r="BH27" s="626"/>
      <c r="BI27" s="626"/>
      <c r="BJ27" s="626"/>
      <c r="BK27" s="626"/>
      <c r="BL27" s="626"/>
      <c r="BM27" s="626"/>
      <c r="BN27" s="627"/>
      <c r="BO27" s="628">
        <v>100</v>
      </c>
      <c r="BP27" s="628"/>
      <c r="BQ27" s="628"/>
      <c r="BR27" s="628"/>
      <c r="BS27" s="634">
        <v>2490</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87251</v>
      </c>
      <c r="CS27" s="657"/>
      <c r="CT27" s="657"/>
      <c r="CU27" s="657"/>
      <c r="CV27" s="657"/>
      <c r="CW27" s="657"/>
      <c r="CX27" s="657"/>
      <c r="CY27" s="658"/>
      <c r="CZ27" s="659">
        <v>3.6</v>
      </c>
      <c r="DA27" s="660"/>
      <c r="DB27" s="660"/>
      <c r="DC27" s="661"/>
      <c r="DD27" s="634">
        <v>23133</v>
      </c>
      <c r="DE27" s="657"/>
      <c r="DF27" s="657"/>
      <c r="DG27" s="657"/>
      <c r="DH27" s="657"/>
      <c r="DI27" s="657"/>
      <c r="DJ27" s="657"/>
      <c r="DK27" s="658"/>
      <c r="DL27" s="634">
        <v>21257</v>
      </c>
      <c r="DM27" s="657"/>
      <c r="DN27" s="657"/>
      <c r="DO27" s="657"/>
      <c r="DP27" s="657"/>
      <c r="DQ27" s="657"/>
      <c r="DR27" s="657"/>
      <c r="DS27" s="657"/>
      <c r="DT27" s="657"/>
      <c r="DU27" s="657"/>
      <c r="DV27" s="658"/>
      <c r="DW27" s="630">
        <v>1.6</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14154</v>
      </c>
      <c r="S28" s="626"/>
      <c r="T28" s="626"/>
      <c r="U28" s="626"/>
      <c r="V28" s="626"/>
      <c r="W28" s="626"/>
      <c r="X28" s="626"/>
      <c r="Y28" s="627"/>
      <c r="Z28" s="628">
        <v>0.6</v>
      </c>
      <c r="AA28" s="628"/>
      <c r="AB28" s="628"/>
      <c r="AC28" s="628"/>
      <c r="AD28" s="629">
        <v>760</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171936</v>
      </c>
      <c r="CS28" s="626"/>
      <c r="CT28" s="626"/>
      <c r="CU28" s="626"/>
      <c r="CV28" s="626"/>
      <c r="CW28" s="626"/>
      <c r="CX28" s="626"/>
      <c r="CY28" s="627"/>
      <c r="CZ28" s="659">
        <v>7.1</v>
      </c>
      <c r="DA28" s="660"/>
      <c r="DB28" s="660"/>
      <c r="DC28" s="661"/>
      <c r="DD28" s="634">
        <v>171936</v>
      </c>
      <c r="DE28" s="626"/>
      <c r="DF28" s="626"/>
      <c r="DG28" s="626"/>
      <c r="DH28" s="626"/>
      <c r="DI28" s="626"/>
      <c r="DJ28" s="626"/>
      <c r="DK28" s="627"/>
      <c r="DL28" s="634">
        <v>171936</v>
      </c>
      <c r="DM28" s="626"/>
      <c r="DN28" s="626"/>
      <c r="DO28" s="626"/>
      <c r="DP28" s="626"/>
      <c r="DQ28" s="626"/>
      <c r="DR28" s="626"/>
      <c r="DS28" s="626"/>
      <c r="DT28" s="626"/>
      <c r="DU28" s="626"/>
      <c r="DV28" s="627"/>
      <c r="DW28" s="630">
        <v>12.8</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13371</v>
      </c>
      <c r="S29" s="626"/>
      <c r="T29" s="626"/>
      <c r="U29" s="626"/>
      <c r="V29" s="626"/>
      <c r="W29" s="626"/>
      <c r="X29" s="626"/>
      <c r="Y29" s="627"/>
      <c r="Z29" s="628">
        <v>0.5</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171881</v>
      </c>
      <c r="CS29" s="657"/>
      <c r="CT29" s="657"/>
      <c r="CU29" s="657"/>
      <c r="CV29" s="657"/>
      <c r="CW29" s="657"/>
      <c r="CX29" s="657"/>
      <c r="CY29" s="658"/>
      <c r="CZ29" s="659">
        <v>7.1</v>
      </c>
      <c r="DA29" s="660"/>
      <c r="DB29" s="660"/>
      <c r="DC29" s="661"/>
      <c r="DD29" s="634">
        <v>171881</v>
      </c>
      <c r="DE29" s="657"/>
      <c r="DF29" s="657"/>
      <c r="DG29" s="657"/>
      <c r="DH29" s="657"/>
      <c r="DI29" s="657"/>
      <c r="DJ29" s="657"/>
      <c r="DK29" s="658"/>
      <c r="DL29" s="634">
        <v>171881</v>
      </c>
      <c r="DM29" s="657"/>
      <c r="DN29" s="657"/>
      <c r="DO29" s="657"/>
      <c r="DP29" s="657"/>
      <c r="DQ29" s="657"/>
      <c r="DR29" s="657"/>
      <c r="DS29" s="657"/>
      <c r="DT29" s="657"/>
      <c r="DU29" s="657"/>
      <c r="DV29" s="658"/>
      <c r="DW29" s="630">
        <v>12.8</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140500</v>
      </c>
      <c r="S30" s="626"/>
      <c r="T30" s="626"/>
      <c r="U30" s="626"/>
      <c r="V30" s="626"/>
      <c r="W30" s="626"/>
      <c r="X30" s="626"/>
      <c r="Y30" s="627"/>
      <c r="Z30" s="628">
        <v>5.6</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100</v>
      </c>
      <c r="BH30" s="684"/>
      <c r="BI30" s="684"/>
      <c r="BJ30" s="684"/>
      <c r="BK30" s="684"/>
      <c r="BL30" s="684"/>
      <c r="BM30" s="620">
        <v>100</v>
      </c>
      <c r="BN30" s="684"/>
      <c r="BO30" s="684"/>
      <c r="BP30" s="684"/>
      <c r="BQ30" s="685"/>
      <c r="BR30" s="683">
        <v>99.9</v>
      </c>
      <c r="BS30" s="684"/>
      <c r="BT30" s="684"/>
      <c r="BU30" s="684"/>
      <c r="BV30" s="684"/>
      <c r="BW30" s="684"/>
      <c r="BX30" s="620">
        <v>99.9</v>
      </c>
      <c r="BY30" s="684"/>
      <c r="BZ30" s="684"/>
      <c r="CA30" s="684"/>
      <c r="CB30" s="685"/>
      <c r="CD30" s="688"/>
      <c r="CE30" s="689"/>
      <c r="CF30" s="639" t="s">
        <v>293</v>
      </c>
      <c r="CG30" s="640"/>
      <c r="CH30" s="640"/>
      <c r="CI30" s="640"/>
      <c r="CJ30" s="640"/>
      <c r="CK30" s="640"/>
      <c r="CL30" s="640"/>
      <c r="CM30" s="640"/>
      <c r="CN30" s="640"/>
      <c r="CO30" s="640"/>
      <c r="CP30" s="640"/>
      <c r="CQ30" s="641"/>
      <c r="CR30" s="625">
        <v>162572</v>
      </c>
      <c r="CS30" s="626"/>
      <c r="CT30" s="626"/>
      <c r="CU30" s="626"/>
      <c r="CV30" s="626"/>
      <c r="CW30" s="626"/>
      <c r="CX30" s="626"/>
      <c r="CY30" s="627"/>
      <c r="CZ30" s="659">
        <v>6.7</v>
      </c>
      <c r="DA30" s="660"/>
      <c r="DB30" s="660"/>
      <c r="DC30" s="661"/>
      <c r="DD30" s="634">
        <v>162572</v>
      </c>
      <c r="DE30" s="626"/>
      <c r="DF30" s="626"/>
      <c r="DG30" s="626"/>
      <c r="DH30" s="626"/>
      <c r="DI30" s="626"/>
      <c r="DJ30" s="626"/>
      <c r="DK30" s="627"/>
      <c r="DL30" s="634">
        <v>162572</v>
      </c>
      <c r="DM30" s="626"/>
      <c r="DN30" s="626"/>
      <c r="DO30" s="626"/>
      <c r="DP30" s="626"/>
      <c r="DQ30" s="626"/>
      <c r="DR30" s="626"/>
      <c r="DS30" s="626"/>
      <c r="DT30" s="626"/>
      <c r="DU30" s="626"/>
      <c r="DV30" s="627"/>
      <c r="DW30" s="630">
        <v>12.1</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135281</v>
      </c>
      <c r="S31" s="626"/>
      <c r="T31" s="626"/>
      <c r="U31" s="626"/>
      <c r="V31" s="626"/>
      <c r="W31" s="626"/>
      <c r="X31" s="626"/>
      <c r="Y31" s="627"/>
      <c r="Z31" s="628">
        <v>5.4</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100</v>
      </c>
      <c r="BH31" s="657"/>
      <c r="BI31" s="657"/>
      <c r="BJ31" s="657"/>
      <c r="BK31" s="657"/>
      <c r="BL31" s="657"/>
      <c r="BM31" s="631">
        <v>100</v>
      </c>
      <c r="BN31" s="681"/>
      <c r="BO31" s="681"/>
      <c r="BP31" s="681"/>
      <c r="BQ31" s="682"/>
      <c r="BR31" s="680">
        <v>100</v>
      </c>
      <c r="BS31" s="657"/>
      <c r="BT31" s="657"/>
      <c r="BU31" s="657"/>
      <c r="BV31" s="657"/>
      <c r="BW31" s="657"/>
      <c r="BX31" s="631">
        <v>100</v>
      </c>
      <c r="BY31" s="681"/>
      <c r="BZ31" s="681"/>
      <c r="CA31" s="681"/>
      <c r="CB31" s="682"/>
      <c r="CD31" s="688"/>
      <c r="CE31" s="689"/>
      <c r="CF31" s="639" t="s">
        <v>297</v>
      </c>
      <c r="CG31" s="640"/>
      <c r="CH31" s="640"/>
      <c r="CI31" s="640"/>
      <c r="CJ31" s="640"/>
      <c r="CK31" s="640"/>
      <c r="CL31" s="640"/>
      <c r="CM31" s="640"/>
      <c r="CN31" s="640"/>
      <c r="CO31" s="640"/>
      <c r="CP31" s="640"/>
      <c r="CQ31" s="641"/>
      <c r="CR31" s="625">
        <v>9309</v>
      </c>
      <c r="CS31" s="657"/>
      <c r="CT31" s="657"/>
      <c r="CU31" s="657"/>
      <c r="CV31" s="657"/>
      <c r="CW31" s="657"/>
      <c r="CX31" s="657"/>
      <c r="CY31" s="658"/>
      <c r="CZ31" s="659">
        <v>0.4</v>
      </c>
      <c r="DA31" s="660"/>
      <c r="DB31" s="660"/>
      <c r="DC31" s="661"/>
      <c r="DD31" s="634">
        <v>9309</v>
      </c>
      <c r="DE31" s="657"/>
      <c r="DF31" s="657"/>
      <c r="DG31" s="657"/>
      <c r="DH31" s="657"/>
      <c r="DI31" s="657"/>
      <c r="DJ31" s="657"/>
      <c r="DK31" s="658"/>
      <c r="DL31" s="634">
        <v>9309</v>
      </c>
      <c r="DM31" s="657"/>
      <c r="DN31" s="657"/>
      <c r="DO31" s="657"/>
      <c r="DP31" s="657"/>
      <c r="DQ31" s="657"/>
      <c r="DR31" s="657"/>
      <c r="DS31" s="657"/>
      <c r="DT31" s="657"/>
      <c r="DU31" s="657"/>
      <c r="DV31" s="658"/>
      <c r="DW31" s="630">
        <v>0.7</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40306</v>
      </c>
      <c r="S32" s="626"/>
      <c r="T32" s="626"/>
      <c r="U32" s="626"/>
      <c r="V32" s="626"/>
      <c r="W32" s="626"/>
      <c r="X32" s="626"/>
      <c r="Y32" s="627"/>
      <c r="Z32" s="628">
        <v>1.6</v>
      </c>
      <c r="AA32" s="628"/>
      <c r="AB32" s="628"/>
      <c r="AC32" s="628"/>
      <c r="AD32" s="629">
        <v>995</v>
      </c>
      <c r="AE32" s="629"/>
      <c r="AF32" s="629"/>
      <c r="AG32" s="629"/>
      <c r="AH32" s="629"/>
      <c r="AI32" s="629"/>
      <c r="AJ32" s="629"/>
      <c r="AK32" s="629"/>
      <c r="AL32" s="630">
        <v>0.1</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99.9</v>
      </c>
      <c r="BH32" s="693"/>
      <c r="BI32" s="693"/>
      <c r="BJ32" s="693"/>
      <c r="BK32" s="693"/>
      <c r="BL32" s="693"/>
      <c r="BM32" s="694">
        <v>99.9</v>
      </c>
      <c r="BN32" s="693"/>
      <c r="BO32" s="693"/>
      <c r="BP32" s="693"/>
      <c r="BQ32" s="695"/>
      <c r="BR32" s="692">
        <v>99.7</v>
      </c>
      <c r="BS32" s="693"/>
      <c r="BT32" s="693"/>
      <c r="BU32" s="693"/>
      <c r="BV32" s="693"/>
      <c r="BW32" s="693"/>
      <c r="BX32" s="694">
        <v>99.7</v>
      </c>
      <c r="BY32" s="693"/>
      <c r="BZ32" s="693"/>
      <c r="CA32" s="693"/>
      <c r="CB32" s="695"/>
      <c r="CD32" s="690"/>
      <c r="CE32" s="691"/>
      <c r="CF32" s="639" t="s">
        <v>300</v>
      </c>
      <c r="CG32" s="640"/>
      <c r="CH32" s="640"/>
      <c r="CI32" s="640"/>
      <c r="CJ32" s="640"/>
      <c r="CK32" s="640"/>
      <c r="CL32" s="640"/>
      <c r="CM32" s="640"/>
      <c r="CN32" s="640"/>
      <c r="CO32" s="640"/>
      <c r="CP32" s="640"/>
      <c r="CQ32" s="641"/>
      <c r="CR32" s="625">
        <v>55</v>
      </c>
      <c r="CS32" s="626"/>
      <c r="CT32" s="626"/>
      <c r="CU32" s="626"/>
      <c r="CV32" s="626"/>
      <c r="CW32" s="626"/>
      <c r="CX32" s="626"/>
      <c r="CY32" s="627"/>
      <c r="CZ32" s="659">
        <v>0</v>
      </c>
      <c r="DA32" s="660"/>
      <c r="DB32" s="660"/>
      <c r="DC32" s="661"/>
      <c r="DD32" s="634">
        <v>55</v>
      </c>
      <c r="DE32" s="626"/>
      <c r="DF32" s="626"/>
      <c r="DG32" s="626"/>
      <c r="DH32" s="626"/>
      <c r="DI32" s="626"/>
      <c r="DJ32" s="626"/>
      <c r="DK32" s="627"/>
      <c r="DL32" s="634">
        <v>55</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380400</v>
      </c>
      <c r="S33" s="626"/>
      <c r="T33" s="626"/>
      <c r="U33" s="626"/>
      <c r="V33" s="626"/>
      <c r="W33" s="626"/>
      <c r="X33" s="626"/>
      <c r="Y33" s="627"/>
      <c r="Z33" s="628">
        <v>15.2</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999990</v>
      </c>
      <c r="CS33" s="657"/>
      <c r="CT33" s="657"/>
      <c r="CU33" s="657"/>
      <c r="CV33" s="657"/>
      <c r="CW33" s="657"/>
      <c r="CX33" s="657"/>
      <c r="CY33" s="658"/>
      <c r="CZ33" s="659">
        <v>41.5</v>
      </c>
      <c r="DA33" s="660"/>
      <c r="DB33" s="660"/>
      <c r="DC33" s="661"/>
      <c r="DD33" s="634">
        <v>892488</v>
      </c>
      <c r="DE33" s="657"/>
      <c r="DF33" s="657"/>
      <c r="DG33" s="657"/>
      <c r="DH33" s="657"/>
      <c r="DI33" s="657"/>
      <c r="DJ33" s="657"/>
      <c r="DK33" s="658"/>
      <c r="DL33" s="634">
        <v>462856</v>
      </c>
      <c r="DM33" s="657"/>
      <c r="DN33" s="657"/>
      <c r="DO33" s="657"/>
      <c r="DP33" s="657"/>
      <c r="DQ33" s="657"/>
      <c r="DR33" s="657"/>
      <c r="DS33" s="657"/>
      <c r="DT33" s="657"/>
      <c r="DU33" s="657"/>
      <c r="DV33" s="658"/>
      <c r="DW33" s="630">
        <v>34.4</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378580</v>
      </c>
      <c r="CS34" s="626"/>
      <c r="CT34" s="626"/>
      <c r="CU34" s="626"/>
      <c r="CV34" s="626"/>
      <c r="CW34" s="626"/>
      <c r="CX34" s="626"/>
      <c r="CY34" s="627"/>
      <c r="CZ34" s="659">
        <v>15.7</v>
      </c>
      <c r="DA34" s="660"/>
      <c r="DB34" s="660"/>
      <c r="DC34" s="661"/>
      <c r="DD34" s="634">
        <v>313727</v>
      </c>
      <c r="DE34" s="626"/>
      <c r="DF34" s="626"/>
      <c r="DG34" s="626"/>
      <c r="DH34" s="626"/>
      <c r="DI34" s="626"/>
      <c r="DJ34" s="626"/>
      <c r="DK34" s="627"/>
      <c r="DL34" s="634">
        <v>211747</v>
      </c>
      <c r="DM34" s="626"/>
      <c r="DN34" s="626"/>
      <c r="DO34" s="626"/>
      <c r="DP34" s="626"/>
      <c r="DQ34" s="626"/>
      <c r="DR34" s="626"/>
      <c r="DS34" s="626"/>
      <c r="DT34" s="626"/>
      <c r="DU34" s="626"/>
      <c r="DV34" s="627"/>
      <c r="DW34" s="630">
        <v>15.7</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t="s">
        <v>112</v>
      </c>
      <c r="S35" s="626"/>
      <c r="T35" s="626"/>
      <c r="U35" s="626"/>
      <c r="V35" s="626"/>
      <c r="W35" s="626"/>
      <c r="X35" s="626"/>
      <c r="Y35" s="627"/>
      <c r="Z35" s="628" t="s">
        <v>112</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183015</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4459</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62100</v>
      </c>
      <c r="CS35" s="657"/>
      <c r="CT35" s="657"/>
      <c r="CU35" s="657"/>
      <c r="CV35" s="657"/>
      <c r="CW35" s="657"/>
      <c r="CX35" s="657"/>
      <c r="CY35" s="658"/>
      <c r="CZ35" s="659">
        <v>2.6</v>
      </c>
      <c r="DA35" s="660"/>
      <c r="DB35" s="660"/>
      <c r="DC35" s="661"/>
      <c r="DD35" s="634">
        <v>59651</v>
      </c>
      <c r="DE35" s="657"/>
      <c r="DF35" s="657"/>
      <c r="DG35" s="657"/>
      <c r="DH35" s="657"/>
      <c r="DI35" s="657"/>
      <c r="DJ35" s="657"/>
      <c r="DK35" s="658"/>
      <c r="DL35" s="634">
        <v>54762</v>
      </c>
      <c r="DM35" s="657"/>
      <c r="DN35" s="657"/>
      <c r="DO35" s="657"/>
      <c r="DP35" s="657"/>
      <c r="DQ35" s="657"/>
      <c r="DR35" s="657"/>
      <c r="DS35" s="657"/>
      <c r="DT35" s="657"/>
      <c r="DU35" s="657"/>
      <c r="DV35" s="658"/>
      <c r="DW35" s="630">
        <v>4.0999999999999996</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2497340</v>
      </c>
      <c r="S36" s="698"/>
      <c r="T36" s="698"/>
      <c r="U36" s="698"/>
      <c r="V36" s="698"/>
      <c r="W36" s="698"/>
      <c r="X36" s="698"/>
      <c r="Y36" s="699"/>
      <c r="Z36" s="700">
        <v>100</v>
      </c>
      <c r="AA36" s="700"/>
      <c r="AB36" s="700"/>
      <c r="AC36" s="700"/>
      <c r="AD36" s="701">
        <v>1347040</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88519</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2812</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213490</v>
      </c>
      <c r="CS36" s="626"/>
      <c r="CT36" s="626"/>
      <c r="CU36" s="626"/>
      <c r="CV36" s="626"/>
      <c r="CW36" s="626"/>
      <c r="CX36" s="626"/>
      <c r="CY36" s="627"/>
      <c r="CZ36" s="659">
        <v>8.9</v>
      </c>
      <c r="DA36" s="660"/>
      <c r="DB36" s="660"/>
      <c r="DC36" s="661"/>
      <c r="DD36" s="634">
        <v>197424</v>
      </c>
      <c r="DE36" s="626"/>
      <c r="DF36" s="626"/>
      <c r="DG36" s="626"/>
      <c r="DH36" s="626"/>
      <c r="DI36" s="626"/>
      <c r="DJ36" s="626"/>
      <c r="DK36" s="627"/>
      <c r="DL36" s="634">
        <v>146967</v>
      </c>
      <c r="DM36" s="626"/>
      <c r="DN36" s="626"/>
      <c r="DO36" s="626"/>
      <c r="DP36" s="626"/>
      <c r="DQ36" s="626"/>
      <c r="DR36" s="626"/>
      <c r="DS36" s="626"/>
      <c r="DT36" s="626"/>
      <c r="DU36" s="626"/>
      <c r="DV36" s="627"/>
      <c r="DW36" s="630">
        <v>10.9</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t="s">
        <v>316</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219</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90632</v>
      </c>
      <c r="CS37" s="657"/>
      <c r="CT37" s="657"/>
      <c r="CU37" s="657"/>
      <c r="CV37" s="657"/>
      <c r="CW37" s="657"/>
      <c r="CX37" s="657"/>
      <c r="CY37" s="658"/>
      <c r="CZ37" s="659">
        <v>3.8</v>
      </c>
      <c r="DA37" s="660"/>
      <c r="DB37" s="660"/>
      <c r="DC37" s="661"/>
      <c r="DD37" s="634">
        <v>90632</v>
      </c>
      <c r="DE37" s="657"/>
      <c r="DF37" s="657"/>
      <c r="DG37" s="657"/>
      <c r="DH37" s="657"/>
      <c r="DI37" s="657"/>
      <c r="DJ37" s="657"/>
      <c r="DK37" s="658"/>
      <c r="DL37" s="634">
        <v>62894</v>
      </c>
      <c r="DM37" s="657"/>
      <c r="DN37" s="657"/>
      <c r="DO37" s="657"/>
      <c r="DP37" s="657"/>
      <c r="DQ37" s="657"/>
      <c r="DR37" s="657"/>
      <c r="DS37" s="657"/>
      <c r="DT37" s="657"/>
      <c r="DU37" s="657"/>
      <c r="DV37" s="658"/>
      <c r="DW37" s="630">
        <v>4.7</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t="s">
        <v>320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384</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183015</v>
      </c>
      <c r="CS38" s="626"/>
      <c r="CT38" s="626"/>
      <c r="CU38" s="626"/>
      <c r="CV38" s="626"/>
      <c r="CW38" s="626"/>
      <c r="CX38" s="626"/>
      <c r="CY38" s="627"/>
      <c r="CZ38" s="659">
        <v>7.6</v>
      </c>
      <c r="DA38" s="660"/>
      <c r="DB38" s="660"/>
      <c r="DC38" s="661"/>
      <c r="DD38" s="634">
        <v>164395</v>
      </c>
      <c r="DE38" s="626"/>
      <c r="DF38" s="626"/>
      <c r="DG38" s="626"/>
      <c r="DH38" s="626"/>
      <c r="DI38" s="626"/>
      <c r="DJ38" s="626"/>
      <c r="DK38" s="627"/>
      <c r="DL38" s="634">
        <v>49380</v>
      </c>
      <c r="DM38" s="626"/>
      <c r="DN38" s="626"/>
      <c r="DO38" s="626"/>
      <c r="DP38" s="626"/>
      <c r="DQ38" s="626"/>
      <c r="DR38" s="626"/>
      <c r="DS38" s="626"/>
      <c r="DT38" s="626"/>
      <c r="DU38" s="626"/>
      <c r="DV38" s="627"/>
      <c r="DW38" s="630">
        <v>3.7</v>
      </c>
      <c r="DX38" s="655"/>
      <c r="DY38" s="655"/>
      <c r="DZ38" s="655"/>
      <c r="EA38" s="655"/>
      <c r="EB38" s="655"/>
      <c r="EC38" s="656"/>
    </row>
    <row r="39" spans="2:133" ht="11.25" customHeight="1" x14ac:dyDescent="0.15">
      <c r="AQ39" s="704" t="s">
        <v>323</v>
      </c>
      <c r="AR39" s="705"/>
      <c r="AS39" s="705"/>
      <c r="AT39" s="705"/>
      <c r="AU39" s="705"/>
      <c r="AV39" s="705"/>
      <c r="AW39" s="705"/>
      <c r="AX39" s="705"/>
      <c r="AY39" s="706"/>
      <c r="AZ39" s="625" t="s">
        <v>320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41</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161305</v>
      </c>
      <c r="CS39" s="657"/>
      <c r="CT39" s="657"/>
      <c r="CU39" s="657"/>
      <c r="CV39" s="657"/>
      <c r="CW39" s="657"/>
      <c r="CX39" s="657"/>
      <c r="CY39" s="658"/>
      <c r="CZ39" s="659">
        <v>6.7</v>
      </c>
      <c r="DA39" s="660"/>
      <c r="DB39" s="660"/>
      <c r="DC39" s="661"/>
      <c r="DD39" s="634">
        <v>155791</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36019</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116</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1500</v>
      </c>
      <c r="CS40" s="626"/>
      <c r="CT40" s="626"/>
      <c r="CU40" s="626"/>
      <c r="CV40" s="626"/>
      <c r="CW40" s="626"/>
      <c r="CX40" s="626"/>
      <c r="CY40" s="627"/>
      <c r="CZ40" s="659">
        <v>0.1</v>
      </c>
      <c r="DA40" s="660"/>
      <c r="DB40" s="660"/>
      <c r="DC40" s="661"/>
      <c r="DD40" s="634">
        <v>1500</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58477</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223</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316</v>
      </c>
      <c r="CS41" s="657"/>
      <c r="CT41" s="657"/>
      <c r="CU41" s="657"/>
      <c r="CV41" s="657"/>
      <c r="CW41" s="657"/>
      <c r="CX41" s="657"/>
      <c r="CY41" s="658"/>
      <c r="CZ41" s="659" t="s">
        <v>316</v>
      </c>
      <c r="DA41" s="660"/>
      <c r="DB41" s="660"/>
      <c r="DC41" s="661"/>
      <c r="DD41" s="634" t="s">
        <v>316</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859203</v>
      </c>
      <c r="CS42" s="626"/>
      <c r="CT42" s="626"/>
      <c r="CU42" s="626"/>
      <c r="CV42" s="626"/>
      <c r="CW42" s="626"/>
      <c r="CX42" s="626"/>
      <c r="CY42" s="627"/>
      <c r="CZ42" s="659">
        <v>35.6</v>
      </c>
      <c r="DA42" s="708"/>
      <c r="DB42" s="708"/>
      <c r="DC42" s="709"/>
      <c r="DD42" s="634">
        <v>223163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21298</v>
      </c>
      <c r="CS43" s="657"/>
      <c r="CT43" s="657"/>
      <c r="CU43" s="657"/>
      <c r="CV43" s="657"/>
      <c r="CW43" s="657"/>
      <c r="CX43" s="657"/>
      <c r="CY43" s="658"/>
      <c r="CZ43" s="659">
        <v>0.9</v>
      </c>
      <c r="DA43" s="660"/>
      <c r="DB43" s="660"/>
      <c r="DC43" s="661"/>
      <c r="DD43" s="634">
        <v>21298</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858284</v>
      </c>
      <c r="CS44" s="626"/>
      <c r="CT44" s="626"/>
      <c r="CU44" s="626"/>
      <c r="CV44" s="626"/>
      <c r="CW44" s="626"/>
      <c r="CX44" s="626"/>
      <c r="CY44" s="627"/>
      <c r="CZ44" s="659">
        <v>35.6</v>
      </c>
      <c r="DA44" s="708"/>
      <c r="DB44" s="708"/>
      <c r="DC44" s="709"/>
      <c r="DD44" s="634">
        <v>222244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121938</v>
      </c>
      <c r="CS45" s="657"/>
      <c r="CT45" s="657"/>
      <c r="CU45" s="657"/>
      <c r="CV45" s="657"/>
      <c r="CW45" s="657"/>
      <c r="CX45" s="657"/>
      <c r="CY45" s="658"/>
      <c r="CZ45" s="659">
        <v>5.0999999999999996</v>
      </c>
      <c r="DA45" s="660"/>
      <c r="DB45" s="660"/>
      <c r="DC45" s="661"/>
      <c r="DD45" s="634">
        <v>49286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736346</v>
      </c>
      <c r="CS46" s="626"/>
      <c r="CT46" s="626"/>
      <c r="CU46" s="626"/>
      <c r="CV46" s="626"/>
      <c r="CW46" s="626"/>
      <c r="CX46" s="626"/>
      <c r="CY46" s="627"/>
      <c r="CZ46" s="659">
        <v>30.5</v>
      </c>
      <c r="DA46" s="708"/>
      <c r="DB46" s="708"/>
      <c r="DC46" s="709"/>
      <c r="DD46" s="634">
        <v>172958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919</v>
      </c>
      <c r="CS47" s="657"/>
      <c r="CT47" s="657"/>
      <c r="CU47" s="657"/>
      <c r="CV47" s="657"/>
      <c r="CW47" s="657"/>
      <c r="CX47" s="657"/>
      <c r="CY47" s="658"/>
      <c r="CZ47" s="659">
        <v>0</v>
      </c>
      <c r="DA47" s="660"/>
      <c r="DB47" s="660"/>
      <c r="DC47" s="661"/>
      <c r="DD47" s="634">
        <v>919</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2411709</v>
      </c>
      <c r="CS49" s="693"/>
      <c r="CT49" s="693"/>
      <c r="CU49" s="693"/>
      <c r="CV49" s="693"/>
      <c r="CW49" s="693"/>
      <c r="CX49" s="693"/>
      <c r="CY49" s="720"/>
      <c r="CZ49" s="721">
        <v>100</v>
      </c>
      <c r="DA49" s="722"/>
      <c r="DB49" s="722"/>
      <c r="DC49" s="723"/>
      <c r="DD49" s="724">
        <v>1596860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2497</v>
      </c>
      <c r="R7" s="755"/>
      <c r="S7" s="755"/>
      <c r="T7" s="755"/>
      <c r="U7" s="755"/>
      <c r="V7" s="755">
        <v>2411</v>
      </c>
      <c r="W7" s="755"/>
      <c r="X7" s="755"/>
      <c r="Y7" s="755"/>
      <c r="Z7" s="755"/>
      <c r="AA7" s="755">
        <v>21</v>
      </c>
      <c r="AB7" s="755"/>
      <c r="AC7" s="755"/>
      <c r="AD7" s="755"/>
      <c r="AE7" s="756"/>
      <c r="AF7" s="757">
        <v>65</v>
      </c>
      <c r="AG7" s="758"/>
      <c r="AH7" s="758"/>
      <c r="AI7" s="758"/>
      <c r="AJ7" s="759"/>
      <c r="AK7" s="794">
        <v>141</v>
      </c>
      <c r="AL7" s="795"/>
      <c r="AM7" s="795"/>
      <c r="AN7" s="795"/>
      <c r="AO7" s="795"/>
      <c r="AP7" s="795">
        <v>1639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536</v>
      </c>
      <c r="BT7" s="799"/>
      <c r="BU7" s="799"/>
      <c r="BV7" s="799"/>
      <c r="BW7" s="799"/>
      <c r="BX7" s="799"/>
      <c r="BY7" s="799"/>
      <c r="BZ7" s="799"/>
      <c r="CA7" s="799"/>
      <c r="CB7" s="799"/>
      <c r="CC7" s="799"/>
      <c r="CD7" s="799"/>
      <c r="CE7" s="799"/>
      <c r="CF7" s="799"/>
      <c r="CG7" s="800"/>
      <c r="CH7" s="791">
        <v>0</v>
      </c>
      <c r="CI7" s="792"/>
      <c r="CJ7" s="792"/>
      <c r="CK7" s="792"/>
      <c r="CL7" s="793"/>
      <c r="CM7" s="791">
        <v>12</v>
      </c>
      <c r="CN7" s="792"/>
      <c r="CO7" s="792"/>
      <c r="CP7" s="792"/>
      <c r="CQ7" s="793"/>
      <c r="CR7" s="791">
        <v>5</v>
      </c>
      <c r="CS7" s="792"/>
      <c r="CT7" s="792"/>
      <c r="CU7" s="792"/>
      <c r="CV7" s="793"/>
      <c r="CW7" s="791">
        <v>0</v>
      </c>
      <c r="CX7" s="792"/>
      <c r="CY7" s="792"/>
      <c r="CZ7" s="792"/>
      <c r="DA7" s="793"/>
      <c r="DB7" s="791">
        <v>0</v>
      </c>
      <c r="DC7" s="792"/>
      <c r="DD7" s="792"/>
      <c r="DE7" s="792"/>
      <c r="DF7" s="793"/>
      <c r="DG7" s="791" t="s">
        <v>535</v>
      </c>
      <c r="DH7" s="792"/>
      <c r="DI7" s="792"/>
      <c r="DJ7" s="792"/>
      <c r="DK7" s="793"/>
      <c r="DL7" s="791" t="s">
        <v>535</v>
      </c>
      <c r="DM7" s="792"/>
      <c r="DN7" s="792"/>
      <c r="DO7" s="792"/>
      <c r="DP7" s="793"/>
      <c r="DQ7" s="791" t="s">
        <v>535</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f>SUM(Q7:U22)</f>
        <v>2497</v>
      </c>
      <c r="R23" s="814"/>
      <c r="S23" s="814"/>
      <c r="T23" s="814"/>
      <c r="U23" s="814"/>
      <c r="V23" s="814">
        <f t="shared" ref="V23" si="0">SUM(V7:Z22)</f>
        <v>2411</v>
      </c>
      <c r="W23" s="814"/>
      <c r="X23" s="814"/>
      <c r="Y23" s="814"/>
      <c r="Z23" s="814"/>
      <c r="AA23" s="814">
        <f t="shared" ref="AA23" si="1">SUM(AA7:AE22)</f>
        <v>21</v>
      </c>
      <c r="AB23" s="814"/>
      <c r="AC23" s="814"/>
      <c r="AD23" s="814"/>
      <c r="AE23" s="815"/>
      <c r="AF23" s="816">
        <f>SUM(AF7:AJ22)</f>
        <v>65</v>
      </c>
      <c r="AG23" s="814"/>
      <c r="AH23" s="814"/>
      <c r="AI23" s="814"/>
      <c r="AJ23" s="817"/>
      <c r="AK23" s="818"/>
      <c r="AL23" s="819"/>
      <c r="AM23" s="819"/>
      <c r="AN23" s="819"/>
      <c r="AO23" s="819"/>
      <c r="AP23" s="814">
        <f>SUM(AP7:AT22)</f>
        <v>1639</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181</v>
      </c>
      <c r="R28" s="843"/>
      <c r="S28" s="843"/>
      <c r="T28" s="843"/>
      <c r="U28" s="843"/>
      <c r="V28" s="843">
        <v>177</v>
      </c>
      <c r="W28" s="843"/>
      <c r="X28" s="843"/>
      <c r="Y28" s="843"/>
      <c r="Z28" s="843"/>
      <c r="AA28" s="843">
        <v>4</v>
      </c>
      <c r="AB28" s="843"/>
      <c r="AC28" s="843"/>
      <c r="AD28" s="843"/>
      <c r="AE28" s="844"/>
      <c r="AF28" s="845">
        <v>4</v>
      </c>
      <c r="AG28" s="843"/>
      <c r="AH28" s="843"/>
      <c r="AI28" s="843"/>
      <c r="AJ28" s="846"/>
      <c r="AK28" s="847">
        <v>19</v>
      </c>
      <c r="AL28" s="838"/>
      <c r="AM28" s="838"/>
      <c r="AN28" s="838"/>
      <c r="AO28" s="838"/>
      <c r="AP28" s="838" t="s">
        <v>534</v>
      </c>
      <c r="AQ28" s="838"/>
      <c r="AR28" s="838"/>
      <c r="AS28" s="838"/>
      <c r="AT28" s="838"/>
      <c r="AU28" s="838" t="s">
        <v>534</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97</v>
      </c>
      <c r="R29" s="779"/>
      <c r="S29" s="779"/>
      <c r="T29" s="779"/>
      <c r="U29" s="779"/>
      <c r="V29" s="779">
        <v>96</v>
      </c>
      <c r="W29" s="779"/>
      <c r="X29" s="779"/>
      <c r="Y29" s="779"/>
      <c r="Z29" s="779"/>
      <c r="AA29" s="779">
        <v>1</v>
      </c>
      <c r="AB29" s="779"/>
      <c r="AC29" s="779"/>
      <c r="AD29" s="779"/>
      <c r="AE29" s="780"/>
      <c r="AF29" s="781">
        <v>1</v>
      </c>
      <c r="AG29" s="782"/>
      <c r="AH29" s="782"/>
      <c r="AI29" s="782"/>
      <c r="AJ29" s="783"/>
      <c r="AK29" s="850">
        <v>17</v>
      </c>
      <c r="AL29" s="851"/>
      <c r="AM29" s="851"/>
      <c r="AN29" s="851"/>
      <c r="AO29" s="851"/>
      <c r="AP29" s="851" t="s">
        <v>534</v>
      </c>
      <c r="AQ29" s="851"/>
      <c r="AR29" s="851"/>
      <c r="AS29" s="851"/>
      <c r="AT29" s="851"/>
      <c r="AU29" s="851" t="s">
        <v>534</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167</v>
      </c>
      <c r="R30" s="779"/>
      <c r="S30" s="779"/>
      <c r="T30" s="779"/>
      <c r="U30" s="779"/>
      <c r="V30" s="779">
        <v>167</v>
      </c>
      <c r="W30" s="779"/>
      <c r="X30" s="779"/>
      <c r="Y30" s="779"/>
      <c r="Z30" s="779"/>
      <c r="AA30" s="779">
        <v>0</v>
      </c>
      <c r="AB30" s="779"/>
      <c r="AC30" s="779"/>
      <c r="AD30" s="779"/>
      <c r="AE30" s="780"/>
      <c r="AF30" s="781" t="s">
        <v>535</v>
      </c>
      <c r="AG30" s="782"/>
      <c r="AH30" s="782"/>
      <c r="AI30" s="782"/>
      <c r="AJ30" s="783"/>
      <c r="AK30" s="850">
        <v>26</v>
      </c>
      <c r="AL30" s="851"/>
      <c r="AM30" s="851"/>
      <c r="AN30" s="851"/>
      <c r="AO30" s="851"/>
      <c r="AP30" s="851" t="s">
        <v>534</v>
      </c>
      <c r="AQ30" s="851"/>
      <c r="AR30" s="851"/>
      <c r="AS30" s="851"/>
      <c r="AT30" s="851"/>
      <c r="AU30" s="851" t="s">
        <v>534</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20</v>
      </c>
      <c r="R31" s="779"/>
      <c r="S31" s="779"/>
      <c r="T31" s="779"/>
      <c r="U31" s="779"/>
      <c r="V31" s="779">
        <v>20</v>
      </c>
      <c r="W31" s="779"/>
      <c r="X31" s="779"/>
      <c r="Y31" s="779"/>
      <c r="Z31" s="779"/>
      <c r="AA31" s="779">
        <v>0</v>
      </c>
      <c r="AB31" s="779"/>
      <c r="AC31" s="779"/>
      <c r="AD31" s="779"/>
      <c r="AE31" s="780"/>
      <c r="AF31" s="781" t="s">
        <v>112</v>
      </c>
      <c r="AG31" s="782"/>
      <c r="AH31" s="782"/>
      <c r="AI31" s="782"/>
      <c r="AJ31" s="783"/>
      <c r="AK31" s="850">
        <v>9</v>
      </c>
      <c r="AL31" s="851"/>
      <c r="AM31" s="851"/>
      <c r="AN31" s="851"/>
      <c r="AO31" s="851"/>
      <c r="AP31" s="851" t="s">
        <v>534</v>
      </c>
      <c r="AQ31" s="851"/>
      <c r="AR31" s="851"/>
      <c r="AS31" s="851"/>
      <c r="AT31" s="851"/>
      <c r="AU31" s="851" t="s">
        <v>534</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109</v>
      </c>
      <c r="R32" s="779"/>
      <c r="S32" s="779"/>
      <c r="T32" s="779"/>
      <c r="U32" s="779"/>
      <c r="V32" s="779">
        <v>82</v>
      </c>
      <c r="W32" s="779"/>
      <c r="X32" s="779"/>
      <c r="Y32" s="779"/>
      <c r="Z32" s="779"/>
      <c r="AA32" s="779">
        <v>27</v>
      </c>
      <c r="AB32" s="779"/>
      <c r="AC32" s="779"/>
      <c r="AD32" s="779"/>
      <c r="AE32" s="780"/>
      <c r="AF32" s="781">
        <v>0</v>
      </c>
      <c r="AG32" s="782"/>
      <c r="AH32" s="782"/>
      <c r="AI32" s="782"/>
      <c r="AJ32" s="783"/>
      <c r="AK32" s="850">
        <v>89</v>
      </c>
      <c r="AL32" s="851"/>
      <c r="AM32" s="851"/>
      <c r="AN32" s="851"/>
      <c r="AO32" s="851"/>
      <c r="AP32" s="851">
        <v>275</v>
      </c>
      <c r="AQ32" s="851"/>
      <c r="AR32" s="851"/>
      <c r="AS32" s="851"/>
      <c r="AT32" s="851"/>
      <c r="AU32" s="851">
        <v>139</v>
      </c>
      <c r="AV32" s="851"/>
      <c r="AW32" s="851"/>
      <c r="AX32" s="851"/>
      <c r="AY32" s="851"/>
      <c r="AZ32" s="852" t="s">
        <v>537</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5</v>
      </c>
      <c r="AG63" s="862"/>
      <c r="AH63" s="862"/>
      <c r="AI63" s="862"/>
      <c r="AJ63" s="863"/>
      <c r="AK63" s="864"/>
      <c r="AL63" s="859"/>
      <c r="AM63" s="859"/>
      <c r="AN63" s="859"/>
      <c r="AO63" s="859"/>
      <c r="AP63" s="862">
        <v>275</v>
      </c>
      <c r="AQ63" s="862"/>
      <c r="AR63" s="862"/>
      <c r="AS63" s="862"/>
      <c r="AT63" s="862"/>
      <c r="AU63" s="862">
        <v>139</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389</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390</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538</v>
      </c>
      <c r="C68" s="890"/>
      <c r="D68" s="890"/>
      <c r="E68" s="890"/>
      <c r="F68" s="890"/>
      <c r="G68" s="890"/>
      <c r="H68" s="890"/>
      <c r="I68" s="890"/>
      <c r="J68" s="890"/>
      <c r="K68" s="890"/>
      <c r="L68" s="890"/>
      <c r="M68" s="890"/>
      <c r="N68" s="890"/>
      <c r="O68" s="890"/>
      <c r="P68" s="891"/>
      <c r="Q68" s="892">
        <v>5878</v>
      </c>
      <c r="R68" s="886"/>
      <c r="S68" s="886"/>
      <c r="T68" s="886"/>
      <c r="U68" s="886"/>
      <c r="V68" s="886">
        <v>5677</v>
      </c>
      <c r="W68" s="886"/>
      <c r="X68" s="886"/>
      <c r="Y68" s="886"/>
      <c r="Z68" s="886"/>
      <c r="AA68" s="886">
        <v>201</v>
      </c>
      <c r="AB68" s="886"/>
      <c r="AC68" s="886"/>
      <c r="AD68" s="886"/>
      <c r="AE68" s="886"/>
      <c r="AF68" s="886">
        <v>194</v>
      </c>
      <c r="AG68" s="886"/>
      <c r="AH68" s="886"/>
      <c r="AI68" s="886"/>
      <c r="AJ68" s="886"/>
      <c r="AK68" s="886" t="s">
        <v>478</v>
      </c>
      <c r="AL68" s="886"/>
      <c r="AM68" s="886"/>
      <c r="AN68" s="886"/>
      <c r="AO68" s="886"/>
      <c r="AP68" s="886">
        <v>1643</v>
      </c>
      <c r="AQ68" s="886"/>
      <c r="AR68" s="886"/>
      <c r="AS68" s="886"/>
      <c r="AT68" s="886"/>
      <c r="AU68" s="886">
        <v>24</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539</v>
      </c>
      <c r="C69" s="894"/>
      <c r="D69" s="894"/>
      <c r="E69" s="894"/>
      <c r="F69" s="894"/>
      <c r="G69" s="894"/>
      <c r="H69" s="894"/>
      <c r="I69" s="894"/>
      <c r="J69" s="894"/>
      <c r="K69" s="894"/>
      <c r="L69" s="894"/>
      <c r="M69" s="894"/>
      <c r="N69" s="894"/>
      <c r="O69" s="894"/>
      <c r="P69" s="895"/>
      <c r="Q69" s="896">
        <v>22</v>
      </c>
      <c r="R69" s="851"/>
      <c r="S69" s="851"/>
      <c r="T69" s="851"/>
      <c r="U69" s="851"/>
      <c r="V69" s="851">
        <v>13</v>
      </c>
      <c r="W69" s="851"/>
      <c r="X69" s="851"/>
      <c r="Y69" s="851"/>
      <c r="Z69" s="851"/>
      <c r="AA69" s="851">
        <v>9</v>
      </c>
      <c r="AB69" s="851"/>
      <c r="AC69" s="851"/>
      <c r="AD69" s="851"/>
      <c r="AE69" s="851"/>
      <c r="AF69" s="851">
        <v>9</v>
      </c>
      <c r="AG69" s="851"/>
      <c r="AH69" s="851"/>
      <c r="AI69" s="851"/>
      <c r="AJ69" s="851"/>
      <c r="AK69" s="851" t="s">
        <v>478</v>
      </c>
      <c r="AL69" s="851"/>
      <c r="AM69" s="851"/>
      <c r="AN69" s="851"/>
      <c r="AO69" s="851"/>
      <c r="AP69" s="851" t="s">
        <v>478</v>
      </c>
      <c r="AQ69" s="851"/>
      <c r="AR69" s="851"/>
      <c r="AS69" s="851"/>
      <c r="AT69" s="851"/>
      <c r="AU69" s="851" t="s">
        <v>554</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540</v>
      </c>
      <c r="C70" s="894"/>
      <c r="D70" s="894"/>
      <c r="E70" s="894"/>
      <c r="F70" s="894"/>
      <c r="G70" s="894"/>
      <c r="H70" s="894"/>
      <c r="I70" s="894"/>
      <c r="J70" s="894"/>
      <c r="K70" s="894"/>
      <c r="L70" s="894"/>
      <c r="M70" s="894"/>
      <c r="N70" s="894"/>
      <c r="O70" s="894"/>
      <c r="P70" s="895"/>
      <c r="Q70" s="896">
        <v>2125</v>
      </c>
      <c r="R70" s="851"/>
      <c r="S70" s="851"/>
      <c r="T70" s="851"/>
      <c r="U70" s="851"/>
      <c r="V70" s="851">
        <v>2108</v>
      </c>
      <c r="W70" s="851"/>
      <c r="X70" s="851"/>
      <c r="Y70" s="851"/>
      <c r="Z70" s="851"/>
      <c r="AA70" s="851">
        <v>17</v>
      </c>
      <c r="AB70" s="851"/>
      <c r="AC70" s="851"/>
      <c r="AD70" s="851"/>
      <c r="AE70" s="851"/>
      <c r="AF70" s="851">
        <v>17</v>
      </c>
      <c r="AG70" s="851"/>
      <c r="AH70" s="851"/>
      <c r="AI70" s="851"/>
      <c r="AJ70" s="851"/>
      <c r="AK70" s="851">
        <v>21</v>
      </c>
      <c r="AL70" s="851"/>
      <c r="AM70" s="851"/>
      <c r="AN70" s="851"/>
      <c r="AO70" s="851"/>
      <c r="AP70" s="851">
        <v>249</v>
      </c>
      <c r="AQ70" s="851"/>
      <c r="AR70" s="851"/>
      <c r="AS70" s="851"/>
      <c r="AT70" s="851"/>
      <c r="AU70" s="851">
        <v>5</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541</v>
      </c>
      <c r="C71" s="894"/>
      <c r="D71" s="894"/>
      <c r="E71" s="894"/>
      <c r="F71" s="894"/>
      <c r="G71" s="894"/>
      <c r="H71" s="894"/>
      <c r="I71" s="894"/>
      <c r="J71" s="894"/>
      <c r="K71" s="894"/>
      <c r="L71" s="894"/>
      <c r="M71" s="894"/>
      <c r="N71" s="894"/>
      <c r="O71" s="894"/>
      <c r="P71" s="895"/>
      <c r="Q71" s="896">
        <v>271</v>
      </c>
      <c r="R71" s="851"/>
      <c r="S71" s="851"/>
      <c r="T71" s="851"/>
      <c r="U71" s="851"/>
      <c r="V71" s="851">
        <v>271</v>
      </c>
      <c r="W71" s="851"/>
      <c r="X71" s="851"/>
      <c r="Y71" s="851"/>
      <c r="Z71" s="851"/>
      <c r="AA71" s="851" t="s">
        <v>478</v>
      </c>
      <c r="AB71" s="851"/>
      <c r="AC71" s="851"/>
      <c r="AD71" s="851"/>
      <c r="AE71" s="851"/>
      <c r="AF71" s="851" t="s">
        <v>478</v>
      </c>
      <c r="AG71" s="851"/>
      <c r="AH71" s="851"/>
      <c r="AI71" s="851"/>
      <c r="AJ71" s="851"/>
      <c r="AK71" s="851" t="s">
        <v>478</v>
      </c>
      <c r="AL71" s="851"/>
      <c r="AM71" s="851"/>
      <c r="AN71" s="851"/>
      <c r="AO71" s="851"/>
      <c r="AP71" s="851" t="s">
        <v>478</v>
      </c>
      <c r="AQ71" s="851"/>
      <c r="AR71" s="851"/>
      <c r="AS71" s="851"/>
      <c r="AT71" s="851"/>
      <c r="AU71" s="851" t="s">
        <v>478</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542</v>
      </c>
      <c r="C72" s="894"/>
      <c r="D72" s="894"/>
      <c r="E72" s="894"/>
      <c r="F72" s="894"/>
      <c r="G72" s="894"/>
      <c r="H72" s="894"/>
      <c r="I72" s="894"/>
      <c r="J72" s="894"/>
      <c r="K72" s="894"/>
      <c r="L72" s="894"/>
      <c r="M72" s="894"/>
      <c r="N72" s="894"/>
      <c r="O72" s="894"/>
      <c r="P72" s="895"/>
      <c r="Q72" s="896">
        <v>455</v>
      </c>
      <c r="R72" s="851"/>
      <c r="S72" s="851"/>
      <c r="T72" s="851"/>
      <c r="U72" s="851"/>
      <c r="V72" s="851">
        <v>429</v>
      </c>
      <c r="W72" s="851"/>
      <c r="X72" s="851"/>
      <c r="Y72" s="851"/>
      <c r="Z72" s="851"/>
      <c r="AA72" s="851">
        <v>26</v>
      </c>
      <c r="AB72" s="851"/>
      <c r="AC72" s="851"/>
      <c r="AD72" s="851"/>
      <c r="AE72" s="851"/>
      <c r="AF72" s="851">
        <v>26</v>
      </c>
      <c r="AG72" s="851"/>
      <c r="AH72" s="851"/>
      <c r="AI72" s="851"/>
      <c r="AJ72" s="851"/>
      <c r="AK72" s="851" t="s">
        <v>478</v>
      </c>
      <c r="AL72" s="851"/>
      <c r="AM72" s="851"/>
      <c r="AN72" s="851"/>
      <c r="AO72" s="851"/>
      <c r="AP72" s="851" t="s">
        <v>478</v>
      </c>
      <c r="AQ72" s="851"/>
      <c r="AR72" s="851"/>
      <c r="AS72" s="851"/>
      <c r="AT72" s="851"/>
      <c r="AU72" s="851" t="s">
        <v>478</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543</v>
      </c>
      <c r="C73" s="894"/>
      <c r="D73" s="894"/>
      <c r="E73" s="894"/>
      <c r="F73" s="894"/>
      <c r="G73" s="894"/>
      <c r="H73" s="894"/>
      <c r="I73" s="894"/>
      <c r="J73" s="894"/>
      <c r="K73" s="894"/>
      <c r="L73" s="894"/>
      <c r="M73" s="894"/>
      <c r="N73" s="894"/>
      <c r="O73" s="894"/>
      <c r="P73" s="895"/>
      <c r="Q73" s="896">
        <v>193</v>
      </c>
      <c r="R73" s="851"/>
      <c r="S73" s="851"/>
      <c r="T73" s="851"/>
      <c r="U73" s="851"/>
      <c r="V73" s="851">
        <v>181</v>
      </c>
      <c r="W73" s="851"/>
      <c r="X73" s="851"/>
      <c r="Y73" s="851"/>
      <c r="Z73" s="851"/>
      <c r="AA73" s="851">
        <v>12</v>
      </c>
      <c r="AB73" s="851"/>
      <c r="AC73" s="851"/>
      <c r="AD73" s="851"/>
      <c r="AE73" s="851"/>
      <c r="AF73" s="851">
        <v>12</v>
      </c>
      <c r="AG73" s="851"/>
      <c r="AH73" s="851"/>
      <c r="AI73" s="851"/>
      <c r="AJ73" s="851"/>
      <c r="AK73" s="851" t="s">
        <v>478</v>
      </c>
      <c r="AL73" s="851"/>
      <c r="AM73" s="851"/>
      <c r="AN73" s="851"/>
      <c r="AO73" s="851"/>
      <c r="AP73" s="851" t="s">
        <v>478</v>
      </c>
      <c r="AQ73" s="851"/>
      <c r="AR73" s="851"/>
      <c r="AS73" s="851"/>
      <c r="AT73" s="851"/>
      <c r="AU73" s="851" t="s">
        <v>478</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544</v>
      </c>
      <c r="C74" s="894"/>
      <c r="D74" s="894"/>
      <c r="E74" s="894"/>
      <c r="F74" s="894"/>
      <c r="G74" s="894"/>
      <c r="H74" s="894"/>
      <c r="I74" s="894"/>
      <c r="J74" s="894"/>
      <c r="K74" s="894"/>
      <c r="L74" s="894"/>
      <c r="M74" s="894"/>
      <c r="N74" s="894"/>
      <c r="O74" s="894"/>
      <c r="P74" s="895"/>
      <c r="Q74" s="896">
        <v>6977</v>
      </c>
      <c r="R74" s="851"/>
      <c r="S74" s="851"/>
      <c r="T74" s="851"/>
      <c r="U74" s="851"/>
      <c r="V74" s="851">
        <v>6240</v>
      </c>
      <c r="W74" s="851"/>
      <c r="X74" s="851"/>
      <c r="Y74" s="851"/>
      <c r="Z74" s="851"/>
      <c r="AA74" s="851">
        <v>737</v>
      </c>
      <c r="AB74" s="851"/>
      <c r="AC74" s="851"/>
      <c r="AD74" s="851"/>
      <c r="AE74" s="851"/>
      <c r="AF74" s="851">
        <v>737</v>
      </c>
      <c r="AG74" s="851"/>
      <c r="AH74" s="851"/>
      <c r="AI74" s="851"/>
      <c r="AJ74" s="851"/>
      <c r="AK74" s="851">
        <v>630</v>
      </c>
      <c r="AL74" s="851"/>
      <c r="AM74" s="851"/>
      <c r="AN74" s="851"/>
      <c r="AO74" s="851"/>
      <c r="AP74" s="851" t="s">
        <v>478</v>
      </c>
      <c r="AQ74" s="851"/>
      <c r="AR74" s="851"/>
      <c r="AS74" s="851"/>
      <c r="AT74" s="851"/>
      <c r="AU74" s="851" t="s">
        <v>478</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545</v>
      </c>
      <c r="C75" s="894"/>
      <c r="D75" s="894"/>
      <c r="E75" s="894"/>
      <c r="F75" s="894"/>
      <c r="G75" s="894"/>
      <c r="H75" s="894"/>
      <c r="I75" s="894"/>
      <c r="J75" s="894"/>
      <c r="K75" s="894"/>
      <c r="L75" s="894"/>
      <c r="M75" s="894"/>
      <c r="N75" s="894"/>
      <c r="O75" s="894"/>
      <c r="P75" s="895"/>
      <c r="Q75" s="899">
        <v>15</v>
      </c>
      <c r="R75" s="900"/>
      <c r="S75" s="900"/>
      <c r="T75" s="900"/>
      <c r="U75" s="850"/>
      <c r="V75" s="901">
        <v>13</v>
      </c>
      <c r="W75" s="900"/>
      <c r="X75" s="900"/>
      <c r="Y75" s="900"/>
      <c r="Z75" s="850"/>
      <c r="AA75" s="901">
        <v>2</v>
      </c>
      <c r="AB75" s="900"/>
      <c r="AC75" s="900"/>
      <c r="AD75" s="900"/>
      <c r="AE75" s="850"/>
      <c r="AF75" s="901">
        <v>2</v>
      </c>
      <c r="AG75" s="900"/>
      <c r="AH75" s="900"/>
      <c r="AI75" s="900"/>
      <c r="AJ75" s="850"/>
      <c r="AK75" s="901">
        <v>9</v>
      </c>
      <c r="AL75" s="900"/>
      <c r="AM75" s="900"/>
      <c r="AN75" s="900"/>
      <c r="AO75" s="850"/>
      <c r="AP75" s="901" t="s">
        <v>478</v>
      </c>
      <c r="AQ75" s="900"/>
      <c r="AR75" s="900"/>
      <c r="AS75" s="900"/>
      <c r="AT75" s="850"/>
      <c r="AU75" s="901" t="s">
        <v>478</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546</v>
      </c>
      <c r="C76" s="894"/>
      <c r="D76" s="894"/>
      <c r="E76" s="894"/>
      <c r="F76" s="894"/>
      <c r="G76" s="894"/>
      <c r="H76" s="894"/>
      <c r="I76" s="894"/>
      <c r="J76" s="894"/>
      <c r="K76" s="894"/>
      <c r="L76" s="894"/>
      <c r="M76" s="894"/>
      <c r="N76" s="894"/>
      <c r="O76" s="894"/>
      <c r="P76" s="895"/>
      <c r="Q76" s="899">
        <v>2125</v>
      </c>
      <c r="R76" s="900"/>
      <c r="S76" s="900"/>
      <c r="T76" s="900"/>
      <c r="U76" s="850"/>
      <c r="V76" s="901">
        <v>2067</v>
      </c>
      <c r="W76" s="900"/>
      <c r="X76" s="900"/>
      <c r="Y76" s="900"/>
      <c r="Z76" s="850"/>
      <c r="AA76" s="901">
        <v>58</v>
      </c>
      <c r="AB76" s="900"/>
      <c r="AC76" s="900"/>
      <c r="AD76" s="900"/>
      <c r="AE76" s="850"/>
      <c r="AF76" s="901">
        <v>58</v>
      </c>
      <c r="AG76" s="900"/>
      <c r="AH76" s="900"/>
      <c r="AI76" s="900"/>
      <c r="AJ76" s="850"/>
      <c r="AK76" s="901">
        <v>125</v>
      </c>
      <c r="AL76" s="900"/>
      <c r="AM76" s="900"/>
      <c r="AN76" s="900"/>
      <c r="AO76" s="850"/>
      <c r="AP76" s="901" t="s">
        <v>478</v>
      </c>
      <c r="AQ76" s="900"/>
      <c r="AR76" s="900"/>
      <c r="AS76" s="900"/>
      <c r="AT76" s="850"/>
      <c r="AU76" s="901" t="s">
        <v>478</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547</v>
      </c>
      <c r="C77" s="894"/>
      <c r="D77" s="894"/>
      <c r="E77" s="894"/>
      <c r="F77" s="894"/>
      <c r="G77" s="894"/>
      <c r="H77" s="894"/>
      <c r="I77" s="894"/>
      <c r="J77" s="894"/>
      <c r="K77" s="894"/>
      <c r="L77" s="894"/>
      <c r="M77" s="894"/>
      <c r="N77" s="894"/>
      <c r="O77" s="894"/>
      <c r="P77" s="895"/>
      <c r="Q77" s="899">
        <v>273707</v>
      </c>
      <c r="R77" s="900"/>
      <c r="S77" s="900"/>
      <c r="T77" s="900"/>
      <c r="U77" s="850"/>
      <c r="V77" s="901">
        <v>260942</v>
      </c>
      <c r="W77" s="900"/>
      <c r="X77" s="900"/>
      <c r="Y77" s="900"/>
      <c r="Z77" s="850"/>
      <c r="AA77" s="901">
        <v>12765</v>
      </c>
      <c r="AB77" s="900"/>
      <c r="AC77" s="900"/>
      <c r="AD77" s="900"/>
      <c r="AE77" s="850"/>
      <c r="AF77" s="901">
        <v>12765</v>
      </c>
      <c r="AG77" s="900"/>
      <c r="AH77" s="900"/>
      <c r="AI77" s="900"/>
      <c r="AJ77" s="850"/>
      <c r="AK77" s="901">
        <v>1788</v>
      </c>
      <c r="AL77" s="900"/>
      <c r="AM77" s="900"/>
      <c r="AN77" s="900"/>
      <c r="AO77" s="850"/>
      <c r="AP77" s="901" t="s">
        <v>478</v>
      </c>
      <c r="AQ77" s="900"/>
      <c r="AR77" s="900"/>
      <c r="AS77" s="900"/>
      <c r="AT77" s="850"/>
      <c r="AU77" s="901" t="s">
        <v>478</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548</v>
      </c>
      <c r="C78" s="894"/>
      <c r="D78" s="894"/>
      <c r="E78" s="894"/>
      <c r="F78" s="894"/>
      <c r="G78" s="894"/>
      <c r="H78" s="894"/>
      <c r="I78" s="894"/>
      <c r="J78" s="894"/>
      <c r="K78" s="894"/>
      <c r="L78" s="894"/>
      <c r="M78" s="894"/>
      <c r="N78" s="894"/>
      <c r="O78" s="894"/>
      <c r="P78" s="895"/>
      <c r="Q78" s="896">
        <v>232</v>
      </c>
      <c r="R78" s="851"/>
      <c r="S78" s="851"/>
      <c r="T78" s="851"/>
      <c r="U78" s="851"/>
      <c r="V78" s="851">
        <v>227</v>
      </c>
      <c r="W78" s="851"/>
      <c r="X78" s="851"/>
      <c r="Y78" s="851"/>
      <c r="Z78" s="851"/>
      <c r="AA78" s="851">
        <v>5</v>
      </c>
      <c r="AB78" s="851"/>
      <c r="AC78" s="851"/>
      <c r="AD78" s="851"/>
      <c r="AE78" s="851"/>
      <c r="AF78" s="851">
        <v>5</v>
      </c>
      <c r="AG78" s="851"/>
      <c r="AH78" s="851"/>
      <c r="AI78" s="851"/>
      <c r="AJ78" s="851"/>
      <c r="AK78" s="851" t="s">
        <v>478</v>
      </c>
      <c r="AL78" s="851"/>
      <c r="AM78" s="851"/>
      <c r="AN78" s="851"/>
      <c r="AO78" s="851"/>
      <c r="AP78" s="851" t="s">
        <v>478</v>
      </c>
      <c r="AQ78" s="851"/>
      <c r="AR78" s="851"/>
      <c r="AS78" s="851"/>
      <c r="AT78" s="851"/>
      <c r="AU78" s="851" t="s">
        <v>478</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549</v>
      </c>
      <c r="C79" s="894"/>
      <c r="D79" s="894"/>
      <c r="E79" s="894"/>
      <c r="F79" s="894"/>
      <c r="G79" s="894"/>
      <c r="H79" s="894"/>
      <c r="I79" s="894"/>
      <c r="J79" s="894"/>
      <c r="K79" s="894"/>
      <c r="L79" s="894"/>
      <c r="M79" s="894"/>
      <c r="N79" s="894"/>
      <c r="O79" s="894"/>
      <c r="P79" s="895"/>
      <c r="Q79" s="896">
        <v>2</v>
      </c>
      <c r="R79" s="851"/>
      <c r="S79" s="851"/>
      <c r="T79" s="851"/>
      <c r="U79" s="851"/>
      <c r="V79" s="851">
        <v>2</v>
      </c>
      <c r="W79" s="851"/>
      <c r="X79" s="851"/>
      <c r="Y79" s="851"/>
      <c r="Z79" s="851"/>
      <c r="AA79" s="851">
        <v>0</v>
      </c>
      <c r="AB79" s="851"/>
      <c r="AC79" s="851"/>
      <c r="AD79" s="851"/>
      <c r="AE79" s="851"/>
      <c r="AF79" s="851">
        <v>0</v>
      </c>
      <c r="AG79" s="851"/>
      <c r="AH79" s="851"/>
      <c r="AI79" s="851"/>
      <c r="AJ79" s="851"/>
      <c r="AK79" s="851" t="s">
        <v>478</v>
      </c>
      <c r="AL79" s="851"/>
      <c r="AM79" s="851"/>
      <c r="AN79" s="851"/>
      <c r="AO79" s="851"/>
      <c r="AP79" s="851" t="s">
        <v>478</v>
      </c>
      <c r="AQ79" s="851"/>
      <c r="AR79" s="851"/>
      <c r="AS79" s="851"/>
      <c r="AT79" s="851"/>
      <c r="AU79" s="851" t="s">
        <v>478</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550</v>
      </c>
      <c r="C80" s="894"/>
      <c r="D80" s="894"/>
      <c r="E80" s="894"/>
      <c r="F80" s="894"/>
      <c r="G80" s="894"/>
      <c r="H80" s="894"/>
      <c r="I80" s="894"/>
      <c r="J80" s="894"/>
      <c r="K80" s="894"/>
      <c r="L80" s="894"/>
      <c r="M80" s="894"/>
      <c r="N80" s="894"/>
      <c r="O80" s="894"/>
      <c r="P80" s="895"/>
      <c r="Q80" s="896">
        <v>0</v>
      </c>
      <c r="R80" s="851"/>
      <c r="S80" s="851"/>
      <c r="T80" s="851"/>
      <c r="U80" s="851"/>
      <c r="V80" s="851">
        <v>0</v>
      </c>
      <c r="W80" s="851"/>
      <c r="X80" s="851"/>
      <c r="Y80" s="851"/>
      <c r="Z80" s="851"/>
      <c r="AA80" s="851">
        <v>0</v>
      </c>
      <c r="AB80" s="851"/>
      <c r="AC80" s="851"/>
      <c r="AD80" s="851"/>
      <c r="AE80" s="851"/>
      <c r="AF80" s="851">
        <v>5</v>
      </c>
      <c r="AG80" s="851"/>
      <c r="AH80" s="851"/>
      <c r="AI80" s="851"/>
      <c r="AJ80" s="851"/>
      <c r="AK80" s="851" t="s">
        <v>478</v>
      </c>
      <c r="AL80" s="851"/>
      <c r="AM80" s="851"/>
      <c r="AN80" s="851"/>
      <c r="AO80" s="851"/>
      <c r="AP80" s="851" t="s">
        <v>478</v>
      </c>
      <c r="AQ80" s="851"/>
      <c r="AR80" s="851"/>
      <c r="AS80" s="851"/>
      <c r="AT80" s="851"/>
      <c r="AU80" s="851" t="s">
        <v>478</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t="s">
        <v>551</v>
      </c>
      <c r="C81" s="894"/>
      <c r="D81" s="894"/>
      <c r="E81" s="894"/>
      <c r="F81" s="894"/>
      <c r="G81" s="894"/>
      <c r="H81" s="894"/>
      <c r="I81" s="894"/>
      <c r="J81" s="894"/>
      <c r="K81" s="894"/>
      <c r="L81" s="894"/>
      <c r="M81" s="894"/>
      <c r="N81" s="894"/>
      <c r="O81" s="894"/>
      <c r="P81" s="895"/>
      <c r="Q81" s="896">
        <v>26</v>
      </c>
      <c r="R81" s="851"/>
      <c r="S81" s="851"/>
      <c r="T81" s="851"/>
      <c r="U81" s="851"/>
      <c r="V81" s="851">
        <v>25</v>
      </c>
      <c r="W81" s="851"/>
      <c r="X81" s="851"/>
      <c r="Y81" s="851"/>
      <c r="Z81" s="851"/>
      <c r="AA81" s="851">
        <v>1</v>
      </c>
      <c r="AB81" s="851"/>
      <c r="AC81" s="851"/>
      <c r="AD81" s="851"/>
      <c r="AE81" s="851"/>
      <c r="AF81" s="851">
        <v>1</v>
      </c>
      <c r="AG81" s="851"/>
      <c r="AH81" s="851"/>
      <c r="AI81" s="851"/>
      <c r="AJ81" s="851"/>
      <c r="AK81" s="851" t="s">
        <v>478</v>
      </c>
      <c r="AL81" s="851"/>
      <c r="AM81" s="851"/>
      <c r="AN81" s="851"/>
      <c r="AO81" s="851"/>
      <c r="AP81" s="851" t="s">
        <v>478</v>
      </c>
      <c r="AQ81" s="851"/>
      <c r="AR81" s="851"/>
      <c r="AS81" s="851"/>
      <c r="AT81" s="851"/>
      <c r="AU81" s="851" t="s">
        <v>478</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t="s">
        <v>552</v>
      </c>
      <c r="C82" s="894"/>
      <c r="D82" s="894"/>
      <c r="E82" s="894"/>
      <c r="F82" s="894"/>
      <c r="G82" s="894"/>
      <c r="H82" s="894"/>
      <c r="I82" s="894"/>
      <c r="J82" s="894"/>
      <c r="K82" s="894"/>
      <c r="L82" s="894"/>
      <c r="M82" s="894"/>
      <c r="N82" s="894"/>
      <c r="O82" s="894"/>
      <c r="P82" s="895"/>
      <c r="Q82" s="896">
        <v>74</v>
      </c>
      <c r="R82" s="851"/>
      <c r="S82" s="851"/>
      <c r="T82" s="851"/>
      <c r="U82" s="851"/>
      <c r="V82" s="851">
        <v>60</v>
      </c>
      <c r="W82" s="851"/>
      <c r="X82" s="851"/>
      <c r="Y82" s="851"/>
      <c r="Z82" s="851"/>
      <c r="AA82" s="851">
        <v>13</v>
      </c>
      <c r="AB82" s="851"/>
      <c r="AC82" s="851"/>
      <c r="AD82" s="851"/>
      <c r="AE82" s="851"/>
      <c r="AF82" s="851">
        <v>13</v>
      </c>
      <c r="AG82" s="851"/>
      <c r="AH82" s="851"/>
      <c r="AI82" s="851"/>
      <c r="AJ82" s="851"/>
      <c r="AK82" s="851" t="s">
        <v>478</v>
      </c>
      <c r="AL82" s="851"/>
      <c r="AM82" s="851"/>
      <c r="AN82" s="851"/>
      <c r="AO82" s="851"/>
      <c r="AP82" s="851" t="s">
        <v>478</v>
      </c>
      <c r="AQ82" s="851"/>
      <c r="AR82" s="851"/>
      <c r="AS82" s="851"/>
      <c r="AT82" s="851"/>
      <c r="AU82" s="851" t="s">
        <v>478</v>
      </c>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t="s">
        <v>553</v>
      </c>
      <c r="C83" s="894"/>
      <c r="D83" s="894"/>
      <c r="E83" s="894"/>
      <c r="F83" s="894"/>
      <c r="G83" s="894"/>
      <c r="H83" s="894"/>
      <c r="I83" s="894"/>
      <c r="J83" s="894"/>
      <c r="K83" s="894"/>
      <c r="L83" s="894"/>
      <c r="M83" s="894"/>
      <c r="N83" s="894"/>
      <c r="O83" s="894"/>
      <c r="P83" s="895"/>
      <c r="Q83" s="896">
        <v>1</v>
      </c>
      <c r="R83" s="851"/>
      <c r="S83" s="851"/>
      <c r="T83" s="851"/>
      <c r="U83" s="851"/>
      <c r="V83" s="851">
        <v>0</v>
      </c>
      <c r="W83" s="851"/>
      <c r="X83" s="851"/>
      <c r="Y83" s="851"/>
      <c r="Z83" s="851"/>
      <c r="AA83" s="851">
        <v>0</v>
      </c>
      <c r="AB83" s="851"/>
      <c r="AC83" s="851"/>
      <c r="AD83" s="851"/>
      <c r="AE83" s="851"/>
      <c r="AF83" s="851">
        <v>0</v>
      </c>
      <c r="AG83" s="851"/>
      <c r="AH83" s="851"/>
      <c r="AI83" s="851"/>
      <c r="AJ83" s="851"/>
      <c r="AK83" s="851" t="s">
        <v>478</v>
      </c>
      <c r="AL83" s="851"/>
      <c r="AM83" s="851"/>
      <c r="AN83" s="851"/>
      <c r="AO83" s="851"/>
      <c r="AP83" s="851" t="s">
        <v>478</v>
      </c>
      <c r="AQ83" s="851"/>
      <c r="AR83" s="851"/>
      <c r="AS83" s="851"/>
      <c r="AT83" s="851"/>
      <c r="AU83" s="851" t="s">
        <v>478</v>
      </c>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13844</v>
      </c>
      <c r="AG88" s="862"/>
      <c r="AH88" s="862"/>
      <c r="AI88" s="862"/>
      <c r="AJ88" s="862"/>
      <c r="AK88" s="859"/>
      <c r="AL88" s="859"/>
      <c r="AM88" s="859"/>
      <c r="AN88" s="859"/>
      <c r="AO88" s="859"/>
      <c r="AP88" s="862">
        <v>1892</v>
      </c>
      <c r="AQ88" s="862"/>
      <c r="AR88" s="862"/>
      <c r="AS88" s="862"/>
      <c r="AT88" s="862"/>
      <c r="AU88" s="862">
        <v>29</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f>SUM(CR7:CV88)</f>
        <v>5</v>
      </c>
      <c r="CS102" s="870"/>
      <c r="CT102" s="870"/>
      <c r="CU102" s="870"/>
      <c r="CV102" s="913"/>
      <c r="CW102" s="912">
        <f t="shared" ref="CW102" si="2">SUM(CW7:DA88)</f>
        <v>0</v>
      </c>
      <c r="CX102" s="870"/>
      <c r="CY102" s="870"/>
      <c r="CZ102" s="870"/>
      <c r="DA102" s="913"/>
      <c r="DB102" s="912">
        <f t="shared" ref="DB102" si="3">SUM(DB7:DF88)</f>
        <v>0</v>
      </c>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400</v>
      </c>
      <c r="AB109" s="915"/>
      <c r="AC109" s="915"/>
      <c r="AD109" s="915"/>
      <c r="AE109" s="916"/>
      <c r="AF109" s="914" t="s">
        <v>288</v>
      </c>
      <c r="AG109" s="915"/>
      <c r="AH109" s="915"/>
      <c r="AI109" s="915"/>
      <c r="AJ109" s="916"/>
      <c r="AK109" s="914" t="s">
        <v>287</v>
      </c>
      <c r="AL109" s="915"/>
      <c r="AM109" s="915"/>
      <c r="AN109" s="915"/>
      <c r="AO109" s="916"/>
      <c r="AP109" s="914" t="s">
        <v>401</v>
      </c>
      <c r="AQ109" s="915"/>
      <c r="AR109" s="915"/>
      <c r="AS109" s="915"/>
      <c r="AT109" s="917"/>
      <c r="AU109" s="934" t="s">
        <v>399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400</v>
      </c>
      <c r="BR109" s="915"/>
      <c r="BS109" s="915"/>
      <c r="BT109" s="915"/>
      <c r="BU109" s="916"/>
      <c r="BV109" s="914" t="s">
        <v>288</v>
      </c>
      <c r="BW109" s="915"/>
      <c r="BX109" s="915"/>
      <c r="BY109" s="915"/>
      <c r="BZ109" s="916"/>
      <c r="CA109" s="914" t="s">
        <v>287</v>
      </c>
      <c r="CB109" s="915"/>
      <c r="CC109" s="915"/>
      <c r="CD109" s="915"/>
      <c r="CE109" s="916"/>
      <c r="CF109" s="935" t="s">
        <v>401</v>
      </c>
      <c r="CG109" s="935"/>
      <c r="CH109" s="935"/>
      <c r="CI109" s="935"/>
      <c r="CJ109" s="935"/>
      <c r="CK109" s="914" t="s">
        <v>402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400</v>
      </c>
      <c r="DH109" s="915"/>
      <c r="DI109" s="915"/>
      <c r="DJ109" s="915"/>
      <c r="DK109" s="916"/>
      <c r="DL109" s="914" t="s">
        <v>288</v>
      </c>
      <c r="DM109" s="915"/>
      <c r="DN109" s="915"/>
      <c r="DO109" s="915"/>
      <c r="DP109" s="916"/>
      <c r="DQ109" s="914" t="s">
        <v>287</v>
      </c>
      <c r="DR109" s="915"/>
      <c r="DS109" s="915"/>
      <c r="DT109" s="915"/>
      <c r="DU109" s="916"/>
      <c r="DV109" s="914" t="s">
        <v>401</v>
      </c>
      <c r="DW109" s="915"/>
      <c r="DX109" s="915"/>
      <c r="DY109" s="915"/>
      <c r="DZ109" s="917"/>
    </row>
    <row r="110" spans="1:131" s="199" customFormat="1" ht="26.25" customHeight="1" x14ac:dyDescent="0.15">
      <c r="A110" s="918" t="s">
        <v>403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251959</v>
      </c>
      <c r="AB110" s="922"/>
      <c r="AC110" s="922"/>
      <c r="AD110" s="922"/>
      <c r="AE110" s="923"/>
      <c r="AF110" s="924">
        <v>194081</v>
      </c>
      <c r="AG110" s="922"/>
      <c r="AH110" s="922"/>
      <c r="AI110" s="922"/>
      <c r="AJ110" s="923"/>
      <c r="AK110" s="924">
        <v>171881</v>
      </c>
      <c r="AL110" s="922"/>
      <c r="AM110" s="922"/>
      <c r="AN110" s="922"/>
      <c r="AO110" s="923"/>
      <c r="AP110" s="925">
        <v>14.5</v>
      </c>
      <c r="AQ110" s="926"/>
      <c r="AR110" s="926"/>
      <c r="AS110" s="926"/>
      <c r="AT110" s="927"/>
      <c r="AU110" s="928" t="s">
        <v>62</v>
      </c>
      <c r="AV110" s="929"/>
      <c r="AW110" s="929"/>
      <c r="AX110" s="929"/>
      <c r="AY110" s="929"/>
      <c r="AZ110" s="970" t="s">
        <v>404</v>
      </c>
      <c r="BA110" s="919"/>
      <c r="BB110" s="919"/>
      <c r="BC110" s="919"/>
      <c r="BD110" s="919"/>
      <c r="BE110" s="919"/>
      <c r="BF110" s="919"/>
      <c r="BG110" s="919"/>
      <c r="BH110" s="919"/>
      <c r="BI110" s="919"/>
      <c r="BJ110" s="919"/>
      <c r="BK110" s="919"/>
      <c r="BL110" s="919"/>
      <c r="BM110" s="919"/>
      <c r="BN110" s="919"/>
      <c r="BO110" s="919"/>
      <c r="BP110" s="920"/>
      <c r="BQ110" s="956">
        <v>1234306</v>
      </c>
      <c r="BR110" s="957"/>
      <c r="BS110" s="957"/>
      <c r="BT110" s="957"/>
      <c r="BU110" s="957"/>
      <c r="BV110" s="957">
        <v>1421533</v>
      </c>
      <c r="BW110" s="957"/>
      <c r="BX110" s="957"/>
      <c r="BY110" s="957"/>
      <c r="BZ110" s="957"/>
      <c r="CA110" s="957">
        <v>1639361</v>
      </c>
      <c r="CB110" s="957"/>
      <c r="CC110" s="957"/>
      <c r="CD110" s="957"/>
      <c r="CE110" s="957"/>
      <c r="CF110" s="971">
        <v>138.19999999999999</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408</v>
      </c>
      <c r="AB111" s="964"/>
      <c r="AC111" s="964"/>
      <c r="AD111" s="964"/>
      <c r="AE111" s="965"/>
      <c r="AF111" s="966" t="s">
        <v>408</v>
      </c>
      <c r="AG111" s="964"/>
      <c r="AH111" s="964"/>
      <c r="AI111" s="964"/>
      <c r="AJ111" s="965"/>
      <c r="AK111" s="966" t="s">
        <v>408</v>
      </c>
      <c r="AL111" s="964"/>
      <c r="AM111" s="964"/>
      <c r="AN111" s="964"/>
      <c r="AO111" s="965"/>
      <c r="AP111" s="967" t="s">
        <v>408</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313178</v>
      </c>
      <c r="BR112" s="950"/>
      <c r="BS112" s="950"/>
      <c r="BT112" s="950"/>
      <c r="BU112" s="950"/>
      <c r="BV112" s="950">
        <v>287747</v>
      </c>
      <c r="BW112" s="950"/>
      <c r="BX112" s="950"/>
      <c r="BY112" s="950"/>
      <c r="BZ112" s="950"/>
      <c r="CA112" s="950">
        <v>261157</v>
      </c>
      <c r="CB112" s="950"/>
      <c r="CC112" s="950"/>
      <c r="CD112" s="950"/>
      <c r="CE112" s="950"/>
      <c r="CF112" s="944">
        <v>22</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40703</v>
      </c>
      <c r="AB113" s="964"/>
      <c r="AC113" s="964"/>
      <c r="AD113" s="964"/>
      <c r="AE113" s="965"/>
      <c r="AF113" s="966">
        <v>43883</v>
      </c>
      <c r="AG113" s="964"/>
      <c r="AH113" s="964"/>
      <c r="AI113" s="964"/>
      <c r="AJ113" s="965"/>
      <c r="AK113" s="966">
        <v>38591</v>
      </c>
      <c r="AL113" s="964"/>
      <c r="AM113" s="964"/>
      <c r="AN113" s="964"/>
      <c r="AO113" s="965"/>
      <c r="AP113" s="967">
        <v>3.3</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12551</v>
      </c>
      <c r="BR113" s="950"/>
      <c r="BS113" s="950"/>
      <c r="BT113" s="950"/>
      <c r="BU113" s="950"/>
      <c r="BV113" s="950">
        <v>14178</v>
      </c>
      <c r="BW113" s="950"/>
      <c r="BX113" s="950"/>
      <c r="BY113" s="950"/>
      <c r="BZ113" s="950"/>
      <c r="CA113" s="950">
        <v>28749</v>
      </c>
      <c r="CB113" s="950"/>
      <c r="CC113" s="950"/>
      <c r="CD113" s="950"/>
      <c r="CE113" s="950"/>
      <c r="CF113" s="944">
        <v>2.4</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1960</v>
      </c>
      <c r="AB114" s="989"/>
      <c r="AC114" s="989"/>
      <c r="AD114" s="989"/>
      <c r="AE114" s="990"/>
      <c r="AF114" s="991">
        <v>2113</v>
      </c>
      <c r="AG114" s="989"/>
      <c r="AH114" s="989"/>
      <c r="AI114" s="989"/>
      <c r="AJ114" s="990"/>
      <c r="AK114" s="991">
        <v>2179</v>
      </c>
      <c r="AL114" s="989"/>
      <c r="AM114" s="989"/>
      <c r="AN114" s="989"/>
      <c r="AO114" s="990"/>
      <c r="AP114" s="992">
        <v>0.2</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448064</v>
      </c>
      <c r="BR114" s="950"/>
      <c r="BS114" s="950"/>
      <c r="BT114" s="950"/>
      <c r="BU114" s="950"/>
      <c r="BV114" s="950">
        <v>397089</v>
      </c>
      <c r="BW114" s="950"/>
      <c r="BX114" s="950"/>
      <c r="BY114" s="950"/>
      <c r="BZ114" s="950"/>
      <c r="CA114" s="950">
        <v>433008</v>
      </c>
      <c r="CB114" s="950"/>
      <c r="CC114" s="950"/>
      <c r="CD114" s="950"/>
      <c r="CE114" s="950"/>
      <c r="CF114" s="944">
        <v>36.5</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294622</v>
      </c>
      <c r="AB117" s="1007"/>
      <c r="AC117" s="1007"/>
      <c r="AD117" s="1007"/>
      <c r="AE117" s="1008"/>
      <c r="AF117" s="1009">
        <v>240077</v>
      </c>
      <c r="AG117" s="1007"/>
      <c r="AH117" s="1007"/>
      <c r="AI117" s="1007"/>
      <c r="AJ117" s="1008"/>
      <c r="AK117" s="1009">
        <v>212651</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408</v>
      </c>
      <c r="BR117" s="950"/>
      <c r="BS117" s="950"/>
      <c r="BT117" s="950"/>
      <c r="BU117" s="950"/>
      <c r="BV117" s="950" t="s">
        <v>408</v>
      </c>
      <c r="BW117" s="950"/>
      <c r="BX117" s="950"/>
      <c r="BY117" s="950"/>
      <c r="BZ117" s="950"/>
      <c r="CA117" s="950" t="s">
        <v>408</v>
      </c>
      <c r="CB117" s="950"/>
      <c r="CC117" s="950"/>
      <c r="CD117" s="950"/>
      <c r="CE117" s="950"/>
      <c r="CF117" s="944" t="s">
        <v>408</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408</v>
      </c>
      <c r="DH117" s="989"/>
      <c r="DI117" s="989"/>
      <c r="DJ117" s="989"/>
      <c r="DK117" s="990"/>
      <c r="DL117" s="991" t="s">
        <v>408</v>
      </c>
      <c r="DM117" s="989"/>
      <c r="DN117" s="989"/>
      <c r="DO117" s="989"/>
      <c r="DP117" s="990"/>
      <c r="DQ117" s="991" t="s">
        <v>408</v>
      </c>
      <c r="DR117" s="989"/>
      <c r="DS117" s="989"/>
      <c r="DT117" s="989"/>
      <c r="DU117" s="990"/>
      <c r="DV117" s="992" t="s">
        <v>408</v>
      </c>
      <c r="DW117" s="993"/>
      <c r="DX117" s="993"/>
      <c r="DY117" s="993"/>
      <c r="DZ117" s="994"/>
    </row>
    <row r="118" spans="1:130" s="199" customFormat="1" ht="26.25" customHeight="1" x14ac:dyDescent="0.15">
      <c r="A118" s="934" t="s">
        <v>402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400</v>
      </c>
      <c r="AB118" s="915"/>
      <c r="AC118" s="915"/>
      <c r="AD118" s="915"/>
      <c r="AE118" s="916"/>
      <c r="AF118" s="914" t="s">
        <v>288</v>
      </c>
      <c r="AG118" s="915"/>
      <c r="AH118" s="915"/>
      <c r="AI118" s="915"/>
      <c r="AJ118" s="916"/>
      <c r="AK118" s="914" t="s">
        <v>287</v>
      </c>
      <c r="AL118" s="915"/>
      <c r="AM118" s="915"/>
      <c r="AN118" s="915"/>
      <c r="AO118" s="916"/>
      <c r="AP118" s="1001" t="s">
        <v>401</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432</v>
      </c>
      <c r="BP119" s="1036"/>
      <c r="BQ119" s="1027">
        <v>2008099</v>
      </c>
      <c r="BR119" s="1028"/>
      <c r="BS119" s="1028"/>
      <c r="BT119" s="1028"/>
      <c r="BU119" s="1028"/>
      <c r="BV119" s="1028">
        <v>2120547</v>
      </c>
      <c r="BW119" s="1028"/>
      <c r="BX119" s="1028"/>
      <c r="BY119" s="1028"/>
      <c r="BZ119" s="1028"/>
      <c r="CA119" s="1028">
        <v>2362275</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2920751</v>
      </c>
      <c r="BR120" s="957"/>
      <c r="BS120" s="957"/>
      <c r="BT120" s="957"/>
      <c r="BU120" s="957"/>
      <c r="BV120" s="957">
        <v>2942761</v>
      </c>
      <c r="BW120" s="957"/>
      <c r="BX120" s="957"/>
      <c r="BY120" s="957"/>
      <c r="BZ120" s="957"/>
      <c r="CA120" s="957">
        <v>2982676</v>
      </c>
      <c r="CB120" s="957"/>
      <c r="CC120" s="957"/>
      <c r="CD120" s="957"/>
      <c r="CE120" s="957"/>
      <c r="CF120" s="971">
        <v>251.4</v>
      </c>
      <c r="CG120" s="972"/>
      <c r="CH120" s="972"/>
      <c r="CI120" s="972"/>
      <c r="CJ120" s="972"/>
      <c r="CK120" s="1037" t="s">
        <v>436</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313178</v>
      </c>
      <c r="DH120" s="957"/>
      <c r="DI120" s="957"/>
      <c r="DJ120" s="957"/>
      <c r="DK120" s="957"/>
      <c r="DL120" s="957">
        <v>287747</v>
      </c>
      <c r="DM120" s="957"/>
      <c r="DN120" s="957"/>
      <c r="DO120" s="957"/>
      <c r="DP120" s="957"/>
      <c r="DQ120" s="957">
        <v>261157</v>
      </c>
      <c r="DR120" s="957"/>
      <c r="DS120" s="957"/>
      <c r="DT120" s="957"/>
      <c r="DU120" s="957"/>
      <c r="DV120" s="958">
        <v>22</v>
      </c>
      <c r="DW120" s="958"/>
      <c r="DX120" s="958"/>
      <c r="DY120" s="958"/>
      <c r="DZ120" s="959"/>
    </row>
    <row r="121" spans="1:130" s="199" customFormat="1" ht="26.25" customHeight="1" x14ac:dyDescent="0.15">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t="s">
        <v>112</v>
      </c>
      <c r="BR121" s="950"/>
      <c r="BS121" s="950"/>
      <c r="BT121" s="950"/>
      <c r="BU121" s="950"/>
      <c r="BV121" s="950" t="s">
        <v>112</v>
      </c>
      <c r="BW121" s="950"/>
      <c r="BX121" s="950"/>
      <c r="BY121" s="950"/>
      <c r="BZ121" s="950"/>
      <c r="CA121" s="950" t="s">
        <v>112</v>
      </c>
      <c r="CB121" s="950"/>
      <c r="CC121" s="950"/>
      <c r="CD121" s="950"/>
      <c r="CE121" s="950"/>
      <c r="CF121" s="944" t="s">
        <v>112</v>
      </c>
      <c r="CG121" s="945"/>
      <c r="CH121" s="945"/>
      <c r="CI121" s="945"/>
      <c r="CJ121" s="945"/>
      <c r="CK121" s="1040"/>
      <c r="CL121" s="1041"/>
      <c r="CM121" s="1041"/>
      <c r="CN121" s="1041"/>
      <c r="CO121" s="1042"/>
      <c r="CP121" s="1050" t="s">
        <v>382</v>
      </c>
      <c r="CQ121" s="1051"/>
      <c r="CR121" s="1051"/>
      <c r="CS121" s="1051"/>
      <c r="CT121" s="1051"/>
      <c r="CU121" s="1051"/>
      <c r="CV121" s="1051"/>
      <c r="CW121" s="1051"/>
      <c r="CX121" s="1051"/>
      <c r="CY121" s="1051"/>
      <c r="CZ121" s="1051"/>
      <c r="DA121" s="1051"/>
      <c r="DB121" s="1051"/>
      <c r="DC121" s="1051"/>
      <c r="DD121" s="1051"/>
      <c r="DE121" s="1051"/>
      <c r="DF121" s="1052"/>
      <c r="DG121" s="949" t="s">
        <v>112</v>
      </c>
      <c r="DH121" s="950"/>
      <c r="DI121" s="950"/>
      <c r="DJ121" s="950"/>
      <c r="DK121" s="950"/>
      <c r="DL121" s="950" t="s">
        <v>112</v>
      </c>
      <c r="DM121" s="950"/>
      <c r="DN121" s="950"/>
      <c r="DO121" s="950"/>
      <c r="DP121" s="950"/>
      <c r="DQ121" s="950" t="s">
        <v>112</v>
      </c>
      <c r="DR121" s="950"/>
      <c r="DS121" s="950"/>
      <c r="DT121" s="950"/>
      <c r="DU121" s="950"/>
      <c r="DV121" s="951" t="s">
        <v>112</v>
      </c>
      <c r="DW121" s="951"/>
      <c r="DX121" s="951"/>
      <c r="DY121" s="951"/>
      <c r="DZ121" s="952"/>
    </row>
    <row r="122" spans="1:130" s="199" customFormat="1" ht="26.25" customHeight="1" x14ac:dyDescent="0.15">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1731906</v>
      </c>
      <c r="BR122" s="1028"/>
      <c r="BS122" s="1028"/>
      <c r="BT122" s="1028"/>
      <c r="BU122" s="1028"/>
      <c r="BV122" s="1028">
        <v>1992686</v>
      </c>
      <c r="BW122" s="1028"/>
      <c r="BX122" s="1028"/>
      <c r="BY122" s="1028"/>
      <c r="BZ122" s="1028"/>
      <c r="CA122" s="1028">
        <v>2194845</v>
      </c>
      <c r="CB122" s="1028"/>
      <c r="CC122" s="1028"/>
      <c r="CD122" s="1028"/>
      <c r="CE122" s="1028"/>
      <c r="CF122" s="1048">
        <v>185</v>
      </c>
      <c r="CG122" s="1049"/>
      <c r="CH122" s="1049"/>
      <c r="CI122" s="1049"/>
      <c r="CJ122" s="1049"/>
      <c r="CK122" s="1040"/>
      <c r="CL122" s="1041"/>
      <c r="CM122" s="1041"/>
      <c r="CN122" s="1041"/>
      <c r="CO122" s="1042"/>
      <c r="CP122" s="1050" t="s">
        <v>383</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x14ac:dyDescent="0.15">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440</v>
      </c>
      <c r="BP123" s="1036"/>
      <c r="BQ123" s="1095">
        <v>4652657</v>
      </c>
      <c r="BR123" s="1096"/>
      <c r="BS123" s="1096"/>
      <c r="BT123" s="1096"/>
      <c r="BU123" s="1096"/>
      <c r="BV123" s="1096">
        <v>4935447</v>
      </c>
      <c r="BW123" s="1096"/>
      <c r="BX123" s="1096"/>
      <c r="BY123" s="1096"/>
      <c r="BZ123" s="1096"/>
      <c r="CA123" s="1096">
        <v>5177521</v>
      </c>
      <c r="CB123" s="1096"/>
      <c r="CC123" s="1096"/>
      <c r="CD123" s="1096"/>
      <c r="CE123" s="1096"/>
      <c r="CF123" s="1029"/>
      <c r="CG123" s="1030"/>
      <c r="CH123" s="1030"/>
      <c r="CI123" s="1030"/>
      <c r="CJ123" s="1031"/>
      <c r="CK123" s="1040"/>
      <c r="CL123" s="1041"/>
      <c r="CM123" s="1041"/>
      <c r="CN123" s="1041"/>
      <c r="CO123" s="1042"/>
      <c r="CP123" s="1050" t="s">
        <v>441</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408</v>
      </c>
      <c r="DH124" s="1014"/>
      <c r="DI124" s="1014"/>
      <c r="DJ124" s="1014"/>
      <c r="DK124" s="1015"/>
      <c r="DL124" s="1013" t="s">
        <v>408</v>
      </c>
      <c r="DM124" s="1014"/>
      <c r="DN124" s="1014"/>
      <c r="DO124" s="1014"/>
      <c r="DP124" s="1015"/>
      <c r="DQ124" s="1013" t="s">
        <v>408</v>
      </c>
      <c r="DR124" s="1014"/>
      <c r="DS124" s="1014"/>
      <c r="DT124" s="1014"/>
      <c r="DU124" s="1015"/>
      <c r="DV124" s="1016" t="s">
        <v>408</v>
      </c>
      <c r="DW124" s="1017"/>
      <c r="DX124" s="1017"/>
      <c r="DY124" s="1017"/>
      <c r="DZ124" s="1018"/>
    </row>
    <row r="125" spans="1:130" s="199" customFormat="1" ht="26.25" customHeight="1" x14ac:dyDescent="0.15">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408</v>
      </c>
      <c r="AB125" s="989"/>
      <c r="AC125" s="989"/>
      <c r="AD125" s="989"/>
      <c r="AE125" s="990"/>
      <c r="AF125" s="991" t="s">
        <v>408</v>
      </c>
      <c r="AG125" s="989"/>
      <c r="AH125" s="989"/>
      <c r="AI125" s="989"/>
      <c r="AJ125" s="990"/>
      <c r="AK125" s="991" t="s">
        <v>408</v>
      </c>
      <c r="AL125" s="989"/>
      <c r="AM125" s="989"/>
      <c r="AN125" s="989"/>
      <c r="AO125" s="990"/>
      <c r="AP125" s="992" t="s">
        <v>408</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408</v>
      </c>
      <c r="DH125" s="957"/>
      <c r="DI125" s="957"/>
      <c r="DJ125" s="957"/>
      <c r="DK125" s="957"/>
      <c r="DL125" s="957" t="s">
        <v>408</v>
      </c>
      <c r="DM125" s="957"/>
      <c r="DN125" s="957"/>
      <c r="DO125" s="957"/>
      <c r="DP125" s="957"/>
      <c r="DQ125" s="957" t="s">
        <v>408</v>
      </c>
      <c r="DR125" s="957"/>
      <c r="DS125" s="957"/>
      <c r="DT125" s="957"/>
      <c r="DU125" s="957"/>
      <c r="DV125" s="958" t="s">
        <v>408</v>
      </c>
      <c r="DW125" s="958"/>
      <c r="DX125" s="958"/>
      <c r="DY125" s="958"/>
      <c r="DZ125" s="959"/>
    </row>
    <row r="126" spans="1:130" s="199" customFormat="1" ht="26.25" customHeight="1" thickBot="1" x14ac:dyDescent="0.2">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408</v>
      </c>
      <c r="AB126" s="989"/>
      <c r="AC126" s="989"/>
      <c r="AD126" s="989"/>
      <c r="AE126" s="990"/>
      <c r="AF126" s="991" t="s">
        <v>408</v>
      </c>
      <c r="AG126" s="989"/>
      <c r="AH126" s="989"/>
      <c r="AI126" s="989"/>
      <c r="AJ126" s="990"/>
      <c r="AK126" s="991" t="s">
        <v>408</v>
      </c>
      <c r="AL126" s="989"/>
      <c r="AM126" s="989"/>
      <c r="AN126" s="989"/>
      <c r="AO126" s="990"/>
      <c r="AP126" s="992" t="s">
        <v>408</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408</v>
      </c>
      <c r="DH126" s="950"/>
      <c r="DI126" s="950"/>
      <c r="DJ126" s="950"/>
      <c r="DK126" s="950"/>
      <c r="DL126" s="950" t="s">
        <v>408</v>
      </c>
      <c r="DM126" s="950"/>
      <c r="DN126" s="950"/>
      <c r="DO126" s="950"/>
      <c r="DP126" s="950"/>
      <c r="DQ126" s="950" t="s">
        <v>408</v>
      </c>
      <c r="DR126" s="950"/>
      <c r="DS126" s="950"/>
      <c r="DT126" s="950"/>
      <c r="DU126" s="950"/>
      <c r="DV126" s="951" t="s">
        <v>408</v>
      </c>
      <c r="DW126" s="951"/>
      <c r="DX126" s="951"/>
      <c r="DY126" s="951"/>
      <c r="DZ126" s="952"/>
    </row>
    <row r="127" spans="1:130" s="199" customFormat="1" ht="26.25" customHeight="1" x14ac:dyDescent="0.15">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408</v>
      </c>
      <c r="AB127" s="989"/>
      <c r="AC127" s="989"/>
      <c r="AD127" s="989"/>
      <c r="AE127" s="990"/>
      <c r="AF127" s="991" t="s">
        <v>408</v>
      </c>
      <c r="AG127" s="989"/>
      <c r="AH127" s="989"/>
      <c r="AI127" s="989"/>
      <c r="AJ127" s="990"/>
      <c r="AK127" s="991" t="s">
        <v>408</v>
      </c>
      <c r="AL127" s="989"/>
      <c r="AM127" s="989"/>
      <c r="AN127" s="989"/>
      <c r="AO127" s="990"/>
      <c r="AP127" s="992" t="s">
        <v>408</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408</v>
      </c>
      <c r="DH127" s="950"/>
      <c r="DI127" s="950"/>
      <c r="DJ127" s="950"/>
      <c r="DK127" s="950"/>
      <c r="DL127" s="950" t="s">
        <v>408</v>
      </c>
      <c r="DM127" s="950"/>
      <c r="DN127" s="950"/>
      <c r="DO127" s="950"/>
      <c r="DP127" s="950"/>
      <c r="DQ127" s="950" t="s">
        <v>408</v>
      </c>
      <c r="DR127" s="950"/>
      <c r="DS127" s="950"/>
      <c r="DT127" s="950"/>
      <c r="DU127" s="950"/>
      <c r="DV127" s="951" t="s">
        <v>408</v>
      </c>
      <c r="DW127" s="951"/>
      <c r="DX127" s="951"/>
      <c r="DY127" s="951"/>
      <c r="DZ127" s="952"/>
    </row>
    <row r="128" spans="1:130" s="199" customFormat="1" ht="26.25" customHeight="1" thickBot="1" x14ac:dyDescent="0.2">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t="s">
        <v>408</v>
      </c>
      <c r="AB128" s="1078"/>
      <c r="AC128" s="1078"/>
      <c r="AD128" s="1078"/>
      <c r="AE128" s="1079"/>
      <c r="AF128" s="1080" t="s">
        <v>408</v>
      </c>
      <c r="AG128" s="1078"/>
      <c r="AH128" s="1078"/>
      <c r="AI128" s="1078"/>
      <c r="AJ128" s="1079"/>
      <c r="AK128" s="1080" t="s">
        <v>408</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1387691</v>
      </c>
      <c r="AB129" s="989"/>
      <c r="AC129" s="989"/>
      <c r="AD129" s="989"/>
      <c r="AE129" s="990"/>
      <c r="AF129" s="991">
        <v>1448426</v>
      </c>
      <c r="AG129" s="989"/>
      <c r="AH129" s="989"/>
      <c r="AI129" s="989"/>
      <c r="AJ129" s="990"/>
      <c r="AK129" s="991">
        <v>1383117</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223673</v>
      </c>
      <c r="AB130" s="989"/>
      <c r="AC130" s="989"/>
      <c r="AD130" s="989"/>
      <c r="AE130" s="990"/>
      <c r="AF130" s="991">
        <v>202394</v>
      </c>
      <c r="AG130" s="989"/>
      <c r="AH130" s="989"/>
      <c r="AI130" s="989"/>
      <c r="AJ130" s="990"/>
      <c r="AK130" s="991">
        <v>196528</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3.4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1164018</v>
      </c>
      <c r="AB131" s="1014"/>
      <c r="AC131" s="1014"/>
      <c r="AD131" s="1014"/>
      <c r="AE131" s="1015"/>
      <c r="AF131" s="1013">
        <v>1246032</v>
      </c>
      <c r="AG131" s="1014"/>
      <c r="AH131" s="1014"/>
      <c r="AI131" s="1014"/>
      <c r="AJ131" s="1015"/>
      <c r="AK131" s="1013">
        <v>1186589</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6.0951806590000004</v>
      </c>
      <c r="AB132" s="1130"/>
      <c r="AC132" s="1130"/>
      <c r="AD132" s="1130"/>
      <c r="AE132" s="1131"/>
      <c r="AF132" s="1132">
        <v>3.0242401480000001</v>
      </c>
      <c r="AG132" s="1130"/>
      <c r="AH132" s="1130"/>
      <c r="AI132" s="1130"/>
      <c r="AJ132" s="1131"/>
      <c r="AK132" s="1132">
        <v>1.358768706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6</v>
      </c>
      <c r="AB133" s="1113"/>
      <c r="AC133" s="1113"/>
      <c r="AD133" s="1113"/>
      <c r="AE133" s="1114"/>
      <c r="AF133" s="1112">
        <v>5.0999999999999996</v>
      </c>
      <c r="AG133" s="1113"/>
      <c r="AH133" s="1113"/>
      <c r="AI133" s="1113"/>
      <c r="AJ133" s="1114"/>
      <c r="AK133" s="1112">
        <v>3.4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0" t="s">
        <v>469</v>
      </c>
      <c r="L7" s="256"/>
      <c r="M7" s="257" t="s">
        <v>470</v>
      </c>
      <c r="N7" s="258"/>
    </row>
    <row r="8" spans="1:16" x14ac:dyDescent="0.15">
      <c r="A8" s="250"/>
      <c r="B8" s="246"/>
      <c r="C8" s="246"/>
      <c r="D8" s="246"/>
      <c r="E8" s="246"/>
      <c r="F8" s="246"/>
      <c r="G8" s="259"/>
      <c r="H8" s="260"/>
      <c r="I8" s="260"/>
      <c r="J8" s="261"/>
      <c r="K8" s="1151"/>
      <c r="L8" s="262" t="s">
        <v>471</v>
      </c>
      <c r="M8" s="263" t="s">
        <v>472</v>
      </c>
      <c r="N8" s="264" t="s">
        <v>473</v>
      </c>
    </row>
    <row r="9" spans="1:16" x14ac:dyDescent="0.15">
      <c r="A9" s="250"/>
      <c r="B9" s="246"/>
      <c r="C9" s="246"/>
      <c r="D9" s="246"/>
      <c r="E9" s="246"/>
      <c r="F9" s="246"/>
      <c r="G9" s="1152" t="s">
        <v>474</v>
      </c>
      <c r="H9" s="1153"/>
      <c r="I9" s="1153"/>
      <c r="J9" s="1154"/>
      <c r="K9" s="265">
        <v>293329</v>
      </c>
      <c r="L9" s="266">
        <v>275685</v>
      </c>
      <c r="M9" s="267">
        <v>189696</v>
      </c>
      <c r="N9" s="268">
        <v>45.3</v>
      </c>
    </row>
    <row r="10" spans="1:16" x14ac:dyDescent="0.15">
      <c r="A10" s="250"/>
      <c r="B10" s="246"/>
      <c r="C10" s="246"/>
      <c r="D10" s="246"/>
      <c r="E10" s="246"/>
      <c r="F10" s="246"/>
      <c r="G10" s="1152" t="s">
        <v>475</v>
      </c>
      <c r="H10" s="1153"/>
      <c r="I10" s="1153"/>
      <c r="J10" s="1154"/>
      <c r="K10" s="269">
        <v>57592</v>
      </c>
      <c r="L10" s="270">
        <v>54128</v>
      </c>
      <c r="M10" s="271">
        <v>21936</v>
      </c>
      <c r="N10" s="272">
        <v>146.80000000000001</v>
      </c>
    </row>
    <row r="11" spans="1:16" ht="13.5" customHeight="1" x14ac:dyDescent="0.15">
      <c r="A11" s="250"/>
      <c r="B11" s="246"/>
      <c r="C11" s="246"/>
      <c r="D11" s="246"/>
      <c r="E11" s="246"/>
      <c r="F11" s="246"/>
      <c r="G11" s="1152" t="s">
        <v>476</v>
      </c>
      <c r="H11" s="1153"/>
      <c r="I11" s="1153"/>
      <c r="J11" s="1154"/>
      <c r="K11" s="269">
        <v>30454</v>
      </c>
      <c r="L11" s="270">
        <v>28622</v>
      </c>
      <c r="M11" s="271">
        <v>29437</v>
      </c>
      <c r="N11" s="272">
        <v>-2.8</v>
      </c>
    </row>
    <row r="12" spans="1:16" ht="13.5" customHeight="1" x14ac:dyDescent="0.15">
      <c r="A12" s="250"/>
      <c r="B12" s="246"/>
      <c r="C12" s="246"/>
      <c r="D12" s="246"/>
      <c r="E12" s="246"/>
      <c r="F12" s="246"/>
      <c r="G12" s="1152" t="s">
        <v>477</v>
      </c>
      <c r="H12" s="1153"/>
      <c r="I12" s="1153"/>
      <c r="J12" s="1154"/>
      <c r="K12" s="269" t="s">
        <v>478</v>
      </c>
      <c r="L12" s="270" t="s">
        <v>478</v>
      </c>
      <c r="M12" s="271">
        <v>3160</v>
      </c>
      <c r="N12" s="272" t="s">
        <v>478</v>
      </c>
    </row>
    <row r="13" spans="1:16" ht="13.5" customHeight="1" x14ac:dyDescent="0.15">
      <c r="A13" s="250"/>
      <c r="B13" s="246"/>
      <c r="C13" s="246"/>
      <c r="D13" s="246"/>
      <c r="E13" s="246"/>
      <c r="F13" s="246"/>
      <c r="G13" s="1152" t="s">
        <v>479</v>
      </c>
      <c r="H13" s="1153"/>
      <c r="I13" s="1153"/>
      <c r="J13" s="1154"/>
      <c r="K13" s="269" t="s">
        <v>478</v>
      </c>
      <c r="L13" s="270" t="s">
        <v>478</v>
      </c>
      <c r="M13" s="271" t="s">
        <v>478</v>
      </c>
      <c r="N13" s="272" t="s">
        <v>478</v>
      </c>
    </row>
    <row r="14" spans="1:16" ht="13.5" customHeight="1" x14ac:dyDescent="0.15">
      <c r="A14" s="250"/>
      <c r="B14" s="246"/>
      <c r="C14" s="246"/>
      <c r="D14" s="246"/>
      <c r="E14" s="246"/>
      <c r="F14" s="246"/>
      <c r="G14" s="1152" t="s">
        <v>480</v>
      </c>
      <c r="H14" s="1153"/>
      <c r="I14" s="1153"/>
      <c r="J14" s="1154"/>
      <c r="K14" s="269">
        <v>9186</v>
      </c>
      <c r="L14" s="270">
        <v>8633</v>
      </c>
      <c r="M14" s="271">
        <v>9091</v>
      </c>
      <c r="N14" s="272">
        <v>-5</v>
      </c>
    </row>
    <row r="15" spans="1:16" ht="13.5" customHeight="1" x14ac:dyDescent="0.15">
      <c r="A15" s="250"/>
      <c r="B15" s="246"/>
      <c r="C15" s="246"/>
      <c r="D15" s="246"/>
      <c r="E15" s="246"/>
      <c r="F15" s="246"/>
      <c r="G15" s="1152" t="s">
        <v>481</v>
      </c>
      <c r="H15" s="1153"/>
      <c r="I15" s="1153"/>
      <c r="J15" s="1154"/>
      <c r="K15" s="269">
        <v>21298</v>
      </c>
      <c r="L15" s="270">
        <v>20017</v>
      </c>
      <c r="M15" s="271">
        <v>4470</v>
      </c>
      <c r="N15" s="272">
        <v>347.8</v>
      </c>
    </row>
    <row r="16" spans="1:16" x14ac:dyDescent="0.15">
      <c r="A16" s="250"/>
      <c r="B16" s="246"/>
      <c r="C16" s="246"/>
      <c r="D16" s="246"/>
      <c r="E16" s="246"/>
      <c r="F16" s="246"/>
      <c r="G16" s="1155" t="s">
        <v>482</v>
      </c>
      <c r="H16" s="1156"/>
      <c r="I16" s="1156"/>
      <c r="J16" s="1157"/>
      <c r="K16" s="270">
        <v>-25351</v>
      </c>
      <c r="L16" s="270">
        <v>-23826</v>
      </c>
      <c r="M16" s="271">
        <v>-19414</v>
      </c>
      <c r="N16" s="272">
        <v>22.7</v>
      </c>
    </row>
    <row r="17" spans="1:16" x14ac:dyDescent="0.15">
      <c r="A17" s="250"/>
      <c r="B17" s="246"/>
      <c r="C17" s="246"/>
      <c r="D17" s="246"/>
      <c r="E17" s="246"/>
      <c r="F17" s="246"/>
      <c r="G17" s="1155" t="s">
        <v>171</v>
      </c>
      <c r="H17" s="1156"/>
      <c r="I17" s="1156"/>
      <c r="J17" s="1157"/>
      <c r="K17" s="270">
        <v>386508</v>
      </c>
      <c r="L17" s="270">
        <v>363259</v>
      </c>
      <c r="M17" s="271">
        <v>238376</v>
      </c>
      <c r="N17" s="272">
        <v>52.4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47" t="s">
        <v>487</v>
      </c>
      <c r="H21" s="1148"/>
      <c r="I21" s="1148"/>
      <c r="J21" s="1149"/>
      <c r="K21" s="282">
        <v>31.02</v>
      </c>
      <c r="L21" s="283">
        <v>21.75</v>
      </c>
      <c r="M21" s="284">
        <v>9.27</v>
      </c>
      <c r="N21" s="251"/>
      <c r="O21" s="285"/>
      <c r="P21" s="281"/>
    </row>
    <row r="22" spans="1:16" s="286" customFormat="1" x14ac:dyDescent="0.15">
      <c r="A22" s="281"/>
      <c r="B22" s="251"/>
      <c r="C22" s="251"/>
      <c r="D22" s="251"/>
      <c r="E22" s="251"/>
      <c r="F22" s="251"/>
      <c r="G22" s="1147" t="s">
        <v>488</v>
      </c>
      <c r="H22" s="1148"/>
      <c r="I22" s="1148"/>
      <c r="J22" s="1149"/>
      <c r="K22" s="287">
        <v>94.3</v>
      </c>
      <c r="L22" s="288">
        <v>95.2</v>
      </c>
      <c r="M22" s="289">
        <v>-0.9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0" t="s">
        <v>469</v>
      </c>
      <c r="L30" s="256"/>
      <c r="M30" s="257" t="s">
        <v>470</v>
      </c>
      <c r="N30" s="258"/>
    </row>
    <row r="31" spans="1:16" x14ac:dyDescent="0.15">
      <c r="A31" s="250"/>
      <c r="B31" s="246"/>
      <c r="C31" s="246"/>
      <c r="D31" s="246"/>
      <c r="E31" s="246"/>
      <c r="F31" s="246"/>
      <c r="G31" s="259"/>
      <c r="H31" s="260"/>
      <c r="I31" s="260"/>
      <c r="J31" s="261"/>
      <c r="K31" s="1151"/>
      <c r="L31" s="262" t="s">
        <v>471</v>
      </c>
      <c r="M31" s="263" t="s">
        <v>472</v>
      </c>
      <c r="N31" s="264" t="s">
        <v>473</v>
      </c>
    </row>
    <row r="32" spans="1:16" ht="27" customHeight="1" x14ac:dyDescent="0.15">
      <c r="A32" s="250"/>
      <c r="B32" s="246"/>
      <c r="C32" s="246"/>
      <c r="D32" s="246"/>
      <c r="E32" s="246"/>
      <c r="F32" s="246"/>
      <c r="G32" s="1163" t="s">
        <v>492</v>
      </c>
      <c r="H32" s="1164"/>
      <c r="I32" s="1164"/>
      <c r="J32" s="1165"/>
      <c r="K32" s="296">
        <v>171881</v>
      </c>
      <c r="L32" s="296">
        <v>161542</v>
      </c>
      <c r="M32" s="297">
        <v>139853</v>
      </c>
      <c r="N32" s="298">
        <v>15.5</v>
      </c>
    </row>
    <row r="33" spans="1:16" ht="13.5" customHeight="1" x14ac:dyDescent="0.15">
      <c r="A33" s="250"/>
      <c r="B33" s="246"/>
      <c r="C33" s="246"/>
      <c r="D33" s="246"/>
      <c r="E33" s="246"/>
      <c r="F33" s="246"/>
      <c r="G33" s="1163" t="s">
        <v>493</v>
      </c>
      <c r="H33" s="1164"/>
      <c r="I33" s="1164"/>
      <c r="J33" s="1165"/>
      <c r="K33" s="296" t="s">
        <v>478</v>
      </c>
      <c r="L33" s="296" t="s">
        <v>478</v>
      </c>
      <c r="M33" s="297" t="s">
        <v>478</v>
      </c>
      <c r="N33" s="298" t="s">
        <v>478</v>
      </c>
    </row>
    <row r="34" spans="1:16" ht="27" customHeight="1" x14ac:dyDescent="0.15">
      <c r="A34" s="250"/>
      <c r="B34" s="246"/>
      <c r="C34" s="246"/>
      <c r="D34" s="246"/>
      <c r="E34" s="246"/>
      <c r="F34" s="246"/>
      <c r="G34" s="1163" t="s">
        <v>494</v>
      </c>
      <c r="H34" s="1164"/>
      <c r="I34" s="1164"/>
      <c r="J34" s="1165"/>
      <c r="K34" s="296" t="s">
        <v>478</v>
      </c>
      <c r="L34" s="296" t="s">
        <v>478</v>
      </c>
      <c r="M34" s="297">
        <v>4</v>
      </c>
      <c r="N34" s="298" t="s">
        <v>478</v>
      </c>
    </row>
    <row r="35" spans="1:16" ht="27" customHeight="1" x14ac:dyDescent="0.15">
      <c r="A35" s="250"/>
      <c r="B35" s="246"/>
      <c r="C35" s="246"/>
      <c r="D35" s="246"/>
      <c r="E35" s="246"/>
      <c r="F35" s="246"/>
      <c r="G35" s="1163" t="s">
        <v>495</v>
      </c>
      <c r="H35" s="1164"/>
      <c r="I35" s="1164"/>
      <c r="J35" s="1165"/>
      <c r="K35" s="296">
        <v>38591</v>
      </c>
      <c r="L35" s="296">
        <v>36270</v>
      </c>
      <c r="M35" s="297">
        <v>31890</v>
      </c>
      <c r="N35" s="298">
        <v>13.7</v>
      </c>
    </row>
    <row r="36" spans="1:16" ht="27" customHeight="1" x14ac:dyDescent="0.15">
      <c r="A36" s="250"/>
      <c r="B36" s="246"/>
      <c r="C36" s="246"/>
      <c r="D36" s="246"/>
      <c r="E36" s="246"/>
      <c r="F36" s="246"/>
      <c r="G36" s="1163" t="s">
        <v>496</v>
      </c>
      <c r="H36" s="1164"/>
      <c r="I36" s="1164"/>
      <c r="J36" s="1165"/>
      <c r="K36" s="296">
        <v>2179</v>
      </c>
      <c r="L36" s="296">
        <v>2048</v>
      </c>
      <c r="M36" s="297">
        <v>5316</v>
      </c>
      <c r="N36" s="298">
        <v>-61.5</v>
      </c>
    </row>
    <row r="37" spans="1:16" ht="13.5" customHeight="1" x14ac:dyDescent="0.15">
      <c r="A37" s="250"/>
      <c r="B37" s="246"/>
      <c r="C37" s="246"/>
      <c r="D37" s="246"/>
      <c r="E37" s="246"/>
      <c r="F37" s="246"/>
      <c r="G37" s="1163" t="s">
        <v>497</v>
      </c>
      <c r="H37" s="1164"/>
      <c r="I37" s="1164"/>
      <c r="J37" s="1165"/>
      <c r="K37" s="296" t="s">
        <v>478</v>
      </c>
      <c r="L37" s="296" t="s">
        <v>478</v>
      </c>
      <c r="M37" s="297">
        <v>1757</v>
      </c>
      <c r="N37" s="298" t="s">
        <v>478</v>
      </c>
    </row>
    <row r="38" spans="1:16" ht="27" customHeight="1" x14ac:dyDescent="0.15">
      <c r="A38" s="250"/>
      <c r="B38" s="246"/>
      <c r="C38" s="246"/>
      <c r="D38" s="246"/>
      <c r="E38" s="246"/>
      <c r="F38" s="246"/>
      <c r="G38" s="1166" t="s">
        <v>498</v>
      </c>
      <c r="H38" s="1167"/>
      <c r="I38" s="1167"/>
      <c r="J38" s="1168"/>
      <c r="K38" s="299" t="s">
        <v>478</v>
      </c>
      <c r="L38" s="299" t="s">
        <v>478</v>
      </c>
      <c r="M38" s="300">
        <v>42</v>
      </c>
      <c r="N38" s="301" t="s">
        <v>478</v>
      </c>
      <c r="O38" s="295"/>
    </row>
    <row r="39" spans="1:16" x14ac:dyDescent="0.15">
      <c r="A39" s="250"/>
      <c r="B39" s="246"/>
      <c r="C39" s="246"/>
      <c r="D39" s="246"/>
      <c r="E39" s="246"/>
      <c r="F39" s="246"/>
      <c r="G39" s="1166" t="s">
        <v>499</v>
      </c>
      <c r="H39" s="1167"/>
      <c r="I39" s="1167"/>
      <c r="J39" s="1168"/>
      <c r="K39" s="302" t="s">
        <v>478</v>
      </c>
      <c r="L39" s="302" t="s">
        <v>478</v>
      </c>
      <c r="M39" s="303">
        <v>-8426</v>
      </c>
      <c r="N39" s="304" t="s">
        <v>478</v>
      </c>
      <c r="O39" s="295"/>
    </row>
    <row r="40" spans="1:16" ht="27" customHeight="1" x14ac:dyDescent="0.15">
      <c r="A40" s="250"/>
      <c r="B40" s="246"/>
      <c r="C40" s="246"/>
      <c r="D40" s="246"/>
      <c r="E40" s="246"/>
      <c r="F40" s="246"/>
      <c r="G40" s="1163" t="s">
        <v>500</v>
      </c>
      <c r="H40" s="1164"/>
      <c r="I40" s="1164"/>
      <c r="J40" s="1165"/>
      <c r="K40" s="302">
        <v>-196528</v>
      </c>
      <c r="L40" s="302">
        <v>-184707</v>
      </c>
      <c r="M40" s="303">
        <v>-127711</v>
      </c>
      <c r="N40" s="304">
        <v>44.6</v>
      </c>
      <c r="O40" s="295"/>
    </row>
    <row r="41" spans="1:16" x14ac:dyDescent="0.15">
      <c r="A41" s="250"/>
      <c r="B41" s="246"/>
      <c r="C41" s="246"/>
      <c r="D41" s="246"/>
      <c r="E41" s="246"/>
      <c r="F41" s="246"/>
      <c r="G41" s="1169" t="s">
        <v>282</v>
      </c>
      <c r="H41" s="1170"/>
      <c r="I41" s="1170"/>
      <c r="J41" s="1171"/>
      <c r="K41" s="296">
        <v>16123</v>
      </c>
      <c r="L41" s="302">
        <v>15153</v>
      </c>
      <c r="M41" s="303">
        <v>42725</v>
      </c>
      <c r="N41" s="304">
        <v>-64.5</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58" t="s">
        <v>469</v>
      </c>
      <c r="J49" s="1160" t="s">
        <v>504</v>
      </c>
      <c r="K49" s="1161"/>
      <c r="L49" s="1161"/>
      <c r="M49" s="1161"/>
      <c r="N49" s="1162"/>
    </row>
    <row r="50" spans="1:14" x14ac:dyDescent="0.15">
      <c r="A50" s="250"/>
      <c r="B50" s="246"/>
      <c r="C50" s="246"/>
      <c r="D50" s="246"/>
      <c r="E50" s="246"/>
      <c r="F50" s="246"/>
      <c r="G50" s="314"/>
      <c r="H50" s="315"/>
      <c r="I50" s="1159"/>
      <c r="J50" s="316" t="s">
        <v>505</v>
      </c>
      <c r="K50" s="317" t="s">
        <v>506</v>
      </c>
      <c r="L50" s="318" t="s">
        <v>507</v>
      </c>
      <c r="M50" s="319" t="s">
        <v>508</v>
      </c>
      <c r="N50" s="320" t="s">
        <v>509</v>
      </c>
    </row>
    <row r="51" spans="1:14" x14ac:dyDescent="0.15">
      <c r="A51" s="250"/>
      <c r="B51" s="246"/>
      <c r="C51" s="246"/>
      <c r="D51" s="246"/>
      <c r="E51" s="246"/>
      <c r="F51" s="246"/>
      <c r="G51" s="312" t="s">
        <v>510</v>
      </c>
      <c r="H51" s="313"/>
      <c r="I51" s="321">
        <v>499702</v>
      </c>
      <c r="J51" s="322">
        <v>437951</v>
      </c>
      <c r="K51" s="323">
        <v>-2.6</v>
      </c>
      <c r="L51" s="324">
        <v>228305</v>
      </c>
      <c r="M51" s="325">
        <v>5.6</v>
      </c>
      <c r="N51" s="326">
        <v>-8.1999999999999993</v>
      </c>
    </row>
    <row r="52" spans="1:14" x14ac:dyDescent="0.15">
      <c r="A52" s="250"/>
      <c r="B52" s="246"/>
      <c r="C52" s="246"/>
      <c r="D52" s="246"/>
      <c r="E52" s="246"/>
      <c r="F52" s="246"/>
      <c r="G52" s="327"/>
      <c r="H52" s="328" t="s">
        <v>511</v>
      </c>
      <c r="I52" s="329">
        <v>285394</v>
      </c>
      <c r="J52" s="330">
        <v>250126</v>
      </c>
      <c r="K52" s="331">
        <v>-8.8000000000000007</v>
      </c>
      <c r="L52" s="332">
        <v>86611</v>
      </c>
      <c r="M52" s="333">
        <v>-20.399999999999999</v>
      </c>
      <c r="N52" s="334">
        <v>11.6</v>
      </c>
    </row>
    <row r="53" spans="1:14" x14ac:dyDescent="0.15">
      <c r="A53" s="250"/>
      <c r="B53" s="246"/>
      <c r="C53" s="246"/>
      <c r="D53" s="246"/>
      <c r="E53" s="246"/>
      <c r="F53" s="246"/>
      <c r="G53" s="312" t="s">
        <v>512</v>
      </c>
      <c r="H53" s="313"/>
      <c r="I53" s="321">
        <v>561354</v>
      </c>
      <c r="J53" s="322">
        <v>503005</v>
      </c>
      <c r="K53" s="323">
        <v>14.9</v>
      </c>
      <c r="L53" s="324">
        <v>316331</v>
      </c>
      <c r="M53" s="325">
        <v>38.6</v>
      </c>
      <c r="N53" s="326">
        <v>-23.7</v>
      </c>
    </row>
    <row r="54" spans="1:14" x14ac:dyDescent="0.15">
      <c r="A54" s="250"/>
      <c r="B54" s="246"/>
      <c r="C54" s="246"/>
      <c r="D54" s="246"/>
      <c r="E54" s="246"/>
      <c r="F54" s="246"/>
      <c r="G54" s="327"/>
      <c r="H54" s="328" t="s">
        <v>511</v>
      </c>
      <c r="I54" s="329">
        <v>378489</v>
      </c>
      <c r="J54" s="330">
        <v>339148</v>
      </c>
      <c r="K54" s="331">
        <v>35.6</v>
      </c>
      <c r="L54" s="332">
        <v>106387</v>
      </c>
      <c r="M54" s="333">
        <v>22.8</v>
      </c>
      <c r="N54" s="334">
        <v>12.8</v>
      </c>
    </row>
    <row r="55" spans="1:14" x14ac:dyDescent="0.15">
      <c r="A55" s="250"/>
      <c r="B55" s="246"/>
      <c r="C55" s="246"/>
      <c r="D55" s="246"/>
      <c r="E55" s="246"/>
      <c r="F55" s="246"/>
      <c r="G55" s="312" t="s">
        <v>513</v>
      </c>
      <c r="H55" s="313"/>
      <c r="I55" s="321">
        <v>465740</v>
      </c>
      <c r="J55" s="322">
        <v>428464</v>
      </c>
      <c r="K55" s="323">
        <v>-14.8</v>
      </c>
      <c r="L55" s="324">
        <v>333013</v>
      </c>
      <c r="M55" s="325">
        <v>5.3</v>
      </c>
      <c r="N55" s="326">
        <v>-20.100000000000001</v>
      </c>
    </row>
    <row r="56" spans="1:14" x14ac:dyDescent="0.15">
      <c r="A56" s="250"/>
      <c r="B56" s="246"/>
      <c r="C56" s="246"/>
      <c r="D56" s="246"/>
      <c r="E56" s="246"/>
      <c r="F56" s="246"/>
      <c r="G56" s="327"/>
      <c r="H56" s="328" t="s">
        <v>511</v>
      </c>
      <c r="I56" s="329">
        <v>289346</v>
      </c>
      <c r="J56" s="330">
        <v>266188</v>
      </c>
      <c r="K56" s="331">
        <v>-21.5</v>
      </c>
      <c r="L56" s="332">
        <v>126732</v>
      </c>
      <c r="M56" s="333">
        <v>19.100000000000001</v>
      </c>
      <c r="N56" s="334">
        <v>-40.6</v>
      </c>
    </row>
    <row r="57" spans="1:14" x14ac:dyDescent="0.15">
      <c r="A57" s="250"/>
      <c r="B57" s="246"/>
      <c r="C57" s="246"/>
      <c r="D57" s="246"/>
      <c r="E57" s="246"/>
      <c r="F57" s="246"/>
      <c r="G57" s="312" t="s">
        <v>514</v>
      </c>
      <c r="H57" s="313"/>
      <c r="I57" s="321">
        <v>869753</v>
      </c>
      <c r="J57" s="322">
        <v>818976</v>
      </c>
      <c r="K57" s="323">
        <v>91.1</v>
      </c>
      <c r="L57" s="324">
        <v>280458</v>
      </c>
      <c r="M57" s="325">
        <v>-15.8</v>
      </c>
      <c r="N57" s="326">
        <v>106.9</v>
      </c>
    </row>
    <row r="58" spans="1:14" x14ac:dyDescent="0.15">
      <c r="A58" s="250"/>
      <c r="B58" s="246"/>
      <c r="C58" s="246"/>
      <c r="D58" s="246"/>
      <c r="E58" s="246"/>
      <c r="F58" s="246"/>
      <c r="G58" s="327"/>
      <c r="H58" s="328" t="s">
        <v>511</v>
      </c>
      <c r="I58" s="329">
        <v>609460</v>
      </c>
      <c r="J58" s="330">
        <v>573879</v>
      </c>
      <c r="K58" s="331">
        <v>115.6</v>
      </c>
      <c r="L58" s="332">
        <v>127286</v>
      </c>
      <c r="M58" s="333">
        <v>0.4</v>
      </c>
      <c r="N58" s="334">
        <v>115.2</v>
      </c>
    </row>
    <row r="59" spans="1:14" x14ac:dyDescent="0.15">
      <c r="A59" s="250"/>
      <c r="B59" s="246"/>
      <c r="C59" s="246"/>
      <c r="D59" s="246"/>
      <c r="E59" s="246"/>
      <c r="F59" s="246"/>
      <c r="G59" s="312" t="s">
        <v>515</v>
      </c>
      <c r="H59" s="313"/>
      <c r="I59" s="321">
        <v>858284</v>
      </c>
      <c r="J59" s="322">
        <v>806658</v>
      </c>
      <c r="K59" s="323">
        <v>-1.5</v>
      </c>
      <c r="L59" s="324">
        <v>291945</v>
      </c>
      <c r="M59" s="325">
        <v>4.0999999999999996</v>
      </c>
      <c r="N59" s="326">
        <v>-5.6</v>
      </c>
    </row>
    <row r="60" spans="1:14" x14ac:dyDescent="0.15">
      <c r="A60" s="250"/>
      <c r="B60" s="246"/>
      <c r="C60" s="246"/>
      <c r="D60" s="246"/>
      <c r="E60" s="246"/>
      <c r="F60" s="246"/>
      <c r="G60" s="327"/>
      <c r="H60" s="328" t="s">
        <v>511</v>
      </c>
      <c r="I60" s="335">
        <v>736346</v>
      </c>
      <c r="J60" s="330">
        <v>692055</v>
      </c>
      <c r="K60" s="331">
        <v>20.6</v>
      </c>
      <c r="L60" s="332">
        <v>127651</v>
      </c>
      <c r="M60" s="333">
        <v>0.3</v>
      </c>
      <c r="N60" s="334">
        <v>20.3</v>
      </c>
    </row>
    <row r="61" spans="1:14" x14ac:dyDescent="0.15">
      <c r="A61" s="250"/>
      <c r="B61" s="246"/>
      <c r="C61" s="246"/>
      <c r="D61" s="246"/>
      <c r="E61" s="246"/>
      <c r="F61" s="246"/>
      <c r="G61" s="312" t="s">
        <v>516</v>
      </c>
      <c r="H61" s="336"/>
      <c r="I61" s="337">
        <v>650967</v>
      </c>
      <c r="J61" s="338">
        <v>599011</v>
      </c>
      <c r="K61" s="339">
        <v>17.399999999999999</v>
      </c>
      <c r="L61" s="340">
        <v>290010</v>
      </c>
      <c r="M61" s="341">
        <v>7.6</v>
      </c>
      <c r="N61" s="326">
        <v>9.8000000000000007</v>
      </c>
    </row>
    <row r="62" spans="1:14" x14ac:dyDescent="0.15">
      <c r="A62" s="250"/>
      <c r="B62" s="246"/>
      <c r="C62" s="246"/>
      <c r="D62" s="246"/>
      <c r="E62" s="246"/>
      <c r="F62" s="246"/>
      <c r="G62" s="327"/>
      <c r="H62" s="328" t="s">
        <v>511</v>
      </c>
      <c r="I62" s="329">
        <v>459807</v>
      </c>
      <c r="J62" s="330">
        <v>424279</v>
      </c>
      <c r="K62" s="331">
        <v>28.3</v>
      </c>
      <c r="L62" s="332">
        <v>114933</v>
      </c>
      <c r="M62" s="333">
        <v>4.4000000000000004</v>
      </c>
      <c r="N62" s="334">
        <v>23.9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26.07</v>
      </c>
      <c r="G47" s="12">
        <v>27.89</v>
      </c>
      <c r="H47" s="12">
        <v>34.369999999999997</v>
      </c>
      <c r="I47" s="12">
        <v>33.049999999999997</v>
      </c>
      <c r="J47" s="13">
        <v>34.68</v>
      </c>
    </row>
    <row r="48" spans="2:10" ht="57.75" customHeight="1" x14ac:dyDescent="0.15">
      <c r="B48" s="14"/>
      <c r="C48" s="1174" t="s">
        <v>4</v>
      </c>
      <c r="D48" s="1174"/>
      <c r="E48" s="1175"/>
      <c r="F48" s="15">
        <v>1.22</v>
      </c>
      <c r="G48" s="16">
        <v>4.9400000000000004</v>
      </c>
      <c r="H48" s="16">
        <v>2.2799999999999998</v>
      </c>
      <c r="I48" s="16">
        <v>5.31</v>
      </c>
      <c r="J48" s="17">
        <v>4.6900000000000004</v>
      </c>
    </row>
    <row r="49" spans="2:10" ht="57.75" customHeight="1" thickBot="1" x14ac:dyDescent="0.2">
      <c r="B49" s="18"/>
      <c r="C49" s="1176" t="s">
        <v>5</v>
      </c>
      <c r="D49" s="1176"/>
      <c r="E49" s="1177"/>
      <c r="F49" s="19" t="s">
        <v>523</v>
      </c>
      <c r="G49" s="20">
        <v>4.3499999999999996</v>
      </c>
      <c r="H49" s="20" t="s">
        <v>524</v>
      </c>
      <c r="I49" s="20">
        <v>3.25</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 </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2018-01-24T04:59:57Z</dcterms:created>
  <dcterms:modified xsi:type="dcterms:W3CDTF">2018-11-05T06:05:39Z</dcterms:modified>
  <cp:category/>
</cp:coreProperties>
</file>