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A7" i="11"/>
  <c r="DG43" i="9"/>
  <c r="CQ43" i="9"/>
  <c r="CO43" i="9"/>
  <c r="BY43" i="9"/>
  <c r="BE43" i="9"/>
  <c r="AM43" i="9"/>
  <c r="U43" i="9"/>
  <c r="E43" i="9"/>
  <c r="C43" i="9"/>
  <c r="DG42" i="9"/>
  <c r="CQ42" i="9"/>
  <c r="CO42" i="9"/>
  <c r="BY42" i="9"/>
  <c r="BE42" i="9"/>
  <c r="AM42" i="9"/>
  <c r="U42" i="9"/>
  <c r="E42" i="9"/>
  <c r="C42" i="9"/>
  <c r="DG41" i="9"/>
  <c r="CQ41" i="9"/>
  <c r="CO41" i="9"/>
  <c r="BY41" i="9"/>
  <c r="BE41" i="9"/>
  <c r="AM41" i="9"/>
  <c r="U41" i="9"/>
  <c r="E41" i="9"/>
  <c r="C41" i="9"/>
  <c r="DG40" i="9"/>
  <c r="CQ40" i="9"/>
  <c r="CO40" i="9"/>
  <c r="BY40" i="9"/>
  <c r="BE40" i="9"/>
  <c r="AM40" i="9"/>
  <c r="U40" i="9"/>
  <c r="E40" i="9"/>
  <c r="C40" i="9"/>
  <c r="DG39" i="9"/>
  <c r="CQ39" i="9"/>
  <c r="CO39" i="9"/>
  <c r="BY39" i="9"/>
  <c r="BE39" i="9"/>
  <c r="AM39" i="9"/>
  <c r="U39" i="9"/>
  <c r="E39" i="9"/>
  <c r="C39" i="9"/>
  <c r="DG38" i="9"/>
  <c r="CQ38" i="9"/>
  <c r="CO38" i="9"/>
  <c r="BY38" i="9"/>
  <c r="BE38" i="9"/>
  <c r="AM38" i="9"/>
  <c r="U38" i="9"/>
  <c r="E38" i="9"/>
  <c r="C38" i="9"/>
  <c r="DG37" i="9"/>
  <c r="CQ37" i="9"/>
  <c r="CO37" i="9"/>
  <c r="BY37" i="9"/>
  <c r="BE37" i="9"/>
  <c r="AM37" i="9"/>
  <c r="U37" i="9"/>
  <c r="E37" i="9"/>
  <c r="C37" i="9"/>
  <c r="DG36" i="9"/>
  <c r="CQ36" i="9"/>
  <c r="CO36" i="9"/>
  <c r="BY36" i="9"/>
  <c r="BG36" i="9"/>
  <c r="BE36" i="9"/>
  <c r="AM36" i="9"/>
  <c r="W36" i="9"/>
  <c r="U36" i="9"/>
  <c r="E36" i="9"/>
  <c r="C36" i="9"/>
  <c r="DG35" i="9"/>
  <c r="CQ35" i="9"/>
  <c r="BY35" i="9"/>
  <c r="BG35" i="9"/>
  <c r="BE35" i="9"/>
  <c r="AM35" i="9"/>
  <c r="W35" i="9"/>
  <c r="U35" i="9"/>
  <c r="E35" i="9"/>
  <c r="C35" i="9"/>
  <c r="DG34" i="9"/>
  <c r="CQ34" i="9"/>
  <c r="BY34" i="9"/>
  <c r="BW34" i="9"/>
  <c r="BW35" i="9" s="1"/>
  <c r="BW36" i="9" s="1"/>
  <c r="BG34" i="9"/>
  <c r="BE34" i="9"/>
  <c r="AM34" i="9"/>
  <c r="W34" i="9"/>
  <c r="U34" i="9"/>
  <c r="E34" i="9"/>
  <c r="C34" i="9"/>
  <c r="BW37" i="9" l="1"/>
  <c r="BW38" i="9" s="1"/>
  <c r="BW39" i="9" s="1"/>
  <c r="BW40" i="9" l="1"/>
  <c r="BW41" i="9" s="1"/>
  <c r="BW42" i="9" s="1"/>
  <c r="BW43" i="9" s="1"/>
  <c r="CO34" i="9"/>
  <c r="CO35" i="9" s="1"/>
</calcChain>
</file>

<file path=xl/sharedStrings.xml><?xml version="1.0" encoding="utf-8"?>
<sst xmlns="http://schemas.openxmlformats.org/spreadsheetml/2006/main" count="1091" uniqueCount="561">
  <si>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</si>
  <si>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</si>
  <si>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</si>
  <si>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</si>
  <si>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</si>
  <si>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</si>
  <si>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</si>
  <si>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</si>
  <si>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</si>
  <si>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</si>
  <si>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</si>
  <si>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</si>
  <si>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</si>
  <si>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</si>
  <si>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</si>
  <si>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</si>
  <si>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</si>
  <si>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</si>
  <si>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</si>
  <si>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</si>
  <si>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</si>
  <si>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</si>
  <si>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</si>
  <si>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</si>
  <si>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</si>
  <si>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</si>
  <si>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</si>
  <si>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</si>
  <si>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</si>
  <si>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</si>
  <si>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</si>
  <si>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</si>
  <si>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</si>
  <si>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</si>
  <si>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</si>
  <si>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</si>
  <si>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</si>
  <si>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</si>
  <si>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</si>
  <si>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</si>
  <si>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</si>
  <si>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</si>
  <si>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</si>
  <si>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</si>
  <si>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</si>
  <si>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</si>
  <si>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</si>
  <si>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</si>
  <si>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</si>
  <si>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</si>
  <si>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</si>
  <si>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</si>
  <si>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</si>
  <si>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</si>
  <si>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</si>
  <si>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</si>
  <si>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</si>
  <si>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</si>
  <si>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</si>
  <si>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</si>
  <si>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</si>
  <si>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</si>
  <si>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</si>
  <si>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</si>
  <si>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</si>
  <si>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</si>
  <si>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</si>
  <si>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</si>
  <si>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</si>
  <si>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</si>
  <si>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</si>
  <si>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</si>
  <si>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</si>
  <si>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</si>
  <si>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</si>
  <si>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</si>
  <si>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</si>
  <si>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</si>
  <si>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</si>
  <si>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</si>
  <si>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</si>
  <si>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</si>
  <si>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</si>
  <si>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</si>
  <si>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</si>
  <si>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</si>
  <si>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</si>
  <si>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</si>
  <si>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</si>
  <si>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</si>
  <si>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</si>
  <si>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</si>
  <si>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</si>
  <si>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</si>
  <si>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</si>
  <si>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</si>
  <si>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</si>
  <si>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</si>
  <si>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</si>
  <si>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</si>
  <si>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</si>
  <si>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</si>
  <si>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</si>
  <si>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</si>
  <si>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</si>
  <si>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</si>
  <si>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</si>
  <si>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</si>
  <si>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</si>
  <si>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</si>
  <si>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</si>
  <si>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</si>
  <si>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</si>
  <si>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</si>
  <si>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</si>
  <si>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</si>
  <si>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</si>
  <si>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</si>
  <si>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</si>
  <si>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</si>
  <si>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</si>
  <si>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</si>
  <si>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</si>
  <si>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</si>
  <si>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</si>
  <si>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</si>
  <si>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</si>
  <si>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</si>
  <si>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</si>
  <si>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</si>
  <si>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</si>
  <si>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</si>
  <si>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</si>
  <si>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</si>
  <si>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</si>
  <si>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</si>
  <si>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</si>
  <si>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</si>
  <si>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</si>
  <si>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</si>
  <si>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</si>
  <si>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</si>
  <si>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</si>
  <si>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</si>
  <si>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</si>
  <si>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</si>
  <si>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</si>
  <si>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</si>
  <si>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</si>
  <si>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</si>
  <si>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</si>
  <si>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</si>
  <si>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</si>
  <si>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</si>
  <si>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</si>
  <si>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</si>
  <si>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</si>
  <si>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</si>
  <si>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</si>
  <si>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</si>
  <si>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</si>
  <si>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</si>
  <si>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</si>
  <si>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</si>
  <si>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</si>
  <si>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</si>
  <si>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</si>
  <si>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</si>
  <si>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</si>
  <si>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</si>
  <si>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</si>
  <si>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</si>
  <si>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</si>
  <si>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</si>
  <si>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</si>
  <si>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</si>
  <si>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</si>
  <si>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</si>
  <si>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</si>
  <si>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</si>
  <si>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</si>
  <si>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</si>
  <si>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</si>
  <si>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</si>
  <si>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</si>
  <si>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</si>
  <si>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</si>
  <si>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</si>
  <si>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</si>
  <si>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</si>
  <si>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</si>
  <si>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</si>
  <si>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</si>
  <si>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長野県小谷村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</si>
  <si>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</si>
  <si>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</si>
  <si>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</si>
  <si>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</si>
  <si>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</si>
  <si>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</si>
  <si>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</si>
  <si>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</si>
  <si>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</si>
  <si>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</si>
  <si>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</si>
  <si>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</si>
  <si>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</si>
  <si>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</si>
  <si>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</si>
  <si>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</si>
  <si>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</si>
  <si>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</si>
  <si>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</si>
  <si>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</si>
  <si>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</si>
  <si>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</si>
  <si>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</si>
  <si>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</si>
  <si>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</si>
  <si>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</si>
  <si>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</si>
  <si>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</si>
  <si>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</si>
  <si>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</si>
  <si>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</si>
  <si>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</si>
  <si>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</si>
  <si>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</si>
  <si>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</si>
  <si>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</si>
  <si>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</si>
  <si>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</si>
  <si>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</si>
  <si>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</si>
  <si>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</si>
  <si>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</si>
  <si>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</si>
  <si>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</si>
  <si>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</si>
  <si>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</si>
  <si>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</si>
  <si>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</si>
  <si>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</si>
  <si>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</si>
  <si>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</si>
  <si>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</si>
  <si>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</si>
  <si>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</si>
  <si>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</si>
  <si>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</si>
  <si>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</si>
  <si>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</si>
  <si>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</si>
  <si>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</si>
  <si>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</si>
  <si>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</si>
  <si>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</si>
  <si>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</si>
  <si>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</si>
  <si>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</si>
  <si>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</si>
  <si>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</si>
  <si>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</si>
  <si>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</si>
  <si>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</si>
  <si>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</si>
  <si>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</si>
  <si>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</si>
  <si>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</si>
  <si>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</si>
  <si>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</si>
  <si>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</si>
  <si>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</si>
  <si>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</si>
  <si>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</si>
  <si>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</si>
  <si>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</si>
  <si>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</si>
  <si>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</si>
  <si>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</si>
  <si>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</si>
  <si>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</si>
  <si>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</si>
  <si>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</si>
  <si>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</si>
  <si>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</si>
  <si>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</si>
  <si>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</si>
  <si>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</si>
  <si>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</si>
  <si>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</si>
  <si>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</si>
  <si>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</si>
  <si>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</si>
  <si>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</si>
  <si>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</si>
  <si>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</si>
  <si>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</si>
  <si>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</si>
  <si>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</si>
  <si>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</si>
  <si>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</si>
  <si>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</si>
  <si>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</si>
  <si>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</si>
  <si>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</si>
  <si>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</si>
  <si>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</si>
  <si>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</si>
  <si>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</si>
  <si>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</si>
  <si>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</si>
  <si>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</si>
  <si>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</si>
  <si>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</si>
  <si>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</si>
  <si>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</si>
  <si>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</si>
  <si>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</si>
  <si>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</si>
  <si>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</si>
  <si>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</si>
  <si>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</si>
  <si>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</si>
  <si>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</si>
  <si>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</si>
  <si>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</si>
  <si>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</si>
  <si>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</si>
  <si>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</si>
  <si>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</si>
  <si>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</si>
  <si>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</si>
  <si>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</si>
  <si>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</si>
  <si>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</si>
  <si>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</si>
  <si>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</si>
  <si>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</si>
  <si>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</si>
  <si>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</si>
  <si>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長野県小谷村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</si>
  <si>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</si>
  <si>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</si>
  <si>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</si>
  <si>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</si>
  <si>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</si>
  <si>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</si>
  <si>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</si>
  <si>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</si>
  <si>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</si>
  <si>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</si>
  <si>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</si>
  <si>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</si>
  <si>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</si>
  <si>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</si>
  <si>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</si>
  <si>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</si>
  <si>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</si>
  <si>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</si>
  <si>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</si>
  <si>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</si>
  <si>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</si>
  <si>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</si>
  <si>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</si>
  <si>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</si>
  <si>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</si>
  <si>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</si>
  <si>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</si>
  <si>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</si>
  <si>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</si>
  <si>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</si>
  <si>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</si>
  <si>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</si>
  <si>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</si>
  <si>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</si>
  <si>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</si>
  <si>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後期高齢者医療特別会計</t>
    <phoneticPr fontId="5"/>
  </si>
  <si>
    <t>簡易水道事業特別会計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</si>
  <si>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</si>
  <si>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</si>
  <si>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</si>
  <si>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</si>
  <si>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</si>
  <si>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</si>
  <si>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</si>
  <si>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</si>
  <si>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</si>
  <si>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</si>
  <si>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</si>
  <si>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</si>
  <si>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</si>
  <si>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</si>
  <si>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</si>
  <si>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</si>
  <si>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</si>
  <si>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</si>
  <si>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</si>
  <si>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</si>
  <si>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</si>
  <si>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</si>
  <si>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</si>
  <si>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</si>
  <si>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</si>
  <si>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</si>
  <si>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</si>
  <si>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</si>
  <si>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</si>
  <si>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</si>
  <si>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</si>
  <si>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</si>
  <si>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</si>
  <si>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</si>
  <si>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</si>
  <si>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</si>
  <si>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</si>
  <si>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</si>
  <si>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</si>
  <si>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</si>
  <si>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</si>
  <si>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</si>
  <si>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</si>
  <si>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</si>
  <si>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</si>
  <si>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</si>
  <si>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</si>
  <si>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</si>
  <si>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</si>
  <si>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</si>
  <si>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</si>
  <si>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</si>
  <si>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</si>
  <si>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</si>
  <si>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</si>
  <si>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</si>
  <si>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</si>
  <si>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</si>
  <si>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</si>
  <si>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</si>
  <si>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</si>
  <si>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</si>
  <si>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</si>
  <si>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</si>
  <si>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</si>
  <si>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</si>
  <si>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</si>
  <si>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</si>
  <si>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</si>
  <si>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</si>
  <si>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</si>
  <si>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</si>
  <si>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</si>
  <si>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</si>
  <si>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</si>
  <si>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</si>
  <si>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</si>
  <si>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</si>
  <si>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</si>
  <si>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</si>
  <si>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</si>
  <si>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</si>
  <si>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</si>
  <si>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</si>
  <si>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</si>
  <si>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</si>
  <si>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</si>
  <si>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</si>
  <si>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</si>
  <si>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</si>
  <si>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</si>
  <si>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</si>
  <si>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</si>
  <si>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</si>
  <si>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</si>
  <si>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</si>
  <si>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</si>
  <si>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</si>
  <si>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</si>
  <si>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</si>
  <si>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</si>
  <si>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</si>
  <si>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</si>
  <si>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</si>
  <si>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</si>
  <si>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</si>
  <si>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</si>
  <si>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</si>
  <si>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</si>
  <si>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</si>
  <si>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</si>
  <si>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</si>
  <si>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</si>
  <si>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</si>
  <si>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</si>
  <si>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</si>
  <si>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</si>
  <si>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</si>
  <si>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</si>
  <si>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</si>
  <si>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</si>
  <si>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</si>
  <si>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</si>
  <si>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</si>
  <si>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</si>
  <si>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</si>
  <si>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</si>
  <si>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</si>
  <si>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</si>
  <si>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</si>
  <si>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</si>
  <si>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</si>
  <si>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</si>
  <si>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</si>
  <si>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</si>
  <si>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</si>
  <si>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</si>
  <si>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</si>
  <si>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</si>
  <si>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</si>
  <si>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</si>
  <si>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</si>
  <si>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2.53</t>
  </si>
  <si>
    <t>一般会計</t>
  </si>
  <si>
    <t>国民健康保険特別会計</t>
  </si>
  <si>
    <t>農業集落排水事業特別会計</t>
  </si>
  <si>
    <t>公共下水道事業特別会計</t>
  </si>
  <si>
    <t>簡易水道事業特別会計</t>
  </si>
  <si>
    <t>後期高齢者医療特別会計</t>
  </si>
  <si>
    <t>国民健康保険診療施設特別会計</t>
  </si>
  <si>
    <t>その他会計（赤字）</t>
  </si>
  <si>
    <t>その他会計（黒字）</t>
  </si>
  <si>
    <t>-</t>
    <phoneticPr fontId="2"/>
  </si>
  <si>
    <t>法非適用企業</t>
    <phoneticPr fontId="5"/>
  </si>
  <si>
    <t>-</t>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</si>
  <si>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</si>
  <si>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</si>
  <si>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長野県市町村自治振興組合</t>
    <rPh sb="0" eb="3">
      <t>ナガノケン</t>
    </rPh>
    <rPh sb="3" eb="6">
      <t>シチョウソン</t>
    </rPh>
    <rPh sb="6" eb="8">
      <t>ジチ</t>
    </rPh>
    <rPh sb="8" eb="10">
      <t>シンコウ</t>
    </rPh>
    <rPh sb="10" eb="12">
      <t>クミアイ</t>
    </rPh>
    <phoneticPr fontId="2"/>
  </si>
  <si>
    <t>白馬山麓環境施設組合</t>
    <rPh sb="0" eb="2">
      <t>ハクバ</t>
    </rPh>
    <rPh sb="2" eb="4">
      <t>サンロク</t>
    </rPh>
    <rPh sb="4" eb="6">
      <t>カンキョウ</t>
    </rPh>
    <rPh sb="6" eb="8">
      <t>シセツ</t>
    </rPh>
    <rPh sb="8" eb="10">
      <t>クミアイ</t>
    </rPh>
    <phoneticPr fontId="2"/>
  </si>
  <si>
    <t>道の駅おたり</t>
    <rPh sb="0" eb="1">
      <t>ミチ</t>
    </rPh>
    <rPh sb="2" eb="3">
      <t>エキ</t>
    </rPh>
    <phoneticPr fontId="2"/>
  </si>
  <si>
    <t>おたり振興公社</t>
    <rPh sb="3" eb="5">
      <t>シンコウ</t>
    </rPh>
    <rPh sb="5" eb="7">
      <t>コウシャ</t>
    </rPh>
    <phoneticPr fontId="2"/>
  </si>
  <si>
    <t>北アルプス広域連合</t>
    <rPh sb="0" eb="1">
      <t>キタ</t>
    </rPh>
    <rPh sb="5" eb="7">
      <t>コウイキ</t>
    </rPh>
    <rPh sb="7" eb="9">
      <t>レンゴウ</t>
    </rPh>
    <phoneticPr fontId="2"/>
  </si>
  <si>
    <t>（普通会計）</t>
  </si>
  <si>
    <t>（介護保険事業特別会計）</t>
    <rPh sb="5" eb="7">
      <t>ジギョウ</t>
    </rPh>
    <rPh sb="7" eb="9">
      <t>トクベツ</t>
    </rPh>
    <phoneticPr fontId="2"/>
  </si>
  <si>
    <t>長野県市町村総合事務組合</t>
    <rPh sb="0" eb="3">
      <t>ナガノケン</t>
    </rPh>
    <rPh sb="3" eb="6">
      <t>シチョウソン</t>
    </rPh>
    <rPh sb="6" eb="8">
      <t>ソウゴウ</t>
    </rPh>
    <rPh sb="8" eb="10">
      <t>ジム</t>
    </rPh>
    <rPh sb="10" eb="12">
      <t>クミアイ</t>
    </rPh>
    <phoneticPr fontId="2"/>
  </si>
  <si>
    <t>（一般会計）</t>
    <rPh sb="1" eb="3">
      <t>イッパン</t>
    </rPh>
    <rPh sb="3" eb="5">
      <t>カイケイ</t>
    </rPh>
    <phoneticPr fontId="2"/>
  </si>
  <si>
    <t>(非常勤職員公務災害補償特別会計)</t>
  </si>
  <si>
    <t>長野県後期高齢者医療広域連合</t>
  </si>
  <si>
    <t>（一般会計）</t>
  </si>
  <si>
    <t>（特別会計）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</si>
  <si>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</si>
  <si>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</si>
  <si>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</si>
  <si>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</si>
  <si>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</si>
  <si>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</si>
  <si>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</si>
  <si>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</si>
  <si>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</si>
  <si>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</si>
  <si>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</si>
  <si>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は類似団体平均を上回っているが、大規模な普通建設事業等の完了に伴う借入減少や長期計画に基づく負担の平準化により比率は改善傾向にある。また、将来負担比率が平成23年以降算定されない状況にあるが、その要因は未償還の起債の多くが交付税算入が高いものが多い事、財政調整基金等の取崩可能基金を取り崩す事なく保有しているためであり、今後も、巨額な投資事業を抑制・平準化するとともに、基金取崩を抑制し、真に必要な事業に予算を投じる事で健全な財政運営を推進する。
</t>
    <rPh sb="1" eb="3">
      <t>ジッシツ</t>
    </rPh>
    <rPh sb="3" eb="6">
      <t>コウサイヒ</t>
    </rPh>
    <rPh sb="6" eb="8">
      <t>ヒリツ</t>
    </rPh>
    <rPh sb="77" eb="79">
      <t>ショウライ</t>
    </rPh>
    <rPh sb="79" eb="81">
      <t>フタン</t>
    </rPh>
    <rPh sb="81" eb="83">
      <t>ヒリツ</t>
    </rPh>
    <rPh sb="84" eb="86">
      <t>ヘイセイ</t>
    </rPh>
    <rPh sb="88" eb="89">
      <t>ネン</t>
    </rPh>
    <rPh sb="89" eb="91">
      <t>イコウ</t>
    </rPh>
    <rPh sb="91" eb="93">
      <t>サンテイ</t>
    </rPh>
    <rPh sb="97" eb="99">
      <t>ジョウキョウ</t>
    </rPh>
    <rPh sb="106" eb="108">
      <t>ヨウイン</t>
    </rPh>
    <rPh sb="134" eb="136">
      <t>ザイセイ</t>
    </rPh>
    <rPh sb="136" eb="138">
      <t>チョウセイ</t>
    </rPh>
    <rPh sb="138" eb="140">
      <t>キキン</t>
    </rPh>
    <rPh sb="140" eb="141">
      <t>トウ</t>
    </rPh>
    <rPh sb="146" eb="14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</si>
</sst>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235022</c:v>
                </c:pt>
                <c:pt idx="1">
                  <c:v>205223</c:v>
                </c:pt>
                <c:pt idx="2">
                  <c:v>173954</c:v>
                </c:pt>
                <c:pt idx="3">
                  <c:v>210788</c:v>
                </c:pt>
                <c:pt idx="4">
                  <c:v>267912</c:v>
                </c:pt>
              </c:numCache>
            </c:numRef>
          </c:val>
          <c:smooth val="0"/>
        </c:ser>
        <c:dLbls>
          <c:showLegendKey val="0"/>
          <c:showVal val="0"/>
          <c:showCatName val="0"/>
          <c:showSerName val="0"/>
          <c:showPercent val="0"/>
          <c:showBubbleSize val="0"/>
        </c:dLbls>
        <c:marker val="1"/>
        <c:smooth val="0"/>
        <c:axId val="80529280"/>
        <c:axId val="38629376"/>
      </c:lineChart>
      <c:catAx>
        <c:axId val="80529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29376"/>
        <c:crosses val="autoZero"/>
        <c:auto val="1"/>
        <c:lblAlgn val="ctr"/>
        <c:lblOffset val="100"/>
        <c:tickLblSkip val="1"/>
        <c:tickMarkSkip val="1"/>
        <c:noMultiLvlLbl val="0"/>
      </c:catAx>
      <c:valAx>
        <c:axId val="386293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529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4.51</c:v>
                </c:pt>
                <c:pt idx="2">
                  <c:v>3.67</c:v>
                </c:pt>
                <c:pt idx="3">
                  <c:v>5.01</c:v>
                </c:pt>
                <c:pt idx="4">
                  <c:v>2.33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53.71</c:v>
                </c:pt>
                <c:pt idx="1">
                  <c:v>58.47</c:v>
                </c:pt>
                <c:pt idx="2">
                  <c:v>69.16</c:v>
                </c:pt>
                <c:pt idx="3">
                  <c:v>70.25</c:v>
                </c:pt>
                <c:pt idx="4">
                  <c:v>69.97</c:v>
                </c:pt>
              </c:numCache>
            </c:numRef>
          </c:val>
        </c:ser>
        <c:dLbls>
          <c:showLegendKey val="0"/>
          <c:showVal val="0"/>
          <c:showCatName val="0"/>
          <c:showSerName val="0"/>
          <c:showPercent val="0"/>
          <c:showBubbleSize val="0"/>
        </c:dLbls>
        <c:gapWidth val="250"/>
        <c:overlap val="100"/>
        <c:axId val="106457344"/>
        <c:axId val="10646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6.62</c:v>
                </c:pt>
                <c:pt idx="1">
                  <c:v>7.34</c:v>
                </c:pt>
                <c:pt idx="2">
                  <c:v>11.4</c:v>
                </c:pt>
                <c:pt idx="3">
                  <c:v>1.45</c:v>
                </c:pt>
                <c:pt idx="4">
                  <c:v>-2.5299999999999998</c:v>
                </c:pt>
              </c:numCache>
            </c:numRef>
          </c:val>
          <c:smooth val="0"/>
        </c:ser>
        <c:dLbls>
          <c:showLegendKey val="0"/>
          <c:showVal val="0"/>
          <c:showCatName val="0"/>
          <c:showSerName val="0"/>
          <c:showPercent val="0"/>
          <c:showBubbleSize val="0"/>
        </c:dLbls>
        <c:marker val="1"/>
        <c:smooth val="0"/>
        <c:axId val="106457344"/>
        <c:axId val="106467712"/>
      </c:lineChart>
      <c:catAx>
        <c:axId val="10645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67712"/>
        <c:crosses val="autoZero"/>
        <c:auto val="1"/>
        <c:lblAlgn val="ctr"/>
        <c:lblOffset val="100"/>
        <c:tickLblSkip val="1"/>
        <c:tickMarkSkip val="1"/>
        <c:noMultiLvlLbl val="0"/>
      </c:catAx>
      <c:valAx>
        <c:axId val="10646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5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0.15</c:v>
                </c:pt>
                <c:pt idx="2">
                  <c:v>#N/A</c:v>
                </c:pt>
                <c:pt idx="3">
                  <c:v>0.08</c:v>
                </c:pt>
                <c:pt idx="4">
                  <c:v>#N/A</c:v>
                </c:pt>
                <c:pt idx="5">
                  <c:v>0.02</c:v>
                </c:pt>
                <c:pt idx="6">
                  <c:v>#N/A</c:v>
                </c:pt>
                <c:pt idx="7">
                  <c:v>0.11</c:v>
                </c:pt>
                <c:pt idx="8">
                  <c:v>#N/A</c:v>
                </c:pt>
                <c:pt idx="9">
                  <c:v>0</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0.95</c:v>
                </c:pt>
                <c:pt idx="2">
                  <c:v>#N/A</c:v>
                </c:pt>
                <c:pt idx="3">
                  <c:v>0.59</c:v>
                </c:pt>
                <c:pt idx="4">
                  <c:v>#N/A</c:v>
                </c:pt>
                <c:pt idx="5">
                  <c:v>0.04</c:v>
                </c:pt>
                <c:pt idx="6">
                  <c:v>#N/A</c:v>
                </c:pt>
                <c:pt idx="7">
                  <c:v>0.14000000000000001</c:v>
                </c:pt>
                <c:pt idx="8">
                  <c:v>#N/A</c:v>
                </c:pt>
                <c:pt idx="9">
                  <c:v>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4.51</c:v>
                </c:pt>
                <c:pt idx="4">
                  <c:v>#N/A</c:v>
                </c:pt>
                <c:pt idx="5">
                  <c:v>3.67</c:v>
                </c:pt>
                <c:pt idx="6">
                  <c:v>#N/A</c:v>
                </c:pt>
                <c:pt idx="7">
                  <c:v>5.01</c:v>
                </c:pt>
                <c:pt idx="8">
                  <c:v>#N/A</c:v>
                </c:pt>
                <c:pt idx="9">
                  <c:v>2.33</c:v>
                </c:pt>
              </c:numCache>
            </c:numRef>
          </c:val>
        </c:ser>
        <c:dLbls>
          <c:showLegendKey val="0"/>
          <c:showVal val="0"/>
          <c:showCatName val="0"/>
          <c:showSerName val="0"/>
          <c:showPercent val="0"/>
          <c:showBubbleSize val="0"/>
        </c:dLbls>
        <c:gapWidth val="150"/>
        <c:overlap val="100"/>
        <c:axId val="38281216"/>
        <c:axId val="38282752"/>
      </c:barChart>
      <c:catAx>
        <c:axId val="3828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82752"/>
        <c:crosses val="autoZero"/>
        <c:auto val="1"/>
        <c:lblAlgn val="ctr"/>
        <c:lblOffset val="100"/>
        <c:tickLblSkip val="1"/>
        <c:tickMarkSkip val="1"/>
        <c:noMultiLvlLbl val="0"/>
      </c:catAx>
      <c:valAx>
        <c:axId val="3828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81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647</c:v>
                </c:pt>
                <c:pt idx="5">
                  <c:v>621</c:v>
                </c:pt>
                <c:pt idx="8">
                  <c:v>641</c:v>
                </c:pt>
                <c:pt idx="11">
                  <c:v>667</c:v>
                </c:pt>
                <c:pt idx="14">
                  <c:v>642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0</c:v>
                </c:pt>
                <c:pt idx="6">
                  <c:v>0</c:v>
                </c:pt>
                <c:pt idx="9">
                  <c:v>8</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129</c:v>
                </c:pt>
                <c:pt idx="3">
                  <c:v>127</c:v>
                </c:pt>
                <c:pt idx="6">
                  <c:v>121</c:v>
                </c:pt>
                <c:pt idx="9">
                  <c:v>132</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774</c:v>
                </c:pt>
                <c:pt idx="3">
                  <c:v>713</c:v>
                </c:pt>
                <c:pt idx="6">
                  <c:v>743</c:v>
                </c:pt>
                <c:pt idx="9">
                  <c:v>764</c:v>
                </c:pt>
                <c:pt idx="12">
                  <c:v>734</c:v>
                </c:pt>
              </c:numCache>
            </c:numRef>
          </c:val>
        </c:ser>
        <c:dLbls>
          <c:showLegendKey val="0"/>
          <c:showVal val="0"/>
          <c:showCatName val="0"/>
          <c:showSerName val="0"/>
          <c:showPercent val="0"/>
          <c:showBubbleSize val="0"/>
        </c:dLbls>
        <c:gapWidth val="100"/>
        <c:overlap val="100"/>
        <c:axId val="38416384"/>
        <c:axId val="38417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264</c:v>
                </c:pt>
                <c:pt idx="2">
                  <c:v>#N/A</c:v>
                </c:pt>
                <c:pt idx="3">
                  <c:v>#N/A</c:v>
                </c:pt>
                <c:pt idx="4">
                  <c:v>219</c:v>
                </c:pt>
                <c:pt idx="5">
                  <c:v>#N/A</c:v>
                </c:pt>
                <c:pt idx="6">
                  <c:v>#N/A</c:v>
                </c:pt>
                <c:pt idx="7">
                  <c:v>223</c:v>
                </c:pt>
                <c:pt idx="8">
                  <c:v>#N/A</c:v>
                </c:pt>
                <c:pt idx="9">
                  <c:v>#N/A</c:v>
                </c:pt>
                <c:pt idx="10">
                  <c:v>237</c:v>
                </c:pt>
                <c:pt idx="11">
                  <c:v>#N/A</c:v>
                </c:pt>
                <c:pt idx="12">
                  <c:v>#N/A</c:v>
                </c:pt>
                <c:pt idx="13">
                  <c:v>223</c:v>
                </c:pt>
                <c:pt idx="14">
                  <c:v>#N/A</c:v>
                </c:pt>
              </c:numCache>
            </c:numRef>
          </c:val>
          <c:smooth val="0"/>
        </c:ser>
        <c:dLbls>
          <c:showLegendKey val="0"/>
          <c:showVal val="0"/>
          <c:showCatName val="0"/>
          <c:showSerName val="0"/>
          <c:showPercent val="0"/>
          <c:showBubbleSize val="0"/>
        </c:dLbls>
        <c:marker val="1"/>
        <c:smooth val="0"/>
        <c:axId val="38416384"/>
        <c:axId val="38417920"/>
      </c:lineChart>
      <c:catAx>
        <c:axId val="3841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17920"/>
        <c:crosses val="autoZero"/>
        <c:auto val="1"/>
        <c:lblAlgn val="ctr"/>
        <c:lblOffset val="100"/>
        <c:tickLblSkip val="1"/>
        <c:tickMarkSkip val="1"/>
        <c:noMultiLvlLbl val="0"/>
      </c:catAx>
      <c:valAx>
        <c:axId val="3841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1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5621</c:v>
                </c:pt>
                <c:pt idx="5">
                  <c:v>5582</c:v>
                </c:pt>
                <c:pt idx="8">
                  <c:v>5359</c:v>
                </c:pt>
                <c:pt idx="11">
                  <c:v>5142</c:v>
                </c:pt>
                <c:pt idx="14">
                  <c:v>5071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c:v>
                </c:pt>
                <c:pt idx="5">
                  <c:v>21</c:v>
                </c:pt>
                <c:pt idx="8">
                  <c:v>18</c:v>
                </c:pt>
                <c:pt idx="11">
                  <c:v>30</c:v>
                </c:pt>
                <c:pt idx="14">
                  <c:v>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2724</c:v>
                </c:pt>
                <c:pt idx="5">
                  <c:v>2872</c:v>
                </c:pt>
                <c:pt idx="8">
                  <c:v>3205</c:v>
                </c:pt>
                <c:pt idx="11">
                  <c:v>3235</c:v>
                </c:pt>
                <c:pt idx="14">
                  <c:v>3282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762</c:v>
                </c:pt>
                <c:pt idx="3">
                  <c:v>707</c:v>
                </c:pt>
                <c:pt idx="6">
                  <c:v>719</c:v>
                </c:pt>
                <c:pt idx="9">
                  <c:v>718</c:v>
                </c:pt>
                <c:pt idx="12">
                  <c:v>718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29</c:v>
                </c:pt>
                <c:pt idx="6">
                  <c:v>58</c:v>
                </c:pt>
                <c:pt idx="9">
                  <c:v>50</c:v>
                </c:pt>
                <c:pt idx="12">
                  <c:v>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1514</c:v>
                </c:pt>
                <c:pt idx="3">
                  <c:v>1436</c:v>
                </c:pt>
                <c:pt idx="6">
                  <c:v>1357</c:v>
                </c:pt>
                <c:pt idx="9">
                  <c:v>1344</c:v>
                </c:pt>
                <c:pt idx="12">
                  <c:v>1265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324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6363</c:v>
                </c:pt>
                <c:pt idx="3">
                  <c:v>6205</c:v>
                </c:pt>
                <c:pt idx="6">
                  <c:v>5964</c:v>
                </c:pt>
                <c:pt idx="9">
                  <c:v>5772</c:v>
                </c:pt>
                <c:pt idx="12">
                  <c:v>5687</c:v>
                </c:pt>
              </c:numCache>
            </c:numRef>
          </c:val>
        </c:ser>
        <c:dLbls>
          <c:showLegendKey val="0"/>
          <c:showVal val="0"/>
          <c:showCatName val="0"/>
          <c:showSerName val="0"/>
          <c:showPercent val="0"/>
          <c:showBubbleSize val="0"/>
        </c:dLbls>
        <c:gapWidth val="100"/>
        <c:overlap val="100"/>
        <c:axId val="105765120"/>
        <c:axId val="347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765120"/>
        <c:axId val="3477504"/>
      </c:lineChart>
      <c:catAx>
        <c:axId val="10576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77504"/>
        <c:crosses val="autoZero"/>
        <c:auto val="1"/>
        <c:lblAlgn val="ctr"/>
        <c:lblOffset val="100"/>
        <c:tickLblSkip val="1"/>
        <c:tickMarkSkip val="1"/>
        <c:noMultiLvlLbl val="0"/>
      </c:catAx>
      <c:valAx>
        <c:axId val="347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6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000960"/>
        <c:axId val="107002880"/>
      </c:scatterChart>
      <c:valAx>
        <c:axId val="107000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002880"/>
        <c:crosses val="autoZero"/>
        <c:crossBetween val="midCat"/>
      </c:valAx>
      <c:valAx>
        <c:axId val="107002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000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14.7</c:v>
                </c:pt>
                <c:pt idx="1">
                  <c:v>13.3</c:v>
                </c:pt>
                <c:pt idx="2">
                  <c:v>12.5</c:v>
                </c:pt>
                <c:pt idx="3">
                  <c:v>11.9</c:v>
                </c:pt>
                <c:pt idx="4">
                  <c:v>11.9</c:v>
                </c:pt>
              </c:numCache>
            </c:numRef>
          </c:xVal>
          <c:yVal>
            <c:numRef>
              <c:f>公会計指標分析・財政指標組合せ分析表!$K$73:$O$73</c:f>
              <c:numCache>
                <c:formatCode>#,##0.0;"▲ "#,##0.0</c:formatCode>
                <c:ptCount val="5"/>
                <c:pt idx="0">
                  <c:v>14.9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7045248"/>
        <c:axId val="107047168"/>
      </c:scatterChart>
      <c:valAx>
        <c:axId val="107045248"/>
        <c:scaling>
          <c:orientation val="minMax"/>
          <c:max val="15.4"/>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047168"/>
        <c:crosses val="autoZero"/>
        <c:crossBetween val="midCat"/>
      </c:valAx>
      <c:valAx>
        <c:axId val="107047168"/>
        <c:scaling>
          <c:orientation val="minMax"/>
          <c:max val="1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045248"/>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a:solidFill>
                <a:schemeClr val="dk1"/>
              </a:solidFill>
              <a:effectLst/>
              <a:latin typeface="+mn-lt"/>
              <a:ea typeface="+mn-ea"/>
              <a:cs typeface="+mn-cs"/>
            </a:rPr>
            <a:t>・起債償還のピークは既に過ぎているものの、依然として公債費負担は非常に重いものになっている。また、広域連合実施の広域ごみ処理施設等の大型建設事業公債費負担増も懸念される。起債の新規発行を伴う普通建設事業については喫緊の課題に傾注し、その他事業による起債を抑制していく。</a:t>
          </a:r>
          <a:endParaRPr lang="ja-JP" altLang="ja-JP" sz="1800">
            <a:effectLst/>
          </a:endParaRPr>
        </a:p>
        <a:p>
          <a:pPr rtl="0" eaLnBrk="1" fontAlgn="auto" latinLnBrk="0" hangingPunct="1"/>
          <a:r>
            <a:rPr lang="ja-JP" altLang="ja-JP" sz="1400">
              <a:solidFill>
                <a:schemeClr val="dk1"/>
              </a:solidFill>
              <a:effectLst/>
              <a:latin typeface="+mn-lt"/>
              <a:ea typeface="+mn-ea"/>
              <a:cs typeface="+mn-cs"/>
            </a:rPr>
            <a:t>・起債借入については、借入利率の低い借入先を選定し、交付税算入の高い起債を中心に実行する。</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a:solidFill>
                <a:schemeClr val="dk1"/>
              </a:solidFill>
              <a:effectLst/>
              <a:latin typeface="+mn-lt"/>
              <a:ea typeface="+mn-ea"/>
              <a:cs typeface="+mn-cs"/>
            </a:rPr>
            <a:t>・職員削減等、行政改革の効果による充当可能基金の増加及び新起債の発行抑制、基準財政需要額算入が多い過疎債等の借入により、分子数値が大きく改善し、将来負担比率が算定されない水準となっている。今後も実施事業の選定・査定を行い、必要な事業に予算を配分する事で、適切な財政運営を推進す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3,092
3,008
267.91
5,308,210
5,151,623
59,541
2,552,945
5,686,741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3,092
3,008
267.91
5,308,210
5,151,623
59,541
2,552,945
5,686,741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3,092
3,008
267.91
5,308,210
5,151,623
59,541
2,552,945
5,686,741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3,092
3,008
267.91
5,308,210
5,151,623
59,541
2,552,945
5,686,741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a:solidFill>
                <a:schemeClr val="dk1"/>
              </a:solidFill>
              <a:effectLst/>
              <a:latin typeface="+mn-lt"/>
              <a:ea typeface="+mn-ea"/>
              <a:cs typeface="+mn-cs"/>
            </a:rPr>
            <a:t>・類似団体内平均値（</a:t>
          </a:r>
          <a:r>
            <a:rPr lang="en-US" altLang="ja-JP" sz="1400" b="0" i="0">
              <a:solidFill>
                <a:schemeClr val="dk1"/>
              </a:solidFill>
              <a:effectLst/>
              <a:latin typeface="+mn-lt"/>
              <a:ea typeface="+mn-ea"/>
              <a:cs typeface="+mn-cs"/>
            </a:rPr>
            <a:t>0.28</a:t>
          </a:r>
          <a:r>
            <a:rPr lang="ja-JP" altLang="ja-JP" sz="1400" b="0" i="0">
              <a:solidFill>
                <a:schemeClr val="dk1"/>
              </a:solidFill>
              <a:effectLst/>
              <a:latin typeface="+mn-lt"/>
              <a:ea typeface="+mn-ea"/>
              <a:cs typeface="+mn-cs"/>
            </a:rPr>
            <a:t>）を下回っているが、村の主産業である観光産業・土木建築産業の低迷等により税収の増加は見込めないため、引き続き行政の効率化及び財政の健全化に努める。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60537</xdr:rowOff>
    </xdr:from>
    <xdr:to>
      <xdr:col>7</xdr:col>
      <xdr:colOff>152400</xdr:colOff>
      <xdr:row>44</xdr:row>
      <xdr:rowOff>68580</xdr:rowOff>
    </xdr:to>
    <xdr:cxnSp macro="">
      <xdr:nvCxnSpPr>
        <xdr:cNvPr id="67" name="直線コネクタ 66"/>
        <xdr:cNvCxnSpPr/>
      </xdr:nvCxnSpPr>
      <xdr:spPr>
        <a:xfrm>
          <a:off x="4114800" y="76043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60537</xdr:rowOff>
    </xdr:from>
    <xdr:to>
      <xdr:col>6</xdr:col>
      <xdr:colOff>0</xdr:colOff>
      <xdr:row>44</xdr:row>
      <xdr:rowOff>60537</xdr:rowOff>
    </xdr:to>
    <xdr:cxnSp macro="">
      <xdr:nvCxnSpPr>
        <xdr:cNvPr id="70" name="直線コネクタ 69"/>
        <xdr:cNvCxnSpPr/>
      </xdr:nvCxnSpPr>
      <xdr:spPr>
        <a:xfrm>
          <a:off x="3225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60537</xdr:rowOff>
    </xdr:from>
    <xdr:to>
      <xdr:col>4</xdr:col>
      <xdr:colOff>482600</xdr:colOff>
      <xdr:row>44</xdr:row>
      <xdr:rowOff>60537</xdr:rowOff>
    </xdr:to>
    <xdr:cxnSp macro="">
      <xdr:nvCxnSpPr>
        <xdr:cNvPr id="73" name="直線コネクタ 72"/>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52494</xdr:rowOff>
    </xdr:from>
    <xdr:to>
      <xdr:col>3</xdr:col>
      <xdr:colOff>279400</xdr:colOff>
      <xdr:row>44</xdr:row>
      <xdr:rowOff>60537</xdr:rowOff>
    </xdr:to>
    <xdr:cxnSp macro="">
      <xdr:nvCxnSpPr>
        <xdr:cNvPr id="76" name="直線コネクタ 75"/>
        <xdr:cNvCxnSpPr/>
      </xdr:nvCxnSpPr>
      <xdr:spPr>
        <a:xfrm>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6" name="円/楕円 85"/>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161307</xdr:rowOff>
    </xdr:from>
    <xdr:ext cx="762000" cy="259045"/>
    <xdr:sp macro="" textlink="">
      <xdr:nvSpPr>
        <xdr:cNvPr id="87" name="財政力該当値テキスト"/>
        <xdr:cNvSpPr txBox="1"/>
      </xdr:nvSpPr>
      <xdr:spPr>
        <a:xfrm>
          <a:off x="5041900" y="7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9737</xdr:rowOff>
    </xdr:from>
    <xdr:to>
      <xdr:col>6</xdr:col>
      <xdr:colOff>50800</xdr:colOff>
      <xdr:row>44</xdr:row>
      <xdr:rowOff>111337</xdr:rowOff>
    </xdr:to>
    <xdr:sp macro="" textlink="">
      <xdr:nvSpPr>
        <xdr:cNvPr id="88" name="円/楕円 87"/>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96114</xdr:rowOff>
    </xdr:from>
    <xdr:ext cx="736600" cy="259045"/>
    <xdr:sp macro="" textlink="">
      <xdr:nvSpPr>
        <xdr:cNvPr id="89" name="テキスト ボックス 88"/>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9737</xdr:rowOff>
    </xdr:from>
    <xdr:to>
      <xdr:col>4</xdr:col>
      <xdr:colOff>533400</xdr:colOff>
      <xdr:row>44</xdr:row>
      <xdr:rowOff>111337</xdr:rowOff>
    </xdr:to>
    <xdr:sp macro="" textlink="">
      <xdr:nvSpPr>
        <xdr:cNvPr id="90" name="円/楕円 89"/>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96114</xdr:rowOff>
    </xdr:from>
    <xdr:ext cx="762000" cy="259045"/>
    <xdr:sp macro="" textlink="">
      <xdr:nvSpPr>
        <xdr:cNvPr id="91" name="テキスト ボックス 90"/>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9737</xdr:rowOff>
    </xdr:from>
    <xdr:to>
      <xdr:col>3</xdr:col>
      <xdr:colOff>330200</xdr:colOff>
      <xdr:row>44</xdr:row>
      <xdr:rowOff>111337</xdr:rowOff>
    </xdr:to>
    <xdr:sp macro="" textlink="">
      <xdr:nvSpPr>
        <xdr:cNvPr id="92" name="円/楕円 91"/>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96114</xdr:rowOff>
    </xdr:from>
    <xdr:ext cx="762000" cy="259045"/>
    <xdr:sp macro="" textlink="">
      <xdr:nvSpPr>
        <xdr:cNvPr id="93" name="テキスト ボックス 92"/>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1694</xdr:rowOff>
    </xdr:from>
    <xdr:to>
      <xdr:col>2</xdr:col>
      <xdr:colOff>127000</xdr:colOff>
      <xdr:row>44</xdr:row>
      <xdr:rowOff>103294</xdr:rowOff>
    </xdr:to>
    <xdr:sp macro="" textlink="">
      <xdr:nvSpPr>
        <xdr:cNvPr id="94" name="円/楕円 93"/>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88071</xdr:rowOff>
    </xdr:from>
    <xdr:ext cx="762000" cy="259045"/>
    <xdr:sp macro="" textlink="">
      <xdr:nvSpPr>
        <xdr:cNvPr id="95" name="テキスト ボックス 94"/>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lt"/>
              <a:ea typeface="+mn-ea"/>
              <a:cs typeface="+mn-cs"/>
            </a:rPr>
            <a:t>・類似団体内平均値（</a:t>
          </a:r>
          <a:r>
            <a:rPr lang="en-US" altLang="ja-JP" sz="1300" b="0" i="0">
              <a:solidFill>
                <a:schemeClr val="dk1"/>
              </a:solidFill>
              <a:effectLst/>
              <a:latin typeface="+mn-lt"/>
              <a:ea typeface="+mn-ea"/>
              <a:cs typeface="+mn-cs"/>
            </a:rPr>
            <a:t>79.3</a:t>
          </a:r>
          <a:r>
            <a:rPr lang="ja-JP" altLang="ja-JP" sz="1300" b="0" i="0">
              <a:solidFill>
                <a:schemeClr val="dk1"/>
              </a:solidFill>
              <a:effectLst/>
              <a:latin typeface="+mn-lt"/>
              <a:ea typeface="+mn-ea"/>
              <a:cs typeface="+mn-cs"/>
            </a:rPr>
            <a:t>％）を上回っているが、地理的な条件等から維持管理が必要な施設数や管理延長が多くなる傾向があり、経常的なコストを圧縮する事が困難な状況である</a:t>
          </a:r>
          <a:r>
            <a:rPr lang="en-US" altLang="ja-JP" sz="13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そのため、大きな改善は見込めないが今後も効率的な行政運営に努め改善を図る。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66</xdr:row>
      <xdr:rowOff>34290</xdr:rowOff>
    </xdr:to>
    <xdr:cxnSp macro="">
      <xdr:nvCxnSpPr>
        <xdr:cNvPr id="128" name="直線コネクタ 127"/>
        <xdr:cNvCxnSpPr/>
      </xdr:nvCxnSpPr>
      <xdr:spPr>
        <a:xfrm flipV="1">
          <a:off x="4114800" y="1106043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68199</xdr:rowOff>
    </xdr:from>
    <xdr:to>
      <xdr:col>6</xdr:col>
      <xdr:colOff>0</xdr:colOff>
      <xdr:row>66</xdr:row>
      <xdr:rowOff>34290</xdr:rowOff>
    </xdr:to>
    <xdr:cxnSp macro="">
      <xdr:nvCxnSpPr>
        <xdr:cNvPr id="131" name="直線コネクタ 130"/>
        <xdr:cNvCxnSpPr/>
      </xdr:nvCxnSpPr>
      <xdr:spPr>
        <a:xfrm>
          <a:off x="3225800" y="11212449"/>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65786</xdr:rowOff>
    </xdr:from>
    <xdr:to>
      <xdr:col>4</xdr:col>
      <xdr:colOff>482600</xdr:colOff>
      <xdr:row>65</xdr:row>
      <xdr:rowOff>68199</xdr:rowOff>
    </xdr:to>
    <xdr:cxnSp macro="">
      <xdr:nvCxnSpPr>
        <xdr:cNvPr id="134" name="直線コネクタ 133"/>
        <xdr:cNvCxnSpPr/>
      </xdr:nvCxnSpPr>
      <xdr:spPr>
        <a:xfrm>
          <a:off x="2336800" y="1121003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65786</xdr:rowOff>
    </xdr:from>
    <xdr:to>
      <xdr:col>3</xdr:col>
      <xdr:colOff>279400</xdr:colOff>
      <xdr:row>65</xdr:row>
      <xdr:rowOff>77851</xdr:rowOff>
    </xdr:to>
    <xdr:cxnSp macro="">
      <xdr:nvCxnSpPr>
        <xdr:cNvPr id="137" name="直線コネクタ 136"/>
        <xdr:cNvCxnSpPr/>
      </xdr:nvCxnSpPr>
      <xdr:spPr>
        <a:xfrm flipV="1">
          <a:off x="1447800" y="112100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7" name="円/楕円 146"/>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48"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49" name="円/楕円 148"/>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50" name="テキスト ボックス 149"/>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17399</xdr:rowOff>
    </xdr:from>
    <xdr:to>
      <xdr:col>4</xdr:col>
      <xdr:colOff>533400</xdr:colOff>
      <xdr:row>65</xdr:row>
      <xdr:rowOff>118999</xdr:rowOff>
    </xdr:to>
    <xdr:sp macro="" textlink="">
      <xdr:nvSpPr>
        <xdr:cNvPr id="151" name="円/楕円 150"/>
        <xdr:cNvSpPr/>
      </xdr:nvSpPr>
      <xdr:spPr>
        <a:xfrm>
          <a:off x="3175000" y="111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103776</xdr:rowOff>
    </xdr:from>
    <xdr:ext cx="762000" cy="259045"/>
    <xdr:sp macro="" textlink="">
      <xdr:nvSpPr>
        <xdr:cNvPr id="152" name="テキスト ボックス 151"/>
        <xdr:cNvSpPr txBox="1"/>
      </xdr:nvSpPr>
      <xdr:spPr>
        <a:xfrm>
          <a:off x="2844800" y="1124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14986</xdr:rowOff>
    </xdr:from>
    <xdr:to>
      <xdr:col>3</xdr:col>
      <xdr:colOff>330200</xdr:colOff>
      <xdr:row>65</xdr:row>
      <xdr:rowOff>116586</xdr:rowOff>
    </xdr:to>
    <xdr:sp macro="" textlink="">
      <xdr:nvSpPr>
        <xdr:cNvPr id="153" name="円/楕円 152"/>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101363</xdr:rowOff>
    </xdr:from>
    <xdr:ext cx="762000" cy="259045"/>
    <xdr:sp macro="" textlink="">
      <xdr:nvSpPr>
        <xdr:cNvPr id="154" name="テキスト ボックス 153"/>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27051</xdr:rowOff>
    </xdr:from>
    <xdr:to>
      <xdr:col>2</xdr:col>
      <xdr:colOff>127000</xdr:colOff>
      <xdr:row>65</xdr:row>
      <xdr:rowOff>128651</xdr:rowOff>
    </xdr:to>
    <xdr:sp macro="" textlink="">
      <xdr:nvSpPr>
        <xdr:cNvPr id="155" name="円/楕円 154"/>
        <xdr:cNvSpPr/>
      </xdr:nvSpPr>
      <xdr:spPr>
        <a:xfrm>
          <a:off x="13970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113428</xdr:rowOff>
    </xdr:from>
    <xdr:ext cx="762000" cy="259045"/>
    <xdr:sp macro="" textlink="">
      <xdr:nvSpPr>
        <xdr:cNvPr id="156" name="テキスト ボックス 155"/>
        <xdr:cNvSpPr txBox="1"/>
      </xdr:nvSpPr>
      <xdr:spPr>
        <a:xfrm>
          <a:off x="1066800" y="1125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[567,166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集落支援員・地域おこし協力隊員を多く採用しているため人件費、物件費ともに増加傾向にあるが、その経費は特別交付税措置されており実負担は圧縮されている。当該制度を今後も継続する事から、今後も大きな改善は見込めない。</a:t>
          </a:r>
          <a:endParaRPr lang="ja-JP" altLang="ja-JP" sz="1300">
            <a:effectLst/>
          </a:endParaRPr>
        </a:p>
        <a:p>
          <a:pPr rtl="0"/>
          <a:r>
            <a:rPr kumimoji="1" lang="ja-JP" altLang="ja-JP" sz="1300" b="0" i="0">
              <a:solidFill>
                <a:schemeClr val="dk1"/>
              </a:solidFill>
              <a:effectLst/>
              <a:latin typeface="+mn-lt"/>
              <a:ea typeface="+mn-ea"/>
              <a:cs typeface="+mn-cs"/>
            </a:rPr>
            <a:t>・ふるさと応援寄付事業を推進している事で、全国から多くの寄付をお寄せいただく状況となり、寄付に対する返礼品購入費が増加している。当該制度を今後も継続する事から、今後も大きな改善は見込めない。</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113714</xdr:rowOff>
    </xdr:from>
    <xdr:to>
      <xdr:col>7</xdr:col>
      <xdr:colOff>152400</xdr:colOff>
      <xdr:row>83</xdr:row>
      <xdr:rowOff>26507</xdr:rowOff>
    </xdr:to>
    <xdr:cxnSp macro="">
      <xdr:nvCxnSpPr>
        <xdr:cNvPr id="190" name="直線コネクタ 189"/>
        <xdr:cNvCxnSpPr/>
      </xdr:nvCxnSpPr>
      <xdr:spPr>
        <a:xfrm>
          <a:off x="4114800" y="14172614"/>
          <a:ext cx="838200" cy="8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65791</xdr:rowOff>
    </xdr:from>
    <xdr:to>
      <xdr:col>6</xdr:col>
      <xdr:colOff>0</xdr:colOff>
      <xdr:row>82</xdr:row>
      <xdr:rowOff>113714</xdr:rowOff>
    </xdr:to>
    <xdr:cxnSp macro="">
      <xdr:nvCxnSpPr>
        <xdr:cNvPr id="193" name="直線コネクタ 192"/>
        <xdr:cNvCxnSpPr/>
      </xdr:nvCxnSpPr>
      <xdr:spPr>
        <a:xfrm>
          <a:off x="3225800" y="14124691"/>
          <a:ext cx="889000" cy="4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51958</xdr:rowOff>
    </xdr:from>
    <xdr:to>
      <xdr:col>4</xdr:col>
      <xdr:colOff>482600</xdr:colOff>
      <xdr:row>82</xdr:row>
      <xdr:rowOff>65791</xdr:rowOff>
    </xdr:to>
    <xdr:cxnSp macro="">
      <xdr:nvCxnSpPr>
        <xdr:cNvPr id="196" name="直線コネクタ 195"/>
        <xdr:cNvCxnSpPr/>
      </xdr:nvCxnSpPr>
      <xdr:spPr>
        <a:xfrm>
          <a:off x="2336800" y="14110858"/>
          <a:ext cx="889000" cy="1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47284</xdr:rowOff>
    </xdr:from>
    <xdr:to>
      <xdr:col>3</xdr:col>
      <xdr:colOff>279400</xdr:colOff>
      <xdr:row>82</xdr:row>
      <xdr:rowOff>51958</xdr:rowOff>
    </xdr:to>
    <xdr:cxnSp macro="">
      <xdr:nvCxnSpPr>
        <xdr:cNvPr id="199" name="直線コネクタ 198"/>
        <xdr:cNvCxnSpPr/>
      </xdr:nvCxnSpPr>
      <xdr:spPr>
        <a:xfrm>
          <a:off x="1447800" y="14106184"/>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147157</xdr:rowOff>
    </xdr:from>
    <xdr:to>
      <xdr:col>7</xdr:col>
      <xdr:colOff>203200</xdr:colOff>
      <xdr:row>83</xdr:row>
      <xdr:rowOff>77307</xdr:rowOff>
    </xdr:to>
    <xdr:sp macro="" textlink="">
      <xdr:nvSpPr>
        <xdr:cNvPr id="209" name="円/楕円 208"/>
        <xdr:cNvSpPr/>
      </xdr:nvSpPr>
      <xdr:spPr>
        <a:xfrm>
          <a:off x="4902200" y="142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119234</xdr:rowOff>
    </xdr:from>
    <xdr:ext cx="762000" cy="259045"/>
    <xdr:sp macro="" textlink="">
      <xdr:nvSpPr>
        <xdr:cNvPr id="210" name="人件費・物件費等の状況該当値テキスト"/>
        <xdr:cNvSpPr txBox="1"/>
      </xdr:nvSpPr>
      <xdr:spPr>
        <a:xfrm>
          <a:off x="5041900" y="1417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567,166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62914</xdr:rowOff>
    </xdr:from>
    <xdr:to>
      <xdr:col>6</xdr:col>
      <xdr:colOff>50800</xdr:colOff>
      <xdr:row>82</xdr:row>
      <xdr:rowOff>164514</xdr:rowOff>
    </xdr:to>
    <xdr:sp macro="" textlink="">
      <xdr:nvSpPr>
        <xdr:cNvPr id="211" name="円/楕円 210"/>
        <xdr:cNvSpPr/>
      </xdr:nvSpPr>
      <xdr:spPr>
        <a:xfrm>
          <a:off x="4064000" y="141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149291</xdr:rowOff>
    </xdr:from>
    <xdr:ext cx="736600" cy="259045"/>
    <xdr:sp macro="" textlink="">
      <xdr:nvSpPr>
        <xdr:cNvPr id="212" name="テキスト ボックス 211"/>
        <xdr:cNvSpPr txBox="1"/>
      </xdr:nvSpPr>
      <xdr:spPr>
        <a:xfrm>
          <a:off x="3733800" y="1420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462,430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14991</xdr:rowOff>
    </xdr:from>
    <xdr:to>
      <xdr:col>4</xdr:col>
      <xdr:colOff>533400</xdr:colOff>
      <xdr:row>82</xdr:row>
      <xdr:rowOff>116591</xdr:rowOff>
    </xdr:to>
    <xdr:sp macro="" textlink="">
      <xdr:nvSpPr>
        <xdr:cNvPr id="213" name="円/楕円 212"/>
        <xdr:cNvSpPr/>
      </xdr:nvSpPr>
      <xdr:spPr>
        <a:xfrm>
          <a:off x="3175000" y="140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101368</xdr:rowOff>
    </xdr:from>
    <xdr:ext cx="762000" cy="259045"/>
    <xdr:sp macro="" textlink="">
      <xdr:nvSpPr>
        <xdr:cNvPr id="214" name="テキスト ボックス 213"/>
        <xdr:cNvSpPr txBox="1"/>
      </xdr:nvSpPr>
      <xdr:spPr>
        <a:xfrm>
          <a:off x="2844800" y="1416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402,848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1158</xdr:rowOff>
    </xdr:from>
    <xdr:to>
      <xdr:col>3</xdr:col>
      <xdr:colOff>330200</xdr:colOff>
      <xdr:row>82</xdr:row>
      <xdr:rowOff>102758</xdr:rowOff>
    </xdr:to>
    <xdr:sp macro="" textlink="">
      <xdr:nvSpPr>
        <xdr:cNvPr id="215" name="円/楕円 214"/>
        <xdr:cNvSpPr/>
      </xdr:nvSpPr>
      <xdr:spPr>
        <a:xfrm>
          <a:off x="2286000" y="140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87535</xdr:rowOff>
    </xdr:from>
    <xdr:ext cx="762000" cy="259045"/>
    <xdr:sp macro="" textlink="">
      <xdr:nvSpPr>
        <xdr:cNvPr id="216" name="テキスト ボックス 215"/>
        <xdr:cNvSpPr txBox="1"/>
      </xdr:nvSpPr>
      <xdr:spPr>
        <a:xfrm>
          <a:off x="1955800" y="1414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385,651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167934</xdr:rowOff>
    </xdr:from>
    <xdr:to>
      <xdr:col>2</xdr:col>
      <xdr:colOff>127000</xdr:colOff>
      <xdr:row>82</xdr:row>
      <xdr:rowOff>98084</xdr:rowOff>
    </xdr:to>
    <xdr:sp macro="" textlink="">
      <xdr:nvSpPr>
        <xdr:cNvPr id="217" name="円/楕円 216"/>
        <xdr:cNvSpPr/>
      </xdr:nvSpPr>
      <xdr:spPr>
        <a:xfrm>
          <a:off x="1397000" y="140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82861</xdr:rowOff>
    </xdr:from>
    <xdr:ext cx="762000" cy="259045"/>
    <xdr:sp macro="" textlink="">
      <xdr:nvSpPr>
        <xdr:cNvPr id="218" name="テキスト ボックス 217"/>
        <xdr:cNvSpPr txBox="1"/>
      </xdr:nvSpPr>
      <xdr:spPr>
        <a:xfrm>
          <a:off x="1066800" y="1414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379,839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a:solidFill>
                <a:schemeClr val="dk1"/>
              </a:solidFill>
              <a:effectLst/>
              <a:latin typeface="+mn-lt"/>
              <a:ea typeface="+mn-ea"/>
              <a:cs typeface="+mn-cs"/>
            </a:rPr>
            <a:t>・民間の状況等を踏まえ、バランスのとれた水準を保つように努める。</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35016</xdr:rowOff>
    </xdr:from>
    <xdr:to>
      <xdr:col>24</xdr:col>
      <xdr:colOff>558800</xdr:colOff>
      <xdr:row>88</xdr:row>
      <xdr:rowOff>110308</xdr:rowOff>
    </xdr:to>
    <xdr:cxnSp macro="">
      <xdr:nvCxnSpPr>
        <xdr:cNvPr id="249" name="直線コネクタ 248"/>
        <xdr:cNvCxnSpPr/>
      </xdr:nvCxnSpPr>
      <xdr:spPr>
        <a:xfrm flipV="1">
          <a:off x="17018000" y="13922466"/>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82385</xdr:rowOff>
    </xdr:from>
    <xdr:ext cx="762000" cy="259045"/>
    <xdr:sp macro="" textlink="">
      <xdr:nvSpPr>
        <xdr:cNvPr id="250" name="給与水準   （国との比較）最小値テキスト"/>
        <xdr:cNvSpPr txBox="1"/>
      </xdr:nvSpPr>
      <xdr:spPr>
        <a:xfrm>
          <a:off x="17106900" y="151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88</xdr:row>
      <xdr:rowOff>110308</xdr:rowOff>
    </xdr:from>
    <xdr:to>
      <xdr:col>24</xdr:col>
      <xdr:colOff>647700</xdr:colOff>
      <xdr:row>88</xdr:row>
      <xdr:rowOff>110308</xdr:rowOff>
    </xdr:to>
    <xdr:cxnSp macro="">
      <xdr:nvCxnSpPr>
        <xdr:cNvPr id="251" name="直線コネクタ 250"/>
        <xdr:cNvCxnSpPr/>
      </xdr:nvCxnSpPr>
      <xdr:spPr>
        <a:xfrm>
          <a:off x="16929100" y="1519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121393</xdr:rowOff>
    </xdr:from>
    <xdr:ext cx="762000" cy="259045"/>
    <xdr:sp macro="" textlink="">
      <xdr:nvSpPr>
        <xdr:cNvPr id="252" name="給与水準   （国との比較）最大値テキスト"/>
        <xdr:cNvSpPr txBox="1"/>
      </xdr:nvSpPr>
      <xdr:spPr>
        <a:xfrm>
          <a:off x="17106900" y="1366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35016</xdr:rowOff>
    </xdr:from>
    <xdr:to>
      <xdr:col>24</xdr:col>
      <xdr:colOff>647700</xdr:colOff>
      <xdr:row>81</xdr:row>
      <xdr:rowOff>35016</xdr:rowOff>
    </xdr:to>
    <xdr:cxnSp macro="">
      <xdr:nvCxnSpPr>
        <xdr:cNvPr id="253" name="直線コネクタ 252"/>
        <xdr:cNvCxnSpPr/>
      </xdr:nvCxnSpPr>
      <xdr:spPr>
        <a:xfrm>
          <a:off x="16929100" y="1392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52432</xdr:rowOff>
    </xdr:from>
    <xdr:to>
      <xdr:col>24</xdr:col>
      <xdr:colOff>558800</xdr:colOff>
      <xdr:row>85</xdr:row>
      <xdr:rowOff>114481</xdr:rowOff>
    </xdr:to>
    <xdr:cxnSp macro="">
      <xdr:nvCxnSpPr>
        <xdr:cNvPr id="254" name="直線コネクタ 253"/>
        <xdr:cNvCxnSpPr/>
      </xdr:nvCxnSpPr>
      <xdr:spPr>
        <a:xfrm>
          <a:off x="16179800" y="1462568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90913</xdr:rowOff>
    </xdr:from>
    <xdr:ext cx="762000" cy="259045"/>
    <xdr:sp macro="" textlink="">
      <xdr:nvSpPr>
        <xdr:cNvPr id="255" name="給与水準   （国との比較）平均値テキスト"/>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56" name="フローチャート : 判断 255"/>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52432</xdr:rowOff>
    </xdr:from>
    <xdr:to>
      <xdr:col>23</xdr:col>
      <xdr:colOff>406400</xdr:colOff>
      <xdr:row>85</xdr:row>
      <xdr:rowOff>169636</xdr:rowOff>
    </xdr:to>
    <xdr:cxnSp macro="">
      <xdr:nvCxnSpPr>
        <xdr:cNvPr id="257" name="直線コネクタ 256"/>
        <xdr:cNvCxnSpPr/>
      </xdr:nvCxnSpPr>
      <xdr:spPr>
        <a:xfrm flipV="1">
          <a:off x="15290800" y="14625682"/>
          <a:ext cx="889000" cy="1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58" name="フローチャート : 判断 257"/>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59" name="テキスト ボックス 258"/>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169636</xdr:rowOff>
    </xdr:from>
    <xdr:to>
      <xdr:col>22</xdr:col>
      <xdr:colOff>203200</xdr:colOff>
      <xdr:row>88</xdr:row>
      <xdr:rowOff>137886</xdr:rowOff>
    </xdr:to>
    <xdr:cxnSp macro="">
      <xdr:nvCxnSpPr>
        <xdr:cNvPr id="260" name="直線コネクタ 259"/>
        <xdr:cNvCxnSpPr/>
      </xdr:nvCxnSpPr>
      <xdr:spPr>
        <a:xfrm flipV="1">
          <a:off x="14401800" y="1474288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42999</xdr:rowOff>
    </xdr:from>
    <xdr:to>
      <xdr:col>22</xdr:col>
      <xdr:colOff>254000</xdr:colOff>
      <xdr:row>85</xdr:row>
      <xdr:rowOff>144599</xdr:rowOff>
    </xdr:to>
    <xdr:sp macro="" textlink="">
      <xdr:nvSpPr>
        <xdr:cNvPr id="261" name="フローチャート : 判断 260"/>
        <xdr:cNvSpPr/>
      </xdr:nvSpPr>
      <xdr:spPr>
        <a:xfrm>
          <a:off x="15240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154776</xdr:rowOff>
    </xdr:from>
    <xdr:ext cx="762000" cy="259045"/>
    <xdr:sp macro="" textlink="">
      <xdr:nvSpPr>
        <xdr:cNvPr id="262" name="テキスト ボックス 261"/>
        <xdr:cNvSpPr txBox="1"/>
      </xdr:nvSpPr>
      <xdr:spPr>
        <a:xfrm>
          <a:off x="14909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88</xdr:row>
      <xdr:rowOff>137886</xdr:rowOff>
    </xdr:to>
    <xdr:cxnSp macro="">
      <xdr:nvCxnSpPr>
        <xdr:cNvPr id="263" name="直線コネクタ 262"/>
        <xdr:cNvCxnSpPr/>
      </xdr:nvCxnSpPr>
      <xdr:spPr>
        <a:xfrm>
          <a:off x="13512800" y="151220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45720</xdr:rowOff>
    </xdr:from>
    <xdr:to>
      <xdr:col>21</xdr:col>
      <xdr:colOff>50800</xdr:colOff>
      <xdr:row>88</xdr:row>
      <xdr:rowOff>147320</xdr:rowOff>
    </xdr:to>
    <xdr:sp macro="" textlink="">
      <xdr:nvSpPr>
        <xdr:cNvPr id="264" name="フローチャート : 判断 263"/>
        <xdr:cNvSpPr/>
      </xdr:nvSpPr>
      <xdr:spPr>
        <a:xfrm>
          <a:off x="14351000" y="151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65" name="テキスト ボックス 264"/>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31931</xdr:rowOff>
    </xdr:from>
    <xdr:to>
      <xdr:col>19</xdr:col>
      <xdr:colOff>533400</xdr:colOff>
      <xdr:row>88</xdr:row>
      <xdr:rowOff>133531</xdr:rowOff>
    </xdr:to>
    <xdr:sp macro="" textlink="">
      <xdr:nvSpPr>
        <xdr:cNvPr id="266" name="フローチャート : 判断 265"/>
        <xdr:cNvSpPr/>
      </xdr:nvSpPr>
      <xdr:spPr>
        <a:xfrm>
          <a:off x="13462000" y="151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118308</xdr:rowOff>
    </xdr:from>
    <xdr:ext cx="762000" cy="259045"/>
    <xdr:sp macro="" textlink="">
      <xdr:nvSpPr>
        <xdr:cNvPr id="267" name="テキスト ボックス 266"/>
        <xdr:cNvSpPr txBox="1"/>
      </xdr:nvSpPr>
      <xdr:spPr>
        <a:xfrm>
          <a:off x="13131800" y="1520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63681</xdr:rowOff>
    </xdr:from>
    <xdr:to>
      <xdr:col>24</xdr:col>
      <xdr:colOff>609600</xdr:colOff>
      <xdr:row>85</xdr:row>
      <xdr:rowOff>165281</xdr:rowOff>
    </xdr:to>
    <xdr:sp macro="" textlink="">
      <xdr:nvSpPr>
        <xdr:cNvPr id="273" name="円/楕円 272"/>
        <xdr:cNvSpPr/>
      </xdr:nvSpPr>
      <xdr:spPr>
        <a:xfrm>
          <a:off x="169672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80208</xdr:rowOff>
    </xdr:from>
    <xdr:ext cx="762000" cy="259045"/>
    <xdr:sp macro="" textlink="">
      <xdr:nvSpPr>
        <xdr:cNvPr id="274" name="給与水準   （国との比較）該当値テキスト"/>
        <xdr:cNvSpPr txBox="1"/>
      </xdr:nvSpPr>
      <xdr:spPr>
        <a:xfrm>
          <a:off x="17106900" y="1448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1632</xdr:rowOff>
    </xdr:from>
    <xdr:to>
      <xdr:col>23</xdr:col>
      <xdr:colOff>457200</xdr:colOff>
      <xdr:row>85</xdr:row>
      <xdr:rowOff>103232</xdr:rowOff>
    </xdr:to>
    <xdr:sp macro="" textlink="">
      <xdr:nvSpPr>
        <xdr:cNvPr id="275" name="円/楕円 274"/>
        <xdr:cNvSpPr/>
      </xdr:nvSpPr>
      <xdr:spPr>
        <a:xfrm>
          <a:off x="16129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113409</xdr:rowOff>
    </xdr:from>
    <xdr:ext cx="736600" cy="259045"/>
    <xdr:sp macro="" textlink="">
      <xdr:nvSpPr>
        <xdr:cNvPr id="276" name="テキスト ボックス 275"/>
        <xdr:cNvSpPr txBox="1"/>
      </xdr:nvSpPr>
      <xdr:spPr>
        <a:xfrm>
          <a:off x="15798800" y="1434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118836</xdr:rowOff>
    </xdr:from>
    <xdr:to>
      <xdr:col>22</xdr:col>
      <xdr:colOff>254000</xdr:colOff>
      <xdr:row>86</xdr:row>
      <xdr:rowOff>48986</xdr:rowOff>
    </xdr:to>
    <xdr:sp macro="" textlink="">
      <xdr:nvSpPr>
        <xdr:cNvPr id="277" name="円/楕円 276"/>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33763</xdr:rowOff>
    </xdr:from>
    <xdr:ext cx="762000" cy="259045"/>
    <xdr:sp macro="" textlink="">
      <xdr:nvSpPr>
        <xdr:cNvPr id="278" name="テキスト ボックス 277"/>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79" name="円/楕円 278"/>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0" name="テキスト ボックス 279"/>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1" name="円/楕円 280"/>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2" name="テキスト ボックス 281"/>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・行政事務分担の見直しや人員配置を適正に行う事で職員の削減・採用を行っている事から、類似団体平均を大きく下回っている。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11" name="直線コネクタ 310"/>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2"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3" name="直線コネクタ 312"/>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4"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5" name="直線コネクタ 314"/>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72856</xdr:rowOff>
    </xdr:from>
    <xdr:to>
      <xdr:col>24</xdr:col>
      <xdr:colOff>558800</xdr:colOff>
      <xdr:row>60</xdr:row>
      <xdr:rowOff>74263</xdr:rowOff>
    </xdr:to>
    <xdr:cxnSp macro="">
      <xdr:nvCxnSpPr>
        <xdr:cNvPr id="316" name="直線コネクタ 315"/>
        <xdr:cNvCxnSpPr/>
      </xdr:nvCxnSpPr>
      <xdr:spPr>
        <a:xfrm>
          <a:off x="16179800" y="10359856"/>
          <a:ext cx="8382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7"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8" name="フローチャート : 判断 317"/>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64812</xdr:rowOff>
    </xdr:from>
    <xdr:to>
      <xdr:col>23</xdr:col>
      <xdr:colOff>406400</xdr:colOff>
      <xdr:row>60</xdr:row>
      <xdr:rowOff>72856</xdr:rowOff>
    </xdr:to>
    <xdr:cxnSp macro="">
      <xdr:nvCxnSpPr>
        <xdr:cNvPr id="319" name="直線コネクタ 318"/>
        <xdr:cNvCxnSpPr/>
      </xdr:nvCxnSpPr>
      <xdr:spPr>
        <a:xfrm>
          <a:off x="15290800" y="1035181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20" name="フローチャート : 判断 319"/>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21" name="テキスト ボックス 320"/>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61796</xdr:rowOff>
    </xdr:from>
    <xdr:to>
      <xdr:col>22</xdr:col>
      <xdr:colOff>203200</xdr:colOff>
      <xdr:row>60</xdr:row>
      <xdr:rowOff>64812</xdr:rowOff>
    </xdr:to>
    <xdr:cxnSp macro="">
      <xdr:nvCxnSpPr>
        <xdr:cNvPr id="322" name="直線コネクタ 321"/>
        <xdr:cNvCxnSpPr/>
      </xdr:nvCxnSpPr>
      <xdr:spPr>
        <a:xfrm>
          <a:off x="14401800" y="10348796"/>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3" name="フローチャート : 判断 322"/>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4" name="テキスト ボックス 323"/>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53954</xdr:rowOff>
    </xdr:from>
    <xdr:to>
      <xdr:col>21</xdr:col>
      <xdr:colOff>0</xdr:colOff>
      <xdr:row>60</xdr:row>
      <xdr:rowOff>61796</xdr:rowOff>
    </xdr:to>
    <xdr:cxnSp macro="">
      <xdr:nvCxnSpPr>
        <xdr:cNvPr id="325" name="直線コネクタ 324"/>
        <xdr:cNvCxnSpPr/>
      </xdr:nvCxnSpPr>
      <xdr:spPr>
        <a:xfrm>
          <a:off x="13512800" y="10340954"/>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6" name="フローチャート : 判断 325"/>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7" name="テキスト ボックス 326"/>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8" name="フローチャート : 判断 327"/>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9" name="テキスト ボックス 328"/>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23463</xdr:rowOff>
    </xdr:from>
    <xdr:to>
      <xdr:col>24</xdr:col>
      <xdr:colOff>609600</xdr:colOff>
      <xdr:row>60</xdr:row>
      <xdr:rowOff>125063</xdr:rowOff>
    </xdr:to>
    <xdr:sp macro="" textlink="">
      <xdr:nvSpPr>
        <xdr:cNvPr id="335" name="円/楕円 334"/>
        <xdr:cNvSpPr/>
      </xdr:nvSpPr>
      <xdr:spPr>
        <a:xfrm>
          <a:off x="169672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39990</xdr:rowOff>
    </xdr:from>
    <xdr:ext cx="762000" cy="259045"/>
    <xdr:sp macro="" textlink="">
      <xdr:nvSpPr>
        <xdr:cNvPr id="336" name="定員管理の状況該当値テキスト"/>
        <xdr:cNvSpPr txBox="1"/>
      </xdr:nvSpPr>
      <xdr:spPr>
        <a:xfrm>
          <a:off x="17106900" y="1015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22056</xdr:rowOff>
    </xdr:from>
    <xdr:to>
      <xdr:col>23</xdr:col>
      <xdr:colOff>457200</xdr:colOff>
      <xdr:row>60</xdr:row>
      <xdr:rowOff>123656</xdr:rowOff>
    </xdr:to>
    <xdr:sp macro="" textlink="">
      <xdr:nvSpPr>
        <xdr:cNvPr id="337" name="円/楕円 336"/>
        <xdr:cNvSpPr/>
      </xdr:nvSpPr>
      <xdr:spPr>
        <a:xfrm>
          <a:off x="16129000" y="103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133833</xdr:rowOff>
    </xdr:from>
    <xdr:ext cx="736600" cy="259045"/>
    <xdr:sp macro="" textlink="">
      <xdr:nvSpPr>
        <xdr:cNvPr id="338" name="テキスト ボックス 337"/>
        <xdr:cNvSpPr txBox="1"/>
      </xdr:nvSpPr>
      <xdr:spPr>
        <a:xfrm>
          <a:off x="15798800" y="1007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14012</xdr:rowOff>
    </xdr:from>
    <xdr:to>
      <xdr:col>22</xdr:col>
      <xdr:colOff>254000</xdr:colOff>
      <xdr:row>60</xdr:row>
      <xdr:rowOff>115612</xdr:rowOff>
    </xdr:to>
    <xdr:sp macro="" textlink="">
      <xdr:nvSpPr>
        <xdr:cNvPr id="339" name="円/楕円 338"/>
        <xdr:cNvSpPr/>
      </xdr:nvSpPr>
      <xdr:spPr>
        <a:xfrm>
          <a:off x="15240000" y="103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125789</xdr:rowOff>
    </xdr:from>
    <xdr:ext cx="762000" cy="259045"/>
    <xdr:sp macro="" textlink="">
      <xdr:nvSpPr>
        <xdr:cNvPr id="340" name="テキスト ボックス 339"/>
        <xdr:cNvSpPr txBox="1"/>
      </xdr:nvSpPr>
      <xdr:spPr>
        <a:xfrm>
          <a:off x="14909800" y="1006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10996</xdr:rowOff>
    </xdr:from>
    <xdr:to>
      <xdr:col>21</xdr:col>
      <xdr:colOff>50800</xdr:colOff>
      <xdr:row>60</xdr:row>
      <xdr:rowOff>112596</xdr:rowOff>
    </xdr:to>
    <xdr:sp macro="" textlink="">
      <xdr:nvSpPr>
        <xdr:cNvPr id="341" name="円/楕円 340"/>
        <xdr:cNvSpPr/>
      </xdr:nvSpPr>
      <xdr:spPr>
        <a:xfrm>
          <a:off x="14351000" y="102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122773</xdr:rowOff>
    </xdr:from>
    <xdr:ext cx="762000" cy="259045"/>
    <xdr:sp macro="" textlink="">
      <xdr:nvSpPr>
        <xdr:cNvPr id="342" name="テキスト ボックス 341"/>
        <xdr:cNvSpPr txBox="1"/>
      </xdr:nvSpPr>
      <xdr:spPr>
        <a:xfrm>
          <a:off x="14020800" y="1006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3154</xdr:rowOff>
    </xdr:from>
    <xdr:to>
      <xdr:col>19</xdr:col>
      <xdr:colOff>533400</xdr:colOff>
      <xdr:row>60</xdr:row>
      <xdr:rowOff>104754</xdr:rowOff>
    </xdr:to>
    <xdr:sp macro="" textlink="">
      <xdr:nvSpPr>
        <xdr:cNvPr id="343" name="円/楕円 342"/>
        <xdr:cNvSpPr/>
      </xdr:nvSpPr>
      <xdr:spPr>
        <a:xfrm>
          <a:off x="13462000" y="1029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114931</xdr:rowOff>
    </xdr:from>
    <xdr:ext cx="762000" cy="259045"/>
    <xdr:sp macro="" textlink="">
      <xdr:nvSpPr>
        <xdr:cNvPr id="344" name="テキスト ボックス 343"/>
        <xdr:cNvSpPr txBox="1"/>
      </xdr:nvSpPr>
      <xdr:spPr>
        <a:xfrm>
          <a:off x="13131800" y="1005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類似団体平均を上回っているが、大規模な普通建設事業等の完了に伴う借入減少や長期計画に基づく負担の平準化により負担比率は改善傾向にある。また、未償還の起債の多くは交付税算入が高いものが多い事、新規借入起債も交付税算入率の観点から選定を行っている。</a:t>
          </a:r>
          <a:endParaRPr lang="ja-JP" altLang="ja-JP" sz="1300">
            <a:effectLst/>
          </a:endParaRPr>
        </a:p>
        <a:p>
          <a:pPr rtl="0"/>
          <a:r>
            <a:rPr lang="ja-JP" altLang="ja-JP" sz="1300" b="0" i="0">
              <a:solidFill>
                <a:schemeClr val="dk1"/>
              </a:solidFill>
              <a:effectLst/>
              <a:latin typeface="+mn-lt"/>
              <a:ea typeface="+mn-ea"/>
              <a:cs typeface="+mn-cs"/>
            </a:rPr>
            <a:t>　しかしながら繰上げ償還等を実施する予定が無い事から、今後も大きな改善は見込めないため、起債の適正管理に努める必要がある。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4" name="直線コネクタ 373"/>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5"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6" name="直線コネクタ 375"/>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7"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8" name="直線コネクタ 377"/>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87449</xdr:rowOff>
    </xdr:from>
    <xdr:to>
      <xdr:col>24</xdr:col>
      <xdr:colOff>558800</xdr:colOff>
      <xdr:row>42</xdr:row>
      <xdr:rowOff>87449</xdr:rowOff>
    </xdr:to>
    <xdr:cxnSp macro="">
      <xdr:nvCxnSpPr>
        <xdr:cNvPr id="379" name="直線コネクタ 378"/>
        <xdr:cNvCxnSpPr/>
      </xdr:nvCxnSpPr>
      <xdr:spPr>
        <a:xfrm>
          <a:off x="16179800" y="72883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80"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81" name="フローチャート : 判断 380"/>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87449</xdr:rowOff>
    </xdr:from>
    <xdr:to>
      <xdr:col>23</xdr:col>
      <xdr:colOff>406400</xdr:colOff>
      <xdr:row>42</xdr:row>
      <xdr:rowOff>128815</xdr:rowOff>
    </xdr:to>
    <xdr:cxnSp macro="">
      <xdr:nvCxnSpPr>
        <xdr:cNvPr id="382" name="直線コネクタ 381"/>
        <xdr:cNvCxnSpPr/>
      </xdr:nvCxnSpPr>
      <xdr:spPr>
        <a:xfrm flipV="1">
          <a:off x="15290800" y="72883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3" name="フローチャート : 判断 38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4" name="テキスト ボックス 383"/>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12519</xdr:rowOff>
    </xdr:to>
    <xdr:cxnSp macro="">
      <xdr:nvCxnSpPr>
        <xdr:cNvPr id="385" name="直線コネクタ 384"/>
        <xdr:cNvCxnSpPr/>
      </xdr:nvCxnSpPr>
      <xdr:spPr>
        <a:xfrm flipV="1">
          <a:off x="14401800" y="732971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6" name="フローチャート : 判断 385"/>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7" name="テキスト ボックス 386"/>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12519</xdr:rowOff>
    </xdr:from>
    <xdr:to>
      <xdr:col>21</xdr:col>
      <xdr:colOff>0</xdr:colOff>
      <xdr:row>43</xdr:row>
      <xdr:rowOff>109038</xdr:rowOff>
    </xdr:to>
    <xdr:cxnSp macro="">
      <xdr:nvCxnSpPr>
        <xdr:cNvPr id="388" name="直線コネクタ 387"/>
        <xdr:cNvCxnSpPr/>
      </xdr:nvCxnSpPr>
      <xdr:spPr>
        <a:xfrm flipV="1">
          <a:off x="13512800" y="738486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9" name="フローチャート : 判断 388"/>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90" name="テキスト ボックス 389"/>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91" name="フローチャート : 判断 390"/>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2" name="テキスト ボックス 391"/>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36649</xdr:rowOff>
    </xdr:from>
    <xdr:to>
      <xdr:col>24</xdr:col>
      <xdr:colOff>609600</xdr:colOff>
      <xdr:row>42</xdr:row>
      <xdr:rowOff>138249</xdr:rowOff>
    </xdr:to>
    <xdr:sp macro="" textlink="">
      <xdr:nvSpPr>
        <xdr:cNvPr id="398" name="円/楕円 397"/>
        <xdr:cNvSpPr/>
      </xdr:nvSpPr>
      <xdr:spPr>
        <a:xfrm>
          <a:off x="169672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8726</xdr:rowOff>
    </xdr:from>
    <xdr:ext cx="762000" cy="259045"/>
    <xdr:sp macro="" textlink="">
      <xdr:nvSpPr>
        <xdr:cNvPr id="399" name="公債費負担の状況該当値テキスト"/>
        <xdr:cNvSpPr txBox="1"/>
      </xdr:nvSpPr>
      <xdr:spPr>
        <a:xfrm>
          <a:off x="17106900" y="72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36649</xdr:rowOff>
    </xdr:from>
    <xdr:to>
      <xdr:col>23</xdr:col>
      <xdr:colOff>457200</xdr:colOff>
      <xdr:row>42</xdr:row>
      <xdr:rowOff>138249</xdr:rowOff>
    </xdr:to>
    <xdr:sp macro="" textlink="">
      <xdr:nvSpPr>
        <xdr:cNvPr id="400" name="円/楕円 399"/>
        <xdr:cNvSpPr/>
      </xdr:nvSpPr>
      <xdr:spPr>
        <a:xfrm>
          <a:off x="16129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123026</xdr:rowOff>
    </xdr:from>
    <xdr:ext cx="736600" cy="259045"/>
    <xdr:sp macro="" textlink="">
      <xdr:nvSpPr>
        <xdr:cNvPr id="401" name="テキスト ボックス 400"/>
        <xdr:cNvSpPr txBox="1"/>
      </xdr:nvSpPr>
      <xdr:spPr>
        <a:xfrm>
          <a:off x="15798800" y="732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2" name="円/楕円 401"/>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403" name="テキスト ボックス 402"/>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133169</xdr:rowOff>
    </xdr:from>
    <xdr:to>
      <xdr:col>21</xdr:col>
      <xdr:colOff>50800</xdr:colOff>
      <xdr:row>43</xdr:row>
      <xdr:rowOff>63319</xdr:rowOff>
    </xdr:to>
    <xdr:sp macro="" textlink="">
      <xdr:nvSpPr>
        <xdr:cNvPr id="404" name="円/楕円 403"/>
        <xdr:cNvSpPr/>
      </xdr:nvSpPr>
      <xdr:spPr>
        <a:xfrm>
          <a:off x="14351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48096</xdr:rowOff>
    </xdr:from>
    <xdr:ext cx="762000" cy="259045"/>
    <xdr:sp macro="" textlink="">
      <xdr:nvSpPr>
        <xdr:cNvPr id="405" name="テキスト ボックス 404"/>
        <xdr:cNvSpPr txBox="1"/>
      </xdr:nvSpPr>
      <xdr:spPr>
        <a:xfrm>
          <a:off x="14020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58238</xdr:rowOff>
    </xdr:from>
    <xdr:to>
      <xdr:col>19</xdr:col>
      <xdr:colOff>533400</xdr:colOff>
      <xdr:row>43</xdr:row>
      <xdr:rowOff>159838</xdr:rowOff>
    </xdr:to>
    <xdr:sp macro="" textlink="">
      <xdr:nvSpPr>
        <xdr:cNvPr id="406" name="円/楕円 405"/>
        <xdr:cNvSpPr/>
      </xdr:nvSpPr>
      <xdr:spPr>
        <a:xfrm>
          <a:off x="13462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144615</xdr:rowOff>
    </xdr:from>
    <xdr:ext cx="762000" cy="259045"/>
    <xdr:sp macro="" textlink="">
      <xdr:nvSpPr>
        <xdr:cNvPr id="407" name="テキスト ボックス 406"/>
        <xdr:cNvSpPr txBox="1"/>
      </xdr:nvSpPr>
      <xdr:spPr>
        <a:xfrm>
          <a:off x="13131800" y="75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a:solidFill>
                <a:schemeClr val="dk1"/>
              </a:solidFill>
              <a:effectLst/>
              <a:latin typeface="+mn-lt"/>
              <a:ea typeface="+mn-ea"/>
              <a:cs typeface="+mn-cs"/>
            </a:rPr>
            <a:t>・交付税算入率の高い起債借入を実行するとともに、巨額な投資事業を抑制・平準化する事で将来負担比率が算定されない状況を維持している。</a:t>
          </a:r>
          <a:endParaRPr lang="ja-JP" altLang="ja-JP" sz="1800">
            <a:effectLst/>
          </a:endParaRPr>
        </a:p>
        <a:p>
          <a:r>
            <a:rPr lang="ja-JP" altLang="ja-JP" sz="1400" b="0" i="0">
              <a:solidFill>
                <a:schemeClr val="dk1"/>
              </a:solidFill>
              <a:effectLst/>
              <a:latin typeface="+mn-lt"/>
              <a:ea typeface="+mn-ea"/>
              <a:cs typeface="+mn-cs"/>
            </a:rPr>
            <a:t>　今後も保有する基金の取崩を抑制するとともに真に必要な事業に予算を投じる事で健全な財政運営を推進する。</a:t>
          </a:r>
          <a:endParaRPr lang="ja-JP" altLang="ja-JP" sz="18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4" name="直線コネクタ 433"/>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5"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6" name="直線コネクタ 435"/>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7"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9"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1" name="フローチャート : 判断 440"/>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2" name="テキスト ボックス 44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3" name="フローチャート : 判断 442"/>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4" name="テキスト ボックス 443"/>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7" name="フローチャート : 判断 44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8" name="テキスト ボックス 44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71907</xdr:rowOff>
    </xdr:from>
    <xdr:to>
      <xdr:col>19</xdr:col>
      <xdr:colOff>533400</xdr:colOff>
      <xdr:row>15</xdr:row>
      <xdr:rowOff>2057</xdr:rowOff>
    </xdr:to>
    <xdr:sp macro="" textlink="">
      <xdr:nvSpPr>
        <xdr:cNvPr id="454" name="円/楕円 453"/>
        <xdr:cNvSpPr/>
      </xdr:nvSpPr>
      <xdr:spPr>
        <a:xfrm>
          <a:off x="13462000" y="24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158284</xdr:rowOff>
    </xdr:from>
    <xdr:ext cx="762000" cy="259045"/>
    <xdr:sp macro="" textlink="">
      <xdr:nvSpPr>
        <xdr:cNvPr id="455" name="テキスト ボックス 454"/>
        <xdr:cNvSpPr txBox="1"/>
      </xdr:nvSpPr>
      <xdr:spPr>
        <a:xfrm>
          <a:off x="13131800" y="255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3,092
3,008
267.91
5,308,210
5,151,623
59,541
2,552,945
5,686,741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・各平均を下回っており、良好な状況といえる。今後も適正な人員配置等を推進し適切な定員管理に努める</a:t>
          </a:r>
          <a:endParaRPr lang="ja-JP" altLang="ja-JP" sz="18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25763</xdr:rowOff>
    </xdr:from>
    <xdr:to>
      <xdr:col>7</xdr:col>
      <xdr:colOff>15875</xdr:colOff>
      <xdr:row>36</xdr:row>
      <xdr:rowOff>29028</xdr:rowOff>
    </xdr:to>
    <xdr:cxnSp macro="">
      <xdr:nvCxnSpPr>
        <xdr:cNvPr id="67" name="直線コネクタ 66"/>
        <xdr:cNvCxnSpPr/>
      </xdr:nvCxnSpPr>
      <xdr:spPr>
        <a:xfrm>
          <a:off x="3987800" y="61979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171087</xdr:rowOff>
    </xdr:from>
    <xdr:to>
      <xdr:col>5</xdr:col>
      <xdr:colOff>549275</xdr:colOff>
      <xdr:row>36</xdr:row>
      <xdr:rowOff>25763</xdr:rowOff>
    </xdr:to>
    <xdr:cxnSp macro="">
      <xdr:nvCxnSpPr>
        <xdr:cNvPr id="70" name="直線コネクタ 69"/>
        <xdr:cNvCxnSpPr/>
      </xdr:nvCxnSpPr>
      <xdr:spPr>
        <a:xfrm>
          <a:off x="3098800" y="6171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171087</xdr:rowOff>
    </xdr:from>
    <xdr:to>
      <xdr:col>4</xdr:col>
      <xdr:colOff>346075</xdr:colOff>
      <xdr:row>36</xdr:row>
      <xdr:rowOff>12700</xdr:rowOff>
    </xdr:to>
    <xdr:cxnSp macro="">
      <xdr:nvCxnSpPr>
        <xdr:cNvPr id="73" name="直線コネクタ 72"/>
        <xdr:cNvCxnSpPr/>
      </xdr:nvCxnSpPr>
      <xdr:spPr>
        <a:xfrm flipV="1">
          <a:off x="2209800" y="6171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6169</xdr:rowOff>
    </xdr:from>
    <xdr:to>
      <xdr:col>3</xdr:col>
      <xdr:colOff>142875</xdr:colOff>
      <xdr:row>36</xdr:row>
      <xdr:rowOff>12700</xdr:rowOff>
    </xdr:to>
    <xdr:cxnSp macro="">
      <xdr:nvCxnSpPr>
        <xdr:cNvPr id="76" name="直線コネクタ 75"/>
        <xdr:cNvCxnSpPr/>
      </xdr:nvCxnSpPr>
      <xdr:spPr>
        <a:xfrm>
          <a:off x="1320800" y="6178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149678</xdr:rowOff>
    </xdr:from>
    <xdr:to>
      <xdr:col>7</xdr:col>
      <xdr:colOff>66675</xdr:colOff>
      <xdr:row>36</xdr:row>
      <xdr:rowOff>79828</xdr:rowOff>
    </xdr:to>
    <xdr:sp macro="" textlink="">
      <xdr:nvSpPr>
        <xdr:cNvPr id="86" name="円/楕円 85"/>
        <xdr:cNvSpPr/>
      </xdr:nvSpPr>
      <xdr:spPr>
        <a:xfrm>
          <a:off x="47752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166205</xdr:rowOff>
    </xdr:from>
    <xdr:ext cx="762000" cy="259045"/>
    <xdr:sp macro="" textlink="">
      <xdr:nvSpPr>
        <xdr:cNvPr id="87" name="人件費該当値テキスト"/>
        <xdr:cNvSpPr txBox="1"/>
      </xdr:nvSpPr>
      <xdr:spPr>
        <a:xfrm>
          <a:off x="4914900" y="599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146413</xdr:rowOff>
    </xdr:from>
    <xdr:to>
      <xdr:col>5</xdr:col>
      <xdr:colOff>600075</xdr:colOff>
      <xdr:row>36</xdr:row>
      <xdr:rowOff>76563</xdr:rowOff>
    </xdr:to>
    <xdr:sp macro="" textlink="">
      <xdr:nvSpPr>
        <xdr:cNvPr id="88" name="円/楕円 87"/>
        <xdr:cNvSpPr/>
      </xdr:nvSpPr>
      <xdr:spPr>
        <a:xfrm>
          <a:off x="3937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89" name="テキスト ボックス 88"/>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120287</xdr:rowOff>
    </xdr:from>
    <xdr:to>
      <xdr:col>4</xdr:col>
      <xdr:colOff>396875</xdr:colOff>
      <xdr:row>36</xdr:row>
      <xdr:rowOff>50437</xdr:rowOff>
    </xdr:to>
    <xdr:sp macro="" textlink="">
      <xdr:nvSpPr>
        <xdr:cNvPr id="90" name="円/楕円 89"/>
        <xdr:cNvSpPr/>
      </xdr:nvSpPr>
      <xdr:spPr>
        <a:xfrm>
          <a:off x="3048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60614</xdr:rowOff>
    </xdr:from>
    <xdr:ext cx="762000" cy="259045"/>
    <xdr:sp macro="" textlink="">
      <xdr:nvSpPr>
        <xdr:cNvPr id="91" name="テキスト ボックス 90"/>
        <xdr:cNvSpPr txBox="1"/>
      </xdr:nvSpPr>
      <xdr:spPr>
        <a:xfrm>
          <a:off x="2717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2" name="円/楕円 91"/>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3" name="テキスト ボックス 92"/>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126819</xdr:rowOff>
    </xdr:from>
    <xdr:to>
      <xdr:col>1</xdr:col>
      <xdr:colOff>676275</xdr:colOff>
      <xdr:row>36</xdr:row>
      <xdr:rowOff>56969</xdr:rowOff>
    </xdr:to>
    <xdr:sp macro="" textlink="">
      <xdr:nvSpPr>
        <xdr:cNvPr id="94" name="円/楕円 93"/>
        <xdr:cNvSpPr/>
      </xdr:nvSpPr>
      <xdr:spPr>
        <a:xfrm>
          <a:off x="1270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67146</xdr:rowOff>
    </xdr:from>
    <xdr:ext cx="762000" cy="259045"/>
    <xdr:sp macro="" textlink="">
      <xdr:nvSpPr>
        <xdr:cNvPr id="95" name="テキスト ボックス 94"/>
        <xdr:cNvSpPr txBox="1"/>
      </xdr:nvSpPr>
      <xdr:spPr>
        <a:xfrm>
          <a:off x="939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・地震地域災害による需要が減少した事から前年対比で減小しているが、地域おこし協力隊・集落支援員の採用継続やふるさと応援寄付に対する返礼品代等により、増加の傾向である。</a:t>
          </a:r>
          <a:endParaRPr lang="ja-JP" altLang="ja-JP" sz="18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62992</xdr:rowOff>
    </xdr:to>
    <xdr:cxnSp macro="">
      <xdr:nvCxnSpPr>
        <xdr:cNvPr id="125" name="直線コネクタ 124"/>
        <xdr:cNvCxnSpPr/>
      </xdr:nvCxnSpPr>
      <xdr:spPr>
        <a:xfrm flipV="1">
          <a:off x="15671800" y="27330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62992</xdr:rowOff>
    </xdr:to>
    <xdr:cxnSp macro="">
      <xdr:nvCxnSpPr>
        <xdr:cNvPr id="128" name="直線コネクタ 127"/>
        <xdr:cNvCxnSpPr/>
      </xdr:nvCxnSpPr>
      <xdr:spPr>
        <a:xfrm>
          <a:off x="14782800" y="27330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133858</xdr:rowOff>
    </xdr:from>
    <xdr:to>
      <xdr:col>21</xdr:col>
      <xdr:colOff>361950</xdr:colOff>
      <xdr:row>15</xdr:row>
      <xdr:rowOff>161290</xdr:rowOff>
    </xdr:to>
    <xdr:cxnSp macro="">
      <xdr:nvCxnSpPr>
        <xdr:cNvPr id="131" name="直線コネクタ 130"/>
        <xdr:cNvCxnSpPr/>
      </xdr:nvCxnSpPr>
      <xdr:spPr>
        <a:xfrm>
          <a:off x="13893800" y="2705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133858</xdr:rowOff>
    </xdr:from>
    <xdr:to>
      <xdr:col>20</xdr:col>
      <xdr:colOff>158750</xdr:colOff>
      <xdr:row>15</xdr:row>
      <xdr:rowOff>161290</xdr:rowOff>
    </xdr:to>
    <xdr:cxnSp macro="">
      <xdr:nvCxnSpPr>
        <xdr:cNvPr id="134" name="直線コネクタ 133"/>
        <xdr:cNvCxnSpPr/>
      </xdr:nvCxnSpPr>
      <xdr:spPr>
        <a:xfrm flipV="1">
          <a:off x="13004800" y="2705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4" name="円/楕円 143"/>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5"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xdr:rowOff>
    </xdr:from>
    <xdr:to>
      <xdr:col>22</xdr:col>
      <xdr:colOff>615950</xdr:colOff>
      <xdr:row>16</xdr:row>
      <xdr:rowOff>113792</xdr:rowOff>
    </xdr:to>
    <xdr:sp macro="" textlink="">
      <xdr:nvSpPr>
        <xdr:cNvPr id="146" name="円/楕円 145"/>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123969</xdr:rowOff>
    </xdr:from>
    <xdr:ext cx="736600" cy="259045"/>
    <xdr:sp macro="" textlink="">
      <xdr:nvSpPr>
        <xdr:cNvPr id="147" name="テキスト ボックス 146"/>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8" name="円/楕円 147"/>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9" name="テキスト ボックス 148"/>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83058</xdr:rowOff>
    </xdr:from>
    <xdr:to>
      <xdr:col>20</xdr:col>
      <xdr:colOff>209550</xdr:colOff>
      <xdr:row>16</xdr:row>
      <xdr:rowOff>13208</xdr:rowOff>
    </xdr:to>
    <xdr:sp macro="" textlink="">
      <xdr:nvSpPr>
        <xdr:cNvPr id="150" name="円/楕円 149"/>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23385</xdr:rowOff>
    </xdr:from>
    <xdr:ext cx="762000" cy="259045"/>
    <xdr:sp macro="" textlink="">
      <xdr:nvSpPr>
        <xdr:cNvPr id="151" name="テキスト ボックス 150"/>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2" name="円/楕円 151"/>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50817</xdr:rowOff>
    </xdr:from>
    <xdr:ext cx="762000" cy="259045"/>
    <xdr:sp macro="" textlink="">
      <xdr:nvSpPr>
        <xdr:cNvPr id="153" name="テキスト ボックス 152"/>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a:solidFill>
                <a:schemeClr val="dk1"/>
              </a:solidFill>
              <a:effectLst/>
              <a:latin typeface="+mn-lt"/>
              <a:ea typeface="+mn-ea"/>
              <a:cs typeface="+mn-cs"/>
            </a:rPr>
            <a:t>・</a:t>
          </a:r>
          <a:r>
            <a:rPr lang="ja-JP" altLang="ja-JP" sz="1400">
              <a:solidFill>
                <a:schemeClr val="dk1"/>
              </a:solidFill>
              <a:effectLst/>
              <a:latin typeface="+mn-lt"/>
              <a:ea typeface="+mn-ea"/>
              <a:cs typeface="+mn-cs"/>
            </a:rPr>
            <a:t>自助・共助の精神・地域コミュニティが強い事から扶助費の比率が高い水準となっている。</a:t>
          </a:r>
          <a:endParaRPr lang="ja-JP" altLang="ja-JP" sz="18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54</xdr:row>
      <xdr:rowOff>88900</xdr:rowOff>
    </xdr:to>
    <xdr:cxnSp macro="">
      <xdr:nvCxnSpPr>
        <xdr:cNvPr id="185" name="直線コネクタ 184"/>
        <xdr:cNvCxnSpPr/>
      </xdr:nvCxnSpPr>
      <xdr:spPr>
        <a:xfrm flipV="1">
          <a:off x="3987800" y="9194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107950</xdr:rowOff>
    </xdr:to>
    <xdr:cxnSp macro="">
      <xdr:nvCxnSpPr>
        <xdr:cNvPr id="188" name="直線コネクタ 187"/>
        <xdr:cNvCxnSpPr/>
      </xdr:nvCxnSpPr>
      <xdr:spPr>
        <a:xfrm flipV="1">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107950</xdr:rowOff>
    </xdr:to>
    <xdr:cxnSp macro="">
      <xdr:nvCxnSpPr>
        <xdr:cNvPr id="191" name="直線コネクタ 190"/>
        <xdr:cNvCxnSpPr/>
      </xdr:nvCxnSpPr>
      <xdr:spPr>
        <a:xfrm>
          <a:off x="2209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107950</xdr:rowOff>
    </xdr:to>
    <xdr:cxnSp macro="">
      <xdr:nvCxnSpPr>
        <xdr:cNvPr id="194" name="直線コネクタ 193"/>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4" name="円/楕円 203"/>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5"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6" name="円/楕円 205"/>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7" name="テキスト ボックス 206"/>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8" name="円/楕円 207"/>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9" name="テキスト ボックス 208"/>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0" name="円/楕円 209"/>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1" name="テキスト ボックス 210"/>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2" name="円/楕円 211"/>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3" name="テキスト ボックス 21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・類似団体平均を大きく上回っている。要因としては降雪による維持補修費等が多額である事が挙げられる。平成２７年度は降雪が少なく、除雪経費が縮小していたため、数値が大きく改善している。</a:t>
          </a:r>
          <a:endParaRPr lang="ja-JP" altLang="ja-JP" sz="18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58</xdr:row>
      <xdr:rowOff>94996</xdr:rowOff>
    </xdr:to>
    <xdr:cxnSp macro="">
      <xdr:nvCxnSpPr>
        <xdr:cNvPr id="243" name="直線コネクタ 242"/>
        <xdr:cNvCxnSpPr/>
      </xdr:nvCxnSpPr>
      <xdr:spPr>
        <a:xfrm flipV="1">
          <a:off x="15671800" y="9737344"/>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17272</xdr:rowOff>
    </xdr:from>
    <xdr:to>
      <xdr:col>22</xdr:col>
      <xdr:colOff>565150</xdr:colOff>
      <xdr:row>58</xdr:row>
      <xdr:rowOff>94996</xdr:rowOff>
    </xdr:to>
    <xdr:cxnSp macro="">
      <xdr:nvCxnSpPr>
        <xdr:cNvPr id="246" name="直線コネクタ 245"/>
        <xdr:cNvCxnSpPr/>
      </xdr:nvCxnSpPr>
      <xdr:spPr>
        <a:xfrm>
          <a:off x="14782800" y="99613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17272</xdr:rowOff>
    </xdr:from>
    <xdr:to>
      <xdr:col>21</xdr:col>
      <xdr:colOff>361950</xdr:colOff>
      <xdr:row>58</xdr:row>
      <xdr:rowOff>62992</xdr:rowOff>
    </xdr:to>
    <xdr:cxnSp macro="">
      <xdr:nvCxnSpPr>
        <xdr:cNvPr id="249" name="直線コネクタ 248"/>
        <xdr:cNvCxnSpPr/>
      </xdr:nvCxnSpPr>
      <xdr:spPr>
        <a:xfrm flipV="1">
          <a:off x="13893800" y="9961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129286</xdr:rowOff>
    </xdr:from>
    <xdr:to>
      <xdr:col>20</xdr:col>
      <xdr:colOff>158750</xdr:colOff>
      <xdr:row>58</xdr:row>
      <xdr:rowOff>62992</xdr:rowOff>
    </xdr:to>
    <xdr:cxnSp macro="">
      <xdr:nvCxnSpPr>
        <xdr:cNvPr id="252" name="直線コネクタ 251"/>
        <xdr:cNvCxnSpPr/>
      </xdr:nvCxnSpPr>
      <xdr:spPr>
        <a:xfrm>
          <a:off x="13004800" y="99019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62" name="円/楕円 261"/>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57421</xdr:rowOff>
    </xdr:from>
    <xdr:ext cx="762000" cy="259045"/>
    <xdr:sp macro="" textlink="">
      <xdr:nvSpPr>
        <xdr:cNvPr id="263"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44196</xdr:rowOff>
    </xdr:from>
    <xdr:to>
      <xdr:col>22</xdr:col>
      <xdr:colOff>615950</xdr:colOff>
      <xdr:row>58</xdr:row>
      <xdr:rowOff>145796</xdr:rowOff>
    </xdr:to>
    <xdr:sp macro="" textlink="">
      <xdr:nvSpPr>
        <xdr:cNvPr id="264" name="円/楕円 263"/>
        <xdr:cNvSpPr/>
      </xdr:nvSpPr>
      <xdr:spPr>
        <a:xfrm>
          <a:off x="15621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130573</xdr:rowOff>
    </xdr:from>
    <xdr:ext cx="736600" cy="259045"/>
    <xdr:sp macro="" textlink="">
      <xdr:nvSpPr>
        <xdr:cNvPr id="265" name="テキスト ボックス 264"/>
        <xdr:cNvSpPr txBox="1"/>
      </xdr:nvSpPr>
      <xdr:spPr>
        <a:xfrm>
          <a:off x="15290800" y="1007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137922</xdr:rowOff>
    </xdr:from>
    <xdr:to>
      <xdr:col>21</xdr:col>
      <xdr:colOff>412750</xdr:colOff>
      <xdr:row>58</xdr:row>
      <xdr:rowOff>68072</xdr:rowOff>
    </xdr:to>
    <xdr:sp macro="" textlink="">
      <xdr:nvSpPr>
        <xdr:cNvPr id="266" name="円/楕円 265"/>
        <xdr:cNvSpPr/>
      </xdr:nvSpPr>
      <xdr:spPr>
        <a:xfrm>
          <a:off x="14732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52849</xdr:rowOff>
    </xdr:from>
    <xdr:ext cx="762000" cy="259045"/>
    <xdr:sp macro="" textlink="">
      <xdr:nvSpPr>
        <xdr:cNvPr id="267" name="テキスト ボックス 266"/>
        <xdr:cNvSpPr txBox="1"/>
      </xdr:nvSpPr>
      <xdr:spPr>
        <a:xfrm>
          <a:off x="14401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xdr:rowOff>
    </xdr:from>
    <xdr:to>
      <xdr:col>20</xdr:col>
      <xdr:colOff>209550</xdr:colOff>
      <xdr:row>58</xdr:row>
      <xdr:rowOff>113792</xdr:rowOff>
    </xdr:to>
    <xdr:sp macro="" textlink="">
      <xdr:nvSpPr>
        <xdr:cNvPr id="268" name="円/楕円 267"/>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98569</xdr:rowOff>
    </xdr:from>
    <xdr:ext cx="762000" cy="259045"/>
    <xdr:sp macro="" textlink="">
      <xdr:nvSpPr>
        <xdr:cNvPr id="269" name="テキスト ボックス 268"/>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78486</xdr:rowOff>
    </xdr:from>
    <xdr:to>
      <xdr:col>19</xdr:col>
      <xdr:colOff>6350</xdr:colOff>
      <xdr:row>58</xdr:row>
      <xdr:rowOff>8636</xdr:rowOff>
    </xdr:to>
    <xdr:sp macro="" textlink="">
      <xdr:nvSpPr>
        <xdr:cNvPr id="270" name="円/楕円 269"/>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164863</xdr:rowOff>
    </xdr:from>
    <xdr:ext cx="762000" cy="259045"/>
    <xdr:sp macro="" textlink="">
      <xdr:nvSpPr>
        <xdr:cNvPr id="271" name="テキスト ボックス 270"/>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a:solidFill>
                <a:schemeClr val="dk1"/>
              </a:solidFill>
              <a:effectLst/>
              <a:latin typeface="+mn-lt"/>
              <a:ea typeface="+mn-ea"/>
              <a:cs typeface="+mn-cs"/>
            </a:rPr>
            <a:t>・類似団体における平均値である。各種団体等への補助金等については毎年見直しを行い適正な支出に努め</a:t>
          </a:r>
          <a:r>
            <a:rPr lang="ja-JP" altLang="en-US" sz="1400">
              <a:solidFill>
                <a:schemeClr val="dk1"/>
              </a:solidFill>
              <a:effectLst/>
              <a:latin typeface="+mn-lt"/>
              <a:ea typeface="+mn-ea"/>
              <a:cs typeface="+mn-cs"/>
            </a:rPr>
            <a:t>ている</a:t>
          </a:r>
          <a:r>
            <a:rPr lang="ja-JP" altLang="ja-JP" sz="1400">
              <a:solidFill>
                <a:schemeClr val="dk1"/>
              </a:solidFill>
              <a:effectLst/>
              <a:latin typeface="+mn-lt"/>
              <a:ea typeface="+mn-ea"/>
              <a:cs typeface="+mn-cs"/>
            </a:rPr>
            <a:t>が、平成</a:t>
          </a:r>
          <a:r>
            <a:rPr lang="en-US" altLang="ja-JP" sz="1400">
              <a:solidFill>
                <a:schemeClr val="dk1"/>
              </a:solidFill>
              <a:effectLst/>
              <a:latin typeface="+mn-lt"/>
              <a:ea typeface="+mn-ea"/>
              <a:cs typeface="+mn-cs"/>
            </a:rPr>
            <a:t>30</a:t>
          </a:r>
          <a:r>
            <a:rPr lang="ja-JP" altLang="ja-JP" sz="1400">
              <a:solidFill>
                <a:schemeClr val="dk1"/>
              </a:solidFill>
              <a:effectLst/>
              <a:latin typeface="+mn-lt"/>
              <a:ea typeface="+mn-ea"/>
              <a:cs typeface="+mn-cs"/>
            </a:rPr>
            <a:t>年度までは広域連合への負担金が増加する事から、数値は増加傾向にある。</a:t>
          </a:r>
          <a:endParaRPr lang="ja-JP" altLang="ja-JP" sz="18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37</xdr:row>
      <xdr:rowOff>19558</xdr:rowOff>
    </xdr:to>
    <xdr:cxnSp macro="">
      <xdr:nvCxnSpPr>
        <xdr:cNvPr id="301" name="直線コネクタ 300"/>
        <xdr:cNvCxnSpPr/>
      </xdr:nvCxnSpPr>
      <xdr:spPr>
        <a:xfrm flipV="1">
          <a:off x="15671800" y="62854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37</xdr:row>
      <xdr:rowOff>19558</xdr:rowOff>
    </xdr:to>
    <xdr:cxnSp macro="">
      <xdr:nvCxnSpPr>
        <xdr:cNvPr id="304" name="直線コネクタ 303"/>
        <xdr:cNvCxnSpPr/>
      </xdr:nvCxnSpPr>
      <xdr:spPr>
        <a:xfrm>
          <a:off x="14782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136144</xdr:rowOff>
    </xdr:to>
    <xdr:cxnSp macro="">
      <xdr:nvCxnSpPr>
        <xdr:cNvPr id="307" name="直線コネクタ 306"/>
        <xdr:cNvCxnSpPr/>
      </xdr:nvCxnSpPr>
      <xdr:spPr>
        <a:xfrm>
          <a:off x="13893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113284</xdr:rowOff>
    </xdr:to>
    <xdr:cxnSp macro="">
      <xdr:nvCxnSpPr>
        <xdr:cNvPr id="310" name="直線コネクタ 309"/>
        <xdr:cNvCxnSpPr/>
      </xdr:nvCxnSpPr>
      <xdr:spPr>
        <a:xfrm flipV="1">
          <a:off x="13004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0" name="円/楕円 31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79011</xdr:rowOff>
    </xdr:from>
    <xdr:ext cx="762000" cy="259045"/>
    <xdr:sp macro="" textlink="">
      <xdr:nvSpPr>
        <xdr:cNvPr id="321"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2" name="円/楕円 321"/>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3" name="テキスト ボックス 322"/>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4" name="円/楕円 32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25" name="テキスト ボックス 32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26" name="円/楕円 325"/>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27" name="テキスト ボックス 326"/>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8" name="円/楕円 327"/>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29" name="テキスト ボックス 328"/>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a:solidFill>
                <a:schemeClr val="dk1"/>
              </a:solidFill>
              <a:effectLst/>
              <a:latin typeface="+mn-lt"/>
              <a:ea typeface="+mn-ea"/>
              <a:cs typeface="+mn-cs"/>
            </a:rPr>
            <a:t>・公債費については、償還が進み数値も緩やかであるが改善傾向にある。しかしながら類似団体平均を大きく上回り順位も下位に位置している。これは普通建設事業費の財源として、過疎債を主とした起債に依存しているためである。交付税措置されるものがほとんどであるが、残高が多額になっていることから、起債の適正な管理を行う。</a:t>
          </a:r>
          <a:endParaRPr lang="ja-JP" altLang="ja-JP" sz="18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12700</xdr:rowOff>
    </xdr:from>
    <xdr:to>
      <xdr:col>7</xdr:col>
      <xdr:colOff>15875</xdr:colOff>
      <xdr:row>79</xdr:row>
      <xdr:rowOff>66039</xdr:rowOff>
    </xdr:to>
    <xdr:cxnSp macro="">
      <xdr:nvCxnSpPr>
        <xdr:cNvPr id="361" name="直線コネクタ 360"/>
        <xdr:cNvCxnSpPr/>
      </xdr:nvCxnSpPr>
      <xdr:spPr>
        <a:xfrm flipV="1">
          <a:off x="3987800" y="135572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66039</xdr:rowOff>
    </xdr:to>
    <xdr:cxnSp macro="">
      <xdr:nvCxnSpPr>
        <xdr:cNvPr id="364" name="直線コネクタ 363"/>
        <xdr:cNvCxnSpPr/>
      </xdr:nvCxnSpPr>
      <xdr:spPr>
        <a:xfrm>
          <a:off x="3098800" y="13591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39370</xdr:rowOff>
    </xdr:from>
    <xdr:to>
      <xdr:col>4</xdr:col>
      <xdr:colOff>346075</xdr:colOff>
      <xdr:row>79</xdr:row>
      <xdr:rowOff>46989</xdr:rowOff>
    </xdr:to>
    <xdr:cxnSp macro="">
      <xdr:nvCxnSpPr>
        <xdr:cNvPr id="367" name="直線コネクタ 366"/>
        <xdr:cNvCxnSpPr/>
      </xdr:nvCxnSpPr>
      <xdr:spPr>
        <a:xfrm>
          <a:off x="2209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39370</xdr:rowOff>
    </xdr:from>
    <xdr:to>
      <xdr:col>3</xdr:col>
      <xdr:colOff>142875</xdr:colOff>
      <xdr:row>79</xdr:row>
      <xdr:rowOff>130811</xdr:rowOff>
    </xdr:to>
    <xdr:cxnSp macro="">
      <xdr:nvCxnSpPr>
        <xdr:cNvPr id="370" name="直線コネクタ 369"/>
        <xdr:cNvCxnSpPr/>
      </xdr:nvCxnSpPr>
      <xdr:spPr>
        <a:xfrm flipV="1">
          <a:off x="1320800" y="13583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133350</xdr:rowOff>
    </xdr:from>
    <xdr:to>
      <xdr:col>7</xdr:col>
      <xdr:colOff>66675</xdr:colOff>
      <xdr:row>79</xdr:row>
      <xdr:rowOff>63500</xdr:rowOff>
    </xdr:to>
    <xdr:sp macro="" textlink="">
      <xdr:nvSpPr>
        <xdr:cNvPr id="380" name="円/楕円 379"/>
        <xdr:cNvSpPr/>
      </xdr:nvSpPr>
      <xdr:spPr>
        <a:xfrm>
          <a:off x="4775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105427</xdr:rowOff>
    </xdr:from>
    <xdr:ext cx="762000" cy="259045"/>
    <xdr:sp macro="" textlink="">
      <xdr:nvSpPr>
        <xdr:cNvPr id="381" name="公債費該当値テキスト"/>
        <xdr:cNvSpPr txBox="1"/>
      </xdr:nvSpPr>
      <xdr:spPr>
        <a:xfrm>
          <a:off x="4914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15239</xdr:rowOff>
    </xdr:from>
    <xdr:to>
      <xdr:col>5</xdr:col>
      <xdr:colOff>600075</xdr:colOff>
      <xdr:row>79</xdr:row>
      <xdr:rowOff>116839</xdr:rowOff>
    </xdr:to>
    <xdr:sp macro="" textlink="">
      <xdr:nvSpPr>
        <xdr:cNvPr id="382" name="円/楕円 381"/>
        <xdr:cNvSpPr/>
      </xdr:nvSpPr>
      <xdr:spPr>
        <a:xfrm>
          <a:off x="3937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101616</xdr:rowOff>
    </xdr:from>
    <xdr:ext cx="736600" cy="259045"/>
    <xdr:sp macro="" textlink="">
      <xdr:nvSpPr>
        <xdr:cNvPr id="383" name="テキスト ボックス 382"/>
        <xdr:cNvSpPr txBox="1"/>
      </xdr:nvSpPr>
      <xdr:spPr>
        <a:xfrm>
          <a:off x="3606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84" name="円/楕円 383"/>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85" name="テキスト ボックス 384"/>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160020</xdr:rowOff>
    </xdr:from>
    <xdr:to>
      <xdr:col>3</xdr:col>
      <xdr:colOff>193675</xdr:colOff>
      <xdr:row>79</xdr:row>
      <xdr:rowOff>90170</xdr:rowOff>
    </xdr:to>
    <xdr:sp macro="" textlink="">
      <xdr:nvSpPr>
        <xdr:cNvPr id="386" name="円/楕円 385"/>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74947</xdr:rowOff>
    </xdr:from>
    <xdr:ext cx="762000" cy="259045"/>
    <xdr:sp macro="" textlink="">
      <xdr:nvSpPr>
        <xdr:cNvPr id="387" name="テキスト ボックス 386"/>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80011</xdr:rowOff>
    </xdr:from>
    <xdr:to>
      <xdr:col>1</xdr:col>
      <xdr:colOff>676275</xdr:colOff>
      <xdr:row>80</xdr:row>
      <xdr:rowOff>10161</xdr:rowOff>
    </xdr:to>
    <xdr:sp macro="" textlink="">
      <xdr:nvSpPr>
        <xdr:cNvPr id="388" name="円/楕円 387"/>
        <xdr:cNvSpPr/>
      </xdr:nvSpPr>
      <xdr:spPr>
        <a:xfrm>
          <a:off x="1270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166388</xdr:rowOff>
    </xdr:from>
    <xdr:ext cx="762000" cy="259045"/>
    <xdr:sp macro="" textlink="">
      <xdr:nvSpPr>
        <xdr:cNvPr id="389" name="テキスト ボックス 388"/>
        <xdr:cNvSpPr txBox="1"/>
      </xdr:nvSpPr>
      <xdr:spPr>
        <a:xfrm>
          <a:off x="939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・公債費以外のトータルでは、類似団体、全国、長野県平均を下回っており、今後も適正支出に努める。平成２７年度は降雪が少なく、除雪経費が縮小していたため、数値が大きく改善している。</a:t>
          </a:r>
          <a:endParaRPr lang="ja-JP" altLang="ja-JP" sz="18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20864</xdr:rowOff>
    </xdr:from>
    <xdr:to>
      <xdr:col>24</xdr:col>
      <xdr:colOff>31750</xdr:colOff>
      <xdr:row>79</xdr:row>
      <xdr:rowOff>24130</xdr:rowOff>
    </xdr:to>
    <xdr:cxnSp macro="">
      <xdr:nvCxnSpPr>
        <xdr:cNvPr id="424" name="直線コネクタ 423"/>
        <xdr:cNvCxnSpPr/>
      </xdr:nvCxnSpPr>
      <xdr:spPr>
        <a:xfrm flipV="1">
          <a:off x="15671800" y="13222514"/>
          <a:ext cx="8382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25763</xdr:rowOff>
    </xdr:from>
    <xdr:to>
      <xdr:col>22</xdr:col>
      <xdr:colOff>565150</xdr:colOff>
      <xdr:row>79</xdr:row>
      <xdr:rowOff>24130</xdr:rowOff>
    </xdr:to>
    <xdr:cxnSp macro="">
      <xdr:nvCxnSpPr>
        <xdr:cNvPr id="427" name="直線コネクタ 426"/>
        <xdr:cNvCxnSpPr/>
      </xdr:nvCxnSpPr>
      <xdr:spPr>
        <a:xfrm>
          <a:off x="14782800" y="1339886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25763</xdr:rowOff>
    </xdr:from>
    <xdr:to>
      <xdr:col>21</xdr:col>
      <xdr:colOff>361950</xdr:colOff>
      <xdr:row>78</xdr:row>
      <xdr:rowOff>29029</xdr:rowOff>
    </xdr:to>
    <xdr:cxnSp macro="">
      <xdr:nvCxnSpPr>
        <xdr:cNvPr id="430" name="直線コネクタ 429"/>
        <xdr:cNvCxnSpPr/>
      </xdr:nvCxnSpPr>
      <xdr:spPr>
        <a:xfrm flipV="1">
          <a:off x="13893800" y="133988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29029</xdr:rowOff>
    </xdr:to>
    <xdr:cxnSp macro="">
      <xdr:nvCxnSpPr>
        <xdr:cNvPr id="433" name="直線コネクタ 432"/>
        <xdr:cNvCxnSpPr/>
      </xdr:nvCxnSpPr>
      <xdr:spPr>
        <a:xfrm>
          <a:off x="13004800" y="1334008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141514</xdr:rowOff>
    </xdr:from>
    <xdr:to>
      <xdr:col>24</xdr:col>
      <xdr:colOff>82550</xdr:colOff>
      <xdr:row>77</xdr:row>
      <xdr:rowOff>71664</xdr:rowOff>
    </xdr:to>
    <xdr:sp macro="" textlink="">
      <xdr:nvSpPr>
        <xdr:cNvPr id="443" name="円/楕円 442"/>
        <xdr:cNvSpPr/>
      </xdr:nvSpPr>
      <xdr:spPr>
        <a:xfrm>
          <a:off x="164592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158041</xdr:rowOff>
    </xdr:from>
    <xdr:ext cx="762000" cy="259045"/>
    <xdr:sp macro="" textlink="">
      <xdr:nvSpPr>
        <xdr:cNvPr id="444" name="公債費以外該当値テキスト"/>
        <xdr:cNvSpPr txBox="1"/>
      </xdr:nvSpPr>
      <xdr:spPr>
        <a:xfrm>
          <a:off x="16598900" y="1301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45" name="円/楕円 444"/>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85107</xdr:rowOff>
    </xdr:from>
    <xdr:ext cx="736600" cy="259045"/>
    <xdr:sp macro="" textlink="">
      <xdr:nvSpPr>
        <xdr:cNvPr id="446" name="テキスト ボックス 445"/>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146413</xdr:rowOff>
    </xdr:from>
    <xdr:to>
      <xdr:col>21</xdr:col>
      <xdr:colOff>412750</xdr:colOff>
      <xdr:row>78</xdr:row>
      <xdr:rowOff>76563</xdr:rowOff>
    </xdr:to>
    <xdr:sp macro="" textlink="">
      <xdr:nvSpPr>
        <xdr:cNvPr id="447" name="円/楕円 446"/>
        <xdr:cNvSpPr/>
      </xdr:nvSpPr>
      <xdr:spPr>
        <a:xfrm>
          <a:off x="14732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86740</xdr:rowOff>
    </xdr:from>
    <xdr:ext cx="762000" cy="259045"/>
    <xdr:sp macro="" textlink="">
      <xdr:nvSpPr>
        <xdr:cNvPr id="448" name="テキスト ボックス 447"/>
        <xdr:cNvSpPr txBox="1"/>
      </xdr:nvSpPr>
      <xdr:spPr>
        <a:xfrm>
          <a:off x="14401800" y="1311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149679</xdr:rowOff>
    </xdr:from>
    <xdr:to>
      <xdr:col>20</xdr:col>
      <xdr:colOff>209550</xdr:colOff>
      <xdr:row>78</xdr:row>
      <xdr:rowOff>79829</xdr:rowOff>
    </xdr:to>
    <xdr:sp macro="" textlink="">
      <xdr:nvSpPr>
        <xdr:cNvPr id="449" name="円/楕円 448"/>
        <xdr:cNvSpPr/>
      </xdr:nvSpPr>
      <xdr:spPr>
        <a:xfrm>
          <a:off x="13843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90006</xdr:rowOff>
    </xdr:from>
    <xdr:ext cx="762000" cy="259045"/>
    <xdr:sp macro="" textlink="">
      <xdr:nvSpPr>
        <xdr:cNvPr id="450" name="テキスト ボックス 449"/>
        <xdr:cNvSpPr txBox="1"/>
      </xdr:nvSpPr>
      <xdr:spPr>
        <a:xfrm>
          <a:off x="13512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1" name="円/楕円 450"/>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52" name="テキスト ボックス 451"/>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145103</xdr:rowOff>
    </xdr:from>
    <xdr:to>
      <xdr:col>4</xdr:col>
      <xdr:colOff>1117600</xdr:colOff>
      <xdr:row>17</xdr:row>
      <xdr:rowOff>158158</xdr:rowOff>
    </xdr:to>
    <xdr:cxnSp macro="">
      <xdr:nvCxnSpPr>
        <xdr:cNvPr id="49" name="直線コネクタ 48"/>
        <xdr:cNvCxnSpPr/>
      </xdr:nvCxnSpPr>
      <xdr:spPr bwMode="auto">
        <a:xfrm flipV="1">
          <a:off x="5003800" y="3107378"/>
          <a:ext cx="647700" cy="1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158158</xdr:rowOff>
    </xdr:from>
    <xdr:to>
      <xdr:col>4</xdr:col>
      <xdr:colOff>469900</xdr:colOff>
      <xdr:row>18</xdr:row>
      <xdr:rowOff>21667</xdr:rowOff>
    </xdr:to>
    <xdr:cxnSp macro="">
      <xdr:nvCxnSpPr>
        <xdr:cNvPr id="52" name="直線コネクタ 51"/>
        <xdr:cNvCxnSpPr/>
      </xdr:nvCxnSpPr>
      <xdr:spPr bwMode="auto">
        <a:xfrm flipV="1">
          <a:off x="4305300" y="3120433"/>
          <a:ext cx="698500" cy="34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21667</xdr:rowOff>
    </xdr:from>
    <xdr:to>
      <xdr:col>3</xdr:col>
      <xdr:colOff>904875</xdr:colOff>
      <xdr:row>18</xdr:row>
      <xdr:rowOff>39896</xdr:rowOff>
    </xdr:to>
    <xdr:cxnSp macro="">
      <xdr:nvCxnSpPr>
        <xdr:cNvPr id="55" name="直線コネクタ 54"/>
        <xdr:cNvCxnSpPr/>
      </xdr:nvCxnSpPr>
      <xdr:spPr bwMode="auto">
        <a:xfrm flipV="1">
          <a:off x="3606800" y="3155392"/>
          <a:ext cx="698500" cy="1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21692</xdr:rowOff>
    </xdr:from>
    <xdr:to>
      <xdr:col>3</xdr:col>
      <xdr:colOff>206375</xdr:colOff>
      <xdr:row>18</xdr:row>
      <xdr:rowOff>39896</xdr:rowOff>
    </xdr:to>
    <xdr:cxnSp macro="">
      <xdr:nvCxnSpPr>
        <xdr:cNvPr id="58" name="直線コネクタ 57"/>
        <xdr:cNvCxnSpPr/>
      </xdr:nvCxnSpPr>
      <xdr:spPr bwMode="auto">
        <a:xfrm>
          <a:off x="2908300" y="3155417"/>
          <a:ext cx="698500" cy="18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94303</xdr:rowOff>
    </xdr:from>
    <xdr:to>
      <xdr:col>5</xdr:col>
      <xdr:colOff>34925</xdr:colOff>
      <xdr:row>18</xdr:row>
      <xdr:rowOff>24453</xdr:rowOff>
    </xdr:to>
    <xdr:sp macro="" textlink="">
      <xdr:nvSpPr>
        <xdr:cNvPr id="68" name="円/楕円 67"/>
        <xdr:cNvSpPr/>
      </xdr:nvSpPr>
      <xdr:spPr bwMode="auto">
        <a:xfrm>
          <a:off x="5600700" y="305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66380</xdr:rowOff>
    </xdr:from>
    <xdr:ext cx="762000" cy="259045"/>
    <xdr:sp macro="" textlink="">
      <xdr:nvSpPr>
        <xdr:cNvPr id="69" name="人口1人当たり決算額の推移該当値テキスト130"/>
        <xdr:cNvSpPr txBox="1"/>
      </xdr:nvSpPr>
      <xdr:spPr>
        <a:xfrm>
          <a:off x="5740400" y="302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235,497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107358</xdr:rowOff>
    </xdr:from>
    <xdr:to>
      <xdr:col>4</xdr:col>
      <xdr:colOff>520700</xdr:colOff>
      <xdr:row>18</xdr:row>
      <xdr:rowOff>37508</xdr:rowOff>
    </xdr:to>
    <xdr:sp macro="" textlink="">
      <xdr:nvSpPr>
        <xdr:cNvPr id="70" name="円/楕円 69"/>
        <xdr:cNvSpPr/>
      </xdr:nvSpPr>
      <xdr:spPr bwMode="auto">
        <a:xfrm>
          <a:off x="4953000" y="306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22285</xdr:rowOff>
    </xdr:from>
    <xdr:ext cx="736600" cy="259045"/>
    <xdr:sp macro="" textlink="">
      <xdr:nvSpPr>
        <xdr:cNvPr id="71" name="テキスト ボックス 70"/>
        <xdr:cNvSpPr txBox="1"/>
      </xdr:nvSpPr>
      <xdr:spPr>
        <a:xfrm>
          <a:off x="4622800" y="315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228,644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142317</xdr:rowOff>
    </xdr:from>
    <xdr:to>
      <xdr:col>3</xdr:col>
      <xdr:colOff>955675</xdr:colOff>
      <xdr:row>18</xdr:row>
      <xdr:rowOff>72467</xdr:rowOff>
    </xdr:to>
    <xdr:sp macro="" textlink="">
      <xdr:nvSpPr>
        <xdr:cNvPr id="72" name="円/楕円 71"/>
        <xdr:cNvSpPr/>
      </xdr:nvSpPr>
      <xdr:spPr bwMode="auto">
        <a:xfrm>
          <a:off x="4254500" y="3104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57244</xdr:rowOff>
    </xdr:from>
    <xdr:ext cx="762000" cy="259045"/>
    <xdr:sp macro="" textlink="">
      <xdr:nvSpPr>
        <xdr:cNvPr id="73" name="テキスト ボックス 72"/>
        <xdr:cNvSpPr txBox="1"/>
      </xdr:nvSpPr>
      <xdr:spPr>
        <a:xfrm>
          <a:off x="3924300" y="319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160546</xdr:rowOff>
    </xdr:from>
    <xdr:to>
      <xdr:col>3</xdr:col>
      <xdr:colOff>257175</xdr:colOff>
      <xdr:row>18</xdr:row>
      <xdr:rowOff>90696</xdr:rowOff>
    </xdr:to>
    <xdr:sp macro="" textlink="">
      <xdr:nvSpPr>
        <xdr:cNvPr id="74" name="円/楕円 73"/>
        <xdr:cNvSpPr/>
      </xdr:nvSpPr>
      <xdr:spPr bwMode="auto">
        <a:xfrm>
          <a:off x="3556000" y="312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75473</xdr:rowOff>
    </xdr:from>
    <xdr:ext cx="762000" cy="259045"/>
    <xdr:sp macro="" textlink="">
      <xdr:nvSpPr>
        <xdr:cNvPr id="75" name="テキスト ボックス 74"/>
        <xdr:cNvSpPr txBox="1"/>
      </xdr:nvSpPr>
      <xdr:spPr>
        <a:xfrm>
          <a:off x="3225800" y="320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142342</xdr:rowOff>
    </xdr:from>
    <xdr:to>
      <xdr:col>2</xdr:col>
      <xdr:colOff>692150</xdr:colOff>
      <xdr:row>18</xdr:row>
      <xdr:rowOff>72492</xdr:rowOff>
    </xdr:to>
    <xdr:sp macro="" textlink="">
      <xdr:nvSpPr>
        <xdr:cNvPr id="76" name="円/楕円 75"/>
        <xdr:cNvSpPr/>
      </xdr:nvSpPr>
      <xdr:spPr bwMode="auto">
        <a:xfrm>
          <a:off x="2857500" y="310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57269</xdr:rowOff>
    </xdr:from>
    <xdr:ext cx="762000" cy="259045"/>
    <xdr:sp macro="" textlink="">
      <xdr:nvSpPr>
        <xdr:cNvPr id="77" name="テキスト ボックス 76"/>
        <xdr:cNvSpPr txBox="1"/>
      </xdr:nvSpPr>
      <xdr:spPr>
        <a:xfrm>
          <a:off x="2527300" y="319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63357</xdr:rowOff>
    </xdr:from>
    <xdr:to>
      <xdr:col>4</xdr:col>
      <xdr:colOff>1117600</xdr:colOff>
      <xdr:row>35</xdr:row>
      <xdr:rowOff>83982</xdr:rowOff>
    </xdr:to>
    <xdr:cxnSp macro="">
      <xdr:nvCxnSpPr>
        <xdr:cNvPr id="108" name="直線コネクタ 107"/>
        <xdr:cNvCxnSpPr/>
      </xdr:nvCxnSpPr>
      <xdr:spPr bwMode="auto">
        <a:xfrm>
          <a:off x="5003800" y="6673707"/>
          <a:ext cx="647700" cy="20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63357</xdr:rowOff>
    </xdr:from>
    <xdr:to>
      <xdr:col>4</xdr:col>
      <xdr:colOff>469900</xdr:colOff>
      <xdr:row>35</xdr:row>
      <xdr:rowOff>91105</xdr:rowOff>
    </xdr:to>
    <xdr:cxnSp macro="">
      <xdr:nvCxnSpPr>
        <xdr:cNvPr id="111" name="直線コネクタ 110"/>
        <xdr:cNvCxnSpPr/>
      </xdr:nvCxnSpPr>
      <xdr:spPr bwMode="auto">
        <a:xfrm flipV="1">
          <a:off x="4305300" y="6673707"/>
          <a:ext cx="698500" cy="27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91105</xdr:rowOff>
    </xdr:from>
    <xdr:to>
      <xdr:col>3</xdr:col>
      <xdr:colOff>904875</xdr:colOff>
      <xdr:row>35</xdr:row>
      <xdr:rowOff>98196</xdr:rowOff>
    </xdr:to>
    <xdr:cxnSp macro="">
      <xdr:nvCxnSpPr>
        <xdr:cNvPr id="114" name="直線コネクタ 113"/>
        <xdr:cNvCxnSpPr/>
      </xdr:nvCxnSpPr>
      <xdr:spPr bwMode="auto">
        <a:xfrm flipV="1">
          <a:off x="3606800" y="6701455"/>
          <a:ext cx="698500" cy="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35688</xdr:rowOff>
    </xdr:from>
    <xdr:to>
      <xdr:col>3</xdr:col>
      <xdr:colOff>206375</xdr:colOff>
      <xdr:row>35</xdr:row>
      <xdr:rowOff>98196</xdr:rowOff>
    </xdr:to>
    <xdr:cxnSp macro="">
      <xdr:nvCxnSpPr>
        <xdr:cNvPr id="117" name="直線コネクタ 116"/>
        <xdr:cNvCxnSpPr/>
      </xdr:nvCxnSpPr>
      <xdr:spPr bwMode="auto">
        <a:xfrm>
          <a:off x="2908300" y="6646038"/>
          <a:ext cx="698500" cy="62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33182</xdr:rowOff>
    </xdr:from>
    <xdr:to>
      <xdr:col>5</xdr:col>
      <xdr:colOff>34925</xdr:colOff>
      <xdr:row>35</xdr:row>
      <xdr:rowOff>134782</xdr:rowOff>
    </xdr:to>
    <xdr:sp macro="" textlink="">
      <xdr:nvSpPr>
        <xdr:cNvPr id="127" name="円/楕円 126"/>
        <xdr:cNvSpPr/>
      </xdr:nvSpPr>
      <xdr:spPr bwMode="auto">
        <a:xfrm>
          <a:off x="5600700" y="664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221159</xdr:rowOff>
    </xdr:from>
    <xdr:ext cx="762000" cy="259045"/>
    <xdr:sp macro="" textlink="">
      <xdr:nvSpPr>
        <xdr:cNvPr id="128" name="人口1人当たり決算額の推移該当値テキスト445"/>
        <xdr:cNvSpPr txBox="1"/>
      </xdr:nvSpPr>
      <xdr:spPr>
        <a:xfrm>
          <a:off x="5740400" y="648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12557</xdr:rowOff>
    </xdr:from>
    <xdr:to>
      <xdr:col>4</xdr:col>
      <xdr:colOff>520700</xdr:colOff>
      <xdr:row>35</xdr:row>
      <xdr:rowOff>114157</xdr:rowOff>
    </xdr:to>
    <xdr:sp macro="" textlink="">
      <xdr:nvSpPr>
        <xdr:cNvPr id="129" name="円/楕円 128"/>
        <xdr:cNvSpPr/>
      </xdr:nvSpPr>
      <xdr:spPr bwMode="auto">
        <a:xfrm>
          <a:off x="4953000" y="662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124335</xdr:rowOff>
    </xdr:from>
    <xdr:ext cx="736600" cy="259045"/>
    <xdr:sp macro="" textlink="">
      <xdr:nvSpPr>
        <xdr:cNvPr id="130" name="テキスト ボックス 129"/>
        <xdr:cNvSpPr txBox="1"/>
      </xdr:nvSpPr>
      <xdr:spPr>
        <a:xfrm>
          <a:off x="4622800" y="639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40305</xdr:rowOff>
    </xdr:from>
    <xdr:to>
      <xdr:col>3</xdr:col>
      <xdr:colOff>955675</xdr:colOff>
      <xdr:row>35</xdr:row>
      <xdr:rowOff>141905</xdr:rowOff>
    </xdr:to>
    <xdr:sp macro="" textlink="">
      <xdr:nvSpPr>
        <xdr:cNvPr id="131" name="円/楕円 130"/>
        <xdr:cNvSpPr/>
      </xdr:nvSpPr>
      <xdr:spPr bwMode="auto">
        <a:xfrm>
          <a:off x="4254500" y="6650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152082</xdr:rowOff>
    </xdr:from>
    <xdr:ext cx="762000" cy="259045"/>
    <xdr:sp macro="" textlink="">
      <xdr:nvSpPr>
        <xdr:cNvPr id="132" name="テキスト ボックス 131"/>
        <xdr:cNvSpPr txBox="1"/>
      </xdr:nvSpPr>
      <xdr:spPr>
        <a:xfrm>
          <a:off x="3924300" y="641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47396</xdr:rowOff>
    </xdr:from>
    <xdr:to>
      <xdr:col>3</xdr:col>
      <xdr:colOff>257175</xdr:colOff>
      <xdr:row>35</xdr:row>
      <xdr:rowOff>148996</xdr:rowOff>
    </xdr:to>
    <xdr:sp macro="" textlink="">
      <xdr:nvSpPr>
        <xdr:cNvPr id="133" name="円/楕円 132"/>
        <xdr:cNvSpPr/>
      </xdr:nvSpPr>
      <xdr:spPr bwMode="auto">
        <a:xfrm>
          <a:off x="3556000" y="66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159173</xdr:rowOff>
    </xdr:from>
    <xdr:ext cx="762000" cy="259045"/>
    <xdr:sp macro="" textlink="">
      <xdr:nvSpPr>
        <xdr:cNvPr id="134" name="テキスト ボックス 133"/>
        <xdr:cNvSpPr txBox="1"/>
      </xdr:nvSpPr>
      <xdr:spPr>
        <a:xfrm>
          <a:off x="3225800" y="64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68,800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327788</xdr:rowOff>
    </xdr:from>
    <xdr:to>
      <xdr:col>2</xdr:col>
      <xdr:colOff>692150</xdr:colOff>
      <xdr:row>35</xdr:row>
      <xdr:rowOff>86488</xdr:rowOff>
    </xdr:to>
    <xdr:sp macro="" textlink="">
      <xdr:nvSpPr>
        <xdr:cNvPr id="135" name="円/楕円 134"/>
        <xdr:cNvSpPr/>
      </xdr:nvSpPr>
      <xdr:spPr bwMode="auto">
        <a:xfrm>
          <a:off x="2857500" y="6595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96665</xdr:rowOff>
    </xdr:from>
    <xdr:ext cx="762000" cy="259045"/>
    <xdr:sp macro="" textlink="">
      <xdr:nvSpPr>
        <xdr:cNvPr id="136" name="テキスト ボックス 135"/>
        <xdr:cNvSpPr txBox="1"/>
      </xdr:nvSpPr>
      <xdr:spPr>
        <a:xfrm>
          <a:off x="2527300" y="63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3,092
3,008
267.91
5,308,210
5,151,623
59,541
2,552,945
5,686,741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9562</xdr:rowOff>
    </xdr:from>
    <xdr:to>
      <xdr:col>6</xdr:col>
      <xdr:colOff>511175</xdr:colOff>
      <xdr:row>37</xdr:row>
      <xdr:rowOff>11707</xdr:rowOff>
    </xdr:to>
    <xdr:cxnSp macro="">
      <xdr:nvCxnSpPr>
        <xdr:cNvPr id="60" name="直線コネクタ 59"/>
        <xdr:cNvCxnSpPr/>
      </xdr:nvCxnSpPr>
      <xdr:spPr>
        <a:xfrm>
          <a:off x="3797300" y="6353212"/>
          <a:ext cx="8382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9562</xdr:rowOff>
    </xdr:from>
    <xdr:to>
      <xdr:col>5</xdr:col>
      <xdr:colOff>358775</xdr:colOff>
      <xdr:row>37</xdr:row>
      <xdr:rowOff>46625</xdr:rowOff>
    </xdr:to>
    <xdr:cxnSp macro="">
      <xdr:nvCxnSpPr>
        <xdr:cNvPr id="63" name="直線コネクタ 62"/>
        <xdr:cNvCxnSpPr/>
      </xdr:nvCxnSpPr>
      <xdr:spPr>
        <a:xfrm flipV="1">
          <a:off x="2908300" y="6353212"/>
          <a:ext cx="8890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46625</xdr:rowOff>
    </xdr:from>
    <xdr:to>
      <xdr:col>4</xdr:col>
      <xdr:colOff>155575</xdr:colOff>
      <xdr:row>37</xdr:row>
      <xdr:rowOff>68659</xdr:rowOff>
    </xdr:to>
    <xdr:cxnSp macro="">
      <xdr:nvCxnSpPr>
        <xdr:cNvPr id="66" name="直線コネクタ 65"/>
        <xdr:cNvCxnSpPr/>
      </xdr:nvCxnSpPr>
      <xdr:spPr>
        <a:xfrm flipV="1">
          <a:off x="2019300" y="6390275"/>
          <a:ext cx="8890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68659</xdr:rowOff>
    </xdr:from>
    <xdr:to>
      <xdr:col>2</xdr:col>
      <xdr:colOff>638175</xdr:colOff>
      <xdr:row>37</xdr:row>
      <xdr:rowOff>90974</xdr:rowOff>
    </xdr:to>
    <xdr:cxnSp macro="">
      <xdr:nvCxnSpPr>
        <xdr:cNvPr id="69" name="直線コネクタ 68"/>
        <xdr:cNvCxnSpPr/>
      </xdr:nvCxnSpPr>
      <xdr:spPr>
        <a:xfrm flipV="1">
          <a:off x="1130300" y="6412309"/>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132357</xdr:rowOff>
    </xdr:from>
    <xdr:to>
      <xdr:col>6</xdr:col>
      <xdr:colOff>561975</xdr:colOff>
      <xdr:row>37</xdr:row>
      <xdr:rowOff>62507</xdr:rowOff>
    </xdr:to>
    <xdr:sp macro="" textlink="">
      <xdr:nvSpPr>
        <xdr:cNvPr id="79" name="円/楕円 78"/>
        <xdr:cNvSpPr/>
      </xdr:nvSpPr>
      <xdr:spPr>
        <a:xfrm>
          <a:off x="4584700" y="63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110784</xdr:rowOff>
    </xdr:from>
    <xdr:ext cx="599010" cy="259045"/>
    <xdr:sp macro="" textlink="">
      <xdr:nvSpPr>
        <xdr:cNvPr id="80" name="人件費該当値テキスト"/>
        <xdr:cNvSpPr txBox="1"/>
      </xdr:nvSpPr>
      <xdr:spPr>
        <a:xfrm>
          <a:off x="4686300" y="62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197,188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130212</xdr:rowOff>
    </xdr:from>
    <xdr:to>
      <xdr:col>5</xdr:col>
      <xdr:colOff>409575</xdr:colOff>
      <xdr:row>37</xdr:row>
      <xdr:rowOff>60362</xdr:rowOff>
    </xdr:to>
    <xdr:sp macro="" textlink="">
      <xdr:nvSpPr>
        <xdr:cNvPr id="81" name="円/楕円 80"/>
        <xdr:cNvSpPr/>
      </xdr:nvSpPr>
      <xdr:spPr>
        <a:xfrm>
          <a:off x="3746500" y="630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51489</xdr:rowOff>
    </xdr:from>
    <xdr:ext cx="599010" cy="259045"/>
    <xdr:sp macro="" textlink="">
      <xdr:nvSpPr>
        <xdr:cNvPr id="82" name="テキスト ボックス 81"/>
        <xdr:cNvSpPr txBox="1"/>
      </xdr:nvSpPr>
      <xdr:spPr>
        <a:xfrm>
          <a:off x="3497794" y="639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167275</xdr:rowOff>
    </xdr:from>
    <xdr:to>
      <xdr:col>4</xdr:col>
      <xdr:colOff>206375</xdr:colOff>
      <xdr:row>37</xdr:row>
      <xdr:rowOff>97425</xdr:rowOff>
    </xdr:to>
    <xdr:sp macro="" textlink="">
      <xdr:nvSpPr>
        <xdr:cNvPr id="83" name="円/楕円 82"/>
        <xdr:cNvSpPr/>
      </xdr:nvSpPr>
      <xdr:spPr>
        <a:xfrm>
          <a:off x="2857500" y="633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88552</xdr:rowOff>
    </xdr:from>
    <xdr:ext cx="599010" cy="259045"/>
    <xdr:sp macro="" textlink="">
      <xdr:nvSpPr>
        <xdr:cNvPr id="84" name="テキスト ボックス 83"/>
        <xdr:cNvSpPr txBox="1"/>
      </xdr:nvSpPr>
      <xdr:spPr>
        <a:xfrm>
          <a:off x="2608794" y="643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17859</xdr:rowOff>
    </xdr:from>
    <xdr:to>
      <xdr:col>3</xdr:col>
      <xdr:colOff>3175</xdr:colOff>
      <xdr:row>37</xdr:row>
      <xdr:rowOff>119459</xdr:rowOff>
    </xdr:to>
    <xdr:sp macro="" textlink="">
      <xdr:nvSpPr>
        <xdr:cNvPr id="85" name="円/楕円 84"/>
        <xdr:cNvSpPr/>
      </xdr:nvSpPr>
      <xdr:spPr>
        <a:xfrm>
          <a:off x="1968500" y="63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110586</xdr:rowOff>
    </xdr:from>
    <xdr:ext cx="599010" cy="259045"/>
    <xdr:sp macro="" textlink="">
      <xdr:nvSpPr>
        <xdr:cNvPr id="86" name="テキスト ボックス 85"/>
        <xdr:cNvSpPr txBox="1"/>
      </xdr:nvSpPr>
      <xdr:spPr>
        <a:xfrm>
          <a:off x="1719794" y="645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40174</xdr:rowOff>
    </xdr:from>
    <xdr:to>
      <xdr:col>1</xdr:col>
      <xdr:colOff>485775</xdr:colOff>
      <xdr:row>37</xdr:row>
      <xdr:rowOff>141774</xdr:rowOff>
    </xdr:to>
    <xdr:sp macro="" textlink="">
      <xdr:nvSpPr>
        <xdr:cNvPr id="87" name="円/楕円 86"/>
        <xdr:cNvSpPr/>
      </xdr:nvSpPr>
      <xdr:spPr>
        <a:xfrm>
          <a:off x="1079500" y="63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132901</xdr:rowOff>
    </xdr:from>
    <xdr:ext cx="599010" cy="259045"/>
    <xdr:sp macro="" textlink="">
      <xdr:nvSpPr>
        <xdr:cNvPr id="88" name="テキスト ボックス 87"/>
        <xdr:cNvSpPr txBox="1"/>
      </xdr:nvSpPr>
      <xdr:spPr>
        <a:xfrm>
          <a:off x="830794" y="647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157602</xdr:rowOff>
    </xdr:from>
    <xdr:to>
      <xdr:col>6</xdr:col>
      <xdr:colOff>511175</xdr:colOff>
      <xdr:row>58</xdr:row>
      <xdr:rowOff>91201</xdr:rowOff>
    </xdr:to>
    <xdr:cxnSp macro="">
      <xdr:nvCxnSpPr>
        <xdr:cNvPr id="117" name="直線コネクタ 116"/>
        <xdr:cNvCxnSpPr/>
      </xdr:nvCxnSpPr>
      <xdr:spPr>
        <a:xfrm flipV="1">
          <a:off x="3797300" y="9930252"/>
          <a:ext cx="838200" cy="1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91201</xdr:rowOff>
    </xdr:from>
    <xdr:to>
      <xdr:col>5</xdr:col>
      <xdr:colOff>358775</xdr:colOff>
      <xdr:row>58</xdr:row>
      <xdr:rowOff>103861</xdr:rowOff>
    </xdr:to>
    <xdr:cxnSp macro="">
      <xdr:nvCxnSpPr>
        <xdr:cNvPr id="120" name="直線コネクタ 119"/>
        <xdr:cNvCxnSpPr/>
      </xdr:nvCxnSpPr>
      <xdr:spPr>
        <a:xfrm flipV="1">
          <a:off x="2908300" y="10035301"/>
          <a:ext cx="8890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103861</xdr:rowOff>
    </xdr:from>
    <xdr:to>
      <xdr:col>4</xdr:col>
      <xdr:colOff>155575</xdr:colOff>
      <xdr:row>58</xdr:row>
      <xdr:rowOff>106723</xdr:rowOff>
    </xdr:to>
    <xdr:cxnSp macro="">
      <xdr:nvCxnSpPr>
        <xdr:cNvPr id="123" name="直線コネクタ 122"/>
        <xdr:cNvCxnSpPr/>
      </xdr:nvCxnSpPr>
      <xdr:spPr>
        <a:xfrm flipV="1">
          <a:off x="2019300" y="10047961"/>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106723</xdr:rowOff>
    </xdr:from>
    <xdr:to>
      <xdr:col>2</xdr:col>
      <xdr:colOff>638175</xdr:colOff>
      <xdr:row>58</xdr:row>
      <xdr:rowOff>115580</xdr:rowOff>
    </xdr:to>
    <xdr:cxnSp macro="">
      <xdr:nvCxnSpPr>
        <xdr:cNvPr id="126" name="直線コネクタ 125"/>
        <xdr:cNvCxnSpPr/>
      </xdr:nvCxnSpPr>
      <xdr:spPr>
        <a:xfrm flipV="1">
          <a:off x="1130300" y="10050823"/>
          <a:ext cx="8890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106802</xdr:rowOff>
    </xdr:from>
    <xdr:to>
      <xdr:col>6</xdr:col>
      <xdr:colOff>561975</xdr:colOff>
      <xdr:row>58</xdr:row>
      <xdr:rowOff>36952</xdr:rowOff>
    </xdr:to>
    <xdr:sp macro="" textlink="">
      <xdr:nvSpPr>
        <xdr:cNvPr id="136" name="円/楕円 135"/>
        <xdr:cNvSpPr/>
      </xdr:nvSpPr>
      <xdr:spPr>
        <a:xfrm>
          <a:off x="4584700" y="98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129679</xdr:rowOff>
    </xdr:from>
    <xdr:ext cx="599010" cy="259045"/>
    <xdr:sp macro="" textlink="">
      <xdr:nvSpPr>
        <xdr:cNvPr id="137" name="物件費該当値テキスト"/>
        <xdr:cNvSpPr txBox="1"/>
      </xdr:nvSpPr>
      <xdr:spPr>
        <a:xfrm>
          <a:off x="4686300" y="973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40401</xdr:rowOff>
    </xdr:from>
    <xdr:to>
      <xdr:col>5</xdr:col>
      <xdr:colOff>409575</xdr:colOff>
      <xdr:row>58</xdr:row>
      <xdr:rowOff>142001</xdr:rowOff>
    </xdr:to>
    <xdr:sp macro="" textlink="">
      <xdr:nvSpPr>
        <xdr:cNvPr id="138" name="円/楕円 137"/>
        <xdr:cNvSpPr/>
      </xdr:nvSpPr>
      <xdr:spPr>
        <a:xfrm>
          <a:off x="3746500" y="99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133128</xdr:rowOff>
    </xdr:from>
    <xdr:ext cx="599010" cy="259045"/>
    <xdr:sp macro="" textlink="">
      <xdr:nvSpPr>
        <xdr:cNvPr id="139" name="テキスト ボックス 138"/>
        <xdr:cNvSpPr txBox="1"/>
      </xdr:nvSpPr>
      <xdr:spPr>
        <a:xfrm>
          <a:off x="3497794" y="1007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53061</xdr:rowOff>
    </xdr:from>
    <xdr:to>
      <xdr:col>4</xdr:col>
      <xdr:colOff>206375</xdr:colOff>
      <xdr:row>58</xdr:row>
      <xdr:rowOff>154661</xdr:rowOff>
    </xdr:to>
    <xdr:sp macro="" textlink="">
      <xdr:nvSpPr>
        <xdr:cNvPr id="140" name="円/楕円 139"/>
        <xdr:cNvSpPr/>
      </xdr:nvSpPr>
      <xdr:spPr>
        <a:xfrm>
          <a:off x="2857500" y="99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145788</xdr:rowOff>
    </xdr:from>
    <xdr:ext cx="599010" cy="259045"/>
    <xdr:sp macro="" textlink="">
      <xdr:nvSpPr>
        <xdr:cNvPr id="141" name="テキスト ボックス 140"/>
        <xdr:cNvSpPr txBox="1"/>
      </xdr:nvSpPr>
      <xdr:spPr>
        <a:xfrm>
          <a:off x="2608794" y="1008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55923</xdr:rowOff>
    </xdr:from>
    <xdr:to>
      <xdr:col>3</xdr:col>
      <xdr:colOff>3175</xdr:colOff>
      <xdr:row>58</xdr:row>
      <xdr:rowOff>157523</xdr:rowOff>
    </xdr:to>
    <xdr:sp macro="" textlink="">
      <xdr:nvSpPr>
        <xdr:cNvPr id="142" name="円/楕円 141"/>
        <xdr:cNvSpPr/>
      </xdr:nvSpPr>
      <xdr:spPr>
        <a:xfrm>
          <a:off x="1968500" y="100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148650</xdr:rowOff>
    </xdr:from>
    <xdr:ext cx="599010" cy="259045"/>
    <xdr:sp macro="" textlink="">
      <xdr:nvSpPr>
        <xdr:cNvPr id="143" name="テキスト ボックス 142"/>
        <xdr:cNvSpPr txBox="1"/>
      </xdr:nvSpPr>
      <xdr:spPr>
        <a:xfrm>
          <a:off x="1719794" y="1009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143,277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64780</xdr:rowOff>
    </xdr:from>
    <xdr:to>
      <xdr:col>1</xdr:col>
      <xdr:colOff>485775</xdr:colOff>
      <xdr:row>58</xdr:row>
      <xdr:rowOff>166380</xdr:rowOff>
    </xdr:to>
    <xdr:sp macro="" textlink="">
      <xdr:nvSpPr>
        <xdr:cNvPr id="144" name="円/楕円 143"/>
        <xdr:cNvSpPr/>
      </xdr:nvSpPr>
      <xdr:spPr>
        <a:xfrm>
          <a:off x="1079500" y="100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157507</xdr:rowOff>
    </xdr:from>
    <xdr:ext cx="599010" cy="259045"/>
    <xdr:sp macro="" textlink="">
      <xdr:nvSpPr>
        <xdr:cNvPr id="145" name="テキスト ボックス 144"/>
        <xdr:cNvSpPr txBox="1"/>
      </xdr:nvSpPr>
      <xdr:spPr>
        <a:xfrm>
          <a:off x="830794" y="101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150413</xdr:rowOff>
    </xdr:from>
    <xdr:to>
      <xdr:col>6</xdr:col>
      <xdr:colOff>511175</xdr:colOff>
      <xdr:row>76</xdr:row>
      <xdr:rowOff>149397</xdr:rowOff>
    </xdr:to>
    <xdr:cxnSp macro="">
      <xdr:nvCxnSpPr>
        <xdr:cNvPr id="172" name="直線コネクタ 171"/>
        <xdr:cNvCxnSpPr/>
      </xdr:nvCxnSpPr>
      <xdr:spPr>
        <a:xfrm>
          <a:off x="3797300" y="13009163"/>
          <a:ext cx="8382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150413</xdr:rowOff>
    </xdr:from>
    <xdr:to>
      <xdr:col>5</xdr:col>
      <xdr:colOff>358775</xdr:colOff>
      <xdr:row>76</xdr:row>
      <xdr:rowOff>87931</xdr:rowOff>
    </xdr:to>
    <xdr:cxnSp macro="">
      <xdr:nvCxnSpPr>
        <xdr:cNvPr id="175" name="直線コネクタ 174"/>
        <xdr:cNvCxnSpPr/>
      </xdr:nvCxnSpPr>
      <xdr:spPr>
        <a:xfrm flipV="1">
          <a:off x="2908300" y="13009163"/>
          <a:ext cx="889000" cy="10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87931</xdr:rowOff>
    </xdr:from>
    <xdr:to>
      <xdr:col>4</xdr:col>
      <xdr:colOff>155575</xdr:colOff>
      <xdr:row>76</xdr:row>
      <xdr:rowOff>100564</xdr:rowOff>
    </xdr:to>
    <xdr:cxnSp macro="">
      <xdr:nvCxnSpPr>
        <xdr:cNvPr id="178" name="直線コネクタ 177"/>
        <xdr:cNvCxnSpPr/>
      </xdr:nvCxnSpPr>
      <xdr:spPr>
        <a:xfrm flipV="1">
          <a:off x="2019300" y="13118131"/>
          <a:ext cx="889000" cy="1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24188</xdr:rowOff>
    </xdr:from>
    <xdr:to>
      <xdr:col>2</xdr:col>
      <xdr:colOff>638175</xdr:colOff>
      <xdr:row>76</xdr:row>
      <xdr:rowOff>100564</xdr:rowOff>
    </xdr:to>
    <xdr:cxnSp macro="">
      <xdr:nvCxnSpPr>
        <xdr:cNvPr id="181" name="直線コネクタ 180"/>
        <xdr:cNvCxnSpPr/>
      </xdr:nvCxnSpPr>
      <xdr:spPr>
        <a:xfrm>
          <a:off x="1130300" y="13054388"/>
          <a:ext cx="889000" cy="7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98597</xdr:rowOff>
    </xdr:from>
    <xdr:to>
      <xdr:col>6</xdr:col>
      <xdr:colOff>561975</xdr:colOff>
      <xdr:row>77</xdr:row>
      <xdr:rowOff>28747</xdr:rowOff>
    </xdr:to>
    <xdr:sp macro="" textlink="">
      <xdr:nvSpPr>
        <xdr:cNvPr id="191" name="円/楕円 190"/>
        <xdr:cNvSpPr/>
      </xdr:nvSpPr>
      <xdr:spPr>
        <a:xfrm>
          <a:off x="4584700" y="131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121474</xdr:rowOff>
    </xdr:from>
    <xdr:ext cx="534377" cy="259045"/>
    <xdr:sp macro="" textlink="">
      <xdr:nvSpPr>
        <xdr:cNvPr id="192" name="維持補修費該当値テキスト"/>
        <xdr:cNvSpPr txBox="1"/>
      </xdr:nvSpPr>
      <xdr:spPr>
        <a:xfrm>
          <a:off x="4686300" y="129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72,879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99613</xdr:rowOff>
    </xdr:from>
    <xdr:to>
      <xdr:col>5</xdr:col>
      <xdr:colOff>409575</xdr:colOff>
      <xdr:row>76</xdr:row>
      <xdr:rowOff>29763</xdr:rowOff>
    </xdr:to>
    <xdr:sp macro="" textlink="">
      <xdr:nvSpPr>
        <xdr:cNvPr id="193" name="円/楕円 192"/>
        <xdr:cNvSpPr/>
      </xdr:nvSpPr>
      <xdr:spPr>
        <a:xfrm>
          <a:off x="3746500" y="129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46290</xdr:rowOff>
    </xdr:from>
    <xdr:ext cx="599010" cy="259045"/>
    <xdr:sp macro="" textlink="">
      <xdr:nvSpPr>
        <xdr:cNvPr id="194" name="テキスト ボックス 193"/>
        <xdr:cNvSpPr txBox="1"/>
      </xdr:nvSpPr>
      <xdr:spPr>
        <a:xfrm>
          <a:off x="3497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37131</xdr:rowOff>
    </xdr:from>
    <xdr:to>
      <xdr:col>4</xdr:col>
      <xdr:colOff>206375</xdr:colOff>
      <xdr:row>76</xdr:row>
      <xdr:rowOff>138731</xdr:rowOff>
    </xdr:to>
    <xdr:sp macro="" textlink="">
      <xdr:nvSpPr>
        <xdr:cNvPr id="195" name="円/楕円 194"/>
        <xdr:cNvSpPr/>
      </xdr:nvSpPr>
      <xdr:spPr>
        <a:xfrm>
          <a:off x="2857500" y="130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155258</xdr:rowOff>
    </xdr:from>
    <xdr:ext cx="534377" cy="259045"/>
    <xdr:sp macro="" textlink="">
      <xdr:nvSpPr>
        <xdr:cNvPr id="196" name="テキスト ボックス 195"/>
        <xdr:cNvSpPr txBox="1"/>
      </xdr:nvSpPr>
      <xdr:spPr>
        <a:xfrm>
          <a:off x="2641111" y="1284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49764</xdr:rowOff>
    </xdr:from>
    <xdr:to>
      <xdr:col>3</xdr:col>
      <xdr:colOff>3175</xdr:colOff>
      <xdr:row>76</xdr:row>
      <xdr:rowOff>151364</xdr:rowOff>
    </xdr:to>
    <xdr:sp macro="" textlink="">
      <xdr:nvSpPr>
        <xdr:cNvPr id="197" name="円/楕円 196"/>
        <xdr:cNvSpPr/>
      </xdr:nvSpPr>
      <xdr:spPr>
        <a:xfrm>
          <a:off x="1968500" y="130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167891</xdr:rowOff>
    </xdr:from>
    <xdr:ext cx="534377" cy="259045"/>
    <xdr:sp macro="" textlink="">
      <xdr:nvSpPr>
        <xdr:cNvPr id="198" name="テキスト ボックス 197"/>
        <xdr:cNvSpPr txBox="1"/>
      </xdr:nvSpPr>
      <xdr:spPr>
        <a:xfrm>
          <a:off x="1752111" y="1285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144838</xdr:rowOff>
    </xdr:from>
    <xdr:to>
      <xdr:col>1</xdr:col>
      <xdr:colOff>485775</xdr:colOff>
      <xdr:row>76</xdr:row>
      <xdr:rowOff>74988</xdr:rowOff>
    </xdr:to>
    <xdr:sp macro="" textlink="">
      <xdr:nvSpPr>
        <xdr:cNvPr id="199" name="円/楕円 198"/>
        <xdr:cNvSpPr/>
      </xdr:nvSpPr>
      <xdr:spPr>
        <a:xfrm>
          <a:off x="1079500" y="130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91515</xdr:rowOff>
    </xdr:from>
    <xdr:ext cx="599010" cy="259045"/>
    <xdr:sp macro="" textlink="">
      <xdr:nvSpPr>
        <xdr:cNvPr id="200" name="テキスト ボックス 199"/>
        <xdr:cNvSpPr txBox="1"/>
      </xdr:nvSpPr>
      <xdr:spPr>
        <a:xfrm>
          <a:off x="830794" y="127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155997</xdr:rowOff>
    </xdr:from>
    <xdr:to>
      <xdr:col>6</xdr:col>
      <xdr:colOff>511175</xdr:colOff>
      <xdr:row>97</xdr:row>
      <xdr:rowOff>41413</xdr:rowOff>
    </xdr:to>
    <xdr:cxnSp macro="">
      <xdr:nvCxnSpPr>
        <xdr:cNvPr id="231" name="直線コネクタ 230"/>
        <xdr:cNvCxnSpPr/>
      </xdr:nvCxnSpPr>
      <xdr:spPr>
        <a:xfrm>
          <a:off x="3797300" y="16615197"/>
          <a:ext cx="838200" cy="5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155997</xdr:rowOff>
    </xdr:from>
    <xdr:to>
      <xdr:col>5</xdr:col>
      <xdr:colOff>358775</xdr:colOff>
      <xdr:row>97</xdr:row>
      <xdr:rowOff>31181</xdr:rowOff>
    </xdr:to>
    <xdr:cxnSp macro="">
      <xdr:nvCxnSpPr>
        <xdr:cNvPr id="234" name="直線コネクタ 233"/>
        <xdr:cNvCxnSpPr/>
      </xdr:nvCxnSpPr>
      <xdr:spPr>
        <a:xfrm flipV="1">
          <a:off x="2908300" y="1661519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31181</xdr:rowOff>
    </xdr:from>
    <xdr:to>
      <xdr:col>4</xdr:col>
      <xdr:colOff>155575</xdr:colOff>
      <xdr:row>97</xdr:row>
      <xdr:rowOff>39540</xdr:rowOff>
    </xdr:to>
    <xdr:cxnSp macro="">
      <xdr:nvCxnSpPr>
        <xdr:cNvPr id="237" name="直線コネクタ 236"/>
        <xdr:cNvCxnSpPr/>
      </xdr:nvCxnSpPr>
      <xdr:spPr>
        <a:xfrm flipV="1">
          <a:off x="2019300" y="16661831"/>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39540</xdr:rowOff>
    </xdr:from>
    <xdr:to>
      <xdr:col>2</xdr:col>
      <xdr:colOff>638175</xdr:colOff>
      <xdr:row>97</xdr:row>
      <xdr:rowOff>41207</xdr:rowOff>
    </xdr:to>
    <xdr:cxnSp macro="">
      <xdr:nvCxnSpPr>
        <xdr:cNvPr id="240" name="直線コネクタ 239"/>
        <xdr:cNvCxnSpPr/>
      </xdr:nvCxnSpPr>
      <xdr:spPr>
        <a:xfrm flipV="1">
          <a:off x="1130300" y="16670190"/>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162063</xdr:rowOff>
    </xdr:from>
    <xdr:to>
      <xdr:col>6</xdr:col>
      <xdr:colOff>561975</xdr:colOff>
      <xdr:row>97</xdr:row>
      <xdr:rowOff>92213</xdr:rowOff>
    </xdr:to>
    <xdr:sp macro="" textlink="">
      <xdr:nvSpPr>
        <xdr:cNvPr id="250" name="円/楕円 249"/>
        <xdr:cNvSpPr/>
      </xdr:nvSpPr>
      <xdr:spPr>
        <a:xfrm>
          <a:off x="4584700" y="166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140490</xdr:rowOff>
    </xdr:from>
    <xdr:ext cx="534377" cy="259045"/>
    <xdr:sp macro="" textlink="">
      <xdr:nvSpPr>
        <xdr:cNvPr id="251" name="扶助費該当値テキスト"/>
        <xdr:cNvSpPr txBox="1"/>
      </xdr:nvSpPr>
      <xdr:spPr>
        <a:xfrm>
          <a:off x="4686300" y="1659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105197</xdr:rowOff>
    </xdr:from>
    <xdr:to>
      <xdr:col>5</xdr:col>
      <xdr:colOff>409575</xdr:colOff>
      <xdr:row>97</xdr:row>
      <xdr:rowOff>35347</xdr:rowOff>
    </xdr:to>
    <xdr:sp macro="" textlink="">
      <xdr:nvSpPr>
        <xdr:cNvPr id="252" name="円/楕円 251"/>
        <xdr:cNvSpPr/>
      </xdr:nvSpPr>
      <xdr:spPr>
        <a:xfrm>
          <a:off x="3746500" y="165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26474</xdr:rowOff>
    </xdr:from>
    <xdr:ext cx="534377" cy="259045"/>
    <xdr:sp macro="" textlink="">
      <xdr:nvSpPr>
        <xdr:cNvPr id="253" name="テキスト ボックス 252"/>
        <xdr:cNvSpPr txBox="1"/>
      </xdr:nvSpPr>
      <xdr:spPr>
        <a:xfrm>
          <a:off x="3530111" y="166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151831</xdr:rowOff>
    </xdr:from>
    <xdr:to>
      <xdr:col>4</xdr:col>
      <xdr:colOff>206375</xdr:colOff>
      <xdr:row>97</xdr:row>
      <xdr:rowOff>81981</xdr:rowOff>
    </xdr:to>
    <xdr:sp macro="" textlink="">
      <xdr:nvSpPr>
        <xdr:cNvPr id="254" name="円/楕円 253"/>
        <xdr:cNvSpPr/>
      </xdr:nvSpPr>
      <xdr:spPr>
        <a:xfrm>
          <a:off x="2857500" y="166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73108</xdr:rowOff>
    </xdr:from>
    <xdr:ext cx="534377" cy="259045"/>
    <xdr:sp macro="" textlink="">
      <xdr:nvSpPr>
        <xdr:cNvPr id="255" name="テキスト ボックス 254"/>
        <xdr:cNvSpPr txBox="1"/>
      </xdr:nvSpPr>
      <xdr:spPr>
        <a:xfrm>
          <a:off x="2641111" y="167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160190</xdr:rowOff>
    </xdr:from>
    <xdr:to>
      <xdr:col>3</xdr:col>
      <xdr:colOff>3175</xdr:colOff>
      <xdr:row>97</xdr:row>
      <xdr:rowOff>90340</xdr:rowOff>
    </xdr:to>
    <xdr:sp macro="" textlink="">
      <xdr:nvSpPr>
        <xdr:cNvPr id="256" name="円/楕円 255"/>
        <xdr:cNvSpPr/>
      </xdr:nvSpPr>
      <xdr:spPr>
        <a:xfrm>
          <a:off x="1968500" y="166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81467</xdr:rowOff>
    </xdr:from>
    <xdr:ext cx="534377" cy="259045"/>
    <xdr:sp macro="" textlink="">
      <xdr:nvSpPr>
        <xdr:cNvPr id="257" name="テキスト ボックス 256"/>
        <xdr:cNvSpPr txBox="1"/>
      </xdr:nvSpPr>
      <xdr:spPr>
        <a:xfrm>
          <a:off x="1752111" y="167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161857</xdr:rowOff>
    </xdr:from>
    <xdr:to>
      <xdr:col>1</xdr:col>
      <xdr:colOff>485775</xdr:colOff>
      <xdr:row>97</xdr:row>
      <xdr:rowOff>92007</xdr:rowOff>
    </xdr:to>
    <xdr:sp macro="" textlink="">
      <xdr:nvSpPr>
        <xdr:cNvPr id="258" name="円/楕円 257"/>
        <xdr:cNvSpPr/>
      </xdr:nvSpPr>
      <xdr:spPr>
        <a:xfrm>
          <a:off x="1079500" y="166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83134</xdr:rowOff>
    </xdr:from>
    <xdr:ext cx="534377" cy="259045"/>
    <xdr:sp macro="" textlink="">
      <xdr:nvSpPr>
        <xdr:cNvPr id="259" name="テキスト ボックス 258"/>
        <xdr:cNvSpPr txBox="1"/>
      </xdr:nvSpPr>
      <xdr:spPr>
        <a:xfrm>
          <a:off x="863111" y="167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23702</xdr:rowOff>
    </xdr:from>
    <xdr:to>
      <xdr:col>15</xdr:col>
      <xdr:colOff>180975</xdr:colOff>
      <xdr:row>36</xdr:row>
      <xdr:rowOff>62649</xdr:rowOff>
    </xdr:to>
    <xdr:cxnSp macro="">
      <xdr:nvCxnSpPr>
        <xdr:cNvPr id="290" name="直線コネクタ 289"/>
        <xdr:cNvCxnSpPr/>
      </xdr:nvCxnSpPr>
      <xdr:spPr>
        <a:xfrm flipV="1">
          <a:off x="9639300" y="6195902"/>
          <a:ext cx="838200" cy="3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62649</xdr:rowOff>
    </xdr:from>
    <xdr:to>
      <xdr:col>14</xdr:col>
      <xdr:colOff>28575</xdr:colOff>
      <xdr:row>36</xdr:row>
      <xdr:rowOff>128005</xdr:rowOff>
    </xdr:to>
    <xdr:cxnSp macro="">
      <xdr:nvCxnSpPr>
        <xdr:cNvPr id="293" name="直線コネクタ 292"/>
        <xdr:cNvCxnSpPr/>
      </xdr:nvCxnSpPr>
      <xdr:spPr>
        <a:xfrm flipV="1">
          <a:off x="8750300" y="6234849"/>
          <a:ext cx="889000" cy="6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128005</xdr:rowOff>
    </xdr:from>
    <xdr:to>
      <xdr:col>12</xdr:col>
      <xdr:colOff>511175</xdr:colOff>
      <xdr:row>36</xdr:row>
      <xdr:rowOff>138488</xdr:rowOff>
    </xdr:to>
    <xdr:cxnSp macro="">
      <xdr:nvCxnSpPr>
        <xdr:cNvPr id="296" name="直線コネクタ 295"/>
        <xdr:cNvCxnSpPr/>
      </xdr:nvCxnSpPr>
      <xdr:spPr>
        <a:xfrm flipV="1">
          <a:off x="7861300" y="6300205"/>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129919</xdr:rowOff>
    </xdr:from>
    <xdr:to>
      <xdr:col>11</xdr:col>
      <xdr:colOff>307975</xdr:colOff>
      <xdr:row>36</xdr:row>
      <xdr:rowOff>138488</xdr:rowOff>
    </xdr:to>
    <xdr:cxnSp macro="">
      <xdr:nvCxnSpPr>
        <xdr:cNvPr id="299" name="直線コネクタ 298"/>
        <xdr:cNvCxnSpPr/>
      </xdr:nvCxnSpPr>
      <xdr:spPr>
        <a:xfrm>
          <a:off x="6972300" y="6302119"/>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144352</xdr:rowOff>
    </xdr:from>
    <xdr:to>
      <xdr:col>15</xdr:col>
      <xdr:colOff>231775</xdr:colOff>
      <xdr:row>36</xdr:row>
      <xdr:rowOff>74502</xdr:rowOff>
    </xdr:to>
    <xdr:sp macro="" textlink="">
      <xdr:nvSpPr>
        <xdr:cNvPr id="309" name="円/楕円 308"/>
        <xdr:cNvSpPr/>
      </xdr:nvSpPr>
      <xdr:spPr>
        <a:xfrm>
          <a:off x="10426700" y="61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167229</xdr:rowOff>
    </xdr:from>
    <xdr:ext cx="599010" cy="259045"/>
    <xdr:sp macro="" textlink="">
      <xdr:nvSpPr>
        <xdr:cNvPr id="310" name="補助費等該当値テキスト"/>
        <xdr:cNvSpPr txBox="1"/>
      </xdr:nvSpPr>
      <xdr:spPr>
        <a:xfrm>
          <a:off x="10528300" y="599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180,520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11849</xdr:rowOff>
    </xdr:from>
    <xdr:to>
      <xdr:col>14</xdr:col>
      <xdr:colOff>79375</xdr:colOff>
      <xdr:row>36</xdr:row>
      <xdr:rowOff>113449</xdr:rowOff>
    </xdr:to>
    <xdr:sp macro="" textlink="">
      <xdr:nvSpPr>
        <xdr:cNvPr id="311" name="円/楕円 310"/>
        <xdr:cNvSpPr/>
      </xdr:nvSpPr>
      <xdr:spPr>
        <a:xfrm>
          <a:off x="9588500" y="61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129976</xdr:rowOff>
    </xdr:from>
    <xdr:ext cx="599010" cy="259045"/>
    <xdr:sp macro="" textlink="">
      <xdr:nvSpPr>
        <xdr:cNvPr id="312" name="テキスト ボックス 311"/>
        <xdr:cNvSpPr txBox="1"/>
      </xdr:nvSpPr>
      <xdr:spPr>
        <a:xfrm>
          <a:off x="9339794" y="595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77205</xdr:rowOff>
    </xdr:from>
    <xdr:to>
      <xdr:col>12</xdr:col>
      <xdr:colOff>561975</xdr:colOff>
      <xdr:row>37</xdr:row>
      <xdr:rowOff>7355</xdr:rowOff>
    </xdr:to>
    <xdr:sp macro="" textlink="">
      <xdr:nvSpPr>
        <xdr:cNvPr id="313" name="円/楕円 312"/>
        <xdr:cNvSpPr/>
      </xdr:nvSpPr>
      <xdr:spPr>
        <a:xfrm>
          <a:off x="8699500" y="624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23882</xdr:rowOff>
    </xdr:from>
    <xdr:ext cx="599010" cy="259045"/>
    <xdr:sp macro="" textlink="">
      <xdr:nvSpPr>
        <xdr:cNvPr id="314" name="テキスト ボックス 313"/>
        <xdr:cNvSpPr txBox="1"/>
      </xdr:nvSpPr>
      <xdr:spPr>
        <a:xfrm>
          <a:off x="8450794" y="60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87688</xdr:rowOff>
    </xdr:from>
    <xdr:to>
      <xdr:col>11</xdr:col>
      <xdr:colOff>358775</xdr:colOff>
      <xdr:row>37</xdr:row>
      <xdr:rowOff>17838</xdr:rowOff>
    </xdr:to>
    <xdr:sp macro="" textlink="">
      <xdr:nvSpPr>
        <xdr:cNvPr id="315" name="円/楕円 314"/>
        <xdr:cNvSpPr/>
      </xdr:nvSpPr>
      <xdr:spPr>
        <a:xfrm>
          <a:off x="7810500" y="6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34365</xdr:rowOff>
    </xdr:from>
    <xdr:ext cx="599010" cy="259045"/>
    <xdr:sp macro="" textlink="">
      <xdr:nvSpPr>
        <xdr:cNvPr id="316" name="テキスト ボックス 315"/>
        <xdr:cNvSpPr txBox="1"/>
      </xdr:nvSpPr>
      <xdr:spPr>
        <a:xfrm>
          <a:off x="7561794" y="603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79119</xdr:rowOff>
    </xdr:from>
    <xdr:to>
      <xdr:col>10</xdr:col>
      <xdr:colOff>155575</xdr:colOff>
      <xdr:row>37</xdr:row>
      <xdr:rowOff>9269</xdr:rowOff>
    </xdr:to>
    <xdr:sp macro="" textlink="">
      <xdr:nvSpPr>
        <xdr:cNvPr id="317" name="円/楕円 316"/>
        <xdr:cNvSpPr/>
      </xdr:nvSpPr>
      <xdr:spPr>
        <a:xfrm>
          <a:off x="6921500" y="62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25796</xdr:rowOff>
    </xdr:from>
    <xdr:ext cx="599010" cy="259045"/>
    <xdr:sp macro="" textlink="">
      <xdr:nvSpPr>
        <xdr:cNvPr id="318" name="テキスト ボックス 317"/>
        <xdr:cNvSpPr txBox="1"/>
      </xdr:nvSpPr>
      <xdr:spPr>
        <a:xfrm>
          <a:off x="6672794" y="602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43738</xdr:rowOff>
    </xdr:from>
    <xdr:to>
      <xdr:col>15</xdr:col>
      <xdr:colOff>180975</xdr:colOff>
      <xdr:row>57</xdr:row>
      <xdr:rowOff>76384</xdr:rowOff>
    </xdr:to>
    <xdr:cxnSp macro="">
      <xdr:nvCxnSpPr>
        <xdr:cNvPr id="343" name="直線コネクタ 342"/>
        <xdr:cNvCxnSpPr/>
      </xdr:nvCxnSpPr>
      <xdr:spPr>
        <a:xfrm flipV="1">
          <a:off x="9639300" y="9816388"/>
          <a:ext cx="838200" cy="3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76384</xdr:rowOff>
    </xdr:from>
    <xdr:to>
      <xdr:col>14</xdr:col>
      <xdr:colOff>28575</xdr:colOff>
      <xdr:row>57</xdr:row>
      <xdr:rowOff>97435</xdr:rowOff>
    </xdr:to>
    <xdr:cxnSp macro="">
      <xdr:nvCxnSpPr>
        <xdr:cNvPr id="346" name="直線コネクタ 345"/>
        <xdr:cNvCxnSpPr/>
      </xdr:nvCxnSpPr>
      <xdr:spPr>
        <a:xfrm flipV="1">
          <a:off x="8750300" y="9849034"/>
          <a:ext cx="8890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79565</xdr:rowOff>
    </xdr:from>
    <xdr:to>
      <xdr:col>12</xdr:col>
      <xdr:colOff>511175</xdr:colOff>
      <xdr:row>57</xdr:row>
      <xdr:rowOff>97435</xdr:rowOff>
    </xdr:to>
    <xdr:cxnSp macro="">
      <xdr:nvCxnSpPr>
        <xdr:cNvPr id="349" name="直線コネクタ 348"/>
        <xdr:cNvCxnSpPr/>
      </xdr:nvCxnSpPr>
      <xdr:spPr>
        <a:xfrm>
          <a:off x="7861300" y="9852215"/>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62535</xdr:rowOff>
    </xdr:from>
    <xdr:to>
      <xdr:col>11</xdr:col>
      <xdr:colOff>307975</xdr:colOff>
      <xdr:row>57</xdr:row>
      <xdr:rowOff>79565</xdr:rowOff>
    </xdr:to>
    <xdr:cxnSp macro="">
      <xdr:nvCxnSpPr>
        <xdr:cNvPr id="352" name="直線コネクタ 351"/>
        <xdr:cNvCxnSpPr/>
      </xdr:nvCxnSpPr>
      <xdr:spPr>
        <a:xfrm>
          <a:off x="6972300" y="9835185"/>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164388</xdr:rowOff>
    </xdr:from>
    <xdr:to>
      <xdr:col>15</xdr:col>
      <xdr:colOff>231775</xdr:colOff>
      <xdr:row>57</xdr:row>
      <xdr:rowOff>94538</xdr:rowOff>
    </xdr:to>
    <xdr:sp macro="" textlink="">
      <xdr:nvSpPr>
        <xdr:cNvPr id="362" name="円/楕円 361"/>
        <xdr:cNvSpPr/>
      </xdr:nvSpPr>
      <xdr:spPr>
        <a:xfrm>
          <a:off x="10426700" y="97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142815</xdr:rowOff>
    </xdr:from>
    <xdr:ext cx="599010" cy="259045"/>
    <xdr:sp macro="" textlink="">
      <xdr:nvSpPr>
        <xdr:cNvPr id="363" name="普通建設事業費該当値テキスト"/>
        <xdr:cNvSpPr txBox="1"/>
      </xdr:nvSpPr>
      <xdr:spPr>
        <a:xfrm>
          <a:off x="10528300" y="974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267,912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25584</xdr:rowOff>
    </xdr:from>
    <xdr:to>
      <xdr:col>14</xdr:col>
      <xdr:colOff>79375</xdr:colOff>
      <xdr:row>57</xdr:row>
      <xdr:rowOff>127184</xdr:rowOff>
    </xdr:to>
    <xdr:sp macro="" textlink="">
      <xdr:nvSpPr>
        <xdr:cNvPr id="364" name="円/楕円 363"/>
        <xdr:cNvSpPr/>
      </xdr:nvSpPr>
      <xdr:spPr>
        <a:xfrm>
          <a:off x="9588500" y="97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118311</xdr:rowOff>
    </xdr:from>
    <xdr:ext cx="599010" cy="259045"/>
    <xdr:sp macro="" textlink="">
      <xdr:nvSpPr>
        <xdr:cNvPr id="365" name="テキスト ボックス 364"/>
        <xdr:cNvSpPr txBox="1"/>
      </xdr:nvSpPr>
      <xdr:spPr>
        <a:xfrm>
          <a:off x="9339794" y="989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46635</xdr:rowOff>
    </xdr:from>
    <xdr:to>
      <xdr:col>12</xdr:col>
      <xdr:colOff>561975</xdr:colOff>
      <xdr:row>57</xdr:row>
      <xdr:rowOff>148235</xdr:rowOff>
    </xdr:to>
    <xdr:sp macro="" textlink="">
      <xdr:nvSpPr>
        <xdr:cNvPr id="366" name="円/楕円 365"/>
        <xdr:cNvSpPr/>
      </xdr:nvSpPr>
      <xdr:spPr>
        <a:xfrm>
          <a:off x="8699500" y="98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139362</xdr:rowOff>
    </xdr:from>
    <xdr:ext cx="599010" cy="259045"/>
    <xdr:sp macro="" textlink="">
      <xdr:nvSpPr>
        <xdr:cNvPr id="367" name="テキスト ボックス 366"/>
        <xdr:cNvSpPr txBox="1"/>
      </xdr:nvSpPr>
      <xdr:spPr>
        <a:xfrm>
          <a:off x="8450794" y="991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28765</xdr:rowOff>
    </xdr:from>
    <xdr:to>
      <xdr:col>11</xdr:col>
      <xdr:colOff>358775</xdr:colOff>
      <xdr:row>57</xdr:row>
      <xdr:rowOff>130365</xdr:rowOff>
    </xdr:to>
    <xdr:sp macro="" textlink="">
      <xdr:nvSpPr>
        <xdr:cNvPr id="368" name="円/楕円 367"/>
        <xdr:cNvSpPr/>
      </xdr:nvSpPr>
      <xdr:spPr>
        <a:xfrm>
          <a:off x="7810500" y="98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146892</xdr:rowOff>
    </xdr:from>
    <xdr:ext cx="599010" cy="259045"/>
    <xdr:sp macro="" textlink="">
      <xdr:nvSpPr>
        <xdr:cNvPr id="369" name="テキスト ボックス 368"/>
        <xdr:cNvSpPr txBox="1"/>
      </xdr:nvSpPr>
      <xdr:spPr>
        <a:xfrm>
          <a:off x="7561794" y="957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11735</xdr:rowOff>
    </xdr:from>
    <xdr:to>
      <xdr:col>10</xdr:col>
      <xdr:colOff>155575</xdr:colOff>
      <xdr:row>57</xdr:row>
      <xdr:rowOff>113335</xdr:rowOff>
    </xdr:to>
    <xdr:sp macro="" textlink="">
      <xdr:nvSpPr>
        <xdr:cNvPr id="370" name="円/楕円 369"/>
        <xdr:cNvSpPr/>
      </xdr:nvSpPr>
      <xdr:spPr>
        <a:xfrm>
          <a:off x="6921500" y="9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129862</xdr:rowOff>
    </xdr:from>
    <xdr:ext cx="599010" cy="259045"/>
    <xdr:sp macro="" textlink="">
      <xdr:nvSpPr>
        <xdr:cNvPr id="371" name="テキスト ボックス 370"/>
        <xdr:cNvSpPr txBox="1"/>
      </xdr:nvSpPr>
      <xdr:spPr>
        <a:xfrm>
          <a:off x="6672794" y="955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163830</xdr:rowOff>
    </xdr:from>
    <xdr:to>
      <xdr:col>15</xdr:col>
      <xdr:colOff>180975</xdr:colOff>
      <xdr:row>78</xdr:row>
      <xdr:rowOff>144486</xdr:rowOff>
    </xdr:to>
    <xdr:cxnSp macro="">
      <xdr:nvCxnSpPr>
        <xdr:cNvPr id="400" name="直線コネクタ 399"/>
        <xdr:cNvCxnSpPr/>
      </xdr:nvCxnSpPr>
      <xdr:spPr>
        <a:xfrm flipV="1">
          <a:off x="9639300" y="13365480"/>
          <a:ext cx="838200" cy="15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113030</xdr:rowOff>
    </xdr:from>
    <xdr:to>
      <xdr:col>15</xdr:col>
      <xdr:colOff>231775</xdr:colOff>
      <xdr:row>78</xdr:row>
      <xdr:rowOff>43180</xdr:rowOff>
    </xdr:to>
    <xdr:sp macro="" textlink="">
      <xdr:nvSpPr>
        <xdr:cNvPr id="410" name="円/楕円 409"/>
        <xdr:cNvSpPr/>
      </xdr:nvSpPr>
      <xdr:spPr>
        <a:xfrm>
          <a:off x="10426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135907</xdr:rowOff>
    </xdr:from>
    <xdr:ext cx="599010" cy="259045"/>
    <xdr:sp macro="" textlink="">
      <xdr:nvSpPr>
        <xdr:cNvPr id="411" name="普通建設事業費 （ うち新規整備　）該当値テキスト"/>
        <xdr:cNvSpPr txBox="1"/>
      </xdr:nvSpPr>
      <xdr:spPr>
        <a:xfrm>
          <a:off x="10528300" y="131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93686</xdr:rowOff>
    </xdr:from>
    <xdr:to>
      <xdr:col>14</xdr:col>
      <xdr:colOff>79375</xdr:colOff>
      <xdr:row>79</xdr:row>
      <xdr:rowOff>23836</xdr:rowOff>
    </xdr:to>
    <xdr:sp macro="" textlink="">
      <xdr:nvSpPr>
        <xdr:cNvPr id="412" name="円/楕円 411"/>
        <xdr:cNvSpPr/>
      </xdr:nvSpPr>
      <xdr:spPr>
        <a:xfrm>
          <a:off x="9588500" y="134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14963</xdr:rowOff>
    </xdr:from>
    <xdr:ext cx="534377" cy="259045"/>
    <xdr:sp macro="" textlink="">
      <xdr:nvSpPr>
        <xdr:cNvPr id="413" name="テキスト ボックス 412"/>
        <xdr:cNvSpPr txBox="1"/>
      </xdr:nvSpPr>
      <xdr:spPr>
        <a:xfrm>
          <a:off x="9372111" y="1355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15160</xdr:rowOff>
    </xdr:from>
    <xdr:to>
      <xdr:col>15</xdr:col>
      <xdr:colOff>180975</xdr:colOff>
      <xdr:row>98</xdr:row>
      <xdr:rowOff>71899</xdr:rowOff>
    </xdr:to>
    <xdr:cxnSp macro="">
      <xdr:nvCxnSpPr>
        <xdr:cNvPr id="440" name="直線コネクタ 439"/>
        <xdr:cNvCxnSpPr/>
      </xdr:nvCxnSpPr>
      <xdr:spPr>
        <a:xfrm>
          <a:off x="9639300" y="16817260"/>
          <a:ext cx="8382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21099</xdr:rowOff>
    </xdr:from>
    <xdr:to>
      <xdr:col>15</xdr:col>
      <xdr:colOff>231775</xdr:colOff>
      <xdr:row>98</xdr:row>
      <xdr:rowOff>122699</xdr:rowOff>
    </xdr:to>
    <xdr:sp macro="" textlink="">
      <xdr:nvSpPr>
        <xdr:cNvPr id="450" name="円/楕円 449"/>
        <xdr:cNvSpPr/>
      </xdr:nvSpPr>
      <xdr:spPr>
        <a:xfrm>
          <a:off x="10426700" y="168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119177</xdr:rowOff>
    </xdr:from>
    <xdr:ext cx="534377" cy="259045"/>
    <xdr:sp macro="" textlink="">
      <xdr:nvSpPr>
        <xdr:cNvPr id="451" name="普通建設事業費 （ うち更新整備　）該当値テキスト"/>
        <xdr:cNvSpPr txBox="1"/>
      </xdr:nvSpPr>
      <xdr:spPr>
        <a:xfrm>
          <a:off x="10528300" y="1674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135810</xdr:rowOff>
    </xdr:from>
    <xdr:to>
      <xdr:col>14</xdr:col>
      <xdr:colOff>79375</xdr:colOff>
      <xdr:row>98</xdr:row>
      <xdr:rowOff>65960</xdr:rowOff>
    </xdr:to>
    <xdr:sp macro="" textlink="">
      <xdr:nvSpPr>
        <xdr:cNvPr id="452" name="円/楕円 451"/>
        <xdr:cNvSpPr/>
      </xdr:nvSpPr>
      <xdr:spPr>
        <a:xfrm>
          <a:off x="9588500" y="167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82487</xdr:rowOff>
    </xdr:from>
    <xdr:ext cx="599010" cy="259045"/>
    <xdr:sp macro="" textlink="">
      <xdr:nvSpPr>
        <xdr:cNvPr id="453" name="テキスト ボックス 452"/>
        <xdr:cNvSpPr txBox="1"/>
      </xdr:nvSpPr>
      <xdr:spPr>
        <a:xfrm>
          <a:off x="9339794" y="1654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84760</xdr:rowOff>
    </xdr:from>
    <xdr:to>
      <xdr:col>23</xdr:col>
      <xdr:colOff>517525</xdr:colOff>
      <xdr:row>38</xdr:row>
      <xdr:rowOff>160986</xdr:rowOff>
    </xdr:to>
    <xdr:cxnSp macro="">
      <xdr:nvCxnSpPr>
        <xdr:cNvPr id="482" name="直線コネクタ 481"/>
        <xdr:cNvCxnSpPr/>
      </xdr:nvCxnSpPr>
      <xdr:spPr>
        <a:xfrm flipV="1">
          <a:off x="15481300" y="6428410"/>
          <a:ext cx="838200" cy="2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160986</xdr:rowOff>
    </xdr:from>
    <xdr:to>
      <xdr:col>22</xdr:col>
      <xdr:colOff>365125</xdr:colOff>
      <xdr:row>39</xdr:row>
      <xdr:rowOff>24105</xdr:rowOff>
    </xdr:to>
    <xdr:cxnSp macro="">
      <xdr:nvCxnSpPr>
        <xdr:cNvPr id="485" name="直線コネクタ 484"/>
        <xdr:cNvCxnSpPr/>
      </xdr:nvCxnSpPr>
      <xdr:spPr>
        <a:xfrm flipV="1">
          <a:off x="14592300" y="6676086"/>
          <a:ext cx="8890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24105</xdr:rowOff>
    </xdr:from>
    <xdr:to>
      <xdr:col>21</xdr:col>
      <xdr:colOff>161925</xdr:colOff>
      <xdr:row>39</xdr:row>
      <xdr:rowOff>38631</xdr:rowOff>
    </xdr:to>
    <xdr:cxnSp macro="">
      <xdr:nvCxnSpPr>
        <xdr:cNvPr id="488" name="直線コネクタ 487"/>
        <xdr:cNvCxnSpPr/>
      </xdr:nvCxnSpPr>
      <xdr:spPr>
        <a:xfrm flipV="1">
          <a:off x="13703300" y="6710655"/>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34040</xdr:rowOff>
    </xdr:from>
    <xdr:to>
      <xdr:col>19</xdr:col>
      <xdr:colOff>644525</xdr:colOff>
      <xdr:row>39</xdr:row>
      <xdr:rowOff>38631</xdr:rowOff>
    </xdr:to>
    <xdr:cxnSp macro="">
      <xdr:nvCxnSpPr>
        <xdr:cNvPr id="491" name="直線コネクタ 490"/>
        <xdr:cNvCxnSpPr/>
      </xdr:nvCxnSpPr>
      <xdr:spPr>
        <a:xfrm>
          <a:off x="12814300" y="6720590"/>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33960</xdr:rowOff>
    </xdr:from>
    <xdr:to>
      <xdr:col>23</xdr:col>
      <xdr:colOff>568325</xdr:colOff>
      <xdr:row>37</xdr:row>
      <xdr:rowOff>135560</xdr:rowOff>
    </xdr:to>
    <xdr:sp macro="" textlink="">
      <xdr:nvSpPr>
        <xdr:cNvPr id="501" name="円/楕円 500"/>
        <xdr:cNvSpPr/>
      </xdr:nvSpPr>
      <xdr:spPr>
        <a:xfrm>
          <a:off x="16268700" y="63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56837</xdr:rowOff>
    </xdr:from>
    <xdr:ext cx="599010" cy="259045"/>
    <xdr:sp macro="" textlink="">
      <xdr:nvSpPr>
        <xdr:cNvPr id="502" name="災害復旧事業費該当値テキスト"/>
        <xdr:cNvSpPr txBox="1"/>
      </xdr:nvSpPr>
      <xdr:spPr>
        <a:xfrm>
          <a:off x="16370300" y="622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110186</xdr:rowOff>
    </xdr:from>
    <xdr:to>
      <xdr:col>22</xdr:col>
      <xdr:colOff>415925</xdr:colOff>
      <xdr:row>39</xdr:row>
      <xdr:rowOff>40336</xdr:rowOff>
    </xdr:to>
    <xdr:sp macro="" textlink="">
      <xdr:nvSpPr>
        <xdr:cNvPr id="503" name="円/楕円 502"/>
        <xdr:cNvSpPr/>
      </xdr:nvSpPr>
      <xdr:spPr>
        <a:xfrm>
          <a:off x="15430500" y="66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56863</xdr:rowOff>
    </xdr:from>
    <xdr:ext cx="534377" cy="259045"/>
    <xdr:sp macro="" textlink="">
      <xdr:nvSpPr>
        <xdr:cNvPr id="504" name="テキスト ボックス 503"/>
        <xdr:cNvSpPr txBox="1"/>
      </xdr:nvSpPr>
      <xdr:spPr>
        <a:xfrm>
          <a:off x="15214111" y="64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144755</xdr:rowOff>
    </xdr:from>
    <xdr:to>
      <xdr:col>21</xdr:col>
      <xdr:colOff>212725</xdr:colOff>
      <xdr:row>39</xdr:row>
      <xdr:rowOff>74905</xdr:rowOff>
    </xdr:to>
    <xdr:sp macro="" textlink="">
      <xdr:nvSpPr>
        <xdr:cNvPr id="505" name="円/楕円 504"/>
        <xdr:cNvSpPr/>
      </xdr:nvSpPr>
      <xdr:spPr>
        <a:xfrm>
          <a:off x="14541500" y="66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91432</xdr:rowOff>
    </xdr:from>
    <xdr:ext cx="534377" cy="259045"/>
    <xdr:sp macro="" textlink="">
      <xdr:nvSpPr>
        <xdr:cNvPr id="506" name="テキスト ボックス 505"/>
        <xdr:cNvSpPr txBox="1"/>
      </xdr:nvSpPr>
      <xdr:spPr>
        <a:xfrm>
          <a:off x="14325111" y="643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159281</xdr:rowOff>
    </xdr:from>
    <xdr:to>
      <xdr:col>20</xdr:col>
      <xdr:colOff>9525</xdr:colOff>
      <xdr:row>39</xdr:row>
      <xdr:rowOff>89431</xdr:rowOff>
    </xdr:to>
    <xdr:sp macro="" textlink="">
      <xdr:nvSpPr>
        <xdr:cNvPr id="507" name="円/楕円 506"/>
        <xdr:cNvSpPr/>
      </xdr:nvSpPr>
      <xdr:spPr>
        <a:xfrm>
          <a:off x="13652500" y="66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80558</xdr:rowOff>
    </xdr:from>
    <xdr:ext cx="469744" cy="259045"/>
    <xdr:sp macro="" textlink="">
      <xdr:nvSpPr>
        <xdr:cNvPr id="508" name="テキスト ボックス 507"/>
        <xdr:cNvSpPr txBox="1"/>
      </xdr:nvSpPr>
      <xdr:spPr>
        <a:xfrm>
          <a:off x="13468427" y="676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154690</xdr:rowOff>
    </xdr:from>
    <xdr:to>
      <xdr:col>18</xdr:col>
      <xdr:colOff>492125</xdr:colOff>
      <xdr:row>39</xdr:row>
      <xdr:rowOff>84840</xdr:rowOff>
    </xdr:to>
    <xdr:sp macro="" textlink="">
      <xdr:nvSpPr>
        <xdr:cNvPr id="509" name="円/楕円 508"/>
        <xdr:cNvSpPr/>
      </xdr:nvSpPr>
      <xdr:spPr>
        <a:xfrm>
          <a:off x="12763500" y="66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75967</xdr:rowOff>
    </xdr:from>
    <xdr:ext cx="469744" cy="259045"/>
    <xdr:sp macro="" textlink="">
      <xdr:nvSpPr>
        <xdr:cNvPr id="510" name="テキスト ボックス 509"/>
        <xdr:cNvSpPr txBox="1"/>
      </xdr:nvSpPr>
      <xdr:spPr>
        <a:xfrm>
          <a:off x="12579427" y="676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89812</xdr:rowOff>
    </xdr:from>
    <xdr:to>
      <xdr:col>23</xdr:col>
      <xdr:colOff>517525</xdr:colOff>
      <xdr:row>76</xdr:row>
      <xdr:rowOff>106132</xdr:rowOff>
    </xdr:to>
    <xdr:cxnSp macro="">
      <xdr:nvCxnSpPr>
        <xdr:cNvPr id="596" name="直線コネクタ 595"/>
        <xdr:cNvCxnSpPr/>
      </xdr:nvCxnSpPr>
      <xdr:spPr>
        <a:xfrm>
          <a:off x="15481300" y="13120012"/>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89812</xdr:rowOff>
    </xdr:from>
    <xdr:to>
      <xdr:col>22</xdr:col>
      <xdr:colOff>365125</xdr:colOff>
      <xdr:row>76</xdr:row>
      <xdr:rowOff>112447</xdr:rowOff>
    </xdr:to>
    <xdr:cxnSp macro="">
      <xdr:nvCxnSpPr>
        <xdr:cNvPr id="599" name="直線コネクタ 598"/>
        <xdr:cNvCxnSpPr/>
      </xdr:nvCxnSpPr>
      <xdr:spPr>
        <a:xfrm flipV="1">
          <a:off x="14592300" y="13120012"/>
          <a:ext cx="889000" cy="2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112447</xdr:rowOff>
    </xdr:from>
    <xdr:to>
      <xdr:col>21</xdr:col>
      <xdr:colOff>161925</xdr:colOff>
      <xdr:row>76</xdr:row>
      <xdr:rowOff>133919</xdr:rowOff>
    </xdr:to>
    <xdr:cxnSp macro="">
      <xdr:nvCxnSpPr>
        <xdr:cNvPr id="602" name="直線コネクタ 601"/>
        <xdr:cNvCxnSpPr/>
      </xdr:nvCxnSpPr>
      <xdr:spPr>
        <a:xfrm flipV="1">
          <a:off x="13703300" y="13142647"/>
          <a:ext cx="8890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99019</xdr:rowOff>
    </xdr:from>
    <xdr:to>
      <xdr:col>19</xdr:col>
      <xdr:colOff>644525</xdr:colOff>
      <xdr:row>76</xdr:row>
      <xdr:rowOff>133919</xdr:rowOff>
    </xdr:to>
    <xdr:cxnSp macro="">
      <xdr:nvCxnSpPr>
        <xdr:cNvPr id="605" name="直線コネクタ 604"/>
        <xdr:cNvCxnSpPr/>
      </xdr:nvCxnSpPr>
      <xdr:spPr>
        <a:xfrm>
          <a:off x="12814300" y="13129219"/>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55332</xdr:rowOff>
    </xdr:from>
    <xdr:to>
      <xdr:col>23</xdr:col>
      <xdr:colOff>568325</xdr:colOff>
      <xdr:row>76</xdr:row>
      <xdr:rowOff>156932</xdr:rowOff>
    </xdr:to>
    <xdr:sp macro="" textlink="">
      <xdr:nvSpPr>
        <xdr:cNvPr id="615" name="円/楕円 614"/>
        <xdr:cNvSpPr/>
      </xdr:nvSpPr>
      <xdr:spPr>
        <a:xfrm>
          <a:off x="16268700" y="130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78209</xdr:rowOff>
    </xdr:from>
    <xdr:ext cx="599010" cy="259045"/>
    <xdr:sp macro="" textlink="">
      <xdr:nvSpPr>
        <xdr:cNvPr id="616" name="公債費該当値テキスト"/>
        <xdr:cNvSpPr txBox="1"/>
      </xdr:nvSpPr>
      <xdr:spPr>
        <a:xfrm>
          <a:off x="16370300" y="1293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237,621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39012</xdr:rowOff>
    </xdr:from>
    <xdr:to>
      <xdr:col>22</xdr:col>
      <xdr:colOff>415925</xdr:colOff>
      <xdr:row>76</xdr:row>
      <xdr:rowOff>140612</xdr:rowOff>
    </xdr:to>
    <xdr:sp macro="" textlink="">
      <xdr:nvSpPr>
        <xdr:cNvPr id="617" name="円/楕円 616"/>
        <xdr:cNvSpPr/>
      </xdr:nvSpPr>
      <xdr:spPr>
        <a:xfrm>
          <a:off x="15430500" y="130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157139</xdr:rowOff>
    </xdr:from>
    <xdr:ext cx="599010" cy="259045"/>
    <xdr:sp macro="" textlink="">
      <xdr:nvSpPr>
        <xdr:cNvPr id="618" name="テキスト ボックス 617"/>
        <xdr:cNvSpPr txBox="1"/>
      </xdr:nvSpPr>
      <xdr:spPr>
        <a:xfrm>
          <a:off x="15181794" y="1284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61647</xdr:rowOff>
    </xdr:from>
    <xdr:to>
      <xdr:col>21</xdr:col>
      <xdr:colOff>212725</xdr:colOff>
      <xdr:row>76</xdr:row>
      <xdr:rowOff>163247</xdr:rowOff>
    </xdr:to>
    <xdr:sp macro="" textlink="">
      <xdr:nvSpPr>
        <xdr:cNvPr id="619" name="円/楕円 618"/>
        <xdr:cNvSpPr/>
      </xdr:nvSpPr>
      <xdr:spPr>
        <a:xfrm>
          <a:off x="14541500" y="130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8324</xdr:rowOff>
    </xdr:from>
    <xdr:ext cx="599010" cy="259045"/>
    <xdr:sp macro="" textlink="">
      <xdr:nvSpPr>
        <xdr:cNvPr id="620" name="テキスト ボックス 619"/>
        <xdr:cNvSpPr txBox="1"/>
      </xdr:nvSpPr>
      <xdr:spPr>
        <a:xfrm>
          <a:off x="14292794" y="1286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83119</xdr:rowOff>
    </xdr:from>
    <xdr:to>
      <xdr:col>20</xdr:col>
      <xdr:colOff>9525</xdr:colOff>
      <xdr:row>77</xdr:row>
      <xdr:rowOff>13269</xdr:rowOff>
    </xdr:to>
    <xdr:sp macro="" textlink="">
      <xdr:nvSpPr>
        <xdr:cNvPr id="621" name="円/楕円 620"/>
        <xdr:cNvSpPr/>
      </xdr:nvSpPr>
      <xdr:spPr>
        <a:xfrm>
          <a:off x="13652500" y="131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29795</xdr:rowOff>
    </xdr:from>
    <xdr:ext cx="599010" cy="259045"/>
    <xdr:sp macro="" textlink="">
      <xdr:nvSpPr>
        <xdr:cNvPr id="622" name="テキスト ボックス 621"/>
        <xdr:cNvSpPr txBox="1"/>
      </xdr:nvSpPr>
      <xdr:spPr>
        <a:xfrm>
          <a:off x="13403794" y="1288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48219</xdr:rowOff>
    </xdr:from>
    <xdr:to>
      <xdr:col>18</xdr:col>
      <xdr:colOff>492125</xdr:colOff>
      <xdr:row>76</xdr:row>
      <xdr:rowOff>149819</xdr:rowOff>
    </xdr:to>
    <xdr:sp macro="" textlink="">
      <xdr:nvSpPr>
        <xdr:cNvPr id="623" name="円/楕円 622"/>
        <xdr:cNvSpPr/>
      </xdr:nvSpPr>
      <xdr:spPr>
        <a:xfrm>
          <a:off x="12763500" y="130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166346</xdr:rowOff>
    </xdr:from>
    <xdr:ext cx="599010" cy="259045"/>
    <xdr:sp macro="" textlink="">
      <xdr:nvSpPr>
        <xdr:cNvPr id="624" name="テキスト ボックス 623"/>
        <xdr:cNvSpPr txBox="1"/>
      </xdr:nvSpPr>
      <xdr:spPr>
        <a:xfrm>
          <a:off x="12514794" y="1285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125896</xdr:rowOff>
    </xdr:from>
    <xdr:to>
      <xdr:col>23</xdr:col>
      <xdr:colOff>517525</xdr:colOff>
      <xdr:row>99</xdr:row>
      <xdr:rowOff>34041</xdr:rowOff>
    </xdr:to>
    <xdr:cxnSp macro="">
      <xdr:nvCxnSpPr>
        <xdr:cNvPr id="653" name="直線コネクタ 652"/>
        <xdr:cNvCxnSpPr/>
      </xdr:nvCxnSpPr>
      <xdr:spPr>
        <a:xfrm flipV="1">
          <a:off x="15481300" y="16927996"/>
          <a:ext cx="838200" cy="7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169818</xdr:rowOff>
    </xdr:from>
    <xdr:to>
      <xdr:col>22</xdr:col>
      <xdr:colOff>365125</xdr:colOff>
      <xdr:row>99</xdr:row>
      <xdr:rowOff>34041</xdr:rowOff>
    </xdr:to>
    <xdr:cxnSp macro="">
      <xdr:nvCxnSpPr>
        <xdr:cNvPr id="656" name="直線コネクタ 655"/>
        <xdr:cNvCxnSpPr/>
      </xdr:nvCxnSpPr>
      <xdr:spPr>
        <a:xfrm>
          <a:off x="14592300" y="16800468"/>
          <a:ext cx="889000" cy="20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169818</xdr:rowOff>
    </xdr:from>
    <xdr:to>
      <xdr:col>21</xdr:col>
      <xdr:colOff>161925</xdr:colOff>
      <xdr:row>98</xdr:row>
      <xdr:rowOff>90288</xdr:rowOff>
    </xdr:to>
    <xdr:cxnSp macro="">
      <xdr:nvCxnSpPr>
        <xdr:cNvPr id="659" name="直線コネクタ 658"/>
        <xdr:cNvCxnSpPr/>
      </xdr:nvCxnSpPr>
      <xdr:spPr>
        <a:xfrm flipV="1">
          <a:off x="13703300" y="16800468"/>
          <a:ext cx="8890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63156</xdr:rowOff>
    </xdr:from>
    <xdr:to>
      <xdr:col>19</xdr:col>
      <xdr:colOff>644525</xdr:colOff>
      <xdr:row>98</xdr:row>
      <xdr:rowOff>90288</xdr:rowOff>
    </xdr:to>
    <xdr:cxnSp macro="">
      <xdr:nvCxnSpPr>
        <xdr:cNvPr id="662" name="直線コネクタ 661"/>
        <xdr:cNvCxnSpPr/>
      </xdr:nvCxnSpPr>
      <xdr:spPr>
        <a:xfrm>
          <a:off x="12814300" y="16865256"/>
          <a:ext cx="889000" cy="2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75096</xdr:rowOff>
    </xdr:from>
    <xdr:to>
      <xdr:col>23</xdr:col>
      <xdr:colOff>568325</xdr:colOff>
      <xdr:row>99</xdr:row>
      <xdr:rowOff>5246</xdr:rowOff>
    </xdr:to>
    <xdr:sp macro="" textlink="">
      <xdr:nvSpPr>
        <xdr:cNvPr id="672" name="円/楕円 671"/>
        <xdr:cNvSpPr/>
      </xdr:nvSpPr>
      <xdr:spPr>
        <a:xfrm>
          <a:off x="16268700" y="168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161473</xdr:rowOff>
    </xdr:from>
    <xdr:ext cx="534377" cy="259045"/>
    <xdr:sp macro="" textlink="">
      <xdr:nvSpPr>
        <xdr:cNvPr id="673" name="積立金該当値テキスト"/>
        <xdr:cNvSpPr txBox="1"/>
      </xdr:nvSpPr>
      <xdr:spPr>
        <a:xfrm>
          <a:off x="16370300" y="167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154691</xdr:rowOff>
    </xdr:from>
    <xdr:to>
      <xdr:col>22</xdr:col>
      <xdr:colOff>415925</xdr:colOff>
      <xdr:row>99</xdr:row>
      <xdr:rowOff>84841</xdr:rowOff>
    </xdr:to>
    <xdr:sp macro="" textlink="">
      <xdr:nvSpPr>
        <xdr:cNvPr id="674" name="円/楕円 673"/>
        <xdr:cNvSpPr/>
      </xdr:nvSpPr>
      <xdr:spPr>
        <a:xfrm>
          <a:off x="15430500" y="169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75968</xdr:rowOff>
    </xdr:from>
    <xdr:ext cx="469744" cy="259045"/>
    <xdr:sp macro="" textlink="">
      <xdr:nvSpPr>
        <xdr:cNvPr id="675" name="テキスト ボックス 674"/>
        <xdr:cNvSpPr txBox="1"/>
      </xdr:nvSpPr>
      <xdr:spPr>
        <a:xfrm>
          <a:off x="15246427" y="1704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119018</xdr:rowOff>
    </xdr:from>
    <xdr:to>
      <xdr:col>21</xdr:col>
      <xdr:colOff>212725</xdr:colOff>
      <xdr:row>98</xdr:row>
      <xdr:rowOff>49168</xdr:rowOff>
    </xdr:to>
    <xdr:sp macro="" textlink="">
      <xdr:nvSpPr>
        <xdr:cNvPr id="676" name="円/楕円 675"/>
        <xdr:cNvSpPr/>
      </xdr:nvSpPr>
      <xdr:spPr>
        <a:xfrm>
          <a:off x="14541500" y="1674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65695</xdr:rowOff>
    </xdr:from>
    <xdr:ext cx="599010" cy="259045"/>
    <xdr:sp macro="" textlink="">
      <xdr:nvSpPr>
        <xdr:cNvPr id="677" name="テキスト ボックス 676"/>
        <xdr:cNvSpPr txBox="1"/>
      </xdr:nvSpPr>
      <xdr:spPr>
        <a:xfrm>
          <a:off x="14292794" y="1652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39488</xdr:rowOff>
    </xdr:from>
    <xdr:to>
      <xdr:col>20</xdr:col>
      <xdr:colOff>9525</xdr:colOff>
      <xdr:row>98</xdr:row>
      <xdr:rowOff>141088</xdr:rowOff>
    </xdr:to>
    <xdr:sp macro="" textlink="">
      <xdr:nvSpPr>
        <xdr:cNvPr id="678" name="円/楕円 677"/>
        <xdr:cNvSpPr/>
      </xdr:nvSpPr>
      <xdr:spPr>
        <a:xfrm>
          <a:off x="13652500" y="168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132215</xdr:rowOff>
    </xdr:from>
    <xdr:ext cx="534377" cy="259045"/>
    <xdr:sp macro="" textlink="">
      <xdr:nvSpPr>
        <xdr:cNvPr id="679" name="テキスト ボックス 678"/>
        <xdr:cNvSpPr txBox="1"/>
      </xdr:nvSpPr>
      <xdr:spPr>
        <a:xfrm>
          <a:off x="13436111" y="1693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12356</xdr:rowOff>
    </xdr:from>
    <xdr:to>
      <xdr:col>18</xdr:col>
      <xdr:colOff>492125</xdr:colOff>
      <xdr:row>98</xdr:row>
      <xdr:rowOff>113956</xdr:rowOff>
    </xdr:to>
    <xdr:sp macro="" textlink="">
      <xdr:nvSpPr>
        <xdr:cNvPr id="680" name="円/楕円 679"/>
        <xdr:cNvSpPr/>
      </xdr:nvSpPr>
      <xdr:spPr>
        <a:xfrm>
          <a:off x="12763500" y="168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105083</xdr:rowOff>
    </xdr:from>
    <xdr:ext cx="534377" cy="259045"/>
    <xdr:sp macro="" textlink="">
      <xdr:nvSpPr>
        <xdr:cNvPr id="681" name="テキスト ボックス 680"/>
        <xdr:cNvSpPr txBox="1"/>
      </xdr:nvSpPr>
      <xdr:spPr>
        <a:xfrm>
          <a:off x="12547111" y="169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89362</xdr:rowOff>
    </xdr:from>
    <xdr:to>
      <xdr:col>32</xdr:col>
      <xdr:colOff>187325</xdr:colOff>
      <xdr:row>57</xdr:row>
      <xdr:rowOff>90277</xdr:rowOff>
    </xdr:to>
    <xdr:cxnSp macro="">
      <xdr:nvCxnSpPr>
        <xdr:cNvPr id="765" name="直線コネクタ 764"/>
        <xdr:cNvCxnSpPr/>
      </xdr:nvCxnSpPr>
      <xdr:spPr>
        <a:xfrm flipV="1">
          <a:off x="21323300" y="986201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90277</xdr:rowOff>
    </xdr:from>
    <xdr:to>
      <xdr:col>31</xdr:col>
      <xdr:colOff>34925</xdr:colOff>
      <xdr:row>57</xdr:row>
      <xdr:rowOff>95077</xdr:rowOff>
    </xdr:to>
    <xdr:cxnSp macro="">
      <xdr:nvCxnSpPr>
        <xdr:cNvPr id="768" name="直線コネクタ 767"/>
        <xdr:cNvCxnSpPr/>
      </xdr:nvCxnSpPr>
      <xdr:spPr>
        <a:xfrm flipV="1">
          <a:off x="20434300" y="986292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95077</xdr:rowOff>
    </xdr:from>
    <xdr:to>
      <xdr:col>29</xdr:col>
      <xdr:colOff>517525</xdr:colOff>
      <xdr:row>57</xdr:row>
      <xdr:rowOff>96906</xdr:rowOff>
    </xdr:to>
    <xdr:cxnSp macro="">
      <xdr:nvCxnSpPr>
        <xdr:cNvPr id="771" name="直線コネクタ 770"/>
        <xdr:cNvCxnSpPr/>
      </xdr:nvCxnSpPr>
      <xdr:spPr>
        <a:xfrm flipV="1">
          <a:off x="19545300" y="986772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96906</xdr:rowOff>
    </xdr:from>
    <xdr:to>
      <xdr:col>28</xdr:col>
      <xdr:colOff>314325</xdr:colOff>
      <xdr:row>57</xdr:row>
      <xdr:rowOff>97820</xdr:rowOff>
    </xdr:to>
    <xdr:cxnSp macro="">
      <xdr:nvCxnSpPr>
        <xdr:cNvPr id="774" name="直線コネクタ 773"/>
        <xdr:cNvCxnSpPr/>
      </xdr:nvCxnSpPr>
      <xdr:spPr>
        <a:xfrm flipV="1">
          <a:off x="18656300" y="986955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38562</xdr:rowOff>
    </xdr:from>
    <xdr:to>
      <xdr:col>32</xdr:col>
      <xdr:colOff>238125</xdr:colOff>
      <xdr:row>57</xdr:row>
      <xdr:rowOff>140162</xdr:rowOff>
    </xdr:to>
    <xdr:sp macro="" textlink="">
      <xdr:nvSpPr>
        <xdr:cNvPr id="784" name="円/楕円 783"/>
        <xdr:cNvSpPr/>
      </xdr:nvSpPr>
      <xdr:spPr>
        <a:xfrm>
          <a:off x="22110700" y="98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16989</xdr:rowOff>
    </xdr:from>
    <xdr:ext cx="469744" cy="259045"/>
    <xdr:sp macro="" textlink="">
      <xdr:nvSpPr>
        <xdr:cNvPr id="785" name="貸付金該当値テキスト"/>
        <xdr:cNvSpPr txBox="1"/>
      </xdr:nvSpPr>
      <xdr:spPr>
        <a:xfrm>
          <a:off x="22212300" y="978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39477</xdr:rowOff>
    </xdr:from>
    <xdr:to>
      <xdr:col>31</xdr:col>
      <xdr:colOff>85725</xdr:colOff>
      <xdr:row>57</xdr:row>
      <xdr:rowOff>141077</xdr:rowOff>
    </xdr:to>
    <xdr:sp macro="" textlink="">
      <xdr:nvSpPr>
        <xdr:cNvPr id="786" name="円/楕円 785"/>
        <xdr:cNvSpPr/>
      </xdr:nvSpPr>
      <xdr:spPr>
        <a:xfrm>
          <a:off x="21272500" y="98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132204</xdr:rowOff>
    </xdr:from>
    <xdr:ext cx="469744" cy="259045"/>
    <xdr:sp macro="" textlink="">
      <xdr:nvSpPr>
        <xdr:cNvPr id="787" name="テキスト ボックス 786"/>
        <xdr:cNvSpPr txBox="1"/>
      </xdr:nvSpPr>
      <xdr:spPr>
        <a:xfrm>
          <a:off x="21088427" y="990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44277</xdr:rowOff>
    </xdr:from>
    <xdr:to>
      <xdr:col>29</xdr:col>
      <xdr:colOff>568325</xdr:colOff>
      <xdr:row>57</xdr:row>
      <xdr:rowOff>145877</xdr:rowOff>
    </xdr:to>
    <xdr:sp macro="" textlink="">
      <xdr:nvSpPr>
        <xdr:cNvPr id="788" name="円/楕円 787"/>
        <xdr:cNvSpPr/>
      </xdr:nvSpPr>
      <xdr:spPr>
        <a:xfrm>
          <a:off x="20383500" y="98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137004</xdr:rowOff>
    </xdr:from>
    <xdr:ext cx="469744" cy="259045"/>
    <xdr:sp macro="" textlink="">
      <xdr:nvSpPr>
        <xdr:cNvPr id="789" name="テキスト ボックス 788"/>
        <xdr:cNvSpPr txBox="1"/>
      </xdr:nvSpPr>
      <xdr:spPr>
        <a:xfrm>
          <a:off x="20199427" y="990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46106</xdr:rowOff>
    </xdr:from>
    <xdr:to>
      <xdr:col>28</xdr:col>
      <xdr:colOff>365125</xdr:colOff>
      <xdr:row>57</xdr:row>
      <xdr:rowOff>147706</xdr:rowOff>
    </xdr:to>
    <xdr:sp macro="" textlink="">
      <xdr:nvSpPr>
        <xdr:cNvPr id="790" name="円/楕円 789"/>
        <xdr:cNvSpPr/>
      </xdr:nvSpPr>
      <xdr:spPr>
        <a:xfrm>
          <a:off x="19494500" y="98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138833</xdr:rowOff>
    </xdr:from>
    <xdr:ext cx="469744" cy="259045"/>
    <xdr:sp macro="" textlink="">
      <xdr:nvSpPr>
        <xdr:cNvPr id="791" name="テキスト ボックス 790"/>
        <xdr:cNvSpPr txBox="1"/>
      </xdr:nvSpPr>
      <xdr:spPr>
        <a:xfrm>
          <a:off x="19310427" y="991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47020</xdr:rowOff>
    </xdr:from>
    <xdr:to>
      <xdr:col>27</xdr:col>
      <xdr:colOff>161925</xdr:colOff>
      <xdr:row>57</xdr:row>
      <xdr:rowOff>148620</xdr:rowOff>
    </xdr:to>
    <xdr:sp macro="" textlink="">
      <xdr:nvSpPr>
        <xdr:cNvPr id="792" name="円/楕円 791"/>
        <xdr:cNvSpPr/>
      </xdr:nvSpPr>
      <xdr:spPr>
        <a:xfrm>
          <a:off x="18605500" y="98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139747</xdr:rowOff>
    </xdr:from>
    <xdr:ext cx="469744" cy="259045"/>
    <xdr:sp macro="" textlink="">
      <xdr:nvSpPr>
        <xdr:cNvPr id="793" name="テキスト ボックス 792"/>
        <xdr:cNvSpPr txBox="1"/>
      </xdr:nvSpPr>
      <xdr:spPr>
        <a:xfrm>
          <a:off x="18421427" y="991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69363</xdr:rowOff>
    </xdr:from>
    <xdr:to>
      <xdr:col>32</xdr:col>
      <xdr:colOff>187325</xdr:colOff>
      <xdr:row>77</xdr:row>
      <xdr:rowOff>77403</xdr:rowOff>
    </xdr:to>
    <xdr:cxnSp macro="">
      <xdr:nvCxnSpPr>
        <xdr:cNvPr id="822" name="直線コネクタ 821"/>
        <xdr:cNvCxnSpPr/>
      </xdr:nvCxnSpPr>
      <xdr:spPr>
        <a:xfrm>
          <a:off x="21323300" y="13271013"/>
          <a:ext cx="8382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69363</xdr:rowOff>
    </xdr:from>
    <xdr:to>
      <xdr:col>31</xdr:col>
      <xdr:colOff>34925</xdr:colOff>
      <xdr:row>77</xdr:row>
      <xdr:rowOff>98217</xdr:rowOff>
    </xdr:to>
    <xdr:cxnSp macro="">
      <xdr:nvCxnSpPr>
        <xdr:cNvPr id="825" name="直線コネクタ 824"/>
        <xdr:cNvCxnSpPr/>
      </xdr:nvCxnSpPr>
      <xdr:spPr>
        <a:xfrm flipV="1">
          <a:off x="20434300" y="13271013"/>
          <a:ext cx="889000" cy="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84063</xdr:rowOff>
    </xdr:from>
    <xdr:to>
      <xdr:col>29</xdr:col>
      <xdr:colOff>517525</xdr:colOff>
      <xdr:row>77</xdr:row>
      <xdr:rowOff>98217</xdr:rowOff>
    </xdr:to>
    <xdr:cxnSp macro="">
      <xdr:nvCxnSpPr>
        <xdr:cNvPr id="828" name="直線コネクタ 827"/>
        <xdr:cNvCxnSpPr/>
      </xdr:nvCxnSpPr>
      <xdr:spPr>
        <a:xfrm>
          <a:off x="19545300" y="13285713"/>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84063</xdr:rowOff>
    </xdr:from>
    <xdr:to>
      <xdr:col>28</xdr:col>
      <xdr:colOff>314325</xdr:colOff>
      <xdr:row>77</xdr:row>
      <xdr:rowOff>85700</xdr:rowOff>
    </xdr:to>
    <xdr:cxnSp macro="">
      <xdr:nvCxnSpPr>
        <xdr:cNvPr id="831" name="直線コネクタ 830"/>
        <xdr:cNvCxnSpPr/>
      </xdr:nvCxnSpPr>
      <xdr:spPr>
        <a:xfrm flipV="1">
          <a:off x="18656300" y="13285713"/>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26603</xdr:rowOff>
    </xdr:from>
    <xdr:to>
      <xdr:col>32</xdr:col>
      <xdr:colOff>238125</xdr:colOff>
      <xdr:row>77</xdr:row>
      <xdr:rowOff>128203</xdr:rowOff>
    </xdr:to>
    <xdr:sp macro="" textlink="">
      <xdr:nvSpPr>
        <xdr:cNvPr id="841" name="円/楕円 840"/>
        <xdr:cNvSpPr/>
      </xdr:nvSpPr>
      <xdr:spPr>
        <a:xfrm>
          <a:off x="22110700" y="1322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5030</xdr:rowOff>
    </xdr:from>
    <xdr:ext cx="534377" cy="259045"/>
    <xdr:sp macro="" textlink="">
      <xdr:nvSpPr>
        <xdr:cNvPr id="842" name="繰出金該当値テキスト"/>
        <xdr:cNvSpPr txBox="1"/>
      </xdr:nvSpPr>
      <xdr:spPr>
        <a:xfrm>
          <a:off x="22212300" y="132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81,351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18563</xdr:rowOff>
    </xdr:from>
    <xdr:to>
      <xdr:col>31</xdr:col>
      <xdr:colOff>85725</xdr:colOff>
      <xdr:row>77</xdr:row>
      <xdr:rowOff>120163</xdr:rowOff>
    </xdr:to>
    <xdr:sp macro="" textlink="">
      <xdr:nvSpPr>
        <xdr:cNvPr id="843" name="円/楕円 842"/>
        <xdr:cNvSpPr/>
      </xdr:nvSpPr>
      <xdr:spPr>
        <a:xfrm>
          <a:off x="21272500" y="132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111290</xdr:rowOff>
    </xdr:from>
    <xdr:ext cx="534377" cy="259045"/>
    <xdr:sp macro="" textlink="">
      <xdr:nvSpPr>
        <xdr:cNvPr id="844" name="テキスト ボックス 843"/>
        <xdr:cNvSpPr txBox="1"/>
      </xdr:nvSpPr>
      <xdr:spPr>
        <a:xfrm>
          <a:off x="21056111" y="133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47417</xdr:rowOff>
    </xdr:from>
    <xdr:to>
      <xdr:col>29</xdr:col>
      <xdr:colOff>568325</xdr:colOff>
      <xdr:row>77</xdr:row>
      <xdr:rowOff>149017</xdr:rowOff>
    </xdr:to>
    <xdr:sp macro="" textlink="">
      <xdr:nvSpPr>
        <xdr:cNvPr id="845" name="円/楕円 844"/>
        <xdr:cNvSpPr/>
      </xdr:nvSpPr>
      <xdr:spPr>
        <a:xfrm>
          <a:off x="20383500" y="132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140144</xdr:rowOff>
    </xdr:from>
    <xdr:ext cx="534377" cy="259045"/>
    <xdr:sp macro="" textlink="">
      <xdr:nvSpPr>
        <xdr:cNvPr id="846" name="テキスト ボックス 845"/>
        <xdr:cNvSpPr txBox="1"/>
      </xdr:nvSpPr>
      <xdr:spPr>
        <a:xfrm>
          <a:off x="20167111" y="1334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33263</xdr:rowOff>
    </xdr:from>
    <xdr:to>
      <xdr:col>28</xdr:col>
      <xdr:colOff>365125</xdr:colOff>
      <xdr:row>77</xdr:row>
      <xdr:rowOff>134863</xdr:rowOff>
    </xdr:to>
    <xdr:sp macro="" textlink="">
      <xdr:nvSpPr>
        <xdr:cNvPr id="847" name="円/楕円 846"/>
        <xdr:cNvSpPr/>
      </xdr:nvSpPr>
      <xdr:spPr>
        <a:xfrm>
          <a:off x="19494500" y="132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125990</xdr:rowOff>
    </xdr:from>
    <xdr:ext cx="534377" cy="259045"/>
    <xdr:sp macro="" textlink="">
      <xdr:nvSpPr>
        <xdr:cNvPr id="848" name="テキスト ボックス 847"/>
        <xdr:cNvSpPr txBox="1"/>
      </xdr:nvSpPr>
      <xdr:spPr>
        <a:xfrm>
          <a:off x="19278111" y="133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34900</xdr:rowOff>
    </xdr:from>
    <xdr:to>
      <xdr:col>27</xdr:col>
      <xdr:colOff>161925</xdr:colOff>
      <xdr:row>77</xdr:row>
      <xdr:rowOff>136500</xdr:rowOff>
    </xdr:to>
    <xdr:sp macro="" textlink="">
      <xdr:nvSpPr>
        <xdr:cNvPr id="849" name="円/楕円 848"/>
        <xdr:cNvSpPr/>
      </xdr:nvSpPr>
      <xdr:spPr>
        <a:xfrm>
          <a:off x="18605500" y="132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127627</xdr:rowOff>
    </xdr:from>
    <xdr:ext cx="534377" cy="259045"/>
    <xdr:sp macro="" textlink="">
      <xdr:nvSpPr>
        <xdr:cNvPr id="850" name="テキスト ボックス 849"/>
        <xdr:cNvSpPr txBox="1"/>
      </xdr:nvSpPr>
      <xdr:spPr>
        <a:xfrm>
          <a:off x="18389111" y="1332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・人口減少が進んでいるが、地域的・地形的な状況から住民が生活する集落は点在している事から維持補修に関する経費や、建設事業を下支えする公債費の比率が高くなっている。</a:t>
          </a:r>
          <a:endParaRPr lang="ja-JP" altLang="ja-JP" sz="1800">
            <a:effectLst/>
          </a:endParaRPr>
        </a:p>
        <a:p>
          <a:r>
            <a:rPr kumimoji="1" lang="ja-JP" altLang="ja-JP" sz="1400">
              <a:solidFill>
                <a:schemeClr val="dk1"/>
              </a:solidFill>
              <a:effectLst/>
              <a:latin typeface="+mn-lt"/>
              <a:ea typeface="+mn-ea"/>
              <a:cs typeface="+mn-cs"/>
            </a:rPr>
            <a:t>・平成２７年度決算では平成２６年度地震災害から災害復旧事業費が大幅に増加している。</a:t>
          </a:r>
          <a:endParaRPr lang="ja-JP" altLang="ja-JP" sz="1800">
            <a:effectLst/>
          </a:endParaRPr>
        </a:p>
        <a:p>
          <a:r>
            <a:rPr kumimoji="1" lang="ja-JP" altLang="ja-JP" sz="1400">
              <a:solidFill>
                <a:schemeClr val="dk1"/>
              </a:solidFill>
              <a:effectLst/>
              <a:latin typeface="+mn-lt"/>
              <a:ea typeface="+mn-ea"/>
              <a:cs typeface="+mn-cs"/>
            </a:rPr>
            <a:t>・災害復旧事業等の増加により、財政調整基金等への積立がここ数年実行できていない事から、積立金の比率が平均を下まわっている。</a:t>
          </a:r>
          <a:endParaRPr lang="ja-JP" altLang="ja-JP" sz="1800">
            <a:effectLst/>
          </a:endParaRPr>
        </a:p>
        <a:p>
          <a:r>
            <a:rPr kumimoji="1" lang="ja-JP" altLang="ja-JP" sz="1400">
              <a:solidFill>
                <a:schemeClr val="dk1"/>
              </a:solidFill>
              <a:effectLst/>
              <a:latin typeface="+mn-lt"/>
              <a:ea typeface="+mn-ea"/>
              <a:cs typeface="+mn-cs"/>
            </a:rPr>
            <a:t>・物件費はふるさと応援寄付に対する返礼品購入費や地域おこし協力隊等の活動用物品等が増加している事から平均を上回っている。この傾向は継続する。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3,092
3,008
267.91
5,308,210
5,151,623
59,541
2,552,945
5,686,741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13415</xdr:rowOff>
    </xdr:from>
    <xdr:to>
      <xdr:col>6</xdr:col>
      <xdr:colOff>511175</xdr:colOff>
      <xdr:row>38</xdr:row>
      <xdr:rowOff>37092</xdr:rowOff>
    </xdr:to>
    <xdr:cxnSp macro="">
      <xdr:nvCxnSpPr>
        <xdr:cNvPr id="62" name="直線コネクタ 61"/>
        <xdr:cNvCxnSpPr/>
      </xdr:nvCxnSpPr>
      <xdr:spPr>
        <a:xfrm flipV="1">
          <a:off x="3797300" y="6528515"/>
          <a:ext cx="8382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37092</xdr:rowOff>
    </xdr:from>
    <xdr:to>
      <xdr:col>5</xdr:col>
      <xdr:colOff>358775</xdr:colOff>
      <xdr:row>38</xdr:row>
      <xdr:rowOff>63331</xdr:rowOff>
    </xdr:to>
    <xdr:cxnSp macro="">
      <xdr:nvCxnSpPr>
        <xdr:cNvPr id="65" name="直線コネクタ 64"/>
        <xdr:cNvCxnSpPr/>
      </xdr:nvCxnSpPr>
      <xdr:spPr>
        <a:xfrm flipV="1">
          <a:off x="2908300" y="6552192"/>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41843</xdr:rowOff>
    </xdr:from>
    <xdr:to>
      <xdr:col>4</xdr:col>
      <xdr:colOff>155575</xdr:colOff>
      <xdr:row>38</xdr:row>
      <xdr:rowOff>63331</xdr:rowOff>
    </xdr:to>
    <xdr:cxnSp macro="">
      <xdr:nvCxnSpPr>
        <xdr:cNvPr id="68" name="直線コネクタ 67"/>
        <xdr:cNvCxnSpPr/>
      </xdr:nvCxnSpPr>
      <xdr:spPr>
        <a:xfrm>
          <a:off x="2019300" y="655694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5332</xdr:rowOff>
    </xdr:from>
    <xdr:to>
      <xdr:col>2</xdr:col>
      <xdr:colOff>638175</xdr:colOff>
      <xdr:row>38</xdr:row>
      <xdr:rowOff>41843</xdr:rowOff>
    </xdr:to>
    <xdr:cxnSp macro="">
      <xdr:nvCxnSpPr>
        <xdr:cNvPr id="71" name="直線コネクタ 70"/>
        <xdr:cNvCxnSpPr/>
      </xdr:nvCxnSpPr>
      <xdr:spPr>
        <a:xfrm>
          <a:off x="1130300" y="6520432"/>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134065</xdr:rowOff>
    </xdr:from>
    <xdr:to>
      <xdr:col>6</xdr:col>
      <xdr:colOff>561975</xdr:colOff>
      <xdr:row>38</xdr:row>
      <xdr:rowOff>64215</xdr:rowOff>
    </xdr:to>
    <xdr:sp macro="" textlink="">
      <xdr:nvSpPr>
        <xdr:cNvPr id="81" name="円/楕円 80"/>
        <xdr:cNvSpPr/>
      </xdr:nvSpPr>
      <xdr:spPr>
        <a:xfrm>
          <a:off x="4584700" y="64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48992</xdr:rowOff>
    </xdr:from>
    <xdr:ext cx="534377" cy="259045"/>
    <xdr:sp macro="" textlink="">
      <xdr:nvSpPr>
        <xdr:cNvPr id="82" name="議会費該当値テキスト"/>
        <xdr:cNvSpPr txBox="1"/>
      </xdr:nvSpPr>
      <xdr:spPr>
        <a:xfrm>
          <a:off x="4686300" y="63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157741</xdr:rowOff>
    </xdr:from>
    <xdr:to>
      <xdr:col>5</xdr:col>
      <xdr:colOff>409575</xdr:colOff>
      <xdr:row>38</xdr:row>
      <xdr:rowOff>87891</xdr:rowOff>
    </xdr:to>
    <xdr:sp macro="" textlink="">
      <xdr:nvSpPr>
        <xdr:cNvPr id="83" name="円/楕円 82"/>
        <xdr:cNvSpPr/>
      </xdr:nvSpPr>
      <xdr:spPr>
        <a:xfrm>
          <a:off x="3746500" y="650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79019</xdr:rowOff>
    </xdr:from>
    <xdr:ext cx="534377" cy="259045"/>
    <xdr:sp macro="" textlink="">
      <xdr:nvSpPr>
        <xdr:cNvPr id="84" name="テキスト ボックス 83"/>
        <xdr:cNvSpPr txBox="1"/>
      </xdr:nvSpPr>
      <xdr:spPr>
        <a:xfrm>
          <a:off x="3530111" y="65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12531</xdr:rowOff>
    </xdr:from>
    <xdr:to>
      <xdr:col>4</xdr:col>
      <xdr:colOff>206375</xdr:colOff>
      <xdr:row>38</xdr:row>
      <xdr:rowOff>114131</xdr:rowOff>
    </xdr:to>
    <xdr:sp macro="" textlink="">
      <xdr:nvSpPr>
        <xdr:cNvPr id="85" name="円/楕円 84"/>
        <xdr:cNvSpPr/>
      </xdr:nvSpPr>
      <xdr:spPr>
        <a:xfrm>
          <a:off x="2857500" y="6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105258</xdr:rowOff>
    </xdr:from>
    <xdr:ext cx="534377" cy="259045"/>
    <xdr:sp macro="" textlink="">
      <xdr:nvSpPr>
        <xdr:cNvPr id="86" name="テキスト ボックス 85"/>
        <xdr:cNvSpPr txBox="1"/>
      </xdr:nvSpPr>
      <xdr:spPr>
        <a:xfrm>
          <a:off x="2641111" y="662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162493</xdr:rowOff>
    </xdr:from>
    <xdr:to>
      <xdr:col>3</xdr:col>
      <xdr:colOff>3175</xdr:colOff>
      <xdr:row>38</xdr:row>
      <xdr:rowOff>92643</xdr:rowOff>
    </xdr:to>
    <xdr:sp macro="" textlink="">
      <xdr:nvSpPr>
        <xdr:cNvPr id="87" name="円/楕円 86"/>
        <xdr:cNvSpPr/>
      </xdr:nvSpPr>
      <xdr:spPr>
        <a:xfrm>
          <a:off x="1968500" y="650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83770</xdr:rowOff>
    </xdr:from>
    <xdr:ext cx="534377" cy="259045"/>
    <xdr:sp macro="" textlink="">
      <xdr:nvSpPr>
        <xdr:cNvPr id="88" name="テキスト ボックス 87"/>
        <xdr:cNvSpPr txBox="1"/>
      </xdr:nvSpPr>
      <xdr:spPr>
        <a:xfrm>
          <a:off x="1752111" y="659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125982</xdr:rowOff>
    </xdr:from>
    <xdr:to>
      <xdr:col>1</xdr:col>
      <xdr:colOff>485775</xdr:colOff>
      <xdr:row>38</xdr:row>
      <xdr:rowOff>56132</xdr:rowOff>
    </xdr:to>
    <xdr:sp macro="" textlink="">
      <xdr:nvSpPr>
        <xdr:cNvPr id="89" name="円/楕円 88"/>
        <xdr:cNvSpPr/>
      </xdr:nvSpPr>
      <xdr:spPr>
        <a:xfrm>
          <a:off x="1079500" y="64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47259</xdr:rowOff>
    </xdr:from>
    <xdr:ext cx="534377" cy="259045"/>
    <xdr:sp macro="" textlink="">
      <xdr:nvSpPr>
        <xdr:cNvPr id="90" name="テキスト ボックス 89"/>
        <xdr:cNvSpPr txBox="1"/>
      </xdr:nvSpPr>
      <xdr:spPr>
        <a:xfrm>
          <a:off x="863111" y="65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81411</xdr:rowOff>
    </xdr:from>
    <xdr:to>
      <xdr:col>6</xdr:col>
      <xdr:colOff>511175</xdr:colOff>
      <xdr:row>57</xdr:row>
      <xdr:rowOff>120435</xdr:rowOff>
    </xdr:to>
    <xdr:cxnSp macro="">
      <xdr:nvCxnSpPr>
        <xdr:cNvPr id="115" name="直線コネクタ 114"/>
        <xdr:cNvCxnSpPr/>
      </xdr:nvCxnSpPr>
      <xdr:spPr>
        <a:xfrm flipV="1">
          <a:off x="3797300" y="9854061"/>
          <a:ext cx="838200" cy="3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52626</xdr:rowOff>
    </xdr:from>
    <xdr:to>
      <xdr:col>5</xdr:col>
      <xdr:colOff>358775</xdr:colOff>
      <xdr:row>57</xdr:row>
      <xdr:rowOff>120435</xdr:rowOff>
    </xdr:to>
    <xdr:cxnSp macro="">
      <xdr:nvCxnSpPr>
        <xdr:cNvPr id="118" name="直線コネクタ 117"/>
        <xdr:cNvCxnSpPr/>
      </xdr:nvCxnSpPr>
      <xdr:spPr>
        <a:xfrm>
          <a:off x="2908300" y="9825276"/>
          <a:ext cx="889000" cy="6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52626</xdr:rowOff>
    </xdr:from>
    <xdr:to>
      <xdr:col>4</xdr:col>
      <xdr:colOff>155575</xdr:colOff>
      <xdr:row>57</xdr:row>
      <xdr:rowOff>99247</xdr:rowOff>
    </xdr:to>
    <xdr:cxnSp macro="">
      <xdr:nvCxnSpPr>
        <xdr:cNvPr id="121" name="直線コネクタ 120"/>
        <xdr:cNvCxnSpPr/>
      </xdr:nvCxnSpPr>
      <xdr:spPr>
        <a:xfrm flipV="1">
          <a:off x="2019300" y="9825276"/>
          <a:ext cx="889000" cy="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97384</xdr:rowOff>
    </xdr:from>
    <xdr:to>
      <xdr:col>2</xdr:col>
      <xdr:colOff>638175</xdr:colOff>
      <xdr:row>57</xdr:row>
      <xdr:rowOff>99247</xdr:rowOff>
    </xdr:to>
    <xdr:cxnSp macro="">
      <xdr:nvCxnSpPr>
        <xdr:cNvPr id="124" name="直線コネクタ 123"/>
        <xdr:cNvCxnSpPr/>
      </xdr:nvCxnSpPr>
      <xdr:spPr>
        <a:xfrm>
          <a:off x="1130300" y="9870034"/>
          <a:ext cx="8890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30611</xdr:rowOff>
    </xdr:from>
    <xdr:to>
      <xdr:col>6</xdr:col>
      <xdr:colOff>561975</xdr:colOff>
      <xdr:row>57</xdr:row>
      <xdr:rowOff>132211</xdr:rowOff>
    </xdr:to>
    <xdr:sp macro="" textlink="">
      <xdr:nvSpPr>
        <xdr:cNvPr id="134" name="円/楕円 133"/>
        <xdr:cNvSpPr/>
      </xdr:nvSpPr>
      <xdr:spPr>
        <a:xfrm>
          <a:off x="4584700" y="98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116988</xdr:rowOff>
    </xdr:from>
    <xdr:ext cx="599010" cy="259045"/>
    <xdr:sp macro="" textlink="">
      <xdr:nvSpPr>
        <xdr:cNvPr id="135" name="総務費該当値テキスト"/>
        <xdr:cNvSpPr txBox="1"/>
      </xdr:nvSpPr>
      <xdr:spPr>
        <a:xfrm>
          <a:off x="4686300" y="971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69635</xdr:rowOff>
    </xdr:from>
    <xdr:to>
      <xdr:col>5</xdr:col>
      <xdr:colOff>409575</xdr:colOff>
      <xdr:row>57</xdr:row>
      <xdr:rowOff>171235</xdr:rowOff>
    </xdr:to>
    <xdr:sp macro="" textlink="">
      <xdr:nvSpPr>
        <xdr:cNvPr id="136" name="円/楕円 135"/>
        <xdr:cNvSpPr/>
      </xdr:nvSpPr>
      <xdr:spPr>
        <a:xfrm>
          <a:off x="3746500" y="98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162362</xdr:rowOff>
    </xdr:from>
    <xdr:ext cx="599010" cy="259045"/>
    <xdr:sp macro="" textlink="">
      <xdr:nvSpPr>
        <xdr:cNvPr id="137" name="テキスト ボックス 136"/>
        <xdr:cNvSpPr txBox="1"/>
      </xdr:nvSpPr>
      <xdr:spPr>
        <a:xfrm>
          <a:off x="3497794" y="993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1826</xdr:rowOff>
    </xdr:from>
    <xdr:to>
      <xdr:col>4</xdr:col>
      <xdr:colOff>206375</xdr:colOff>
      <xdr:row>57</xdr:row>
      <xdr:rowOff>103426</xdr:rowOff>
    </xdr:to>
    <xdr:sp macro="" textlink="">
      <xdr:nvSpPr>
        <xdr:cNvPr id="138" name="円/楕円 137"/>
        <xdr:cNvSpPr/>
      </xdr:nvSpPr>
      <xdr:spPr>
        <a:xfrm>
          <a:off x="2857500" y="97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94553</xdr:rowOff>
    </xdr:from>
    <xdr:ext cx="599010" cy="259045"/>
    <xdr:sp macro="" textlink="">
      <xdr:nvSpPr>
        <xdr:cNvPr id="139" name="テキスト ボックス 138"/>
        <xdr:cNvSpPr txBox="1"/>
      </xdr:nvSpPr>
      <xdr:spPr>
        <a:xfrm>
          <a:off x="2608794" y="986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48447</xdr:rowOff>
    </xdr:from>
    <xdr:to>
      <xdr:col>3</xdr:col>
      <xdr:colOff>3175</xdr:colOff>
      <xdr:row>57</xdr:row>
      <xdr:rowOff>150047</xdr:rowOff>
    </xdr:to>
    <xdr:sp macro="" textlink="">
      <xdr:nvSpPr>
        <xdr:cNvPr id="140" name="円/楕円 139"/>
        <xdr:cNvSpPr/>
      </xdr:nvSpPr>
      <xdr:spPr>
        <a:xfrm>
          <a:off x="1968500" y="98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141174</xdr:rowOff>
    </xdr:from>
    <xdr:ext cx="599010" cy="259045"/>
    <xdr:sp macro="" textlink="">
      <xdr:nvSpPr>
        <xdr:cNvPr id="141" name="テキスト ボックス 140"/>
        <xdr:cNvSpPr txBox="1"/>
      </xdr:nvSpPr>
      <xdr:spPr>
        <a:xfrm>
          <a:off x="1719794" y="991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46584</xdr:rowOff>
    </xdr:from>
    <xdr:to>
      <xdr:col>1</xdr:col>
      <xdr:colOff>485775</xdr:colOff>
      <xdr:row>57</xdr:row>
      <xdr:rowOff>148184</xdr:rowOff>
    </xdr:to>
    <xdr:sp macro="" textlink="">
      <xdr:nvSpPr>
        <xdr:cNvPr id="142" name="円/楕円 141"/>
        <xdr:cNvSpPr/>
      </xdr:nvSpPr>
      <xdr:spPr>
        <a:xfrm>
          <a:off x="1079500" y="98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139311</xdr:rowOff>
    </xdr:from>
    <xdr:ext cx="599010" cy="259045"/>
    <xdr:sp macro="" textlink="">
      <xdr:nvSpPr>
        <xdr:cNvPr id="143" name="テキスト ボックス 142"/>
        <xdr:cNvSpPr txBox="1"/>
      </xdr:nvSpPr>
      <xdr:spPr>
        <a:xfrm>
          <a:off x="830794" y="99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97379</xdr:rowOff>
    </xdr:from>
    <xdr:to>
      <xdr:col>6</xdr:col>
      <xdr:colOff>511175</xdr:colOff>
      <xdr:row>78</xdr:row>
      <xdr:rowOff>98427</xdr:rowOff>
    </xdr:to>
    <xdr:cxnSp macro="">
      <xdr:nvCxnSpPr>
        <xdr:cNvPr id="172" name="直線コネクタ 171"/>
        <xdr:cNvCxnSpPr/>
      </xdr:nvCxnSpPr>
      <xdr:spPr>
        <a:xfrm>
          <a:off x="3797300" y="13470479"/>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97379</xdr:rowOff>
    </xdr:from>
    <xdr:to>
      <xdr:col>5</xdr:col>
      <xdr:colOff>358775</xdr:colOff>
      <xdr:row>78</xdr:row>
      <xdr:rowOff>108088</xdr:rowOff>
    </xdr:to>
    <xdr:cxnSp macro="">
      <xdr:nvCxnSpPr>
        <xdr:cNvPr id="175" name="直線コネクタ 174"/>
        <xdr:cNvCxnSpPr/>
      </xdr:nvCxnSpPr>
      <xdr:spPr>
        <a:xfrm flipV="1">
          <a:off x="2908300" y="13470479"/>
          <a:ext cx="889000" cy="1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133614</xdr:rowOff>
    </xdr:from>
    <xdr:ext cx="599010" cy="259045"/>
    <xdr:sp macro="" textlink="">
      <xdr:nvSpPr>
        <xdr:cNvPr id="177" name="テキスト ボックス 176"/>
        <xdr:cNvSpPr txBox="1"/>
      </xdr:nvSpPr>
      <xdr:spPr>
        <a:xfrm>
          <a:off x="3497794" y="131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96762</xdr:rowOff>
    </xdr:from>
    <xdr:to>
      <xdr:col>4</xdr:col>
      <xdr:colOff>155575</xdr:colOff>
      <xdr:row>78</xdr:row>
      <xdr:rowOff>108088</xdr:rowOff>
    </xdr:to>
    <xdr:cxnSp macro="">
      <xdr:nvCxnSpPr>
        <xdr:cNvPr id="178" name="直線コネクタ 177"/>
        <xdr:cNvCxnSpPr/>
      </xdr:nvCxnSpPr>
      <xdr:spPr>
        <a:xfrm>
          <a:off x="2019300" y="13469862"/>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93018</xdr:rowOff>
    </xdr:from>
    <xdr:to>
      <xdr:col>2</xdr:col>
      <xdr:colOff>638175</xdr:colOff>
      <xdr:row>78</xdr:row>
      <xdr:rowOff>96762</xdr:rowOff>
    </xdr:to>
    <xdr:cxnSp macro="">
      <xdr:nvCxnSpPr>
        <xdr:cNvPr id="181" name="直線コネクタ 180"/>
        <xdr:cNvCxnSpPr/>
      </xdr:nvCxnSpPr>
      <xdr:spPr>
        <a:xfrm>
          <a:off x="1130300" y="13466118"/>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47627</xdr:rowOff>
    </xdr:from>
    <xdr:to>
      <xdr:col>6</xdr:col>
      <xdr:colOff>561975</xdr:colOff>
      <xdr:row>78</xdr:row>
      <xdr:rowOff>149227</xdr:rowOff>
    </xdr:to>
    <xdr:sp macro="" textlink="">
      <xdr:nvSpPr>
        <xdr:cNvPr id="191" name="円/楕円 190"/>
        <xdr:cNvSpPr/>
      </xdr:nvSpPr>
      <xdr:spPr>
        <a:xfrm>
          <a:off x="4584700" y="134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134004</xdr:rowOff>
    </xdr:from>
    <xdr:ext cx="599010" cy="259045"/>
    <xdr:sp macro="" textlink="">
      <xdr:nvSpPr>
        <xdr:cNvPr id="192" name="民生費該当値テキスト"/>
        <xdr:cNvSpPr txBox="1"/>
      </xdr:nvSpPr>
      <xdr:spPr>
        <a:xfrm>
          <a:off x="4686300" y="1333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46579</xdr:rowOff>
    </xdr:from>
    <xdr:to>
      <xdr:col>5</xdr:col>
      <xdr:colOff>409575</xdr:colOff>
      <xdr:row>78</xdr:row>
      <xdr:rowOff>148179</xdr:rowOff>
    </xdr:to>
    <xdr:sp macro="" textlink="">
      <xdr:nvSpPr>
        <xdr:cNvPr id="193" name="円/楕円 192"/>
        <xdr:cNvSpPr/>
      </xdr:nvSpPr>
      <xdr:spPr>
        <a:xfrm>
          <a:off x="3746500" y="134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139306</xdr:rowOff>
    </xdr:from>
    <xdr:ext cx="599010" cy="259045"/>
    <xdr:sp macro="" textlink="">
      <xdr:nvSpPr>
        <xdr:cNvPr id="194" name="テキスト ボックス 193"/>
        <xdr:cNvSpPr txBox="1"/>
      </xdr:nvSpPr>
      <xdr:spPr>
        <a:xfrm>
          <a:off x="3497794" y="1351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57288</xdr:rowOff>
    </xdr:from>
    <xdr:to>
      <xdr:col>4</xdr:col>
      <xdr:colOff>206375</xdr:colOff>
      <xdr:row>78</xdr:row>
      <xdr:rowOff>158888</xdr:rowOff>
    </xdr:to>
    <xdr:sp macro="" textlink="">
      <xdr:nvSpPr>
        <xdr:cNvPr id="195" name="円/楕円 194"/>
        <xdr:cNvSpPr/>
      </xdr:nvSpPr>
      <xdr:spPr>
        <a:xfrm>
          <a:off x="2857500" y="134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150015</xdr:rowOff>
    </xdr:from>
    <xdr:ext cx="599010" cy="259045"/>
    <xdr:sp macro="" textlink="">
      <xdr:nvSpPr>
        <xdr:cNvPr id="196" name="テキスト ボックス 195"/>
        <xdr:cNvSpPr txBox="1"/>
      </xdr:nvSpPr>
      <xdr:spPr>
        <a:xfrm>
          <a:off x="2608794" y="1352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45962</xdr:rowOff>
    </xdr:from>
    <xdr:to>
      <xdr:col>3</xdr:col>
      <xdr:colOff>3175</xdr:colOff>
      <xdr:row>78</xdr:row>
      <xdr:rowOff>147562</xdr:rowOff>
    </xdr:to>
    <xdr:sp macro="" textlink="">
      <xdr:nvSpPr>
        <xdr:cNvPr id="197" name="円/楕円 196"/>
        <xdr:cNvSpPr/>
      </xdr:nvSpPr>
      <xdr:spPr>
        <a:xfrm>
          <a:off x="1968500" y="134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138689</xdr:rowOff>
    </xdr:from>
    <xdr:ext cx="599010" cy="259045"/>
    <xdr:sp macro="" textlink="">
      <xdr:nvSpPr>
        <xdr:cNvPr id="198" name="テキスト ボックス 197"/>
        <xdr:cNvSpPr txBox="1"/>
      </xdr:nvSpPr>
      <xdr:spPr>
        <a:xfrm>
          <a:off x="1719794" y="1351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42218</xdr:rowOff>
    </xdr:from>
    <xdr:to>
      <xdr:col>1</xdr:col>
      <xdr:colOff>485775</xdr:colOff>
      <xdr:row>78</xdr:row>
      <xdr:rowOff>143818</xdr:rowOff>
    </xdr:to>
    <xdr:sp macro="" textlink="">
      <xdr:nvSpPr>
        <xdr:cNvPr id="199" name="円/楕円 198"/>
        <xdr:cNvSpPr/>
      </xdr:nvSpPr>
      <xdr:spPr>
        <a:xfrm>
          <a:off x="1079500" y="1341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134945</xdr:rowOff>
    </xdr:from>
    <xdr:ext cx="599010" cy="259045"/>
    <xdr:sp macro="" textlink="">
      <xdr:nvSpPr>
        <xdr:cNvPr id="200" name="テキスト ボックス 199"/>
        <xdr:cNvSpPr txBox="1"/>
      </xdr:nvSpPr>
      <xdr:spPr>
        <a:xfrm>
          <a:off x="830794" y="1350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158406</xdr:rowOff>
    </xdr:from>
    <xdr:to>
      <xdr:col>6</xdr:col>
      <xdr:colOff>511175</xdr:colOff>
      <xdr:row>98</xdr:row>
      <xdr:rowOff>14867</xdr:rowOff>
    </xdr:to>
    <xdr:cxnSp macro="">
      <xdr:nvCxnSpPr>
        <xdr:cNvPr id="231" name="直線コネクタ 230"/>
        <xdr:cNvCxnSpPr/>
      </xdr:nvCxnSpPr>
      <xdr:spPr>
        <a:xfrm flipV="1">
          <a:off x="3797300" y="16446156"/>
          <a:ext cx="838200" cy="37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14867</xdr:rowOff>
    </xdr:from>
    <xdr:to>
      <xdr:col>5</xdr:col>
      <xdr:colOff>358775</xdr:colOff>
      <xdr:row>98</xdr:row>
      <xdr:rowOff>43542</xdr:rowOff>
    </xdr:to>
    <xdr:cxnSp macro="">
      <xdr:nvCxnSpPr>
        <xdr:cNvPr id="234" name="直線コネクタ 233"/>
        <xdr:cNvCxnSpPr/>
      </xdr:nvCxnSpPr>
      <xdr:spPr>
        <a:xfrm flipV="1">
          <a:off x="2908300" y="16816967"/>
          <a:ext cx="889000" cy="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43542</xdr:rowOff>
    </xdr:from>
    <xdr:to>
      <xdr:col>4</xdr:col>
      <xdr:colOff>155575</xdr:colOff>
      <xdr:row>98</xdr:row>
      <xdr:rowOff>45670</xdr:rowOff>
    </xdr:to>
    <xdr:cxnSp macro="">
      <xdr:nvCxnSpPr>
        <xdr:cNvPr id="237" name="直線コネクタ 236"/>
        <xdr:cNvCxnSpPr/>
      </xdr:nvCxnSpPr>
      <xdr:spPr>
        <a:xfrm flipV="1">
          <a:off x="2019300" y="16845642"/>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144998</xdr:rowOff>
    </xdr:from>
    <xdr:ext cx="599010" cy="259045"/>
    <xdr:sp macro="" textlink="">
      <xdr:nvSpPr>
        <xdr:cNvPr id="239" name="テキスト ボックス 238"/>
        <xdr:cNvSpPr txBox="1"/>
      </xdr:nvSpPr>
      <xdr:spPr>
        <a:xfrm>
          <a:off x="2608794" y="164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2625</xdr:rowOff>
    </xdr:from>
    <xdr:to>
      <xdr:col>2</xdr:col>
      <xdr:colOff>638175</xdr:colOff>
      <xdr:row>98</xdr:row>
      <xdr:rowOff>45670</xdr:rowOff>
    </xdr:to>
    <xdr:cxnSp macro="">
      <xdr:nvCxnSpPr>
        <xdr:cNvPr id="240" name="直線コネクタ 239"/>
        <xdr:cNvCxnSpPr/>
      </xdr:nvCxnSpPr>
      <xdr:spPr>
        <a:xfrm>
          <a:off x="1130300" y="16804725"/>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166457</xdr:rowOff>
    </xdr:from>
    <xdr:ext cx="599010" cy="259045"/>
    <xdr:sp macro="" textlink="">
      <xdr:nvSpPr>
        <xdr:cNvPr id="244" name="テキスト ボックス 243"/>
        <xdr:cNvSpPr txBox="1"/>
      </xdr:nvSpPr>
      <xdr:spPr>
        <a:xfrm>
          <a:off x="830794" y="164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107606</xdr:rowOff>
    </xdr:from>
    <xdr:to>
      <xdr:col>6</xdr:col>
      <xdr:colOff>561975</xdr:colOff>
      <xdr:row>96</xdr:row>
      <xdr:rowOff>37756</xdr:rowOff>
    </xdr:to>
    <xdr:sp macro="" textlink="">
      <xdr:nvSpPr>
        <xdr:cNvPr id="250" name="円/楕円 249"/>
        <xdr:cNvSpPr/>
      </xdr:nvSpPr>
      <xdr:spPr>
        <a:xfrm>
          <a:off x="4584700" y="163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130483</xdr:rowOff>
    </xdr:from>
    <xdr:ext cx="599010" cy="259045"/>
    <xdr:sp macro="" textlink="">
      <xdr:nvSpPr>
        <xdr:cNvPr id="251" name="衛生費該当値テキスト"/>
        <xdr:cNvSpPr txBox="1"/>
      </xdr:nvSpPr>
      <xdr:spPr>
        <a:xfrm>
          <a:off x="4686300" y="1624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135517</xdr:rowOff>
    </xdr:from>
    <xdr:to>
      <xdr:col>5</xdr:col>
      <xdr:colOff>409575</xdr:colOff>
      <xdr:row>98</xdr:row>
      <xdr:rowOff>65667</xdr:rowOff>
    </xdr:to>
    <xdr:sp macro="" textlink="">
      <xdr:nvSpPr>
        <xdr:cNvPr id="252" name="円/楕円 251"/>
        <xdr:cNvSpPr/>
      </xdr:nvSpPr>
      <xdr:spPr>
        <a:xfrm>
          <a:off x="3746500" y="167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56794</xdr:rowOff>
    </xdr:from>
    <xdr:ext cx="534377" cy="259045"/>
    <xdr:sp macro="" textlink="">
      <xdr:nvSpPr>
        <xdr:cNvPr id="253" name="テキスト ボックス 252"/>
        <xdr:cNvSpPr txBox="1"/>
      </xdr:nvSpPr>
      <xdr:spPr>
        <a:xfrm>
          <a:off x="3530111" y="168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164192</xdr:rowOff>
    </xdr:from>
    <xdr:to>
      <xdr:col>4</xdr:col>
      <xdr:colOff>206375</xdr:colOff>
      <xdr:row>98</xdr:row>
      <xdr:rowOff>94342</xdr:rowOff>
    </xdr:to>
    <xdr:sp macro="" textlink="">
      <xdr:nvSpPr>
        <xdr:cNvPr id="254" name="円/楕円 253"/>
        <xdr:cNvSpPr/>
      </xdr:nvSpPr>
      <xdr:spPr>
        <a:xfrm>
          <a:off x="2857500" y="167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85469</xdr:rowOff>
    </xdr:from>
    <xdr:ext cx="534377" cy="259045"/>
    <xdr:sp macro="" textlink="">
      <xdr:nvSpPr>
        <xdr:cNvPr id="255" name="テキスト ボックス 254"/>
        <xdr:cNvSpPr txBox="1"/>
      </xdr:nvSpPr>
      <xdr:spPr>
        <a:xfrm>
          <a:off x="2641111" y="168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166320</xdr:rowOff>
    </xdr:from>
    <xdr:to>
      <xdr:col>3</xdr:col>
      <xdr:colOff>3175</xdr:colOff>
      <xdr:row>98</xdr:row>
      <xdr:rowOff>96470</xdr:rowOff>
    </xdr:to>
    <xdr:sp macro="" textlink="">
      <xdr:nvSpPr>
        <xdr:cNvPr id="256" name="円/楕円 255"/>
        <xdr:cNvSpPr/>
      </xdr:nvSpPr>
      <xdr:spPr>
        <a:xfrm>
          <a:off x="1968500" y="167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87597</xdr:rowOff>
    </xdr:from>
    <xdr:ext cx="534377" cy="259045"/>
    <xdr:sp macro="" textlink="">
      <xdr:nvSpPr>
        <xdr:cNvPr id="257" name="テキスト ボックス 256"/>
        <xdr:cNvSpPr txBox="1"/>
      </xdr:nvSpPr>
      <xdr:spPr>
        <a:xfrm>
          <a:off x="1752111" y="168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123275</xdr:rowOff>
    </xdr:from>
    <xdr:to>
      <xdr:col>1</xdr:col>
      <xdr:colOff>485775</xdr:colOff>
      <xdr:row>98</xdr:row>
      <xdr:rowOff>53425</xdr:rowOff>
    </xdr:to>
    <xdr:sp macro="" textlink="">
      <xdr:nvSpPr>
        <xdr:cNvPr id="258" name="円/楕円 257"/>
        <xdr:cNvSpPr/>
      </xdr:nvSpPr>
      <xdr:spPr>
        <a:xfrm>
          <a:off x="1079500" y="1675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44552</xdr:rowOff>
    </xdr:from>
    <xdr:ext cx="534377" cy="259045"/>
    <xdr:sp macro="" textlink="">
      <xdr:nvSpPr>
        <xdr:cNvPr id="259" name="テキスト ボックス 258"/>
        <xdr:cNvSpPr txBox="1"/>
      </xdr:nvSpPr>
      <xdr:spPr>
        <a:xfrm>
          <a:off x="863111" y="168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5050</xdr:rowOff>
    </xdr:from>
    <xdr:to>
      <xdr:col>15</xdr:col>
      <xdr:colOff>180975</xdr:colOff>
      <xdr:row>58</xdr:row>
      <xdr:rowOff>25689</xdr:rowOff>
    </xdr:to>
    <xdr:cxnSp macro="">
      <xdr:nvCxnSpPr>
        <xdr:cNvPr id="343" name="直線コネクタ 342"/>
        <xdr:cNvCxnSpPr/>
      </xdr:nvCxnSpPr>
      <xdr:spPr>
        <a:xfrm>
          <a:off x="9639300" y="9949150"/>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5050</xdr:rowOff>
    </xdr:from>
    <xdr:to>
      <xdr:col>14</xdr:col>
      <xdr:colOff>28575</xdr:colOff>
      <xdr:row>58</xdr:row>
      <xdr:rowOff>13595</xdr:rowOff>
    </xdr:to>
    <xdr:cxnSp macro="">
      <xdr:nvCxnSpPr>
        <xdr:cNvPr id="346" name="直線コネクタ 345"/>
        <xdr:cNvCxnSpPr/>
      </xdr:nvCxnSpPr>
      <xdr:spPr>
        <a:xfrm flipV="1">
          <a:off x="8750300" y="9949150"/>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13595</xdr:rowOff>
    </xdr:from>
    <xdr:to>
      <xdr:col>12</xdr:col>
      <xdr:colOff>511175</xdr:colOff>
      <xdr:row>58</xdr:row>
      <xdr:rowOff>21008</xdr:rowOff>
    </xdr:to>
    <xdr:cxnSp macro="">
      <xdr:nvCxnSpPr>
        <xdr:cNvPr id="349" name="直線コネクタ 348"/>
        <xdr:cNvCxnSpPr/>
      </xdr:nvCxnSpPr>
      <xdr:spPr>
        <a:xfrm flipV="1">
          <a:off x="7861300" y="9957695"/>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21008</xdr:rowOff>
    </xdr:from>
    <xdr:to>
      <xdr:col>11</xdr:col>
      <xdr:colOff>307975</xdr:colOff>
      <xdr:row>58</xdr:row>
      <xdr:rowOff>36662</xdr:rowOff>
    </xdr:to>
    <xdr:cxnSp macro="">
      <xdr:nvCxnSpPr>
        <xdr:cNvPr id="352" name="直線コネクタ 351"/>
        <xdr:cNvCxnSpPr/>
      </xdr:nvCxnSpPr>
      <xdr:spPr>
        <a:xfrm flipV="1">
          <a:off x="6972300" y="9965108"/>
          <a:ext cx="889000" cy="1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146339</xdr:rowOff>
    </xdr:from>
    <xdr:to>
      <xdr:col>15</xdr:col>
      <xdr:colOff>231775</xdr:colOff>
      <xdr:row>58</xdr:row>
      <xdr:rowOff>76489</xdr:rowOff>
    </xdr:to>
    <xdr:sp macro="" textlink="">
      <xdr:nvSpPr>
        <xdr:cNvPr id="362" name="円/楕円 361"/>
        <xdr:cNvSpPr/>
      </xdr:nvSpPr>
      <xdr:spPr>
        <a:xfrm>
          <a:off x="10426700" y="99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105716</xdr:rowOff>
    </xdr:from>
    <xdr:ext cx="599010" cy="259045"/>
    <xdr:sp macro="" textlink="">
      <xdr:nvSpPr>
        <xdr:cNvPr id="363" name="農林水産業費該当値テキスト"/>
        <xdr:cNvSpPr txBox="1"/>
      </xdr:nvSpPr>
      <xdr:spPr>
        <a:xfrm>
          <a:off x="10528300" y="970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125700</xdr:rowOff>
    </xdr:from>
    <xdr:to>
      <xdr:col>14</xdr:col>
      <xdr:colOff>79375</xdr:colOff>
      <xdr:row>58</xdr:row>
      <xdr:rowOff>55850</xdr:rowOff>
    </xdr:to>
    <xdr:sp macro="" textlink="">
      <xdr:nvSpPr>
        <xdr:cNvPr id="364" name="円/楕円 363"/>
        <xdr:cNvSpPr/>
      </xdr:nvSpPr>
      <xdr:spPr>
        <a:xfrm>
          <a:off x="9588500" y="98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72377</xdr:rowOff>
    </xdr:from>
    <xdr:ext cx="599010" cy="259045"/>
    <xdr:sp macro="" textlink="">
      <xdr:nvSpPr>
        <xdr:cNvPr id="365" name="テキスト ボックス 364"/>
        <xdr:cNvSpPr txBox="1"/>
      </xdr:nvSpPr>
      <xdr:spPr>
        <a:xfrm>
          <a:off x="9339794" y="967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147,255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134245</xdr:rowOff>
    </xdr:from>
    <xdr:to>
      <xdr:col>12</xdr:col>
      <xdr:colOff>561975</xdr:colOff>
      <xdr:row>58</xdr:row>
      <xdr:rowOff>64395</xdr:rowOff>
    </xdr:to>
    <xdr:sp macro="" textlink="">
      <xdr:nvSpPr>
        <xdr:cNvPr id="366" name="円/楕円 365"/>
        <xdr:cNvSpPr/>
      </xdr:nvSpPr>
      <xdr:spPr>
        <a:xfrm>
          <a:off x="8699500" y="9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80922</xdr:rowOff>
    </xdr:from>
    <xdr:ext cx="599010" cy="259045"/>
    <xdr:sp macro="" textlink="">
      <xdr:nvSpPr>
        <xdr:cNvPr id="367" name="テキスト ボックス 366"/>
        <xdr:cNvSpPr txBox="1"/>
      </xdr:nvSpPr>
      <xdr:spPr>
        <a:xfrm>
          <a:off x="8450794" y="96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141658</xdr:rowOff>
    </xdr:from>
    <xdr:to>
      <xdr:col>11</xdr:col>
      <xdr:colOff>358775</xdr:colOff>
      <xdr:row>58</xdr:row>
      <xdr:rowOff>71808</xdr:rowOff>
    </xdr:to>
    <xdr:sp macro="" textlink="">
      <xdr:nvSpPr>
        <xdr:cNvPr id="368" name="円/楕円 367"/>
        <xdr:cNvSpPr/>
      </xdr:nvSpPr>
      <xdr:spPr>
        <a:xfrm>
          <a:off x="7810500" y="991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88335</xdr:rowOff>
    </xdr:from>
    <xdr:ext cx="599010" cy="259045"/>
    <xdr:sp macro="" textlink="">
      <xdr:nvSpPr>
        <xdr:cNvPr id="369" name="テキスト ボックス 368"/>
        <xdr:cNvSpPr txBox="1"/>
      </xdr:nvSpPr>
      <xdr:spPr>
        <a:xfrm>
          <a:off x="7561794" y="968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157312</xdr:rowOff>
    </xdr:from>
    <xdr:to>
      <xdr:col>10</xdr:col>
      <xdr:colOff>155575</xdr:colOff>
      <xdr:row>58</xdr:row>
      <xdr:rowOff>87462</xdr:rowOff>
    </xdr:to>
    <xdr:sp macro="" textlink="">
      <xdr:nvSpPr>
        <xdr:cNvPr id="370" name="円/楕円 369"/>
        <xdr:cNvSpPr/>
      </xdr:nvSpPr>
      <xdr:spPr>
        <a:xfrm>
          <a:off x="6921500" y="99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103989</xdr:rowOff>
    </xdr:from>
    <xdr:ext cx="599010" cy="259045"/>
    <xdr:sp macro="" textlink="">
      <xdr:nvSpPr>
        <xdr:cNvPr id="371" name="テキスト ボックス 370"/>
        <xdr:cNvSpPr txBox="1"/>
      </xdr:nvSpPr>
      <xdr:spPr>
        <a:xfrm>
          <a:off x="6672794" y="970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84624</xdr:rowOff>
    </xdr:from>
    <xdr:to>
      <xdr:col>15</xdr:col>
      <xdr:colOff>180975</xdr:colOff>
      <xdr:row>77</xdr:row>
      <xdr:rowOff>92263</xdr:rowOff>
    </xdr:to>
    <xdr:cxnSp macro="">
      <xdr:nvCxnSpPr>
        <xdr:cNvPr id="402" name="直線コネクタ 401"/>
        <xdr:cNvCxnSpPr/>
      </xdr:nvCxnSpPr>
      <xdr:spPr>
        <a:xfrm flipV="1">
          <a:off x="9639300" y="13286274"/>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92263</xdr:rowOff>
    </xdr:from>
    <xdr:to>
      <xdr:col>14</xdr:col>
      <xdr:colOff>28575</xdr:colOff>
      <xdr:row>77</xdr:row>
      <xdr:rowOff>170208</xdr:rowOff>
    </xdr:to>
    <xdr:cxnSp macro="">
      <xdr:nvCxnSpPr>
        <xdr:cNvPr id="405" name="直線コネクタ 404"/>
        <xdr:cNvCxnSpPr/>
      </xdr:nvCxnSpPr>
      <xdr:spPr>
        <a:xfrm flipV="1">
          <a:off x="8750300" y="13293913"/>
          <a:ext cx="889000" cy="7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137206</xdr:rowOff>
    </xdr:from>
    <xdr:to>
      <xdr:col>12</xdr:col>
      <xdr:colOff>511175</xdr:colOff>
      <xdr:row>77</xdr:row>
      <xdr:rowOff>170208</xdr:rowOff>
    </xdr:to>
    <xdr:cxnSp macro="">
      <xdr:nvCxnSpPr>
        <xdr:cNvPr id="408" name="直線コネクタ 407"/>
        <xdr:cNvCxnSpPr/>
      </xdr:nvCxnSpPr>
      <xdr:spPr>
        <a:xfrm>
          <a:off x="7861300" y="13338856"/>
          <a:ext cx="8890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137206</xdr:rowOff>
    </xdr:from>
    <xdr:to>
      <xdr:col>11</xdr:col>
      <xdr:colOff>307975</xdr:colOff>
      <xdr:row>77</xdr:row>
      <xdr:rowOff>167768</xdr:rowOff>
    </xdr:to>
    <xdr:cxnSp macro="">
      <xdr:nvCxnSpPr>
        <xdr:cNvPr id="411" name="直線コネクタ 410"/>
        <xdr:cNvCxnSpPr/>
      </xdr:nvCxnSpPr>
      <xdr:spPr>
        <a:xfrm flipV="1">
          <a:off x="6972300" y="13338856"/>
          <a:ext cx="889000" cy="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33824</xdr:rowOff>
    </xdr:from>
    <xdr:to>
      <xdr:col>15</xdr:col>
      <xdr:colOff>231775</xdr:colOff>
      <xdr:row>77</xdr:row>
      <xdr:rowOff>135424</xdr:rowOff>
    </xdr:to>
    <xdr:sp macro="" textlink="">
      <xdr:nvSpPr>
        <xdr:cNvPr id="421" name="円/楕円 420"/>
        <xdr:cNvSpPr/>
      </xdr:nvSpPr>
      <xdr:spPr>
        <a:xfrm>
          <a:off x="10426700" y="1323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56701</xdr:rowOff>
    </xdr:from>
    <xdr:ext cx="599010" cy="259045"/>
    <xdr:sp macro="" textlink="">
      <xdr:nvSpPr>
        <xdr:cNvPr id="422" name="商工費該当値テキスト"/>
        <xdr:cNvSpPr txBox="1"/>
      </xdr:nvSpPr>
      <xdr:spPr>
        <a:xfrm>
          <a:off x="10528300" y="1308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41463</xdr:rowOff>
    </xdr:from>
    <xdr:to>
      <xdr:col>14</xdr:col>
      <xdr:colOff>79375</xdr:colOff>
      <xdr:row>77</xdr:row>
      <xdr:rowOff>143063</xdr:rowOff>
    </xdr:to>
    <xdr:sp macro="" textlink="">
      <xdr:nvSpPr>
        <xdr:cNvPr id="423" name="円/楕円 422"/>
        <xdr:cNvSpPr/>
      </xdr:nvSpPr>
      <xdr:spPr>
        <a:xfrm>
          <a:off x="9588500" y="1324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159590</xdr:rowOff>
    </xdr:from>
    <xdr:ext cx="599010" cy="259045"/>
    <xdr:sp macro="" textlink="">
      <xdr:nvSpPr>
        <xdr:cNvPr id="424" name="テキスト ボックス 423"/>
        <xdr:cNvSpPr txBox="1"/>
      </xdr:nvSpPr>
      <xdr:spPr>
        <a:xfrm>
          <a:off x="9339794" y="1301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107,026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119408</xdr:rowOff>
    </xdr:from>
    <xdr:to>
      <xdr:col>12</xdr:col>
      <xdr:colOff>561975</xdr:colOff>
      <xdr:row>78</xdr:row>
      <xdr:rowOff>49558</xdr:rowOff>
    </xdr:to>
    <xdr:sp macro="" textlink="">
      <xdr:nvSpPr>
        <xdr:cNvPr id="425" name="円/楕円 424"/>
        <xdr:cNvSpPr/>
      </xdr:nvSpPr>
      <xdr:spPr>
        <a:xfrm>
          <a:off x="8699500" y="1332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66085</xdr:rowOff>
    </xdr:from>
    <xdr:ext cx="534377" cy="259045"/>
    <xdr:sp macro="" textlink="">
      <xdr:nvSpPr>
        <xdr:cNvPr id="426" name="テキスト ボックス 425"/>
        <xdr:cNvSpPr txBox="1"/>
      </xdr:nvSpPr>
      <xdr:spPr>
        <a:xfrm>
          <a:off x="8483111" y="130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83,158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86406</xdr:rowOff>
    </xdr:from>
    <xdr:to>
      <xdr:col>11</xdr:col>
      <xdr:colOff>358775</xdr:colOff>
      <xdr:row>78</xdr:row>
      <xdr:rowOff>16556</xdr:rowOff>
    </xdr:to>
    <xdr:sp macro="" textlink="">
      <xdr:nvSpPr>
        <xdr:cNvPr id="427" name="円/楕円 426"/>
        <xdr:cNvSpPr/>
      </xdr:nvSpPr>
      <xdr:spPr>
        <a:xfrm>
          <a:off x="7810500" y="132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33083</xdr:rowOff>
    </xdr:from>
    <xdr:ext cx="534377" cy="259045"/>
    <xdr:sp macro="" textlink="">
      <xdr:nvSpPr>
        <xdr:cNvPr id="428" name="テキスト ボックス 427"/>
        <xdr:cNvSpPr txBox="1"/>
      </xdr:nvSpPr>
      <xdr:spPr>
        <a:xfrm>
          <a:off x="7594111" y="130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116968</xdr:rowOff>
    </xdr:from>
    <xdr:to>
      <xdr:col>10</xdr:col>
      <xdr:colOff>155575</xdr:colOff>
      <xdr:row>78</xdr:row>
      <xdr:rowOff>47118</xdr:rowOff>
    </xdr:to>
    <xdr:sp macro="" textlink="">
      <xdr:nvSpPr>
        <xdr:cNvPr id="429" name="円/楕円 428"/>
        <xdr:cNvSpPr/>
      </xdr:nvSpPr>
      <xdr:spPr>
        <a:xfrm>
          <a:off x="6921500" y="133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63645</xdr:rowOff>
    </xdr:from>
    <xdr:ext cx="534377" cy="259045"/>
    <xdr:sp macro="" textlink="">
      <xdr:nvSpPr>
        <xdr:cNvPr id="430" name="テキスト ボックス 429"/>
        <xdr:cNvSpPr txBox="1"/>
      </xdr:nvSpPr>
      <xdr:spPr>
        <a:xfrm>
          <a:off x="6705111" y="130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42004</xdr:rowOff>
    </xdr:from>
    <xdr:to>
      <xdr:col>15</xdr:col>
      <xdr:colOff>180975</xdr:colOff>
      <xdr:row>97</xdr:row>
      <xdr:rowOff>76912</xdr:rowOff>
    </xdr:to>
    <xdr:cxnSp macro="">
      <xdr:nvCxnSpPr>
        <xdr:cNvPr id="461" name="直線コネクタ 460"/>
        <xdr:cNvCxnSpPr/>
      </xdr:nvCxnSpPr>
      <xdr:spPr>
        <a:xfrm flipV="1">
          <a:off x="9639300" y="16672654"/>
          <a:ext cx="838200" cy="3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76912</xdr:rowOff>
    </xdr:from>
    <xdr:to>
      <xdr:col>14</xdr:col>
      <xdr:colOff>28575</xdr:colOff>
      <xdr:row>98</xdr:row>
      <xdr:rowOff>11286</xdr:rowOff>
    </xdr:to>
    <xdr:cxnSp macro="">
      <xdr:nvCxnSpPr>
        <xdr:cNvPr id="464" name="直線コネクタ 463"/>
        <xdr:cNvCxnSpPr/>
      </xdr:nvCxnSpPr>
      <xdr:spPr>
        <a:xfrm flipV="1">
          <a:off x="8750300" y="16707562"/>
          <a:ext cx="889000" cy="10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144328</xdr:rowOff>
    </xdr:from>
    <xdr:to>
      <xdr:col>12</xdr:col>
      <xdr:colOff>511175</xdr:colOff>
      <xdr:row>98</xdr:row>
      <xdr:rowOff>11286</xdr:rowOff>
    </xdr:to>
    <xdr:cxnSp macro="">
      <xdr:nvCxnSpPr>
        <xdr:cNvPr id="467" name="直線コネクタ 466"/>
        <xdr:cNvCxnSpPr/>
      </xdr:nvCxnSpPr>
      <xdr:spPr>
        <a:xfrm>
          <a:off x="7861300" y="16774978"/>
          <a:ext cx="889000" cy="3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67407</xdr:rowOff>
    </xdr:from>
    <xdr:to>
      <xdr:col>11</xdr:col>
      <xdr:colOff>307975</xdr:colOff>
      <xdr:row>97</xdr:row>
      <xdr:rowOff>144328</xdr:rowOff>
    </xdr:to>
    <xdr:cxnSp macro="">
      <xdr:nvCxnSpPr>
        <xdr:cNvPr id="470" name="直線コネクタ 469"/>
        <xdr:cNvCxnSpPr/>
      </xdr:nvCxnSpPr>
      <xdr:spPr>
        <a:xfrm>
          <a:off x="6972300" y="16698057"/>
          <a:ext cx="889000" cy="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162654</xdr:rowOff>
    </xdr:from>
    <xdr:to>
      <xdr:col>15</xdr:col>
      <xdr:colOff>231775</xdr:colOff>
      <xdr:row>97</xdr:row>
      <xdr:rowOff>92804</xdr:rowOff>
    </xdr:to>
    <xdr:sp macro="" textlink="">
      <xdr:nvSpPr>
        <xdr:cNvPr id="480" name="円/楕円 479"/>
        <xdr:cNvSpPr/>
      </xdr:nvSpPr>
      <xdr:spPr>
        <a:xfrm>
          <a:off x="10426700" y="166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14081</xdr:rowOff>
    </xdr:from>
    <xdr:ext cx="599010" cy="259045"/>
    <xdr:sp macro="" textlink="">
      <xdr:nvSpPr>
        <xdr:cNvPr id="481" name="土木費該当値テキスト"/>
        <xdr:cNvSpPr txBox="1"/>
      </xdr:nvSpPr>
      <xdr:spPr>
        <a:xfrm>
          <a:off x="10528300" y="164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26112</xdr:rowOff>
    </xdr:from>
    <xdr:to>
      <xdr:col>14</xdr:col>
      <xdr:colOff>79375</xdr:colOff>
      <xdr:row>97</xdr:row>
      <xdr:rowOff>127712</xdr:rowOff>
    </xdr:to>
    <xdr:sp macro="" textlink="">
      <xdr:nvSpPr>
        <xdr:cNvPr id="482" name="円/楕円 481"/>
        <xdr:cNvSpPr/>
      </xdr:nvSpPr>
      <xdr:spPr>
        <a:xfrm>
          <a:off x="9588500" y="166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144239</xdr:rowOff>
    </xdr:from>
    <xdr:ext cx="599010" cy="259045"/>
    <xdr:sp macro="" textlink="">
      <xdr:nvSpPr>
        <xdr:cNvPr id="483" name="テキスト ボックス 482"/>
        <xdr:cNvSpPr txBox="1"/>
      </xdr:nvSpPr>
      <xdr:spPr>
        <a:xfrm>
          <a:off x="9339794" y="1643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223,453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131936</xdr:rowOff>
    </xdr:from>
    <xdr:to>
      <xdr:col>12</xdr:col>
      <xdr:colOff>561975</xdr:colOff>
      <xdr:row>98</xdr:row>
      <xdr:rowOff>62086</xdr:rowOff>
    </xdr:to>
    <xdr:sp macro="" textlink="">
      <xdr:nvSpPr>
        <xdr:cNvPr id="484" name="円/楕円 483"/>
        <xdr:cNvSpPr/>
      </xdr:nvSpPr>
      <xdr:spPr>
        <a:xfrm>
          <a:off x="8699500" y="167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78613</xdr:rowOff>
    </xdr:from>
    <xdr:ext cx="599010" cy="259045"/>
    <xdr:sp macro="" textlink="">
      <xdr:nvSpPr>
        <xdr:cNvPr id="485" name="テキスト ボックス 484"/>
        <xdr:cNvSpPr txBox="1"/>
      </xdr:nvSpPr>
      <xdr:spPr>
        <a:xfrm>
          <a:off x="8450794" y="1653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158,644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93528</xdr:rowOff>
    </xdr:from>
    <xdr:to>
      <xdr:col>11</xdr:col>
      <xdr:colOff>358775</xdr:colOff>
      <xdr:row>98</xdr:row>
      <xdr:rowOff>23678</xdr:rowOff>
    </xdr:to>
    <xdr:sp macro="" textlink="">
      <xdr:nvSpPr>
        <xdr:cNvPr id="486" name="円/楕円 485"/>
        <xdr:cNvSpPr/>
      </xdr:nvSpPr>
      <xdr:spPr>
        <a:xfrm>
          <a:off x="7810500" y="1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40205</xdr:rowOff>
    </xdr:from>
    <xdr:ext cx="599010" cy="259045"/>
    <xdr:sp macro="" textlink="">
      <xdr:nvSpPr>
        <xdr:cNvPr id="487" name="テキスト ボックス 486"/>
        <xdr:cNvSpPr txBox="1"/>
      </xdr:nvSpPr>
      <xdr:spPr>
        <a:xfrm>
          <a:off x="7561794" y="164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182,166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16607</xdr:rowOff>
    </xdr:from>
    <xdr:to>
      <xdr:col>10</xdr:col>
      <xdr:colOff>155575</xdr:colOff>
      <xdr:row>97</xdr:row>
      <xdr:rowOff>118207</xdr:rowOff>
    </xdr:to>
    <xdr:sp macro="" textlink="">
      <xdr:nvSpPr>
        <xdr:cNvPr id="488" name="円/楕円 487"/>
        <xdr:cNvSpPr/>
      </xdr:nvSpPr>
      <xdr:spPr>
        <a:xfrm>
          <a:off x="6921500" y="166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134734</xdr:rowOff>
    </xdr:from>
    <xdr:ext cx="599010" cy="259045"/>
    <xdr:sp macro="" textlink="">
      <xdr:nvSpPr>
        <xdr:cNvPr id="489" name="テキスト ボックス 488"/>
        <xdr:cNvSpPr txBox="1"/>
      </xdr:nvSpPr>
      <xdr:spPr>
        <a:xfrm>
          <a:off x="6672794" y="1642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31961</xdr:rowOff>
    </xdr:from>
    <xdr:to>
      <xdr:col>23</xdr:col>
      <xdr:colOff>517525</xdr:colOff>
      <xdr:row>38</xdr:row>
      <xdr:rowOff>88523</xdr:rowOff>
    </xdr:to>
    <xdr:cxnSp macro="">
      <xdr:nvCxnSpPr>
        <xdr:cNvPr id="520" name="直線コネクタ 519"/>
        <xdr:cNvCxnSpPr/>
      </xdr:nvCxnSpPr>
      <xdr:spPr>
        <a:xfrm flipV="1">
          <a:off x="15481300" y="6547061"/>
          <a:ext cx="8382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88523</xdr:rowOff>
    </xdr:from>
    <xdr:to>
      <xdr:col>22</xdr:col>
      <xdr:colOff>365125</xdr:colOff>
      <xdr:row>38</xdr:row>
      <xdr:rowOff>117078</xdr:rowOff>
    </xdr:to>
    <xdr:cxnSp macro="">
      <xdr:nvCxnSpPr>
        <xdr:cNvPr id="523" name="直線コネクタ 522"/>
        <xdr:cNvCxnSpPr/>
      </xdr:nvCxnSpPr>
      <xdr:spPr>
        <a:xfrm flipV="1">
          <a:off x="14592300" y="6603623"/>
          <a:ext cx="889000" cy="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92834</xdr:rowOff>
    </xdr:from>
    <xdr:to>
      <xdr:col>21</xdr:col>
      <xdr:colOff>161925</xdr:colOff>
      <xdr:row>38</xdr:row>
      <xdr:rowOff>117078</xdr:rowOff>
    </xdr:to>
    <xdr:cxnSp macro="">
      <xdr:nvCxnSpPr>
        <xdr:cNvPr id="526" name="直線コネクタ 525"/>
        <xdr:cNvCxnSpPr/>
      </xdr:nvCxnSpPr>
      <xdr:spPr>
        <a:xfrm>
          <a:off x="13703300" y="6607934"/>
          <a:ext cx="889000"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92834</xdr:rowOff>
    </xdr:from>
    <xdr:to>
      <xdr:col>19</xdr:col>
      <xdr:colOff>644525</xdr:colOff>
      <xdr:row>38</xdr:row>
      <xdr:rowOff>119688</xdr:rowOff>
    </xdr:to>
    <xdr:cxnSp macro="">
      <xdr:nvCxnSpPr>
        <xdr:cNvPr id="529" name="直線コネクタ 528"/>
        <xdr:cNvCxnSpPr/>
      </xdr:nvCxnSpPr>
      <xdr:spPr>
        <a:xfrm flipV="1">
          <a:off x="12814300" y="6607934"/>
          <a:ext cx="889000" cy="2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152611</xdr:rowOff>
    </xdr:from>
    <xdr:to>
      <xdr:col>23</xdr:col>
      <xdr:colOff>568325</xdr:colOff>
      <xdr:row>38</xdr:row>
      <xdr:rowOff>82761</xdr:rowOff>
    </xdr:to>
    <xdr:sp macro="" textlink="">
      <xdr:nvSpPr>
        <xdr:cNvPr id="539" name="円/楕円 538"/>
        <xdr:cNvSpPr/>
      </xdr:nvSpPr>
      <xdr:spPr>
        <a:xfrm>
          <a:off x="16268700" y="64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4038</xdr:rowOff>
    </xdr:from>
    <xdr:ext cx="534377" cy="259045"/>
    <xdr:sp macro="" textlink="">
      <xdr:nvSpPr>
        <xdr:cNvPr id="540" name="消防費該当値テキスト"/>
        <xdr:cNvSpPr txBox="1"/>
      </xdr:nvSpPr>
      <xdr:spPr>
        <a:xfrm>
          <a:off x="16370300" y="63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37723</xdr:rowOff>
    </xdr:from>
    <xdr:to>
      <xdr:col>22</xdr:col>
      <xdr:colOff>415925</xdr:colOff>
      <xdr:row>38</xdr:row>
      <xdr:rowOff>139323</xdr:rowOff>
    </xdr:to>
    <xdr:sp macro="" textlink="">
      <xdr:nvSpPr>
        <xdr:cNvPr id="541" name="円/楕円 540"/>
        <xdr:cNvSpPr/>
      </xdr:nvSpPr>
      <xdr:spPr>
        <a:xfrm>
          <a:off x="15430500" y="65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130450</xdr:rowOff>
    </xdr:from>
    <xdr:ext cx="534377" cy="259045"/>
    <xdr:sp macro="" textlink="">
      <xdr:nvSpPr>
        <xdr:cNvPr id="542" name="テキスト ボックス 541"/>
        <xdr:cNvSpPr txBox="1"/>
      </xdr:nvSpPr>
      <xdr:spPr>
        <a:xfrm>
          <a:off x="15214111" y="664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66278</xdr:rowOff>
    </xdr:from>
    <xdr:to>
      <xdr:col>21</xdr:col>
      <xdr:colOff>212725</xdr:colOff>
      <xdr:row>38</xdr:row>
      <xdr:rowOff>167878</xdr:rowOff>
    </xdr:to>
    <xdr:sp macro="" textlink="">
      <xdr:nvSpPr>
        <xdr:cNvPr id="543" name="円/楕円 542"/>
        <xdr:cNvSpPr/>
      </xdr:nvSpPr>
      <xdr:spPr>
        <a:xfrm>
          <a:off x="14541500" y="658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159005</xdr:rowOff>
    </xdr:from>
    <xdr:ext cx="534377" cy="259045"/>
    <xdr:sp macro="" textlink="">
      <xdr:nvSpPr>
        <xdr:cNvPr id="544" name="テキスト ボックス 543"/>
        <xdr:cNvSpPr txBox="1"/>
      </xdr:nvSpPr>
      <xdr:spPr>
        <a:xfrm>
          <a:off x="14325111" y="667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42034</xdr:rowOff>
    </xdr:from>
    <xdr:to>
      <xdr:col>20</xdr:col>
      <xdr:colOff>9525</xdr:colOff>
      <xdr:row>38</xdr:row>
      <xdr:rowOff>143634</xdr:rowOff>
    </xdr:to>
    <xdr:sp macro="" textlink="">
      <xdr:nvSpPr>
        <xdr:cNvPr id="545" name="円/楕円 544"/>
        <xdr:cNvSpPr/>
      </xdr:nvSpPr>
      <xdr:spPr>
        <a:xfrm>
          <a:off x="13652500" y="65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134761</xdr:rowOff>
    </xdr:from>
    <xdr:ext cx="534377" cy="259045"/>
    <xdr:sp macro="" textlink="">
      <xdr:nvSpPr>
        <xdr:cNvPr id="546" name="テキスト ボックス 545"/>
        <xdr:cNvSpPr txBox="1"/>
      </xdr:nvSpPr>
      <xdr:spPr>
        <a:xfrm>
          <a:off x="13436111" y="664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68888</xdr:rowOff>
    </xdr:from>
    <xdr:to>
      <xdr:col>18</xdr:col>
      <xdr:colOff>492125</xdr:colOff>
      <xdr:row>38</xdr:row>
      <xdr:rowOff>170488</xdr:rowOff>
    </xdr:to>
    <xdr:sp macro="" textlink="">
      <xdr:nvSpPr>
        <xdr:cNvPr id="547" name="円/楕円 546"/>
        <xdr:cNvSpPr/>
      </xdr:nvSpPr>
      <xdr:spPr>
        <a:xfrm>
          <a:off x="12763500" y="658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161615</xdr:rowOff>
    </xdr:from>
    <xdr:ext cx="534377" cy="259045"/>
    <xdr:sp macro="" textlink="">
      <xdr:nvSpPr>
        <xdr:cNvPr id="548" name="テキスト ボックス 547"/>
        <xdr:cNvSpPr txBox="1"/>
      </xdr:nvSpPr>
      <xdr:spPr>
        <a:xfrm>
          <a:off x="12547111" y="667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154160</xdr:rowOff>
    </xdr:from>
    <xdr:to>
      <xdr:col>23</xdr:col>
      <xdr:colOff>517525</xdr:colOff>
      <xdr:row>57</xdr:row>
      <xdr:rowOff>155649</xdr:rowOff>
    </xdr:to>
    <xdr:cxnSp macro="">
      <xdr:nvCxnSpPr>
        <xdr:cNvPr id="573" name="直線コネクタ 572"/>
        <xdr:cNvCxnSpPr/>
      </xdr:nvCxnSpPr>
      <xdr:spPr>
        <a:xfrm flipV="1">
          <a:off x="15481300" y="9926810"/>
          <a:ext cx="8382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155649</xdr:rowOff>
    </xdr:from>
    <xdr:to>
      <xdr:col>22</xdr:col>
      <xdr:colOff>365125</xdr:colOff>
      <xdr:row>57</xdr:row>
      <xdr:rowOff>159893</xdr:rowOff>
    </xdr:to>
    <xdr:cxnSp macro="">
      <xdr:nvCxnSpPr>
        <xdr:cNvPr id="576" name="直線コネクタ 575"/>
        <xdr:cNvCxnSpPr/>
      </xdr:nvCxnSpPr>
      <xdr:spPr>
        <a:xfrm flipV="1">
          <a:off x="14592300" y="9928299"/>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159893</xdr:rowOff>
    </xdr:from>
    <xdr:to>
      <xdr:col>21</xdr:col>
      <xdr:colOff>161925</xdr:colOff>
      <xdr:row>57</xdr:row>
      <xdr:rowOff>161189</xdr:rowOff>
    </xdr:to>
    <xdr:cxnSp macro="">
      <xdr:nvCxnSpPr>
        <xdr:cNvPr id="579" name="直線コネクタ 578"/>
        <xdr:cNvCxnSpPr/>
      </xdr:nvCxnSpPr>
      <xdr:spPr>
        <a:xfrm flipV="1">
          <a:off x="13703300" y="993254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159229</xdr:rowOff>
    </xdr:from>
    <xdr:to>
      <xdr:col>19</xdr:col>
      <xdr:colOff>644525</xdr:colOff>
      <xdr:row>57</xdr:row>
      <xdr:rowOff>161189</xdr:rowOff>
    </xdr:to>
    <xdr:cxnSp macro="">
      <xdr:nvCxnSpPr>
        <xdr:cNvPr id="582" name="直線コネクタ 581"/>
        <xdr:cNvCxnSpPr/>
      </xdr:nvCxnSpPr>
      <xdr:spPr>
        <a:xfrm>
          <a:off x="12814300" y="993187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103360</xdr:rowOff>
    </xdr:from>
    <xdr:to>
      <xdr:col>23</xdr:col>
      <xdr:colOff>568325</xdr:colOff>
      <xdr:row>58</xdr:row>
      <xdr:rowOff>33510</xdr:rowOff>
    </xdr:to>
    <xdr:sp macro="" textlink="">
      <xdr:nvSpPr>
        <xdr:cNvPr id="592" name="円/楕円 591"/>
        <xdr:cNvSpPr/>
      </xdr:nvSpPr>
      <xdr:spPr>
        <a:xfrm>
          <a:off x="16268700" y="98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3"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74,698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104849</xdr:rowOff>
    </xdr:from>
    <xdr:to>
      <xdr:col>22</xdr:col>
      <xdr:colOff>415925</xdr:colOff>
      <xdr:row>58</xdr:row>
      <xdr:rowOff>34999</xdr:rowOff>
    </xdr:to>
    <xdr:sp macro="" textlink="">
      <xdr:nvSpPr>
        <xdr:cNvPr id="594" name="円/楕円 593"/>
        <xdr:cNvSpPr/>
      </xdr:nvSpPr>
      <xdr:spPr>
        <a:xfrm>
          <a:off x="15430500" y="98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26126</xdr:rowOff>
    </xdr:from>
    <xdr:ext cx="534377" cy="259045"/>
    <xdr:sp macro="" textlink="">
      <xdr:nvSpPr>
        <xdr:cNvPr id="595" name="テキスト ボックス 594"/>
        <xdr:cNvSpPr txBox="1"/>
      </xdr:nvSpPr>
      <xdr:spPr>
        <a:xfrm>
          <a:off x="15214111" y="99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109093</xdr:rowOff>
    </xdr:from>
    <xdr:to>
      <xdr:col>21</xdr:col>
      <xdr:colOff>212725</xdr:colOff>
      <xdr:row>58</xdr:row>
      <xdr:rowOff>39243</xdr:rowOff>
    </xdr:to>
    <xdr:sp macro="" textlink="">
      <xdr:nvSpPr>
        <xdr:cNvPr id="596" name="円/楕円 595"/>
        <xdr:cNvSpPr/>
      </xdr:nvSpPr>
      <xdr:spPr>
        <a:xfrm>
          <a:off x="14541500" y="98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30370</xdr:rowOff>
    </xdr:from>
    <xdr:ext cx="534377" cy="259045"/>
    <xdr:sp macro="" textlink="">
      <xdr:nvSpPr>
        <xdr:cNvPr id="597" name="テキスト ボックス 596"/>
        <xdr:cNvSpPr txBox="1"/>
      </xdr:nvSpPr>
      <xdr:spPr>
        <a:xfrm>
          <a:off x="14325111" y="99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110389</xdr:rowOff>
    </xdr:from>
    <xdr:to>
      <xdr:col>20</xdr:col>
      <xdr:colOff>9525</xdr:colOff>
      <xdr:row>58</xdr:row>
      <xdr:rowOff>40539</xdr:rowOff>
    </xdr:to>
    <xdr:sp macro="" textlink="">
      <xdr:nvSpPr>
        <xdr:cNvPr id="598" name="円/楕円 597"/>
        <xdr:cNvSpPr/>
      </xdr:nvSpPr>
      <xdr:spPr>
        <a:xfrm>
          <a:off x="13652500" y="98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31666</xdr:rowOff>
    </xdr:from>
    <xdr:ext cx="534377" cy="259045"/>
    <xdr:sp macro="" textlink="">
      <xdr:nvSpPr>
        <xdr:cNvPr id="599" name="テキスト ボックス 598"/>
        <xdr:cNvSpPr txBox="1"/>
      </xdr:nvSpPr>
      <xdr:spPr>
        <a:xfrm>
          <a:off x="13436111" y="99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108429</xdr:rowOff>
    </xdr:from>
    <xdr:to>
      <xdr:col>18</xdr:col>
      <xdr:colOff>492125</xdr:colOff>
      <xdr:row>58</xdr:row>
      <xdr:rowOff>38579</xdr:rowOff>
    </xdr:to>
    <xdr:sp macro="" textlink="">
      <xdr:nvSpPr>
        <xdr:cNvPr id="600" name="円/楕円 599"/>
        <xdr:cNvSpPr/>
      </xdr:nvSpPr>
      <xdr:spPr>
        <a:xfrm>
          <a:off x="12763500" y="98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29706</xdr:rowOff>
    </xdr:from>
    <xdr:ext cx="534377" cy="259045"/>
    <xdr:sp macro="" textlink="">
      <xdr:nvSpPr>
        <xdr:cNvPr id="601" name="テキスト ボックス 600"/>
        <xdr:cNvSpPr txBox="1"/>
      </xdr:nvSpPr>
      <xdr:spPr>
        <a:xfrm>
          <a:off x="12547111" y="997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84759</xdr:rowOff>
    </xdr:from>
    <xdr:to>
      <xdr:col>23</xdr:col>
      <xdr:colOff>517525</xdr:colOff>
      <xdr:row>78</xdr:row>
      <xdr:rowOff>160987</xdr:rowOff>
    </xdr:to>
    <xdr:cxnSp macro="">
      <xdr:nvCxnSpPr>
        <xdr:cNvPr id="630" name="直線コネクタ 629"/>
        <xdr:cNvCxnSpPr/>
      </xdr:nvCxnSpPr>
      <xdr:spPr>
        <a:xfrm flipV="1">
          <a:off x="15481300" y="13286409"/>
          <a:ext cx="838200" cy="24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31"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160987</xdr:rowOff>
    </xdr:from>
    <xdr:to>
      <xdr:col>22</xdr:col>
      <xdr:colOff>365125</xdr:colOff>
      <xdr:row>79</xdr:row>
      <xdr:rowOff>24104</xdr:rowOff>
    </xdr:to>
    <xdr:cxnSp macro="">
      <xdr:nvCxnSpPr>
        <xdr:cNvPr id="633" name="直線コネクタ 632"/>
        <xdr:cNvCxnSpPr/>
      </xdr:nvCxnSpPr>
      <xdr:spPr>
        <a:xfrm flipV="1">
          <a:off x="14592300" y="13534087"/>
          <a:ext cx="889000" cy="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24104</xdr:rowOff>
    </xdr:from>
    <xdr:to>
      <xdr:col>21</xdr:col>
      <xdr:colOff>161925</xdr:colOff>
      <xdr:row>79</xdr:row>
      <xdr:rowOff>38630</xdr:rowOff>
    </xdr:to>
    <xdr:cxnSp macro="">
      <xdr:nvCxnSpPr>
        <xdr:cNvPr id="636" name="直線コネクタ 635"/>
        <xdr:cNvCxnSpPr/>
      </xdr:nvCxnSpPr>
      <xdr:spPr>
        <a:xfrm flipV="1">
          <a:off x="13703300" y="13568654"/>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8" name="テキスト ボックス 637"/>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34040</xdr:rowOff>
    </xdr:from>
    <xdr:to>
      <xdr:col>19</xdr:col>
      <xdr:colOff>644525</xdr:colOff>
      <xdr:row>79</xdr:row>
      <xdr:rowOff>38630</xdr:rowOff>
    </xdr:to>
    <xdr:cxnSp macro="">
      <xdr:nvCxnSpPr>
        <xdr:cNvPr id="639" name="直線コネクタ 638"/>
        <xdr:cNvCxnSpPr/>
      </xdr:nvCxnSpPr>
      <xdr:spPr>
        <a:xfrm>
          <a:off x="12814300" y="13578590"/>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33959</xdr:rowOff>
    </xdr:from>
    <xdr:to>
      <xdr:col>23</xdr:col>
      <xdr:colOff>568325</xdr:colOff>
      <xdr:row>77</xdr:row>
      <xdr:rowOff>135559</xdr:rowOff>
    </xdr:to>
    <xdr:sp macro="" textlink="">
      <xdr:nvSpPr>
        <xdr:cNvPr id="649" name="円/楕円 648"/>
        <xdr:cNvSpPr/>
      </xdr:nvSpPr>
      <xdr:spPr>
        <a:xfrm>
          <a:off x="16268700" y="132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56836</xdr:rowOff>
    </xdr:from>
    <xdr:ext cx="599010" cy="259045"/>
    <xdr:sp macro="" textlink="">
      <xdr:nvSpPr>
        <xdr:cNvPr id="650" name="災害復旧費該当値テキスト"/>
        <xdr:cNvSpPr txBox="1"/>
      </xdr:nvSpPr>
      <xdr:spPr>
        <a:xfrm>
          <a:off x="16370300" y="1308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110187</xdr:rowOff>
    </xdr:from>
    <xdr:to>
      <xdr:col>22</xdr:col>
      <xdr:colOff>415925</xdr:colOff>
      <xdr:row>79</xdr:row>
      <xdr:rowOff>40337</xdr:rowOff>
    </xdr:to>
    <xdr:sp macro="" textlink="">
      <xdr:nvSpPr>
        <xdr:cNvPr id="651" name="円/楕円 650"/>
        <xdr:cNvSpPr/>
      </xdr:nvSpPr>
      <xdr:spPr>
        <a:xfrm>
          <a:off x="15430500" y="134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56864</xdr:rowOff>
    </xdr:from>
    <xdr:ext cx="534377" cy="259045"/>
    <xdr:sp macro="" textlink="">
      <xdr:nvSpPr>
        <xdr:cNvPr id="652" name="テキスト ボックス 651"/>
        <xdr:cNvSpPr txBox="1"/>
      </xdr:nvSpPr>
      <xdr:spPr>
        <a:xfrm>
          <a:off x="15214111" y="1325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144754</xdr:rowOff>
    </xdr:from>
    <xdr:to>
      <xdr:col>21</xdr:col>
      <xdr:colOff>212725</xdr:colOff>
      <xdr:row>79</xdr:row>
      <xdr:rowOff>74904</xdr:rowOff>
    </xdr:to>
    <xdr:sp macro="" textlink="">
      <xdr:nvSpPr>
        <xdr:cNvPr id="653" name="円/楕円 652"/>
        <xdr:cNvSpPr/>
      </xdr:nvSpPr>
      <xdr:spPr>
        <a:xfrm>
          <a:off x="14541500" y="135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91431</xdr:rowOff>
    </xdr:from>
    <xdr:ext cx="534377" cy="259045"/>
    <xdr:sp macro="" textlink="">
      <xdr:nvSpPr>
        <xdr:cNvPr id="654" name="テキスト ボックス 653"/>
        <xdr:cNvSpPr txBox="1"/>
      </xdr:nvSpPr>
      <xdr:spPr>
        <a:xfrm>
          <a:off x="14325111" y="132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159280</xdr:rowOff>
    </xdr:from>
    <xdr:to>
      <xdr:col>20</xdr:col>
      <xdr:colOff>9525</xdr:colOff>
      <xdr:row>79</xdr:row>
      <xdr:rowOff>89430</xdr:rowOff>
    </xdr:to>
    <xdr:sp macro="" textlink="">
      <xdr:nvSpPr>
        <xdr:cNvPr id="655" name="円/楕円 654"/>
        <xdr:cNvSpPr/>
      </xdr:nvSpPr>
      <xdr:spPr>
        <a:xfrm>
          <a:off x="13652500" y="135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80557</xdr:rowOff>
    </xdr:from>
    <xdr:ext cx="469744" cy="259045"/>
    <xdr:sp macro="" textlink="">
      <xdr:nvSpPr>
        <xdr:cNvPr id="656" name="テキスト ボックス 655"/>
        <xdr:cNvSpPr txBox="1"/>
      </xdr:nvSpPr>
      <xdr:spPr>
        <a:xfrm>
          <a:off x="13468427" y="136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154690</xdr:rowOff>
    </xdr:from>
    <xdr:to>
      <xdr:col>18</xdr:col>
      <xdr:colOff>492125</xdr:colOff>
      <xdr:row>79</xdr:row>
      <xdr:rowOff>84840</xdr:rowOff>
    </xdr:to>
    <xdr:sp macro="" textlink="">
      <xdr:nvSpPr>
        <xdr:cNvPr id="657" name="円/楕円 656"/>
        <xdr:cNvSpPr/>
      </xdr:nvSpPr>
      <xdr:spPr>
        <a:xfrm>
          <a:off x="12763500" y="135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75967</xdr:rowOff>
    </xdr:from>
    <xdr:ext cx="469744" cy="259045"/>
    <xdr:sp macro="" textlink="">
      <xdr:nvSpPr>
        <xdr:cNvPr id="658" name="テキスト ボックス 657"/>
        <xdr:cNvSpPr txBox="1"/>
      </xdr:nvSpPr>
      <xdr:spPr>
        <a:xfrm>
          <a:off x="12579427" y="136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89812</xdr:rowOff>
    </xdr:from>
    <xdr:to>
      <xdr:col>23</xdr:col>
      <xdr:colOff>517525</xdr:colOff>
      <xdr:row>96</xdr:row>
      <xdr:rowOff>106132</xdr:rowOff>
    </xdr:to>
    <xdr:cxnSp macro="">
      <xdr:nvCxnSpPr>
        <xdr:cNvPr id="687" name="直線コネクタ 686"/>
        <xdr:cNvCxnSpPr/>
      </xdr:nvCxnSpPr>
      <xdr:spPr>
        <a:xfrm>
          <a:off x="15481300" y="16549012"/>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89812</xdr:rowOff>
    </xdr:from>
    <xdr:to>
      <xdr:col>22</xdr:col>
      <xdr:colOff>365125</xdr:colOff>
      <xdr:row>96</xdr:row>
      <xdr:rowOff>112447</xdr:rowOff>
    </xdr:to>
    <xdr:cxnSp macro="">
      <xdr:nvCxnSpPr>
        <xdr:cNvPr id="690" name="直線コネクタ 689"/>
        <xdr:cNvCxnSpPr/>
      </xdr:nvCxnSpPr>
      <xdr:spPr>
        <a:xfrm flipV="1">
          <a:off x="14592300" y="16549012"/>
          <a:ext cx="889000" cy="2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112447</xdr:rowOff>
    </xdr:from>
    <xdr:to>
      <xdr:col>21</xdr:col>
      <xdr:colOff>161925</xdr:colOff>
      <xdr:row>96</xdr:row>
      <xdr:rowOff>133919</xdr:rowOff>
    </xdr:to>
    <xdr:cxnSp macro="">
      <xdr:nvCxnSpPr>
        <xdr:cNvPr id="693" name="直線コネクタ 692"/>
        <xdr:cNvCxnSpPr/>
      </xdr:nvCxnSpPr>
      <xdr:spPr>
        <a:xfrm flipV="1">
          <a:off x="13703300" y="16571647"/>
          <a:ext cx="8890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99019</xdr:rowOff>
    </xdr:from>
    <xdr:to>
      <xdr:col>19</xdr:col>
      <xdr:colOff>644525</xdr:colOff>
      <xdr:row>96</xdr:row>
      <xdr:rowOff>133919</xdr:rowOff>
    </xdr:to>
    <xdr:cxnSp macro="">
      <xdr:nvCxnSpPr>
        <xdr:cNvPr id="696" name="直線コネクタ 695"/>
        <xdr:cNvCxnSpPr/>
      </xdr:nvCxnSpPr>
      <xdr:spPr>
        <a:xfrm>
          <a:off x="12814300" y="16558219"/>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55332</xdr:rowOff>
    </xdr:from>
    <xdr:to>
      <xdr:col>23</xdr:col>
      <xdr:colOff>568325</xdr:colOff>
      <xdr:row>96</xdr:row>
      <xdr:rowOff>156932</xdr:rowOff>
    </xdr:to>
    <xdr:sp macro="" textlink="">
      <xdr:nvSpPr>
        <xdr:cNvPr id="706" name="円/楕円 705"/>
        <xdr:cNvSpPr/>
      </xdr:nvSpPr>
      <xdr:spPr>
        <a:xfrm>
          <a:off x="16268700" y="165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78209</xdr:rowOff>
    </xdr:from>
    <xdr:ext cx="599010" cy="259045"/>
    <xdr:sp macro="" textlink="">
      <xdr:nvSpPr>
        <xdr:cNvPr id="707" name="公債費該当値テキスト"/>
        <xdr:cNvSpPr txBox="1"/>
      </xdr:nvSpPr>
      <xdr:spPr>
        <a:xfrm>
          <a:off x="16370300" y="1636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237,621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39012</xdr:rowOff>
    </xdr:from>
    <xdr:to>
      <xdr:col>22</xdr:col>
      <xdr:colOff>415925</xdr:colOff>
      <xdr:row>96</xdr:row>
      <xdr:rowOff>140612</xdr:rowOff>
    </xdr:to>
    <xdr:sp macro="" textlink="">
      <xdr:nvSpPr>
        <xdr:cNvPr id="708" name="円/楕円 707"/>
        <xdr:cNvSpPr/>
      </xdr:nvSpPr>
      <xdr:spPr>
        <a:xfrm>
          <a:off x="15430500" y="164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157139</xdr:rowOff>
    </xdr:from>
    <xdr:ext cx="599010" cy="259045"/>
    <xdr:sp macro="" textlink="">
      <xdr:nvSpPr>
        <xdr:cNvPr id="709" name="テキスト ボックス 708"/>
        <xdr:cNvSpPr txBox="1"/>
      </xdr:nvSpPr>
      <xdr:spPr>
        <a:xfrm>
          <a:off x="15181794" y="1627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61647</xdr:rowOff>
    </xdr:from>
    <xdr:to>
      <xdr:col>21</xdr:col>
      <xdr:colOff>212725</xdr:colOff>
      <xdr:row>96</xdr:row>
      <xdr:rowOff>163247</xdr:rowOff>
    </xdr:to>
    <xdr:sp macro="" textlink="">
      <xdr:nvSpPr>
        <xdr:cNvPr id="710" name="円/楕円 709"/>
        <xdr:cNvSpPr/>
      </xdr:nvSpPr>
      <xdr:spPr>
        <a:xfrm>
          <a:off x="14541500" y="165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8324</xdr:rowOff>
    </xdr:from>
    <xdr:ext cx="599010" cy="259045"/>
    <xdr:sp macro="" textlink="">
      <xdr:nvSpPr>
        <xdr:cNvPr id="711" name="テキスト ボックス 710"/>
        <xdr:cNvSpPr txBox="1"/>
      </xdr:nvSpPr>
      <xdr:spPr>
        <a:xfrm>
          <a:off x="14292794" y="1629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83119</xdr:rowOff>
    </xdr:from>
    <xdr:to>
      <xdr:col>20</xdr:col>
      <xdr:colOff>9525</xdr:colOff>
      <xdr:row>97</xdr:row>
      <xdr:rowOff>13269</xdr:rowOff>
    </xdr:to>
    <xdr:sp macro="" textlink="">
      <xdr:nvSpPr>
        <xdr:cNvPr id="712" name="円/楕円 711"/>
        <xdr:cNvSpPr/>
      </xdr:nvSpPr>
      <xdr:spPr>
        <a:xfrm>
          <a:off x="13652500" y="165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29796</xdr:rowOff>
    </xdr:from>
    <xdr:ext cx="599010" cy="259045"/>
    <xdr:sp macro="" textlink="">
      <xdr:nvSpPr>
        <xdr:cNvPr id="713" name="テキスト ボックス 712"/>
        <xdr:cNvSpPr txBox="1"/>
      </xdr:nvSpPr>
      <xdr:spPr>
        <a:xfrm>
          <a:off x="13403794" y="1631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48219</xdr:rowOff>
    </xdr:from>
    <xdr:to>
      <xdr:col>18</xdr:col>
      <xdr:colOff>492125</xdr:colOff>
      <xdr:row>96</xdr:row>
      <xdr:rowOff>149819</xdr:rowOff>
    </xdr:to>
    <xdr:sp macro="" textlink="">
      <xdr:nvSpPr>
        <xdr:cNvPr id="714" name="円/楕円 713"/>
        <xdr:cNvSpPr/>
      </xdr:nvSpPr>
      <xdr:spPr>
        <a:xfrm>
          <a:off x="12763500" y="165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166346</xdr:rowOff>
    </xdr:from>
    <xdr:ext cx="599010" cy="259045"/>
    <xdr:sp macro="" textlink="">
      <xdr:nvSpPr>
        <xdr:cNvPr id="715" name="テキスト ボックス 714"/>
        <xdr:cNvSpPr txBox="1"/>
      </xdr:nvSpPr>
      <xdr:spPr>
        <a:xfrm>
          <a:off x="12514794" y="162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・平成２７年度決算では平成２６年度地震災害から災害復旧事業費が大幅に増加している。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人口減少が進んでいるが、地域的・地形的な状況から住民が生活する集落は点在しており、その生活を維持するための各インフラが多くなる傾向にある。そのため土木・農林水産費の比率が高くなり、それらの事業を下支えする公債費の比率が高くなっ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・当村は観光振興を主産業としている事から、山岳観光の観光誘客・国立公園内の施設整備に要する経費が多い事から商工費の比率が高くなっている。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・衛生費の急激な上昇は、広域で実施しているごみ処理施設建設事業に要する経費による。平成３０年度までは増加傾向となる。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a:solidFill>
                <a:schemeClr val="dk1"/>
              </a:solidFill>
              <a:effectLst/>
              <a:latin typeface="+mn-lt"/>
              <a:ea typeface="+mn-ea"/>
              <a:cs typeface="+mn-cs"/>
            </a:rPr>
            <a:t>・職員削減等の行政効率化による効果が現れ、実質単年度収支、実質収支ともにプラスを継続する中で、大きな地震災害の影響下においても財政調整基金等の取崩を最小限にする事かできた事や、財政規模に対する基金残高も高い水準を維持している事から良好な状況を維持してい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a:solidFill>
                <a:schemeClr val="dk1"/>
              </a:solidFill>
              <a:effectLst/>
              <a:latin typeface="+mn-lt"/>
              <a:ea typeface="+mn-ea"/>
              <a:cs typeface="+mn-cs"/>
            </a:rPr>
            <a:t>・すべての会計において黒字である。企業会計では人口の減少等により収支の悪化も懸念されが、平成３０年以降の法的化ため、一層の経営努力と財政状況の見える化が必要である。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5308210</v>
      </c>
      <c r="BO4" s="409"/>
      <c r="BP4" s="409"/>
      <c r="BQ4" s="409"/>
      <c r="BR4" s="409"/>
      <c r="BS4" s="409"/>
      <c r="BT4" s="409"/>
      <c r="BU4" s="410"/>
      <c r="BV4" s="408">
        <v>4209606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2.2999999999999998</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5151623</v>
      </c>
      <c r="BO5" s="414"/>
      <c r="BP5" s="414"/>
      <c r="BQ5" s="414"/>
      <c r="BR5" s="414"/>
      <c r="BS5" s="414"/>
      <c r="BT5" s="414"/>
      <c r="BU5" s="415"/>
      <c r="BV5" s="413">
        <v>3964105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v>
      </c>
      <c r="CU5" s="384"/>
      <c r="CV5" s="384"/>
      <c r="CW5" s="384"/>
      <c r="CX5" s="384"/>
      <c r="CY5" s="384"/>
      <c r="CZ5" s="384"/>
      <c r="DA5" s="385"/>
      <c r="DB5" s="383">
        <v>93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156587</v>
      </c>
      <c r="BO6" s="414"/>
      <c r="BP6" s="414"/>
      <c r="BQ6" s="414"/>
      <c r="BR6" s="414"/>
      <c r="BS6" s="414"/>
      <c r="BT6" s="414"/>
      <c r="BU6" s="415"/>
      <c r="BV6" s="413">
        <v>245501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85.4</v>
      </c>
      <c r="CU6" s="560"/>
      <c r="CV6" s="560"/>
      <c r="CW6" s="560"/>
      <c r="CX6" s="560"/>
      <c r="CY6" s="560"/>
      <c r="CZ6" s="560"/>
      <c r="DA6" s="561"/>
      <c r="DB6" s="559">
        <v>98.4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97046</v>
      </c>
      <c r="BO7" s="414"/>
      <c r="BP7" s="414"/>
      <c r="BQ7" s="414"/>
      <c r="BR7" s="414"/>
      <c r="BS7" s="414"/>
      <c r="BT7" s="414"/>
      <c r="BU7" s="415"/>
      <c r="BV7" s="413">
        <v>118314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2552945</v>
      </c>
      <c r="CU7" s="414"/>
      <c r="CV7" s="414"/>
      <c r="CW7" s="414"/>
      <c r="CX7" s="414"/>
      <c r="CY7" s="414"/>
      <c r="CZ7" s="414"/>
      <c r="DA7" s="415"/>
      <c r="DB7" s="413">
        <v>2538320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59541</v>
      </c>
      <c r="BO8" s="414"/>
      <c r="BP8" s="414"/>
      <c r="BQ8" s="414"/>
      <c r="BR8" s="414"/>
      <c r="BS8" s="414"/>
      <c r="BT8" s="414"/>
      <c r="BU8" s="415"/>
      <c r="BV8" s="413">
        <v>127187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0.22</v>
      </c>
      <c r="CU8" s="523"/>
      <c r="CV8" s="523"/>
      <c r="CW8" s="523"/>
      <c r="CX8" s="523"/>
      <c r="CY8" s="523"/>
      <c r="CZ8" s="523"/>
      <c r="DA8" s="524"/>
      <c r="DB8" s="522">
        <v>0.23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2904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-67646</v>
      </c>
      <c r="BO9" s="414"/>
      <c r="BP9" s="414"/>
      <c r="BQ9" s="414"/>
      <c r="BR9" s="414"/>
      <c r="BS9" s="414"/>
      <c r="BT9" s="414"/>
      <c r="BU9" s="415"/>
      <c r="BV9" s="413">
        <v>32701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21.3</v>
      </c>
      <c r="CU9" s="384"/>
      <c r="CV9" s="384"/>
      <c r="CW9" s="384"/>
      <c r="CX9" s="384"/>
      <c r="CY9" s="384"/>
      <c r="CZ9" s="384"/>
      <c r="DA9" s="385"/>
      <c r="DB9" s="383">
        <v>24.1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3221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3000</v>
      </c>
      <c r="BO10" s="414"/>
      <c r="BP10" s="414"/>
      <c r="BQ10" s="414"/>
      <c r="BR10" s="414"/>
      <c r="BS10" s="414"/>
      <c r="BT10" s="414"/>
      <c r="BU10" s="415"/>
      <c r="BV10" s="413">
        <v>4174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3092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3008</v>
      </c>
      <c r="S13" s="515"/>
      <c r="T13" s="515"/>
      <c r="U13" s="515"/>
      <c r="V13" s="516"/>
      <c r="W13" s="502" t="s">
        <v>120</v>
      </c>
      <c r="X13" s="426"/>
      <c r="Y13" s="426"/>
      <c r="Z13" s="426"/>
      <c r="AA13" s="426"/>
      <c r="AB13" s="427"/>
      <c r="AC13" s="389">
        <v>252</v>
      </c>
      <c r="AD13" s="390"/>
      <c r="AE13" s="390"/>
      <c r="AF13" s="390"/>
      <c r="AG13" s="391"/>
      <c r="AH13" s="389">
        <v>365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-64646</v>
      </c>
      <c r="BO13" s="414"/>
      <c r="BP13" s="414"/>
      <c r="BQ13" s="414"/>
      <c r="BR13" s="414"/>
      <c r="BS13" s="414"/>
      <c r="BT13" s="414"/>
      <c r="BU13" s="415"/>
      <c r="BV13" s="413">
        <v>36875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11.9</v>
      </c>
      <c r="CU13" s="384"/>
      <c r="CV13" s="384"/>
      <c r="CW13" s="384"/>
      <c r="CX13" s="384"/>
      <c r="CY13" s="384"/>
      <c r="CZ13" s="384"/>
      <c r="DA13" s="385"/>
      <c r="DB13" s="383">
        <v>11.9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3105</v>
      </c>
      <c r="S14" s="515"/>
      <c r="T14" s="515"/>
      <c r="U14" s="515"/>
      <c r="V14" s="516"/>
      <c r="W14" s="517"/>
      <c r="X14" s="429"/>
      <c r="Y14" s="429"/>
      <c r="Z14" s="429"/>
      <c r="AA14" s="429"/>
      <c r="AB14" s="430"/>
      <c r="AC14" s="507">
        <v>14.5</v>
      </c>
      <c r="AD14" s="508"/>
      <c r="AE14" s="508"/>
      <c r="AF14" s="508"/>
      <c r="AG14" s="509"/>
      <c r="AH14" s="507">
        <v>17.600000000000001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3049</v>
      </c>
      <c r="S15" s="515"/>
      <c r="T15" s="515"/>
      <c r="U15" s="515"/>
      <c r="V15" s="516"/>
      <c r="W15" s="502" t="s">
        <v>127</v>
      </c>
      <c r="X15" s="426"/>
      <c r="Y15" s="426"/>
      <c r="Z15" s="426"/>
      <c r="AA15" s="426"/>
      <c r="AB15" s="427"/>
      <c r="AC15" s="389">
        <v>322</v>
      </c>
      <c r="AD15" s="390"/>
      <c r="AE15" s="390"/>
      <c r="AF15" s="390"/>
      <c r="AG15" s="391"/>
      <c r="AH15" s="389">
        <v>425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505676</v>
      </c>
      <c r="BO15" s="409"/>
      <c r="BP15" s="409"/>
      <c r="BQ15" s="409"/>
      <c r="BR15" s="409"/>
      <c r="BS15" s="409"/>
      <c r="BT15" s="409"/>
      <c r="BU15" s="410"/>
      <c r="BV15" s="408">
        <v>489765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18.5</v>
      </c>
      <c r="AD16" s="508"/>
      <c r="AE16" s="508"/>
      <c r="AF16" s="508"/>
      <c r="AG16" s="509"/>
      <c r="AH16" s="507">
        <v>20.5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2305307</v>
      </c>
      <c r="BO16" s="414"/>
      <c r="BP16" s="414"/>
      <c r="BQ16" s="414"/>
      <c r="BR16" s="414"/>
      <c r="BS16" s="414"/>
      <c r="BT16" s="414"/>
      <c r="BU16" s="415"/>
      <c r="BV16" s="413">
        <v>2257669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1169</v>
      </c>
      <c r="AD17" s="390"/>
      <c r="AE17" s="390"/>
      <c r="AF17" s="390"/>
      <c r="AG17" s="391"/>
      <c r="AH17" s="389">
        <v>1276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642123</v>
      </c>
      <c r="BO17" s="414"/>
      <c r="BP17" s="414"/>
      <c r="BQ17" s="414"/>
      <c r="BR17" s="414"/>
      <c r="BS17" s="414"/>
      <c r="BT17" s="414"/>
      <c r="BU17" s="415"/>
      <c r="BV17" s="413">
        <v>627409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267.91000000000003</v>
      </c>
      <c r="M18" s="478"/>
      <c r="N18" s="478"/>
      <c r="O18" s="478"/>
      <c r="P18" s="478"/>
      <c r="Q18" s="478"/>
      <c r="R18" s="479"/>
      <c r="S18" s="479"/>
      <c r="T18" s="479"/>
      <c r="U18" s="479"/>
      <c r="V18" s="480"/>
      <c r="W18" s="494"/>
      <c r="X18" s="495"/>
      <c r="Y18" s="495"/>
      <c r="Z18" s="495"/>
      <c r="AA18" s="495"/>
      <c r="AB18" s="503"/>
      <c r="AC18" s="377">
        <v>67.099999999999994</v>
      </c>
      <c r="AD18" s="378"/>
      <c r="AE18" s="378"/>
      <c r="AF18" s="378"/>
      <c r="AG18" s="481"/>
      <c r="AH18" s="377">
        <v>61.6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2134620</v>
      </c>
      <c r="BO18" s="414"/>
      <c r="BP18" s="414"/>
      <c r="BQ18" s="414"/>
      <c r="BR18" s="414"/>
      <c r="BS18" s="414"/>
      <c r="BT18" s="414"/>
      <c r="BU18" s="415"/>
      <c r="BV18" s="413">
        <v>2433987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3402278</v>
      </c>
      <c r="BO19" s="414"/>
      <c r="BP19" s="414"/>
      <c r="BQ19" s="414"/>
      <c r="BR19" s="414"/>
      <c r="BS19" s="414"/>
      <c r="BT19" s="414"/>
      <c r="BU19" s="415"/>
      <c r="BV19" s="413">
        <v>3132669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1195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5686741</v>
      </c>
      <c r="BO23" s="414"/>
      <c r="BP23" s="414"/>
      <c r="BQ23" s="414"/>
      <c r="BR23" s="414"/>
      <c r="BS23" s="414"/>
      <c r="BT23" s="414"/>
      <c r="BU23" s="415"/>
      <c r="BV23" s="413">
        <v>5771559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5400</v>
      </c>
      <c r="R24" s="390"/>
      <c r="S24" s="390"/>
      <c r="T24" s="390"/>
      <c r="U24" s="390"/>
      <c r="V24" s="391"/>
      <c r="W24" s="455"/>
      <c r="X24" s="446"/>
      <c r="Y24" s="447"/>
      <c r="Z24" s="386" t="s">
        <v>151</v>
      </c>
      <c r="AA24" s="387"/>
      <c r="AB24" s="387"/>
      <c r="AC24" s="387"/>
      <c r="AD24" s="387"/>
      <c r="AE24" s="387"/>
      <c r="AF24" s="387"/>
      <c r="AG24" s="388"/>
      <c r="AH24" s="389">
        <v>57</v>
      </c>
      <c r="AI24" s="390"/>
      <c r="AJ24" s="390"/>
      <c r="AK24" s="390"/>
      <c r="AL24" s="391"/>
      <c r="AM24" s="389">
        <v>162735</v>
      </c>
      <c r="AN24" s="390"/>
      <c r="AO24" s="390"/>
      <c r="AP24" s="390"/>
      <c r="AQ24" s="390"/>
      <c r="AR24" s="391"/>
      <c r="AS24" s="389">
        <v>2855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5084855</v>
      </c>
      <c r="BO24" s="414"/>
      <c r="BP24" s="414"/>
      <c r="BQ24" s="414"/>
      <c r="BR24" s="414"/>
      <c r="BS24" s="414"/>
      <c r="BT24" s="414"/>
      <c r="BU24" s="415"/>
      <c r="BV24" s="413">
        <v>5213938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5100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324000</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4700</v>
      </c>
      <c r="R26" s="390"/>
      <c r="S26" s="390"/>
      <c r="T26" s="390"/>
      <c r="U26" s="390"/>
      <c r="V26" s="391"/>
      <c r="W26" s="455"/>
      <c r="X26" s="446"/>
      <c r="Y26" s="447"/>
      <c r="Z26" s="386" t="s">
        <v>157</v>
      </c>
      <c r="AA26" s="468"/>
      <c r="AB26" s="468"/>
      <c r="AC26" s="468"/>
      <c r="AD26" s="468"/>
      <c r="AE26" s="468"/>
      <c r="AF26" s="468"/>
      <c r="AG26" s="469"/>
      <c r="AH26" s="389">
        <v>4</v>
      </c>
      <c r="AI26" s="390"/>
      <c r="AJ26" s="390"/>
      <c r="AK26" s="390"/>
      <c r="AL26" s="391"/>
      <c r="AM26" s="389">
        <v>10320</v>
      </c>
      <c r="AN26" s="390"/>
      <c r="AO26" s="390"/>
      <c r="AP26" s="390"/>
      <c r="AQ26" s="390"/>
      <c r="AR26" s="391"/>
      <c r="AS26" s="389">
        <v>2580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2420</v>
      </c>
      <c r="R27" s="390"/>
      <c r="S27" s="390"/>
      <c r="T27" s="390"/>
      <c r="U27" s="390"/>
      <c r="V27" s="391"/>
      <c r="W27" s="455"/>
      <c r="X27" s="446"/>
      <c r="Y27" s="447"/>
      <c r="Z27" s="386" t="s">
        <v>160</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41490</v>
      </c>
      <c r="BO27" s="417"/>
      <c r="BP27" s="417"/>
      <c r="BQ27" s="417"/>
      <c r="BR27" s="417"/>
      <c r="BS27" s="417"/>
      <c r="BT27" s="417"/>
      <c r="BU27" s="418"/>
      <c r="BV27" s="416">
        <v>63382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1880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1786256</v>
      </c>
      <c r="BO28" s="409"/>
      <c r="BP28" s="409"/>
      <c r="BQ28" s="409"/>
      <c r="BR28" s="409"/>
      <c r="BS28" s="409"/>
      <c r="BT28" s="409"/>
      <c r="BU28" s="410"/>
      <c r="BV28" s="408">
        <v>1783256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1700</v>
      </c>
      <c r="R29" s="390"/>
      <c r="S29" s="390"/>
      <c r="T29" s="390"/>
      <c r="U29" s="390"/>
      <c r="V29" s="391"/>
      <c r="W29" s="456"/>
      <c r="X29" s="457"/>
      <c r="Y29" s="458"/>
      <c r="Z29" s="386" t="s">
        <v>167</v>
      </c>
      <c r="AA29" s="387"/>
      <c r="AB29" s="387"/>
      <c r="AC29" s="387"/>
      <c r="AD29" s="387"/>
      <c r="AE29" s="387"/>
      <c r="AF29" s="387"/>
      <c r="AG29" s="388"/>
      <c r="AH29" s="389">
        <v>57</v>
      </c>
      <c r="AI29" s="390"/>
      <c r="AJ29" s="390"/>
      <c r="AK29" s="390"/>
      <c r="AL29" s="391"/>
      <c r="AM29" s="389">
        <v>162735</v>
      </c>
      <c r="AN29" s="390"/>
      <c r="AO29" s="390"/>
      <c r="AP29" s="390"/>
      <c r="AQ29" s="390"/>
      <c r="AR29" s="391"/>
      <c r="AS29" s="389">
        <v>2855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64334</v>
      </c>
      <c r="BO29" s="414"/>
      <c r="BP29" s="414"/>
      <c r="BQ29" s="414"/>
      <c r="BR29" s="414"/>
      <c r="BS29" s="414"/>
      <c r="BT29" s="414"/>
      <c r="BU29" s="415"/>
      <c r="BV29" s="413">
        <v>64194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93.7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1327077</v>
      </c>
      <c r="BO30" s="417"/>
      <c r="BP30" s="417"/>
      <c r="BQ30" s="417"/>
      <c r="BR30" s="417"/>
      <c r="BS30" s="417"/>
      <c r="BT30" s="417"/>
      <c r="BU30" s="418"/>
      <c r="BV30" s="416">
        <v>1266232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北アルプス広域連合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道の駅おたり</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国民健康保険診療施設特別会計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（普通会計）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おたり振興公社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7</v>
      </c>
      <c r="BF36" s="373"/>
      <c r="BG36" s="372" t="str">
        <f>IF('各会計、関係団体の財政状況及び健全化判断比率'!B33="","",'各会計、関係団体の財政状況及び健全化判断比率'!B33)</f>
        <v>農業集落排水事業特別会計</v>
      </c>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（介護保険事業特別会計）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中信地域町村交通災害共済事務組合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長野県市町村総合事務組合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長野県地方税滞納整理機構</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長野県後期高齢者医療広域連合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522</v>
      </c>
      <c r="D34" s="1181"/>
      <c r="E34" s="1182"/>
      <c r="F34" s="32">
        <v>2.66</v>
      </c>
      <c r="G34" s="33">
        <v>4.51</v>
      </c>
      <c r="H34" s="33">
        <v>3.67</v>
      </c>
      <c r="I34" s="33">
        <v>5.01</v>
      </c>
      <c r="J34" s="34">
        <v>2.33</v>
      </c>
      <c r="K34" s="22"/>
      <c r="L34" s="22"/>
      <c r="M34" s="22"/>
      <c r="N34" s="22"/>
      <c r="O34" s="22"/>
      <c r="P34" s="22"/>
    </row>
    <row r="35" spans="1:16" ht="39" customHeight="1" x14ac:dyDescent="0.15">
      <c r="A35" s="22"/>
      <c r="B35" s="35"/>
      <c r="C35" s="1175" t="s">
        <v>523</v>
      </c>
      <c r="D35" s="1176"/>
      <c r="E35" s="1177"/>
      <c r="F35" s="36">
        <v>0.95</v>
      </c>
      <c r="G35" s="37">
        <v>0.59</v>
      </c>
      <c r="H35" s="37">
        <v>0.04</v>
      </c>
      <c r="I35" s="37">
        <v>0.14000000000000001</v>
      </c>
      <c r="J35" s="38">
        <v>0.4</v>
      </c>
      <c r="K35" s="22"/>
      <c r="L35" s="22"/>
      <c r="M35" s="22"/>
      <c r="N35" s="22"/>
      <c r="O35" s="22"/>
      <c r="P35" s="22"/>
    </row>
    <row r="36" spans="1:16" ht="39" customHeight="1" x14ac:dyDescent="0.15">
      <c r="A36" s="22"/>
      <c r="B36" s="35"/>
      <c r="C36" s="1175" t="s">
        <v>524</v>
      </c>
      <c r="D36" s="1176"/>
      <c r="E36" s="1177"/>
      <c r="F36" s="36">
        <v>0.01</v>
      </c>
      <c r="G36" s="37">
        <v>0.01</v>
      </c>
      <c r="H36" s="37">
        <v>0.01</v>
      </c>
      <c r="I36" s="37">
        <v>0.01</v>
      </c>
      <c r="J36" s="38">
        <v>0.01</v>
      </c>
      <c r="K36" s="22"/>
      <c r="L36" s="22"/>
      <c r="M36" s="22"/>
      <c r="N36" s="22"/>
      <c r="O36" s="22"/>
      <c r="P36" s="22"/>
    </row>
    <row r="37" spans="1:16" ht="39" customHeight="1" x14ac:dyDescent="0.15">
      <c r="A37" s="22"/>
      <c r="B37" s="35"/>
      <c r="C37" s="1175" t="s">
        <v>525</v>
      </c>
      <c r="D37" s="1176"/>
      <c r="E37" s="1177"/>
      <c r="F37" s="36">
        <v>0.01</v>
      </c>
      <c r="G37" s="37">
        <v>0</v>
      </c>
      <c r="H37" s="37">
        <v>0.01</v>
      </c>
      <c r="I37" s="37">
        <v>0.01</v>
      </c>
      <c r="J37" s="38">
        <v>0.01</v>
      </c>
      <c r="K37" s="22"/>
      <c r="L37" s="22"/>
      <c r="M37" s="22"/>
      <c r="N37" s="22"/>
      <c r="O37" s="22"/>
      <c r="P37" s="22"/>
    </row>
    <row r="38" spans="1:16" ht="39" customHeight="1" x14ac:dyDescent="0.15">
      <c r="A38" s="22"/>
      <c r="B38" s="35"/>
      <c r="C38" s="1175" t="s">
        <v>526</v>
      </c>
      <c r="D38" s="1176"/>
      <c r="E38" s="1177"/>
      <c r="F38" s="36">
        <v>0.15</v>
      </c>
      <c r="G38" s="37">
        <v>0.08</v>
      </c>
      <c r="H38" s="37">
        <v>0.02</v>
      </c>
      <c r="I38" s="37">
        <v>0.11</v>
      </c>
      <c r="J38" s="38">
        <v>0</v>
      </c>
      <c r="K38" s="22"/>
      <c r="L38" s="22"/>
      <c r="M38" s="22"/>
      <c r="N38" s="22"/>
      <c r="O38" s="22"/>
      <c r="P38" s="22"/>
    </row>
    <row r="39" spans="1:16" ht="39" customHeight="1" x14ac:dyDescent="0.15">
      <c r="A39" s="22"/>
      <c r="B39" s="35"/>
      <c r="C39" s="1175" t="s">
        <v>527</v>
      </c>
      <c r="D39" s="1176"/>
      <c r="E39" s="1177"/>
      <c r="F39" s="36">
        <v>0</v>
      </c>
      <c r="G39" s="37">
        <v>0</v>
      </c>
      <c r="H39" s="37">
        <v>0</v>
      </c>
      <c r="I39" s="37">
        <v>0</v>
      </c>
      <c r="J39" s="38">
        <v>0</v>
      </c>
      <c r="K39" s="22"/>
      <c r="L39" s="22"/>
      <c r="M39" s="22"/>
      <c r="N39" s="22"/>
      <c r="O39" s="22"/>
      <c r="P39" s="22"/>
    </row>
    <row r="40" spans="1:16" ht="39" customHeight="1" x14ac:dyDescent="0.15">
      <c r="A40" s="22"/>
      <c r="B40" s="35"/>
      <c r="C40" s="1175" t="s">
        <v>528</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529</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530</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774</v>
      </c>
      <c r="L45" s="60">
        <v>713</v>
      </c>
      <c r="M45" s="60">
        <v>743</v>
      </c>
      <c r="N45" s="60">
        <v>764</v>
      </c>
      <c r="O45" s="61">
        <v>734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129</v>
      </c>
      <c r="L48" s="64">
        <v>127</v>
      </c>
      <c r="M48" s="64">
        <v>121</v>
      </c>
      <c r="N48" s="64">
        <v>132</v>
      </c>
      <c r="O48" s="65">
        <v>122</v>
      </c>
      <c r="P48" s="48"/>
      <c r="Q48" s="48"/>
      <c r="R48" s="48"/>
      <c r="S48" s="48"/>
      <c r="T48" s="48"/>
      <c r="U48" s="48"/>
    </row>
    <row r="49" spans="1:21" ht="30.75" customHeight="1" x14ac:dyDescent="0.15">
      <c r="A49" s="48"/>
      <c r="B49" s="1193"/>
      <c r="C49" s="1194"/>
      <c r="D49" s="62"/>
      <c r="E49" s="1185" t="s">
        <v>15</v>
      </c>
      <c r="F49" s="1185"/>
      <c r="G49" s="1185"/>
      <c r="H49" s="1185"/>
      <c r="I49" s="1185"/>
      <c r="J49" s="1186"/>
      <c r="K49" s="63">
        <v>8</v>
      </c>
      <c r="L49" s="64">
        <v>0</v>
      </c>
      <c r="M49" s="64">
        <v>0</v>
      </c>
      <c r="N49" s="64">
        <v>8</v>
      </c>
      <c r="O49" s="65">
        <v>8</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476</v>
      </c>
      <c r="L51" s="64" t="s">
        <v>476</v>
      </c>
      <c r="M51" s="64" t="s">
        <v>476</v>
      </c>
      <c r="N51" s="64">
        <v>0</v>
      </c>
      <c r="O51" s="65">
        <v>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647</v>
      </c>
      <c r="L52" s="64">
        <v>621</v>
      </c>
      <c r="M52" s="64">
        <v>641</v>
      </c>
      <c r="N52" s="64">
        <v>667</v>
      </c>
      <c r="O52" s="65">
        <v>642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264</v>
      </c>
      <c r="L53" s="69">
        <v>219</v>
      </c>
      <c r="M53" s="69">
        <v>223</v>
      </c>
      <c r="N53" s="69">
        <v>237</v>
      </c>
      <c r="O53" s="70">
        <v>223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6363</v>
      </c>
      <c r="J41" s="83">
        <v>6205</v>
      </c>
      <c r="K41" s="83">
        <v>5964</v>
      </c>
      <c r="L41" s="83">
        <v>5772</v>
      </c>
      <c r="M41" s="84">
        <v>5687</v>
      </c>
    </row>
    <row r="42" spans="2:13" ht="27.75" customHeight="1" x14ac:dyDescent="0.15">
      <c r="B42" s="1201"/>
      <c r="C42" s="1202"/>
      <c r="D42" s="85"/>
      <c r="E42" s="1205" t="s">
        <v>25</v>
      </c>
      <c r="F42" s="1205"/>
      <c r="G42" s="1205"/>
      <c r="H42" s="1206"/>
      <c r="I42" s="86" t="s">
        <v>476</v>
      </c>
      <c r="J42" s="87" t="s">
        <v>476</v>
      </c>
      <c r="K42" s="87" t="s">
        <v>476</v>
      </c>
      <c r="L42" s="87" t="s">
        <v>476</v>
      </c>
      <c r="M42" s="88">
        <v>324</v>
      </c>
    </row>
    <row r="43" spans="2:13" ht="27.75" customHeight="1" x14ac:dyDescent="0.15">
      <c r="B43" s="1201"/>
      <c r="C43" s="1202"/>
      <c r="D43" s="85"/>
      <c r="E43" s="1205" t="s">
        <v>26</v>
      </c>
      <c r="F43" s="1205"/>
      <c r="G43" s="1205"/>
      <c r="H43" s="1206"/>
      <c r="I43" s="86">
        <v>1514</v>
      </c>
      <c r="J43" s="87">
        <v>1436</v>
      </c>
      <c r="K43" s="87">
        <v>1357</v>
      </c>
      <c r="L43" s="87">
        <v>1344</v>
      </c>
      <c r="M43" s="88">
        <v>1265</v>
      </c>
    </row>
    <row r="44" spans="2:13" ht="27.75" customHeight="1" x14ac:dyDescent="0.15">
      <c r="B44" s="1201"/>
      <c r="C44" s="1202"/>
      <c r="D44" s="85"/>
      <c r="E44" s="1205" t="s">
        <v>27</v>
      </c>
      <c r="F44" s="1205"/>
      <c r="G44" s="1205"/>
      <c r="H44" s="1206"/>
      <c r="I44" s="86">
        <v>0</v>
      </c>
      <c r="J44" s="87">
        <v>29</v>
      </c>
      <c r="K44" s="87">
        <v>58</v>
      </c>
      <c r="L44" s="87">
        <v>50</v>
      </c>
      <c r="M44" s="88">
        <v>52</v>
      </c>
    </row>
    <row r="45" spans="2:13" ht="27.75" customHeight="1" x14ac:dyDescent="0.15">
      <c r="B45" s="1201"/>
      <c r="C45" s="1202"/>
      <c r="D45" s="85"/>
      <c r="E45" s="1205" t="s">
        <v>28</v>
      </c>
      <c r="F45" s="1205"/>
      <c r="G45" s="1205"/>
      <c r="H45" s="1206"/>
      <c r="I45" s="86">
        <v>762</v>
      </c>
      <c r="J45" s="87">
        <v>707</v>
      </c>
      <c r="K45" s="87">
        <v>719</v>
      </c>
      <c r="L45" s="87">
        <v>718</v>
      </c>
      <c r="M45" s="88">
        <v>718</v>
      </c>
    </row>
    <row r="46" spans="2:13" ht="27.75" customHeight="1" x14ac:dyDescent="0.15">
      <c r="B46" s="1201"/>
      <c r="C46" s="1202"/>
      <c r="D46" s="85"/>
      <c r="E46" s="1205" t="s">
        <v>29</v>
      </c>
      <c r="F46" s="1205"/>
      <c r="G46" s="1205"/>
      <c r="H46" s="1206"/>
      <c r="I46" s="86" t="s">
        <v>476</v>
      </c>
      <c r="J46" s="87" t="s">
        <v>476</v>
      </c>
      <c r="K46" s="87" t="s">
        <v>476</v>
      </c>
      <c r="L46" s="87" t="s">
        <v>476</v>
      </c>
      <c r="M46" s="88" t="s">
        <v>476</v>
      </c>
    </row>
    <row r="47" spans="2:13" ht="27.75" customHeight="1" x14ac:dyDescent="0.15">
      <c r="B47" s="1201"/>
      <c r="C47" s="1202"/>
      <c r="D47" s="85"/>
      <c r="E47" s="1205" t="s">
        <v>30</v>
      </c>
      <c r="F47" s="1205"/>
      <c r="G47" s="1205"/>
      <c r="H47" s="1206"/>
      <c r="I47" s="86" t="s">
        <v>476</v>
      </c>
      <c r="J47" s="87" t="s">
        <v>476</v>
      </c>
      <c r="K47" s="87" t="s">
        <v>476</v>
      </c>
      <c r="L47" s="87" t="s">
        <v>476</v>
      </c>
      <c r="M47" s="88" t="s">
        <v>476</v>
      </c>
    </row>
    <row r="48" spans="2:13" ht="27.75" customHeight="1" x14ac:dyDescent="0.15">
      <c r="B48" s="1203"/>
      <c r="C48" s="1204"/>
      <c r="D48" s="85"/>
      <c r="E48" s="1205" t="s">
        <v>31</v>
      </c>
      <c r="F48" s="1205"/>
      <c r="G48" s="1205"/>
      <c r="H48" s="1206"/>
      <c r="I48" s="86" t="s">
        <v>476</v>
      </c>
      <c r="J48" s="87" t="s">
        <v>476</v>
      </c>
      <c r="K48" s="87" t="s">
        <v>476</v>
      </c>
      <c r="L48" s="87" t="s">
        <v>476</v>
      </c>
      <c r="M48" s="88" t="s">
        <v>476</v>
      </c>
    </row>
    <row r="49" spans="2:13" ht="27.75" customHeight="1" x14ac:dyDescent="0.15">
      <c r="B49" s="1199" t="s">
        <v>32</v>
      </c>
      <c r="C49" s="1200"/>
      <c r="D49" s="89"/>
      <c r="E49" s="1205" t="s">
        <v>33</v>
      </c>
      <c r="F49" s="1205"/>
      <c r="G49" s="1205"/>
      <c r="H49" s="1206"/>
      <c r="I49" s="86">
        <v>2724</v>
      </c>
      <c r="J49" s="87">
        <v>2872</v>
      </c>
      <c r="K49" s="87">
        <v>3205</v>
      </c>
      <c r="L49" s="87">
        <v>3235</v>
      </c>
      <c r="M49" s="88">
        <v>3282</v>
      </c>
    </row>
    <row r="50" spans="2:13" ht="27.75" customHeight="1" x14ac:dyDescent="0.15">
      <c r="B50" s="1201"/>
      <c r="C50" s="1202"/>
      <c r="D50" s="85"/>
      <c r="E50" s="1205" t="s">
        <v>34</v>
      </c>
      <c r="F50" s="1205"/>
      <c r="G50" s="1205"/>
      <c r="H50" s="1206"/>
      <c r="I50" s="86">
        <v>22</v>
      </c>
      <c r="J50" s="87">
        <v>21</v>
      </c>
      <c r="K50" s="87">
        <v>18</v>
      </c>
      <c r="L50" s="87">
        <v>30</v>
      </c>
      <c r="M50" s="88">
        <v>33</v>
      </c>
    </row>
    <row r="51" spans="2:13" ht="27.75" customHeight="1" x14ac:dyDescent="0.15">
      <c r="B51" s="1203"/>
      <c r="C51" s="1204"/>
      <c r="D51" s="85"/>
      <c r="E51" s="1205" t="s">
        <v>35</v>
      </c>
      <c r="F51" s="1205"/>
      <c r="G51" s="1205"/>
      <c r="H51" s="1206"/>
      <c r="I51" s="86">
        <v>5621</v>
      </c>
      <c r="J51" s="87">
        <v>5582</v>
      </c>
      <c r="K51" s="87">
        <v>5359</v>
      </c>
      <c r="L51" s="87">
        <v>5142</v>
      </c>
      <c r="M51" s="88">
        <v>5071</v>
      </c>
    </row>
    <row r="52" spans="2:13" ht="27.75" customHeight="1" thickBot="1" x14ac:dyDescent="0.2">
      <c r="B52" s="1207" t="s">
        <v>36</v>
      </c>
      <c r="C52" s="1208"/>
      <c r="D52" s="90"/>
      <c r="E52" s="1209" t="s">
        <v>37</v>
      </c>
      <c r="F52" s="1209"/>
      <c r="G52" s="1209"/>
      <c r="H52" s="1210"/>
      <c r="I52" s="91">
        <v>273</v>
      </c>
      <c r="J52" s="92">
        <v>-98</v>
      </c>
      <c r="K52" s="92">
        <v>-484</v>
      </c>
      <c r="L52" s="92">
        <v>-523</v>
      </c>
      <c r="M52" s="93">
        <v>-339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553</v>
      </c>
      <c r="H51" s="1228"/>
      <c r="I51" s="1233" t="s">
        <v>554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556</v>
      </c>
      <c r="H55" s="1239"/>
      <c r="I55" s="1237" t="s">
        <v>554</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555</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47"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553</v>
      </c>
      <c r="H73" s="1228"/>
      <c r="I73" s="1233" t="s">
        <v>554</v>
      </c>
      <c r="J73" s="1233"/>
      <c r="K73" s="1248">
        <v>14.9</v>
      </c>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559</v>
      </c>
      <c r="J75" s="1237"/>
      <c r="K75" s="1249">
        <v>14.7</v>
      </c>
      <c r="L75" s="1249">
        <v>13.3</v>
      </c>
      <c r="M75" s="1249">
        <v>12.5</v>
      </c>
      <c r="N75" s="1249">
        <v>11.9</v>
      </c>
      <c r="O75" s="1249">
        <v>11.9</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556</v>
      </c>
      <c r="H77" s="1239"/>
      <c r="I77" s="1237" t="s">
        <v>554</v>
      </c>
      <c r="J77" s="1237"/>
      <c r="K77" s="1248">
        <v>0</v>
      </c>
      <c r="L77" s="1248">
        <v>0</v>
      </c>
      <c r="M77" s="1236">
        <v>0</v>
      </c>
      <c r="N77" s="1236">
        <v>0</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559</v>
      </c>
      <c r="J79" s="1246"/>
      <c r="K79" s="1251">
        <v>10.8</v>
      </c>
      <c r="L79" s="1251">
        <v>9.6999999999999993</v>
      </c>
      <c r="M79" s="1251">
        <v>8.6</v>
      </c>
      <c r="N79" s="1251">
        <v>7.7</v>
      </c>
      <c r="O79" s="1251">
        <v>6.4</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235022</v>
      </c>
      <c r="E3" s="116"/>
      <c r="F3" s="117">
        <v>203567</v>
      </c>
      <c r="G3" s="118"/>
      <c r="H3" s="119"/>
    </row>
    <row r="4" spans="1:8" x14ac:dyDescent="0.15">
      <c r="A4" s="120"/>
      <c r="B4" s="121"/>
      <c r="C4" s="122"/>
      <c r="D4" s="123">
        <v>72649</v>
      </c>
      <c r="E4" s="124"/>
      <c r="F4" s="125">
        <v>121137</v>
      </c>
      <c r="G4" s="126"/>
      <c r="H4" s="127"/>
    </row>
    <row r="5" spans="1:8" x14ac:dyDescent="0.15">
      <c r="A5" s="108" t="s">
        <v>510</v>
      </c>
      <c r="B5" s="113"/>
      <c r="C5" s="114"/>
      <c r="D5" s="115">
        <v>205223</v>
      </c>
      <c r="E5" s="116"/>
      <c r="F5" s="117">
        <v>185018</v>
      </c>
      <c r="G5" s="118"/>
      <c r="H5" s="119"/>
    </row>
    <row r="6" spans="1:8" x14ac:dyDescent="0.15">
      <c r="A6" s="120"/>
      <c r="B6" s="121"/>
      <c r="C6" s="122"/>
      <c r="D6" s="123">
        <v>67445</v>
      </c>
      <c r="E6" s="124"/>
      <c r="F6" s="125">
        <v>95064</v>
      </c>
      <c r="G6" s="126"/>
      <c r="H6" s="127"/>
    </row>
    <row r="7" spans="1:8" x14ac:dyDescent="0.15">
      <c r="A7" s="108" t="s">
        <v>511</v>
      </c>
      <c r="B7" s="113"/>
      <c r="C7" s="114"/>
      <c r="D7" s="115">
        <v>173954</v>
      </c>
      <c r="E7" s="116"/>
      <c r="F7" s="117">
        <v>238802</v>
      </c>
      <c r="G7" s="118"/>
      <c r="H7" s="119"/>
    </row>
    <row r="8" spans="1:8" x14ac:dyDescent="0.15">
      <c r="A8" s="120"/>
      <c r="B8" s="121"/>
      <c r="C8" s="122"/>
      <c r="D8" s="123">
        <v>71976</v>
      </c>
      <c r="E8" s="124"/>
      <c r="F8" s="125">
        <v>128562</v>
      </c>
      <c r="G8" s="126"/>
      <c r="H8" s="127"/>
    </row>
    <row r="9" spans="1:8" x14ac:dyDescent="0.15">
      <c r="A9" s="108" t="s">
        <v>512</v>
      </c>
      <c r="B9" s="113"/>
      <c r="C9" s="114"/>
      <c r="D9" s="115">
        <v>210788</v>
      </c>
      <c r="E9" s="116"/>
      <c r="F9" s="117">
        <v>288550</v>
      </c>
      <c r="G9" s="118"/>
      <c r="H9" s="119"/>
    </row>
    <row r="10" spans="1:8" x14ac:dyDescent="0.15">
      <c r="A10" s="120"/>
      <c r="B10" s="121"/>
      <c r="C10" s="122"/>
      <c r="D10" s="123">
        <v>63348</v>
      </c>
      <c r="E10" s="124"/>
      <c r="F10" s="125">
        <v>141525</v>
      </c>
      <c r="G10" s="126"/>
      <c r="H10" s="127"/>
    </row>
    <row r="11" spans="1:8" x14ac:dyDescent="0.15">
      <c r="A11" s="108" t="s">
        <v>513</v>
      </c>
      <c r="B11" s="113"/>
      <c r="C11" s="114"/>
      <c r="D11" s="115">
        <v>267912</v>
      </c>
      <c r="E11" s="116"/>
      <c r="F11" s="117">
        <v>287914</v>
      </c>
      <c r="G11" s="118"/>
      <c r="H11" s="119"/>
    </row>
    <row r="12" spans="1:8" x14ac:dyDescent="0.15">
      <c r="A12" s="120"/>
      <c r="B12" s="121"/>
      <c r="C12" s="128"/>
      <c r="D12" s="123">
        <v>73624</v>
      </c>
      <c r="E12" s="124"/>
      <c r="F12" s="125">
        <v>146531</v>
      </c>
      <c r="G12" s="126"/>
      <c r="H12" s="127"/>
    </row>
    <row r="13" spans="1:8" x14ac:dyDescent="0.15">
      <c r="A13" s="108"/>
      <c r="B13" s="113"/>
      <c r="C13" s="129"/>
      <c r="D13" s="130">
        <v>218580</v>
      </c>
      <c r="E13" s="131"/>
      <c r="F13" s="132">
        <v>240770</v>
      </c>
      <c r="G13" s="133"/>
      <c r="H13" s="119"/>
    </row>
    <row r="14" spans="1:8" x14ac:dyDescent="0.15">
      <c r="A14" s="120"/>
      <c r="B14" s="121"/>
      <c r="C14" s="122"/>
      <c r="D14" s="123">
        <v>69808</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2.66</v>
      </c>
      <c r="C19" s="134">
        <f>ROUND(VALUE(SUBSTITUTE(実質収支比率等に係る経年分析!G$48,"▲","-")),2)</f>
        <v>4.51</v>
      </c>
      <c r="D19" s="134">
        <f>ROUND(VALUE(SUBSTITUTE(実質収支比率等に係る経年分析!H$48,"▲","-")),2)</f>
        <v>3.67</v>
      </c>
      <c r="E19" s="134">
        <f>ROUND(VALUE(SUBSTITUTE(実質収支比率等に係る経年分析!I$48,"▲","-")),2)</f>
        <v>5.01</v>
      </c>
      <c r="F19" s="134">
        <f>ROUND(VALUE(SUBSTITUTE(実質収支比率等に係る経年分析!J$48,"▲","-")),2)</f>
        <v>2.33</v>
      </c>
    </row>
    <row r="20" spans="1:11" x14ac:dyDescent="0.15">
      <c r="A20" s="134" t="s">
        <v>42</v>
      </c>
      <c r="B20" s="134">
        <f>ROUND(VALUE(SUBSTITUTE(実質収支比率等に係る経年分析!F$47,"▲","-")),2)</f>
        <v>53.71</v>
      </c>
      <c r="C20" s="134">
        <f>ROUND(VALUE(SUBSTITUTE(実質収支比率等に係る経年分析!G$47,"▲","-")),2)</f>
        <v>58.47</v>
      </c>
      <c r="D20" s="134">
        <f>ROUND(VALUE(SUBSTITUTE(実質収支比率等に係る経年分析!H$47,"▲","-")),2)</f>
        <v>69.16</v>
      </c>
      <c r="E20" s="134">
        <f>ROUND(VALUE(SUBSTITUTE(実質収支比率等に係る経年分析!I$47,"▲","-")),2)</f>
        <v>70.25</v>
      </c>
      <c r="F20" s="134">
        <f>ROUND(VALUE(SUBSTITUTE(実質収支比率等に係る経年分析!J$47,"▲","-")),2)</f>
        <v>69.97</v>
      </c>
    </row>
    <row r="21" spans="1:11" x14ac:dyDescent="0.15">
      <c r="A21" s="134" t="s">
        <v>43</v>
      </c>
      <c r="B21" s="134">
        <f>IF(ISNUMBER(VALUE(SUBSTITUTE(実質収支比率等に係る経年分析!F$49,"▲","-"))),ROUND(VALUE(SUBSTITUTE(実質収支比率等に係る経年分析!F$49,"▲","-")),2),NA())</f>
        <v>6.62</v>
      </c>
      <c r="C21" s="134">
        <f>IF(ISNUMBER(VALUE(SUBSTITUTE(実質収支比率等に係る経年分析!G$49,"▲","-"))),ROUND(VALUE(SUBSTITUTE(実質収支比率等に係る経年分析!G$49,"▲","-")),2),NA())</f>
        <v>7.34</v>
      </c>
      <c r="D21" s="134">
        <f>IF(ISNUMBER(VALUE(SUBSTITUTE(実質収支比率等に係る経年分析!H$49,"▲","-"))),ROUND(VALUE(SUBSTITUTE(実質収支比率等に係る経年分析!H$49,"▲","-")),2),NA())</f>
        <v>11.4</v>
      </c>
      <c r="E21" s="134">
        <f>IF(ISNUMBER(VALUE(SUBSTITUTE(実質収支比率等に係る経年分析!I$49,"▲","-"))),ROUND(VALUE(SUBSTITUTE(実質収支比率等に係る経年分析!I$49,"▲","-")),2),NA())</f>
        <v>1.45</v>
      </c>
      <c r="F21" s="134">
        <f>IF(ISNUMBER(VALUE(SUBSTITUTE(実質収支比率等に係る経年分析!J$49,"▲","-"))),ROUND(VALUE(SUBSTITUTE(実質収支比率等に係る経年分析!J$49,"▲","-")),2),NA())</f>
        <v>-2.5299999999999998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国民健康保険診療施設特別会計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農業集落排水事業特別会計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0.14000000000000001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647</v>
      </c>
      <c r="E42" s="136"/>
      <c r="F42" s="136"/>
      <c r="G42" s="136">
        <f>'実質公債費比率（分子）の構造'!L$52</f>
        <v>621</v>
      </c>
      <c r="H42" s="136"/>
      <c r="I42" s="136"/>
      <c r="J42" s="136">
        <f>'実質公債費比率（分子）の構造'!M$52</f>
        <v>641</v>
      </c>
      <c r="K42" s="136"/>
      <c r="L42" s="136"/>
      <c r="M42" s="136">
        <f>'実質公債費比率（分子）の構造'!N$52</f>
        <v>667</v>
      </c>
      <c r="N42" s="136"/>
      <c r="O42" s="136"/>
      <c r="P42" s="136">
        <f>'実質公債費比率（分子）の構造'!O$52</f>
        <v>642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1</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8</v>
      </c>
      <c r="C45" s="136"/>
      <c r="D45" s="136"/>
      <c r="E45" s="136">
        <f>'実質公債費比率（分子）の構造'!L$49</f>
        <v>0</v>
      </c>
      <c r="F45" s="136"/>
      <c r="G45" s="136"/>
      <c r="H45" s="136">
        <f>'実質公債費比率（分子）の構造'!M$49</f>
        <v>0</v>
      </c>
      <c r="I45" s="136"/>
      <c r="J45" s="136"/>
      <c r="K45" s="136">
        <f>'実質公債費比率（分子）の構造'!N$49</f>
        <v>8</v>
      </c>
      <c r="L45" s="136"/>
      <c r="M45" s="136"/>
      <c r="N45" s="136">
        <f>'実質公債費比率（分子）の構造'!O$49</f>
        <v>8</v>
      </c>
      <c r="O45" s="136"/>
      <c r="P45" s="136"/>
    </row>
    <row r="46" spans="1:16" x14ac:dyDescent="0.15">
      <c r="A46" s="136" t="s">
        <v>54</v>
      </c>
      <c r="B46" s="136">
        <f>'実質公債費比率（分子）の構造'!K$48</f>
        <v>129</v>
      </c>
      <c r="C46" s="136"/>
      <c r="D46" s="136"/>
      <c r="E46" s="136">
        <f>'実質公債費比率（分子）の構造'!L$48</f>
        <v>127</v>
      </c>
      <c r="F46" s="136"/>
      <c r="G46" s="136"/>
      <c r="H46" s="136">
        <f>'実質公債費比率（分子）の構造'!M$48</f>
        <v>121</v>
      </c>
      <c r="I46" s="136"/>
      <c r="J46" s="136"/>
      <c r="K46" s="136">
        <f>'実質公債費比率（分子）の構造'!N$48</f>
        <v>132</v>
      </c>
      <c r="L46" s="136"/>
      <c r="M46" s="136"/>
      <c r="N46" s="136">
        <f>'実質公債費比率（分子）の構造'!O$48</f>
        <v>122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774</v>
      </c>
      <c r="C49" s="136"/>
      <c r="D49" s="136"/>
      <c r="E49" s="136">
        <f>'実質公債費比率（分子）の構造'!L$45</f>
        <v>713</v>
      </c>
      <c r="F49" s="136"/>
      <c r="G49" s="136"/>
      <c r="H49" s="136">
        <f>'実質公債費比率（分子）の構造'!M$45</f>
        <v>743</v>
      </c>
      <c r="I49" s="136"/>
      <c r="J49" s="136"/>
      <c r="K49" s="136">
        <f>'実質公債費比率（分子）の構造'!N$45</f>
        <v>764</v>
      </c>
      <c r="L49" s="136"/>
      <c r="M49" s="136"/>
      <c r="N49" s="136">
        <f>'実質公債費比率（分子）の構造'!O$45</f>
        <v>734</v>
      </c>
      <c r="O49" s="136"/>
      <c r="P49" s="136"/>
    </row>
    <row r="50" spans="1:16" x14ac:dyDescent="0.15">
      <c r="A50" s="136" t="s">
        <v>58</v>
      </c>
      <c r="B50" s="136" t="e">
        <f>NA()</f>
        <v>#N/A</v>
      </c>
      <c r="C50" s="136">
        <f>IF(ISNUMBER('実質公債費比率（分子）の構造'!K$53),'実質公債費比率（分子）の構造'!K$53,NA())</f>
        <v>264</v>
      </c>
      <c r="D50" s="136" t="e">
        <f>NA()</f>
        <v>#N/A</v>
      </c>
      <c r="E50" s="136" t="e">
        <f>NA()</f>
        <v>#N/A</v>
      </c>
      <c r="F50" s="136">
        <f>IF(ISNUMBER('実質公債費比率（分子）の構造'!L$53),'実質公債費比率（分子）の構造'!L$53,NA())</f>
        <v>219</v>
      </c>
      <c r="G50" s="136" t="e">
        <f>NA()</f>
        <v>#N/A</v>
      </c>
      <c r="H50" s="136" t="e">
        <f>NA()</f>
        <v>#N/A</v>
      </c>
      <c r="I50" s="136">
        <f>IF(ISNUMBER('実質公債費比率（分子）の構造'!M$53),'実質公債費比率（分子）の構造'!M$53,NA())</f>
        <v>223</v>
      </c>
      <c r="J50" s="136" t="e">
        <f>NA()</f>
        <v>#N/A</v>
      </c>
      <c r="K50" s="136" t="e">
        <f>NA()</f>
        <v>#N/A</v>
      </c>
      <c r="L50" s="136">
        <f>IF(ISNUMBER('実質公債費比率（分子）の構造'!N$53),'実質公債費比率（分子）の構造'!N$53,NA())</f>
        <v>237</v>
      </c>
      <c r="M50" s="136" t="e">
        <f>NA()</f>
        <v>#N/A</v>
      </c>
      <c r="N50" s="136" t="e">
        <f>NA()</f>
        <v>#N/A</v>
      </c>
      <c r="O50" s="136">
        <f>IF(ISNUMBER('実質公債費比率（分子）の構造'!O$53),'実質公債費比率（分子）の構造'!O$53,NA())</f>
        <v>223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5621</v>
      </c>
      <c r="E56" s="135"/>
      <c r="F56" s="135"/>
      <c r="G56" s="135">
        <f>'将来負担比率（分子）の構造'!J$51</f>
        <v>5582</v>
      </c>
      <c r="H56" s="135"/>
      <c r="I56" s="135"/>
      <c r="J56" s="135">
        <f>'将来負担比率（分子）の構造'!K$51</f>
        <v>5359</v>
      </c>
      <c r="K56" s="135"/>
      <c r="L56" s="135"/>
      <c r="M56" s="135">
        <f>'将来負担比率（分子）の構造'!L$51</f>
        <v>5142</v>
      </c>
      <c r="N56" s="135"/>
      <c r="O56" s="135"/>
      <c r="P56" s="135">
        <f>'将来負担比率（分子）の構造'!M$51</f>
        <v>5071</v>
      </c>
    </row>
    <row r="57" spans="1:16" x14ac:dyDescent="0.15">
      <c r="A57" s="135" t="s">
        <v>34</v>
      </c>
      <c r="B57" s="135"/>
      <c r="C57" s="135"/>
      <c r="D57" s="135">
        <f>'将来負担比率（分子）の構造'!I$50</f>
        <v>22</v>
      </c>
      <c r="E57" s="135"/>
      <c r="F57" s="135"/>
      <c r="G57" s="135">
        <f>'将来負担比率（分子）の構造'!J$50</f>
        <v>21</v>
      </c>
      <c r="H57" s="135"/>
      <c r="I57" s="135"/>
      <c r="J57" s="135">
        <f>'将来負担比率（分子）の構造'!K$50</f>
        <v>18</v>
      </c>
      <c r="K57" s="135"/>
      <c r="L57" s="135"/>
      <c r="M57" s="135">
        <f>'将来負担比率（分子）の構造'!L$50</f>
        <v>30</v>
      </c>
      <c r="N57" s="135"/>
      <c r="O57" s="135"/>
      <c r="P57" s="135">
        <f>'将来負担比率（分子）の構造'!M$50</f>
        <v>33</v>
      </c>
    </row>
    <row r="58" spans="1:16" x14ac:dyDescent="0.15">
      <c r="A58" s="135" t="s">
        <v>33</v>
      </c>
      <c r="B58" s="135"/>
      <c r="C58" s="135"/>
      <c r="D58" s="135">
        <f>'将来負担比率（分子）の構造'!I$49</f>
        <v>2724</v>
      </c>
      <c r="E58" s="135"/>
      <c r="F58" s="135"/>
      <c r="G58" s="135">
        <f>'将来負担比率（分子）の構造'!J$49</f>
        <v>2872</v>
      </c>
      <c r="H58" s="135"/>
      <c r="I58" s="135"/>
      <c r="J58" s="135">
        <f>'将来負担比率（分子）の構造'!K$49</f>
        <v>3205</v>
      </c>
      <c r="K58" s="135"/>
      <c r="L58" s="135"/>
      <c r="M58" s="135">
        <f>'将来負担比率（分子）の構造'!L$49</f>
        <v>3235</v>
      </c>
      <c r="N58" s="135"/>
      <c r="O58" s="135"/>
      <c r="P58" s="135">
        <f>'将来負担比率（分子）の構造'!M$49</f>
        <v>3282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762</v>
      </c>
      <c r="C62" s="135"/>
      <c r="D62" s="135"/>
      <c r="E62" s="135">
        <f>'将来負担比率（分子）の構造'!J$45</f>
        <v>707</v>
      </c>
      <c r="F62" s="135"/>
      <c r="G62" s="135"/>
      <c r="H62" s="135">
        <f>'将来負担比率（分子）の構造'!K$45</f>
        <v>719</v>
      </c>
      <c r="I62" s="135"/>
      <c r="J62" s="135"/>
      <c r="K62" s="135">
        <f>'将来負担比率（分子）の構造'!L$45</f>
        <v>718</v>
      </c>
      <c r="L62" s="135"/>
      <c r="M62" s="135"/>
      <c r="N62" s="135">
        <f>'将来負担比率（分子）の構造'!M$45</f>
        <v>718</v>
      </c>
      <c r="O62" s="135"/>
      <c r="P62" s="135"/>
    </row>
    <row r="63" spans="1:16" x14ac:dyDescent="0.15">
      <c r="A63" s="135" t="s">
        <v>27</v>
      </c>
      <c r="B63" s="135">
        <f>'将来負担比率（分子）の構造'!I$44</f>
        <v>0</v>
      </c>
      <c r="C63" s="135"/>
      <c r="D63" s="135"/>
      <c r="E63" s="135">
        <f>'将来負担比率（分子）の構造'!J$44</f>
        <v>29</v>
      </c>
      <c r="F63" s="135"/>
      <c r="G63" s="135"/>
      <c r="H63" s="135">
        <f>'将来負担比率（分子）の構造'!K$44</f>
        <v>58</v>
      </c>
      <c r="I63" s="135"/>
      <c r="J63" s="135"/>
      <c r="K63" s="135">
        <f>'将来負担比率（分子）の構造'!L$44</f>
        <v>50</v>
      </c>
      <c r="L63" s="135"/>
      <c r="M63" s="135"/>
      <c r="N63" s="135">
        <f>'将来負担比率（分子）の構造'!M$44</f>
        <v>52</v>
      </c>
      <c r="O63" s="135"/>
      <c r="P63" s="135"/>
    </row>
    <row r="64" spans="1:16" x14ac:dyDescent="0.15">
      <c r="A64" s="135" t="s">
        <v>26</v>
      </c>
      <c r="B64" s="135">
        <f>'将来負担比率（分子）の構造'!I$43</f>
        <v>1514</v>
      </c>
      <c r="C64" s="135"/>
      <c r="D64" s="135"/>
      <c r="E64" s="135">
        <f>'将来負担比率（分子）の構造'!J$43</f>
        <v>1436</v>
      </c>
      <c r="F64" s="135"/>
      <c r="G64" s="135"/>
      <c r="H64" s="135">
        <f>'将来負担比率（分子）の構造'!K$43</f>
        <v>1357</v>
      </c>
      <c r="I64" s="135"/>
      <c r="J64" s="135"/>
      <c r="K64" s="135">
        <f>'将来負担比率（分子）の構造'!L$43</f>
        <v>1344</v>
      </c>
      <c r="L64" s="135"/>
      <c r="M64" s="135"/>
      <c r="N64" s="135">
        <f>'将来負担比率（分子）の構造'!M$43</f>
        <v>1265</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324</v>
      </c>
      <c r="O65" s="135"/>
      <c r="P65" s="135"/>
    </row>
    <row r="66" spans="1:16" x14ac:dyDescent="0.15">
      <c r="A66" s="135" t="s">
        <v>24</v>
      </c>
      <c r="B66" s="135">
        <f>'将来負担比率（分子）の構造'!I$41</f>
        <v>6363</v>
      </c>
      <c r="C66" s="135"/>
      <c r="D66" s="135"/>
      <c r="E66" s="135">
        <f>'将来負担比率（分子）の構造'!J$41</f>
        <v>6205</v>
      </c>
      <c r="F66" s="135"/>
      <c r="G66" s="135"/>
      <c r="H66" s="135">
        <f>'将来負担比率（分子）の構造'!K$41</f>
        <v>5964</v>
      </c>
      <c r="I66" s="135"/>
      <c r="J66" s="135"/>
      <c r="K66" s="135">
        <f>'将来負担比率（分子）の構造'!L$41</f>
        <v>5772</v>
      </c>
      <c r="L66" s="135"/>
      <c r="M66" s="135"/>
      <c r="N66" s="135">
        <f>'将来負担比率（分子）の構造'!M$41</f>
        <v>5687</v>
      </c>
      <c r="O66" s="135"/>
      <c r="P66" s="135"/>
    </row>
    <row r="67" spans="1:16" x14ac:dyDescent="0.15">
      <c r="A67" s="135" t="s">
        <v>62</v>
      </c>
      <c r="B67" s="135" t="e">
        <f>NA()</f>
        <v>#N/A</v>
      </c>
      <c r="C67" s="135">
        <f>IF(ISNUMBER('将来負担比率（分子）の構造'!I$52), IF('将来負担比率（分子）の構造'!I$52 &lt; 0, 0, '将来負担比率（分子）の構造'!I$52), NA())</f>
        <v>273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574018</v>
      </c>
      <c r="S5" s="669"/>
      <c r="T5" s="669"/>
      <c r="U5" s="669"/>
      <c r="V5" s="669"/>
      <c r="W5" s="669"/>
      <c r="X5" s="669"/>
      <c r="Y5" s="716"/>
      <c r="Z5" s="729">
        <v>10.8</v>
      </c>
      <c r="AA5" s="729"/>
      <c r="AB5" s="729"/>
      <c r="AC5" s="729"/>
      <c r="AD5" s="730">
        <v>574018</v>
      </c>
      <c r="AE5" s="730"/>
      <c r="AF5" s="730"/>
      <c r="AG5" s="730"/>
      <c r="AH5" s="730"/>
      <c r="AI5" s="730"/>
      <c r="AJ5" s="730"/>
      <c r="AK5" s="730"/>
      <c r="AL5" s="717">
        <v>23</v>
      </c>
      <c r="AM5" s="686"/>
      <c r="AN5" s="686"/>
      <c r="AO5" s="718"/>
      <c r="AP5" s="705" t="s">
        <v>206</v>
      </c>
      <c r="AQ5" s="706"/>
      <c r="AR5" s="706"/>
      <c r="AS5" s="706"/>
      <c r="AT5" s="706"/>
      <c r="AU5" s="706"/>
      <c r="AV5" s="706"/>
      <c r="AW5" s="706"/>
      <c r="AX5" s="706"/>
      <c r="AY5" s="706"/>
      <c r="AZ5" s="706"/>
      <c r="BA5" s="706"/>
      <c r="BB5" s="706"/>
      <c r="BC5" s="706"/>
      <c r="BD5" s="706"/>
      <c r="BE5" s="706"/>
      <c r="BF5" s="707"/>
      <c r="BG5" s="618">
        <v>543200</v>
      </c>
      <c r="BH5" s="619"/>
      <c r="BI5" s="619"/>
      <c r="BJ5" s="619"/>
      <c r="BK5" s="619"/>
      <c r="BL5" s="619"/>
      <c r="BM5" s="619"/>
      <c r="BN5" s="620"/>
      <c r="BO5" s="671">
        <v>94.6</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48637</v>
      </c>
      <c r="S6" s="619"/>
      <c r="T6" s="619"/>
      <c r="U6" s="619"/>
      <c r="V6" s="619"/>
      <c r="W6" s="619"/>
      <c r="X6" s="619"/>
      <c r="Y6" s="620"/>
      <c r="Z6" s="671">
        <v>0.9</v>
      </c>
      <c r="AA6" s="671"/>
      <c r="AB6" s="671"/>
      <c r="AC6" s="671"/>
      <c r="AD6" s="672">
        <v>48637</v>
      </c>
      <c r="AE6" s="672"/>
      <c r="AF6" s="672"/>
      <c r="AG6" s="672"/>
      <c r="AH6" s="672"/>
      <c r="AI6" s="672"/>
      <c r="AJ6" s="672"/>
      <c r="AK6" s="672"/>
      <c r="AL6" s="641">
        <v>1.9</v>
      </c>
      <c r="AM6" s="673"/>
      <c r="AN6" s="673"/>
      <c r="AO6" s="674"/>
      <c r="AP6" s="615" t="s">
        <v>212</v>
      </c>
      <c r="AQ6" s="616"/>
      <c r="AR6" s="616"/>
      <c r="AS6" s="616"/>
      <c r="AT6" s="616"/>
      <c r="AU6" s="616"/>
      <c r="AV6" s="616"/>
      <c r="AW6" s="616"/>
      <c r="AX6" s="616"/>
      <c r="AY6" s="616"/>
      <c r="AZ6" s="616"/>
      <c r="BA6" s="616"/>
      <c r="BB6" s="616"/>
      <c r="BC6" s="616"/>
      <c r="BD6" s="616"/>
      <c r="BE6" s="616"/>
      <c r="BF6" s="617"/>
      <c r="BG6" s="618">
        <v>543200</v>
      </c>
      <c r="BH6" s="619"/>
      <c r="BI6" s="619"/>
      <c r="BJ6" s="619"/>
      <c r="BK6" s="619"/>
      <c r="BL6" s="619"/>
      <c r="BM6" s="619"/>
      <c r="BN6" s="620"/>
      <c r="BO6" s="671">
        <v>94.6</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48650</v>
      </c>
      <c r="CS6" s="619"/>
      <c r="CT6" s="619"/>
      <c r="CU6" s="619"/>
      <c r="CV6" s="619"/>
      <c r="CW6" s="619"/>
      <c r="CX6" s="619"/>
      <c r="CY6" s="620"/>
      <c r="CZ6" s="671">
        <v>0.9</v>
      </c>
      <c r="DA6" s="671"/>
      <c r="DB6" s="671"/>
      <c r="DC6" s="671"/>
      <c r="DD6" s="624" t="s">
        <v>207</v>
      </c>
      <c r="DE6" s="619"/>
      <c r="DF6" s="619"/>
      <c r="DG6" s="619"/>
      <c r="DH6" s="619"/>
      <c r="DI6" s="619"/>
      <c r="DJ6" s="619"/>
      <c r="DK6" s="619"/>
      <c r="DL6" s="619"/>
      <c r="DM6" s="619"/>
      <c r="DN6" s="619"/>
      <c r="DO6" s="619"/>
      <c r="DP6" s="620"/>
      <c r="DQ6" s="624">
        <v>48650</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353</v>
      </c>
      <c r="S7" s="619"/>
      <c r="T7" s="619"/>
      <c r="U7" s="619"/>
      <c r="V7" s="619"/>
      <c r="W7" s="619"/>
      <c r="X7" s="619"/>
      <c r="Y7" s="620"/>
      <c r="Z7" s="671">
        <v>0</v>
      </c>
      <c r="AA7" s="671"/>
      <c r="AB7" s="671"/>
      <c r="AC7" s="671"/>
      <c r="AD7" s="672">
        <v>353</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114403</v>
      </c>
      <c r="BH7" s="619"/>
      <c r="BI7" s="619"/>
      <c r="BJ7" s="619"/>
      <c r="BK7" s="619"/>
      <c r="BL7" s="619"/>
      <c r="BM7" s="619"/>
      <c r="BN7" s="620"/>
      <c r="BO7" s="671">
        <v>19.899999999999999</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624562</v>
      </c>
      <c r="CS7" s="619"/>
      <c r="CT7" s="619"/>
      <c r="CU7" s="619"/>
      <c r="CV7" s="619"/>
      <c r="CW7" s="619"/>
      <c r="CX7" s="619"/>
      <c r="CY7" s="620"/>
      <c r="CZ7" s="671">
        <v>12.1</v>
      </c>
      <c r="DA7" s="671"/>
      <c r="DB7" s="671"/>
      <c r="DC7" s="671"/>
      <c r="DD7" s="624">
        <v>39617</v>
      </c>
      <c r="DE7" s="619"/>
      <c r="DF7" s="619"/>
      <c r="DG7" s="619"/>
      <c r="DH7" s="619"/>
      <c r="DI7" s="619"/>
      <c r="DJ7" s="619"/>
      <c r="DK7" s="619"/>
      <c r="DL7" s="619"/>
      <c r="DM7" s="619"/>
      <c r="DN7" s="619"/>
      <c r="DO7" s="619"/>
      <c r="DP7" s="620"/>
      <c r="DQ7" s="624">
        <v>314716</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988</v>
      </c>
      <c r="S8" s="619"/>
      <c r="T8" s="619"/>
      <c r="U8" s="619"/>
      <c r="V8" s="619"/>
      <c r="W8" s="619"/>
      <c r="X8" s="619"/>
      <c r="Y8" s="620"/>
      <c r="Z8" s="671">
        <v>0</v>
      </c>
      <c r="AA8" s="671"/>
      <c r="AB8" s="671"/>
      <c r="AC8" s="671"/>
      <c r="AD8" s="672">
        <v>988</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5239</v>
      </c>
      <c r="BH8" s="619"/>
      <c r="BI8" s="619"/>
      <c r="BJ8" s="619"/>
      <c r="BK8" s="619"/>
      <c r="BL8" s="619"/>
      <c r="BM8" s="619"/>
      <c r="BN8" s="620"/>
      <c r="BO8" s="671">
        <v>0.9</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476677</v>
      </c>
      <c r="CS8" s="619"/>
      <c r="CT8" s="619"/>
      <c r="CU8" s="619"/>
      <c r="CV8" s="619"/>
      <c r="CW8" s="619"/>
      <c r="CX8" s="619"/>
      <c r="CY8" s="620"/>
      <c r="CZ8" s="671">
        <v>9.3000000000000007</v>
      </c>
      <c r="DA8" s="671"/>
      <c r="DB8" s="671"/>
      <c r="DC8" s="671"/>
      <c r="DD8" s="624">
        <v>2259</v>
      </c>
      <c r="DE8" s="619"/>
      <c r="DF8" s="619"/>
      <c r="DG8" s="619"/>
      <c r="DH8" s="619"/>
      <c r="DI8" s="619"/>
      <c r="DJ8" s="619"/>
      <c r="DK8" s="619"/>
      <c r="DL8" s="619"/>
      <c r="DM8" s="619"/>
      <c r="DN8" s="619"/>
      <c r="DO8" s="619"/>
      <c r="DP8" s="620"/>
      <c r="DQ8" s="624">
        <v>285112</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1015</v>
      </c>
      <c r="S9" s="619"/>
      <c r="T9" s="619"/>
      <c r="U9" s="619"/>
      <c r="V9" s="619"/>
      <c r="W9" s="619"/>
      <c r="X9" s="619"/>
      <c r="Y9" s="620"/>
      <c r="Z9" s="671">
        <v>0</v>
      </c>
      <c r="AA9" s="671"/>
      <c r="AB9" s="671"/>
      <c r="AC9" s="671"/>
      <c r="AD9" s="672">
        <v>1015</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78835</v>
      </c>
      <c r="BH9" s="619"/>
      <c r="BI9" s="619"/>
      <c r="BJ9" s="619"/>
      <c r="BK9" s="619"/>
      <c r="BL9" s="619"/>
      <c r="BM9" s="619"/>
      <c r="BN9" s="620"/>
      <c r="BO9" s="671">
        <v>13.7</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592960</v>
      </c>
      <c r="CS9" s="619"/>
      <c r="CT9" s="619"/>
      <c r="CU9" s="619"/>
      <c r="CV9" s="619"/>
      <c r="CW9" s="619"/>
      <c r="CX9" s="619"/>
      <c r="CY9" s="620"/>
      <c r="CZ9" s="671">
        <v>11.5</v>
      </c>
      <c r="DA9" s="671"/>
      <c r="DB9" s="671"/>
      <c r="DC9" s="671"/>
      <c r="DD9" s="624">
        <v>13970</v>
      </c>
      <c r="DE9" s="619"/>
      <c r="DF9" s="619"/>
      <c r="DG9" s="619"/>
      <c r="DH9" s="619"/>
      <c r="DI9" s="619"/>
      <c r="DJ9" s="619"/>
      <c r="DK9" s="619"/>
      <c r="DL9" s="619"/>
      <c r="DM9" s="619"/>
      <c r="DN9" s="619"/>
      <c r="DO9" s="619"/>
      <c r="DP9" s="620"/>
      <c r="DQ9" s="624">
        <v>359065</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69862</v>
      </c>
      <c r="S10" s="619"/>
      <c r="T10" s="619"/>
      <c r="U10" s="619"/>
      <c r="V10" s="619"/>
      <c r="W10" s="619"/>
      <c r="X10" s="619"/>
      <c r="Y10" s="620"/>
      <c r="Z10" s="671">
        <v>1.3</v>
      </c>
      <c r="AA10" s="671"/>
      <c r="AB10" s="671"/>
      <c r="AC10" s="671"/>
      <c r="AD10" s="672">
        <v>69862</v>
      </c>
      <c r="AE10" s="672"/>
      <c r="AF10" s="672"/>
      <c r="AG10" s="672"/>
      <c r="AH10" s="672"/>
      <c r="AI10" s="672"/>
      <c r="AJ10" s="672"/>
      <c r="AK10" s="672"/>
      <c r="AL10" s="641">
        <v>2.8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14287</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16042</v>
      </c>
      <c r="BH11" s="619"/>
      <c r="BI11" s="619"/>
      <c r="BJ11" s="619"/>
      <c r="BK11" s="619"/>
      <c r="BL11" s="619"/>
      <c r="BM11" s="619"/>
      <c r="BN11" s="620"/>
      <c r="BO11" s="671">
        <v>2.8</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385523</v>
      </c>
      <c r="CS11" s="619"/>
      <c r="CT11" s="619"/>
      <c r="CU11" s="619"/>
      <c r="CV11" s="619"/>
      <c r="CW11" s="619"/>
      <c r="CX11" s="619"/>
      <c r="CY11" s="620"/>
      <c r="CZ11" s="671">
        <v>7.5</v>
      </c>
      <c r="DA11" s="671"/>
      <c r="DB11" s="671"/>
      <c r="DC11" s="671"/>
      <c r="DD11" s="624">
        <v>115943</v>
      </c>
      <c r="DE11" s="619"/>
      <c r="DF11" s="619"/>
      <c r="DG11" s="619"/>
      <c r="DH11" s="619"/>
      <c r="DI11" s="619"/>
      <c r="DJ11" s="619"/>
      <c r="DK11" s="619"/>
      <c r="DL11" s="619"/>
      <c r="DM11" s="619"/>
      <c r="DN11" s="619"/>
      <c r="DO11" s="619"/>
      <c r="DP11" s="620"/>
      <c r="DQ11" s="624">
        <v>244736</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407013</v>
      </c>
      <c r="BH12" s="619"/>
      <c r="BI12" s="619"/>
      <c r="BJ12" s="619"/>
      <c r="BK12" s="619"/>
      <c r="BL12" s="619"/>
      <c r="BM12" s="619"/>
      <c r="BN12" s="620"/>
      <c r="BO12" s="671">
        <v>70.900000000000006</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338157</v>
      </c>
      <c r="CS12" s="619"/>
      <c r="CT12" s="619"/>
      <c r="CU12" s="619"/>
      <c r="CV12" s="619"/>
      <c r="CW12" s="619"/>
      <c r="CX12" s="619"/>
      <c r="CY12" s="620"/>
      <c r="CZ12" s="671">
        <v>6.6</v>
      </c>
      <c r="DA12" s="671"/>
      <c r="DB12" s="671"/>
      <c r="DC12" s="671"/>
      <c r="DD12" s="624">
        <v>72974</v>
      </c>
      <c r="DE12" s="619"/>
      <c r="DF12" s="619"/>
      <c r="DG12" s="619"/>
      <c r="DH12" s="619"/>
      <c r="DI12" s="619"/>
      <c r="DJ12" s="619"/>
      <c r="DK12" s="619"/>
      <c r="DL12" s="619"/>
      <c r="DM12" s="619"/>
      <c r="DN12" s="619"/>
      <c r="DO12" s="619"/>
      <c r="DP12" s="620"/>
      <c r="DQ12" s="624">
        <v>195560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9091</v>
      </c>
      <c r="S13" s="619"/>
      <c r="T13" s="619"/>
      <c r="U13" s="619"/>
      <c r="V13" s="619"/>
      <c r="W13" s="619"/>
      <c r="X13" s="619"/>
      <c r="Y13" s="620"/>
      <c r="Z13" s="671">
        <v>0.2</v>
      </c>
      <c r="AA13" s="671"/>
      <c r="AB13" s="671"/>
      <c r="AC13" s="671"/>
      <c r="AD13" s="672">
        <v>9091</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401605</v>
      </c>
      <c r="BH13" s="619"/>
      <c r="BI13" s="619"/>
      <c r="BJ13" s="619"/>
      <c r="BK13" s="619"/>
      <c r="BL13" s="619"/>
      <c r="BM13" s="619"/>
      <c r="BN13" s="620"/>
      <c r="BO13" s="671">
        <v>70</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757019</v>
      </c>
      <c r="CS13" s="619"/>
      <c r="CT13" s="619"/>
      <c r="CU13" s="619"/>
      <c r="CV13" s="619"/>
      <c r="CW13" s="619"/>
      <c r="CX13" s="619"/>
      <c r="CY13" s="620"/>
      <c r="CZ13" s="671">
        <v>14.7</v>
      </c>
      <c r="DA13" s="671"/>
      <c r="DB13" s="671"/>
      <c r="DC13" s="671"/>
      <c r="DD13" s="624">
        <v>459663</v>
      </c>
      <c r="DE13" s="619"/>
      <c r="DF13" s="619"/>
      <c r="DG13" s="619"/>
      <c r="DH13" s="619"/>
      <c r="DI13" s="619"/>
      <c r="DJ13" s="619"/>
      <c r="DK13" s="619"/>
      <c r="DL13" s="619"/>
      <c r="DM13" s="619"/>
      <c r="DN13" s="619"/>
      <c r="DO13" s="619"/>
      <c r="DP13" s="620"/>
      <c r="DQ13" s="624">
        <v>302000</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8959</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225688</v>
      </c>
      <c r="CS14" s="619"/>
      <c r="CT14" s="619"/>
      <c r="CU14" s="619"/>
      <c r="CV14" s="619"/>
      <c r="CW14" s="619"/>
      <c r="CX14" s="619"/>
      <c r="CY14" s="620"/>
      <c r="CZ14" s="671">
        <v>4.4000000000000004</v>
      </c>
      <c r="DA14" s="671"/>
      <c r="DB14" s="671"/>
      <c r="DC14" s="671"/>
      <c r="DD14" s="624">
        <v>108553</v>
      </c>
      <c r="DE14" s="619"/>
      <c r="DF14" s="619"/>
      <c r="DG14" s="619"/>
      <c r="DH14" s="619"/>
      <c r="DI14" s="619"/>
      <c r="DJ14" s="619"/>
      <c r="DK14" s="619"/>
      <c r="DL14" s="619"/>
      <c r="DM14" s="619"/>
      <c r="DN14" s="619"/>
      <c r="DO14" s="619"/>
      <c r="DP14" s="620"/>
      <c r="DQ14" s="624">
        <v>121498</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193</v>
      </c>
      <c r="S15" s="619"/>
      <c r="T15" s="619"/>
      <c r="U15" s="619"/>
      <c r="V15" s="619"/>
      <c r="W15" s="619"/>
      <c r="X15" s="619"/>
      <c r="Y15" s="620"/>
      <c r="Z15" s="671">
        <v>0</v>
      </c>
      <c r="AA15" s="671"/>
      <c r="AB15" s="671"/>
      <c r="AC15" s="671"/>
      <c r="AD15" s="672">
        <v>193</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12825</v>
      </c>
      <c r="BH15" s="619"/>
      <c r="BI15" s="619"/>
      <c r="BJ15" s="619"/>
      <c r="BK15" s="619"/>
      <c r="BL15" s="619"/>
      <c r="BM15" s="619"/>
      <c r="BN15" s="620"/>
      <c r="BO15" s="671">
        <v>2.2000000000000002</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230965</v>
      </c>
      <c r="CS15" s="619"/>
      <c r="CT15" s="619"/>
      <c r="CU15" s="619"/>
      <c r="CV15" s="619"/>
      <c r="CW15" s="619"/>
      <c r="CX15" s="619"/>
      <c r="CY15" s="620"/>
      <c r="CZ15" s="671">
        <v>4.5</v>
      </c>
      <c r="DA15" s="671"/>
      <c r="DB15" s="671"/>
      <c r="DC15" s="671"/>
      <c r="DD15" s="624">
        <v>15406</v>
      </c>
      <c r="DE15" s="619"/>
      <c r="DF15" s="619"/>
      <c r="DG15" s="619"/>
      <c r="DH15" s="619"/>
      <c r="DI15" s="619"/>
      <c r="DJ15" s="619"/>
      <c r="DK15" s="619"/>
      <c r="DL15" s="619"/>
      <c r="DM15" s="619"/>
      <c r="DN15" s="619"/>
      <c r="DO15" s="619"/>
      <c r="DP15" s="620"/>
      <c r="DQ15" s="624">
        <v>218099</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2283699</v>
      </c>
      <c r="S16" s="619"/>
      <c r="T16" s="619"/>
      <c r="U16" s="619"/>
      <c r="V16" s="619"/>
      <c r="W16" s="619"/>
      <c r="X16" s="619"/>
      <c r="Y16" s="620"/>
      <c r="Z16" s="671">
        <v>43</v>
      </c>
      <c r="AA16" s="671"/>
      <c r="AB16" s="671"/>
      <c r="AC16" s="671"/>
      <c r="AD16" s="672">
        <v>1776556</v>
      </c>
      <c r="AE16" s="672"/>
      <c r="AF16" s="672"/>
      <c r="AG16" s="672"/>
      <c r="AH16" s="672"/>
      <c r="AI16" s="672"/>
      <c r="AJ16" s="672"/>
      <c r="AK16" s="672"/>
      <c r="AL16" s="641">
        <v>71</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736699</v>
      </c>
      <c r="CS16" s="619"/>
      <c r="CT16" s="619"/>
      <c r="CU16" s="619"/>
      <c r="CV16" s="619"/>
      <c r="CW16" s="619"/>
      <c r="CX16" s="619"/>
      <c r="CY16" s="620"/>
      <c r="CZ16" s="671">
        <v>14.3</v>
      </c>
      <c r="DA16" s="671"/>
      <c r="DB16" s="671"/>
      <c r="DC16" s="671"/>
      <c r="DD16" s="624" t="s">
        <v>108</v>
      </c>
      <c r="DE16" s="619"/>
      <c r="DF16" s="619"/>
      <c r="DG16" s="619"/>
      <c r="DH16" s="619"/>
      <c r="DI16" s="619"/>
      <c r="DJ16" s="619"/>
      <c r="DK16" s="619"/>
      <c r="DL16" s="619"/>
      <c r="DM16" s="619"/>
      <c r="DN16" s="619"/>
      <c r="DO16" s="619"/>
      <c r="DP16" s="620"/>
      <c r="DQ16" s="624">
        <v>430296</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1776556</v>
      </c>
      <c r="S17" s="619"/>
      <c r="T17" s="619"/>
      <c r="U17" s="619"/>
      <c r="V17" s="619"/>
      <c r="W17" s="619"/>
      <c r="X17" s="619"/>
      <c r="Y17" s="620"/>
      <c r="Z17" s="671">
        <v>33.5</v>
      </c>
      <c r="AA17" s="671"/>
      <c r="AB17" s="671"/>
      <c r="AC17" s="671"/>
      <c r="AD17" s="672">
        <v>1776556</v>
      </c>
      <c r="AE17" s="672"/>
      <c r="AF17" s="672"/>
      <c r="AG17" s="672"/>
      <c r="AH17" s="672"/>
      <c r="AI17" s="672"/>
      <c r="AJ17" s="672"/>
      <c r="AK17" s="672"/>
      <c r="AL17" s="641">
        <v>71</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734723</v>
      </c>
      <c r="CS17" s="619"/>
      <c r="CT17" s="619"/>
      <c r="CU17" s="619"/>
      <c r="CV17" s="619"/>
      <c r="CW17" s="619"/>
      <c r="CX17" s="619"/>
      <c r="CY17" s="620"/>
      <c r="CZ17" s="671">
        <v>14.3</v>
      </c>
      <c r="DA17" s="671"/>
      <c r="DB17" s="671"/>
      <c r="DC17" s="671"/>
      <c r="DD17" s="624" t="s">
        <v>108</v>
      </c>
      <c r="DE17" s="619"/>
      <c r="DF17" s="619"/>
      <c r="DG17" s="619"/>
      <c r="DH17" s="619"/>
      <c r="DI17" s="619"/>
      <c r="DJ17" s="619"/>
      <c r="DK17" s="619"/>
      <c r="DL17" s="619"/>
      <c r="DM17" s="619"/>
      <c r="DN17" s="619"/>
      <c r="DO17" s="619"/>
      <c r="DP17" s="620"/>
      <c r="DQ17" s="624">
        <v>725959</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507143</v>
      </c>
      <c r="S18" s="619"/>
      <c r="T18" s="619"/>
      <c r="U18" s="619"/>
      <c r="V18" s="619"/>
      <c r="W18" s="619"/>
      <c r="X18" s="619"/>
      <c r="Y18" s="620"/>
      <c r="Z18" s="671">
        <v>9.6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30818</v>
      </c>
      <c r="BH19" s="619"/>
      <c r="BI19" s="619"/>
      <c r="BJ19" s="619"/>
      <c r="BK19" s="619"/>
      <c r="BL19" s="619"/>
      <c r="BM19" s="619"/>
      <c r="BN19" s="620"/>
      <c r="BO19" s="671">
        <v>5.4</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2987856</v>
      </c>
      <c r="S20" s="619"/>
      <c r="T20" s="619"/>
      <c r="U20" s="619"/>
      <c r="V20" s="619"/>
      <c r="W20" s="619"/>
      <c r="X20" s="619"/>
      <c r="Y20" s="620"/>
      <c r="Z20" s="671">
        <v>56.3</v>
      </c>
      <c r="AA20" s="671"/>
      <c r="AB20" s="671"/>
      <c r="AC20" s="671"/>
      <c r="AD20" s="672">
        <v>2480713</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30818</v>
      </c>
      <c r="BH20" s="619"/>
      <c r="BI20" s="619"/>
      <c r="BJ20" s="619"/>
      <c r="BK20" s="619"/>
      <c r="BL20" s="619"/>
      <c r="BM20" s="619"/>
      <c r="BN20" s="620"/>
      <c r="BO20" s="671">
        <v>5.4</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5151623</v>
      </c>
      <c r="CS20" s="619"/>
      <c r="CT20" s="619"/>
      <c r="CU20" s="619"/>
      <c r="CV20" s="619"/>
      <c r="CW20" s="619"/>
      <c r="CX20" s="619"/>
      <c r="CY20" s="620"/>
      <c r="CZ20" s="671">
        <v>100</v>
      </c>
      <c r="DA20" s="671"/>
      <c r="DB20" s="671"/>
      <c r="DC20" s="671"/>
      <c r="DD20" s="624">
        <v>828385</v>
      </c>
      <c r="DE20" s="619"/>
      <c r="DF20" s="619"/>
      <c r="DG20" s="619"/>
      <c r="DH20" s="619"/>
      <c r="DI20" s="619"/>
      <c r="DJ20" s="619"/>
      <c r="DK20" s="619"/>
      <c r="DL20" s="619"/>
      <c r="DM20" s="619"/>
      <c r="DN20" s="619"/>
      <c r="DO20" s="619"/>
      <c r="DP20" s="620"/>
      <c r="DQ20" s="624">
        <v>3245691</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759</v>
      </c>
      <c r="S21" s="619"/>
      <c r="T21" s="619"/>
      <c r="U21" s="619"/>
      <c r="V21" s="619"/>
      <c r="W21" s="619"/>
      <c r="X21" s="619"/>
      <c r="Y21" s="620"/>
      <c r="Z21" s="671">
        <v>0</v>
      </c>
      <c r="AA21" s="671"/>
      <c r="AB21" s="671"/>
      <c r="AC21" s="671"/>
      <c r="AD21" s="672">
        <v>759</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30818</v>
      </c>
      <c r="BH21" s="619"/>
      <c r="BI21" s="619"/>
      <c r="BJ21" s="619"/>
      <c r="BK21" s="619"/>
      <c r="BL21" s="619"/>
      <c r="BM21" s="619"/>
      <c r="BN21" s="620"/>
      <c r="BO21" s="671">
        <v>5.4</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19279</v>
      </c>
      <c r="S22" s="619"/>
      <c r="T22" s="619"/>
      <c r="U22" s="619"/>
      <c r="V22" s="619"/>
      <c r="W22" s="619"/>
      <c r="X22" s="619"/>
      <c r="Y22" s="620"/>
      <c r="Z22" s="671">
        <v>0.4</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69401</v>
      </c>
      <c r="S23" s="619"/>
      <c r="T23" s="619"/>
      <c r="U23" s="619"/>
      <c r="V23" s="619"/>
      <c r="W23" s="619"/>
      <c r="X23" s="619"/>
      <c r="Y23" s="620"/>
      <c r="Z23" s="671">
        <v>1.3</v>
      </c>
      <c r="AA23" s="671"/>
      <c r="AB23" s="671"/>
      <c r="AC23" s="671"/>
      <c r="AD23" s="672">
        <v>15098</v>
      </c>
      <c r="AE23" s="672"/>
      <c r="AF23" s="672"/>
      <c r="AG23" s="672"/>
      <c r="AH23" s="672"/>
      <c r="AI23" s="672"/>
      <c r="AJ23" s="672"/>
      <c r="AK23" s="672"/>
      <c r="AL23" s="641">
        <v>0.6</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8862</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1458149</v>
      </c>
      <c r="CS24" s="669"/>
      <c r="CT24" s="669"/>
      <c r="CU24" s="669"/>
      <c r="CV24" s="669"/>
      <c r="CW24" s="669"/>
      <c r="CX24" s="669"/>
      <c r="CY24" s="716"/>
      <c r="CZ24" s="720">
        <v>28.3</v>
      </c>
      <c r="DA24" s="721"/>
      <c r="DB24" s="721"/>
      <c r="DC24" s="722"/>
      <c r="DD24" s="715">
        <v>1300760</v>
      </c>
      <c r="DE24" s="669"/>
      <c r="DF24" s="669"/>
      <c r="DG24" s="669"/>
      <c r="DH24" s="669"/>
      <c r="DI24" s="669"/>
      <c r="DJ24" s="669"/>
      <c r="DK24" s="716"/>
      <c r="DL24" s="715">
        <v>1228443</v>
      </c>
      <c r="DM24" s="669"/>
      <c r="DN24" s="669"/>
      <c r="DO24" s="669"/>
      <c r="DP24" s="669"/>
      <c r="DQ24" s="669"/>
      <c r="DR24" s="669"/>
      <c r="DS24" s="669"/>
      <c r="DT24" s="669"/>
      <c r="DU24" s="669"/>
      <c r="DV24" s="716"/>
      <c r="DW24" s="717">
        <v>46.6</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673943</v>
      </c>
      <c r="S25" s="619"/>
      <c r="T25" s="619"/>
      <c r="U25" s="619"/>
      <c r="V25" s="619"/>
      <c r="W25" s="619"/>
      <c r="X25" s="619"/>
      <c r="Y25" s="620"/>
      <c r="Z25" s="671">
        <v>12.7</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609705</v>
      </c>
      <c r="CS25" s="637"/>
      <c r="CT25" s="637"/>
      <c r="CU25" s="637"/>
      <c r="CV25" s="637"/>
      <c r="CW25" s="637"/>
      <c r="CX25" s="637"/>
      <c r="CY25" s="638"/>
      <c r="CZ25" s="621">
        <v>11.8</v>
      </c>
      <c r="DA25" s="639"/>
      <c r="DB25" s="639"/>
      <c r="DC25" s="640"/>
      <c r="DD25" s="624">
        <v>547123</v>
      </c>
      <c r="DE25" s="637"/>
      <c r="DF25" s="637"/>
      <c r="DG25" s="637"/>
      <c r="DH25" s="637"/>
      <c r="DI25" s="637"/>
      <c r="DJ25" s="637"/>
      <c r="DK25" s="638"/>
      <c r="DL25" s="624">
        <v>486566</v>
      </c>
      <c r="DM25" s="637"/>
      <c r="DN25" s="637"/>
      <c r="DO25" s="637"/>
      <c r="DP25" s="637"/>
      <c r="DQ25" s="637"/>
      <c r="DR25" s="637"/>
      <c r="DS25" s="637"/>
      <c r="DT25" s="637"/>
      <c r="DU25" s="637"/>
      <c r="DV25" s="638"/>
      <c r="DW25" s="641">
        <v>18.5</v>
      </c>
      <c r="DX25" s="642"/>
      <c r="DY25" s="642"/>
      <c r="DZ25" s="642"/>
      <c r="EA25" s="642"/>
      <c r="EB25" s="642"/>
      <c r="EC25" s="643"/>
    </row>
    <row r="26" spans="2:133" ht="11.25" customHeight="1" x14ac:dyDescent="0.15">
      <c r="B26" s="709" t="s">
        <v>274</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276580</v>
      </c>
      <c r="CS26" s="619"/>
      <c r="CT26" s="619"/>
      <c r="CU26" s="619"/>
      <c r="CV26" s="619"/>
      <c r="CW26" s="619"/>
      <c r="CX26" s="619"/>
      <c r="CY26" s="620"/>
      <c r="CZ26" s="621">
        <v>5.4</v>
      </c>
      <c r="DA26" s="639"/>
      <c r="DB26" s="639"/>
      <c r="DC26" s="640"/>
      <c r="DD26" s="624">
        <v>237440</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286523</v>
      </c>
      <c r="S27" s="619"/>
      <c r="T27" s="619"/>
      <c r="U27" s="619"/>
      <c r="V27" s="619"/>
      <c r="W27" s="619"/>
      <c r="X27" s="619"/>
      <c r="Y27" s="620"/>
      <c r="Z27" s="671">
        <v>5.4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574018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113721</v>
      </c>
      <c r="CS27" s="637"/>
      <c r="CT27" s="637"/>
      <c r="CU27" s="637"/>
      <c r="CV27" s="637"/>
      <c r="CW27" s="637"/>
      <c r="CX27" s="637"/>
      <c r="CY27" s="638"/>
      <c r="CZ27" s="621">
        <v>2.2000000000000002</v>
      </c>
      <c r="DA27" s="639"/>
      <c r="DB27" s="639"/>
      <c r="DC27" s="640"/>
      <c r="DD27" s="624">
        <v>27678</v>
      </c>
      <c r="DE27" s="637"/>
      <c r="DF27" s="637"/>
      <c r="DG27" s="637"/>
      <c r="DH27" s="637"/>
      <c r="DI27" s="637"/>
      <c r="DJ27" s="637"/>
      <c r="DK27" s="638"/>
      <c r="DL27" s="624">
        <v>15918</v>
      </c>
      <c r="DM27" s="637"/>
      <c r="DN27" s="637"/>
      <c r="DO27" s="637"/>
      <c r="DP27" s="637"/>
      <c r="DQ27" s="637"/>
      <c r="DR27" s="637"/>
      <c r="DS27" s="637"/>
      <c r="DT27" s="637"/>
      <c r="DU27" s="637"/>
      <c r="DV27" s="638"/>
      <c r="DW27" s="641">
        <v>0.6</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12372</v>
      </c>
      <c r="S28" s="619"/>
      <c r="T28" s="619"/>
      <c r="U28" s="619"/>
      <c r="V28" s="619"/>
      <c r="W28" s="619"/>
      <c r="X28" s="619"/>
      <c r="Y28" s="620"/>
      <c r="Z28" s="671">
        <v>0.2</v>
      </c>
      <c r="AA28" s="671"/>
      <c r="AB28" s="671"/>
      <c r="AC28" s="671"/>
      <c r="AD28" s="672">
        <v>4431</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734723</v>
      </c>
      <c r="CS28" s="619"/>
      <c r="CT28" s="619"/>
      <c r="CU28" s="619"/>
      <c r="CV28" s="619"/>
      <c r="CW28" s="619"/>
      <c r="CX28" s="619"/>
      <c r="CY28" s="620"/>
      <c r="CZ28" s="621">
        <v>14.3</v>
      </c>
      <c r="DA28" s="639"/>
      <c r="DB28" s="639"/>
      <c r="DC28" s="640"/>
      <c r="DD28" s="624">
        <v>725959</v>
      </c>
      <c r="DE28" s="619"/>
      <c r="DF28" s="619"/>
      <c r="DG28" s="619"/>
      <c r="DH28" s="619"/>
      <c r="DI28" s="619"/>
      <c r="DJ28" s="619"/>
      <c r="DK28" s="620"/>
      <c r="DL28" s="624">
        <v>725959</v>
      </c>
      <c r="DM28" s="619"/>
      <c r="DN28" s="619"/>
      <c r="DO28" s="619"/>
      <c r="DP28" s="619"/>
      <c r="DQ28" s="619"/>
      <c r="DR28" s="619"/>
      <c r="DS28" s="619"/>
      <c r="DT28" s="619"/>
      <c r="DU28" s="619"/>
      <c r="DV28" s="620"/>
      <c r="DW28" s="641">
        <v>27.5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209528</v>
      </c>
      <c r="S29" s="619"/>
      <c r="T29" s="619"/>
      <c r="U29" s="619"/>
      <c r="V29" s="619"/>
      <c r="W29" s="619"/>
      <c r="X29" s="619"/>
      <c r="Y29" s="620"/>
      <c r="Z29" s="671">
        <v>3.9</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733748</v>
      </c>
      <c r="CS29" s="637"/>
      <c r="CT29" s="637"/>
      <c r="CU29" s="637"/>
      <c r="CV29" s="637"/>
      <c r="CW29" s="637"/>
      <c r="CX29" s="637"/>
      <c r="CY29" s="638"/>
      <c r="CZ29" s="621">
        <v>14.2</v>
      </c>
      <c r="DA29" s="639"/>
      <c r="DB29" s="639"/>
      <c r="DC29" s="640"/>
      <c r="DD29" s="624">
        <v>724984</v>
      </c>
      <c r="DE29" s="637"/>
      <c r="DF29" s="637"/>
      <c r="DG29" s="637"/>
      <c r="DH29" s="637"/>
      <c r="DI29" s="637"/>
      <c r="DJ29" s="637"/>
      <c r="DK29" s="638"/>
      <c r="DL29" s="624">
        <v>724984</v>
      </c>
      <c r="DM29" s="637"/>
      <c r="DN29" s="637"/>
      <c r="DO29" s="637"/>
      <c r="DP29" s="637"/>
      <c r="DQ29" s="637"/>
      <c r="DR29" s="637"/>
      <c r="DS29" s="637"/>
      <c r="DT29" s="637"/>
      <c r="DU29" s="637"/>
      <c r="DV29" s="638"/>
      <c r="DW29" s="641">
        <v>27.5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104351</v>
      </c>
      <c r="S30" s="619"/>
      <c r="T30" s="619"/>
      <c r="U30" s="619"/>
      <c r="V30" s="619"/>
      <c r="W30" s="619"/>
      <c r="X30" s="619"/>
      <c r="Y30" s="620"/>
      <c r="Z30" s="671">
        <v>2</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70.3</v>
      </c>
      <c r="BN30" s="685"/>
      <c r="BO30" s="685"/>
      <c r="BP30" s="685"/>
      <c r="BQ30" s="687"/>
      <c r="BR30" s="684">
        <v>97.3</v>
      </c>
      <c r="BS30" s="685"/>
      <c r="BT30" s="685"/>
      <c r="BU30" s="685"/>
      <c r="BV30" s="685"/>
      <c r="BW30" s="685"/>
      <c r="BX30" s="686">
        <v>66.3</v>
      </c>
      <c r="BY30" s="685"/>
      <c r="BZ30" s="685"/>
      <c r="CA30" s="685"/>
      <c r="CB30" s="687"/>
      <c r="CD30" s="690"/>
      <c r="CE30" s="691"/>
      <c r="CF30" s="655" t="s">
        <v>290</v>
      </c>
      <c r="CG30" s="652"/>
      <c r="CH30" s="652"/>
      <c r="CI30" s="652"/>
      <c r="CJ30" s="652"/>
      <c r="CK30" s="652"/>
      <c r="CL30" s="652"/>
      <c r="CM30" s="652"/>
      <c r="CN30" s="652"/>
      <c r="CO30" s="652"/>
      <c r="CP30" s="652"/>
      <c r="CQ30" s="653"/>
      <c r="CR30" s="618">
        <v>681684</v>
      </c>
      <c r="CS30" s="619"/>
      <c r="CT30" s="619"/>
      <c r="CU30" s="619"/>
      <c r="CV30" s="619"/>
      <c r="CW30" s="619"/>
      <c r="CX30" s="619"/>
      <c r="CY30" s="620"/>
      <c r="CZ30" s="621">
        <v>13.2</v>
      </c>
      <c r="DA30" s="639"/>
      <c r="DB30" s="639"/>
      <c r="DC30" s="640"/>
      <c r="DD30" s="624">
        <v>672920</v>
      </c>
      <c r="DE30" s="619"/>
      <c r="DF30" s="619"/>
      <c r="DG30" s="619"/>
      <c r="DH30" s="619"/>
      <c r="DI30" s="619"/>
      <c r="DJ30" s="619"/>
      <c r="DK30" s="620"/>
      <c r="DL30" s="624">
        <v>672920</v>
      </c>
      <c r="DM30" s="619"/>
      <c r="DN30" s="619"/>
      <c r="DO30" s="619"/>
      <c r="DP30" s="619"/>
      <c r="DQ30" s="619"/>
      <c r="DR30" s="619"/>
      <c r="DS30" s="619"/>
      <c r="DT30" s="619"/>
      <c r="DU30" s="619"/>
      <c r="DV30" s="620"/>
      <c r="DW30" s="641">
        <v>25.5</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245501</v>
      </c>
      <c r="S31" s="619"/>
      <c r="T31" s="619"/>
      <c r="U31" s="619"/>
      <c r="V31" s="619"/>
      <c r="W31" s="619"/>
      <c r="X31" s="619"/>
      <c r="Y31" s="620"/>
      <c r="Z31" s="671">
        <v>4.5999999999999996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99.7</v>
      </c>
      <c r="BH31" s="637"/>
      <c r="BI31" s="637"/>
      <c r="BJ31" s="637"/>
      <c r="BK31" s="637"/>
      <c r="BL31" s="637"/>
      <c r="BM31" s="673">
        <v>95.1</v>
      </c>
      <c r="BN31" s="683"/>
      <c r="BO31" s="683"/>
      <c r="BP31" s="683"/>
      <c r="BQ31" s="647"/>
      <c r="BR31" s="682">
        <v>99.4</v>
      </c>
      <c r="BS31" s="637"/>
      <c r="BT31" s="637"/>
      <c r="BU31" s="637"/>
      <c r="BV31" s="637"/>
      <c r="BW31" s="637"/>
      <c r="BX31" s="673">
        <v>93.7</v>
      </c>
      <c r="BY31" s="683"/>
      <c r="BZ31" s="683"/>
      <c r="CA31" s="683"/>
      <c r="CB31" s="647"/>
      <c r="CD31" s="690"/>
      <c r="CE31" s="691"/>
      <c r="CF31" s="655" t="s">
        <v>294</v>
      </c>
      <c r="CG31" s="652"/>
      <c r="CH31" s="652"/>
      <c r="CI31" s="652"/>
      <c r="CJ31" s="652"/>
      <c r="CK31" s="652"/>
      <c r="CL31" s="652"/>
      <c r="CM31" s="652"/>
      <c r="CN31" s="652"/>
      <c r="CO31" s="652"/>
      <c r="CP31" s="652"/>
      <c r="CQ31" s="653"/>
      <c r="CR31" s="618">
        <v>52064</v>
      </c>
      <c r="CS31" s="637"/>
      <c r="CT31" s="637"/>
      <c r="CU31" s="637"/>
      <c r="CV31" s="637"/>
      <c r="CW31" s="637"/>
      <c r="CX31" s="637"/>
      <c r="CY31" s="638"/>
      <c r="CZ31" s="621">
        <v>1</v>
      </c>
      <c r="DA31" s="639"/>
      <c r="DB31" s="639"/>
      <c r="DC31" s="640"/>
      <c r="DD31" s="624">
        <v>52064</v>
      </c>
      <c r="DE31" s="637"/>
      <c r="DF31" s="637"/>
      <c r="DG31" s="637"/>
      <c r="DH31" s="637"/>
      <c r="DI31" s="637"/>
      <c r="DJ31" s="637"/>
      <c r="DK31" s="638"/>
      <c r="DL31" s="624">
        <v>52064</v>
      </c>
      <c r="DM31" s="637"/>
      <c r="DN31" s="637"/>
      <c r="DO31" s="637"/>
      <c r="DP31" s="637"/>
      <c r="DQ31" s="637"/>
      <c r="DR31" s="637"/>
      <c r="DS31" s="637"/>
      <c r="DT31" s="637"/>
      <c r="DU31" s="637"/>
      <c r="DV31" s="638"/>
      <c r="DW31" s="641">
        <v>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92969</v>
      </c>
      <c r="S32" s="619"/>
      <c r="T32" s="619"/>
      <c r="U32" s="619"/>
      <c r="V32" s="619"/>
      <c r="W32" s="619"/>
      <c r="X32" s="619"/>
      <c r="Y32" s="620"/>
      <c r="Z32" s="671">
        <v>1.8</v>
      </c>
      <c r="AA32" s="671"/>
      <c r="AB32" s="671"/>
      <c r="AC32" s="671"/>
      <c r="AD32" s="672" t="s">
        <v>108</v>
      </c>
      <c r="AE32" s="672"/>
      <c r="AF32" s="672"/>
      <c r="AG32" s="672"/>
      <c r="AH32" s="672"/>
      <c r="AI32" s="672"/>
      <c r="AJ32" s="672"/>
      <c r="AK32" s="672"/>
      <c r="AL32" s="641" t="s">
        <v>108</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98.1</v>
      </c>
      <c r="BH32" s="603"/>
      <c r="BI32" s="603"/>
      <c r="BJ32" s="603"/>
      <c r="BK32" s="603"/>
      <c r="BL32" s="603"/>
      <c r="BM32" s="666">
        <v>62.9</v>
      </c>
      <c r="BN32" s="603"/>
      <c r="BO32" s="603"/>
      <c r="BP32" s="603"/>
      <c r="BQ32" s="660"/>
      <c r="BR32" s="681">
        <v>96.3</v>
      </c>
      <c r="BS32" s="603"/>
      <c r="BT32" s="603"/>
      <c r="BU32" s="603"/>
      <c r="BV32" s="603"/>
      <c r="BW32" s="603"/>
      <c r="BX32" s="666">
        <v>58.4</v>
      </c>
      <c r="BY32" s="603"/>
      <c r="BZ32" s="603"/>
      <c r="CA32" s="603"/>
      <c r="CB32" s="660"/>
      <c r="CD32" s="692"/>
      <c r="CE32" s="693"/>
      <c r="CF32" s="655" t="s">
        <v>297</v>
      </c>
      <c r="CG32" s="652"/>
      <c r="CH32" s="652"/>
      <c r="CI32" s="652"/>
      <c r="CJ32" s="652"/>
      <c r="CK32" s="652"/>
      <c r="CL32" s="652"/>
      <c r="CM32" s="652"/>
      <c r="CN32" s="652"/>
      <c r="CO32" s="652"/>
      <c r="CP32" s="652"/>
      <c r="CQ32" s="653"/>
      <c r="CR32" s="618">
        <v>975</v>
      </c>
      <c r="CS32" s="619"/>
      <c r="CT32" s="619"/>
      <c r="CU32" s="619"/>
      <c r="CV32" s="619"/>
      <c r="CW32" s="619"/>
      <c r="CX32" s="619"/>
      <c r="CY32" s="620"/>
      <c r="CZ32" s="621">
        <v>0</v>
      </c>
      <c r="DA32" s="639"/>
      <c r="DB32" s="639"/>
      <c r="DC32" s="640"/>
      <c r="DD32" s="624">
        <v>975</v>
      </c>
      <c r="DE32" s="619"/>
      <c r="DF32" s="619"/>
      <c r="DG32" s="619"/>
      <c r="DH32" s="619"/>
      <c r="DI32" s="619"/>
      <c r="DJ32" s="619"/>
      <c r="DK32" s="620"/>
      <c r="DL32" s="624">
        <v>975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596866</v>
      </c>
      <c r="S33" s="619"/>
      <c r="T33" s="619"/>
      <c r="U33" s="619"/>
      <c r="V33" s="619"/>
      <c r="W33" s="619"/>
      <c r="X33" s="619"/>
      <c r="Y33" s="620"/>
      <c r="Z33" s="671">
        <v>11.2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2128390</v>
      </c>
      <c r="CS33" s="637"/>
      <c r="CT33" s="637"/>
      <c r="CU33" s="637"/>
      <c r="CV33" s="637"/>
      <c r="CW33" s="637"/>
      <c r="CX33" s="637"/>
      <c r="CY33" s="638"/>
      <c r="CZ33" s="621">
        <v>41.3</v>
      </c>
      <c r="DA33" s="639"/>
      <c r="DB33" s="639"/>
      <c r="DC33" s="640"/>
      <c r="DD33" s="624">
        <v>1383293</v>
      </c>
      <c r="DE33" s="637"/>
      <c r="DF33" s="637"/>
      <c r="DG33" s="637"/>
      <c r="DH33" s="637"/>
      <c r="DI33" s="637"/>
      <c r="DJ33" s="637"/>
      <c r="DK33" s="638"/>
      <c r="DL33" s="624">
        <v>906177</v>
      </c>
      <c r="DM33" s="637"/>
      <c r="DN33" s="637"/>
      <c r="DO33" s="637"/>
      <c r="DP33" s="637"/>
      <c r="DQ33" s="637"/>
      <c r="DR33" s="637"/>
      <c r="DS33" s="637"/>
      <c r="DT33" s="637"/>
      <c r="DU33" s="637"/>
      <c r="DV33" s="638"/>
      <c r="DW33" s="641">
        <v>34.4</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932260</v>
      </c>
      <c r="CS34" s="619"/>
      <c r="CT34" s="619"/>
      <c r="CU34" s="619"/>
      <c r="CV34" s="619"/>
      <c r="CW34" s="619"/>
      <c r="CX34" s="619"/>
      <c r="CY34" s="620"/>
      <c r="CZ34" s="621">
        <v>18.100000000000001</v>
      </c>
      <c r="DA34" s="639"/>
      <c r="DB34" s="639"/>
      <c r="DC34" s="640"/>
      <c r="DD34" s="624">
        <v>565604</v>
      </c>
      <c r="DE34" s="619"/>
      <c r="DF34" s="619"/>
      <c r="DG34" s="619"/>
      <c r="DH34" s="619"/>
      <c r="DI34" s="619"/>
      <c r="DJ34" s="619"/>
      <c r="DK34" s="620"/>
      <c r="DL34" s="624">
        <v>249300</v>
      </c>
      <c r="DM34" s="619"/>
      <c r="DN34" s="619"/>
      <c r="DO34" s="619"/>
      <c r="DP34" s="619"/>
      <c r="DQ34" s="619"/>
      <c r="DR34" s="619"/>
      <c r="DS34" s="619"/>
      <c r="DT34" s="619"/>
      <c r="DU34" s="619"/>
      <c r="DV34" s="620"/>
      <c r="DW34" s="641">
        <v>9.5</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134266</v>
      </c>
      <c r="S35" s="619"/>
      <c r="T35" s="619"/>
      <c r="U35" s="619"/>
      <c r="V35" s="619"/>
      <c r="W35" s="619"/>
      <c r="X35" s="619"/>
      <c r="Y35" s="620"/>
      <c r="Z35" s="671">
        <v>2.5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251537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10328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225341</v>
      </c>
      <c r="CS35" s="637"/>
      <c r="CT35" s="637"/>
      <c r="CU35" s="637"/>
      <c r="CV35" s="637"/>
      <c r="CW35" s="637"/>
      <c r="CX35" s="637"/>
      <c r="CY35" s="638"/>
      <c r="CZ35" s="621">
        <v>4.4000000000000004</v>
      </c>
      <c r="DA35" s="639"/>
      <c r="DB35" s="639"/>
      <c r="DC35" s="640"/>
      <c r="DD35" s="624">
        <v>181745</v>
      </c>
      <c r="DE35" s="637"/>
      <c r="DF35" s="637"/>
      <c r="DG35" s="637"/>
      <c r="DH35" s="637"/>
      <c r="DI35" s="637"/>
      <c r="DJ35" s="637"/>
      <c r="DK35" s="638"/>
      <c r="DL35" s="624">
        <v>127874</v>
      </c>
      <c r="DM35" s="637"/>
      <c r="DN35" s="637"/>
      <c r="DO35" s="637"/>
      <c r="DP35" s="637"/>
      <c r="DQ35" s="637"/>
      <c r="DR35" s="637"/>
      <c r="DS35" s="637"/>
      <c r="DT35" s="637"/>
      <c r="DU35" s="637"/>
      <c r="DV35" s="638"/>
      <c r="DW35" s="641">
        <v>4.9000000000000004</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5308210</v>
      </c>
      <c r="S36" s="659"/>
      <c r="T36" s="659"/>
      <c r="U36" s="659"/>
      <c r="V36" s="659"/>
      <c r="W36" s="659"/>
      <c r="X36" s="659"/>
      <c r="Y36" s="662"/>
      <c r="Z36" s="663">
        <v>100</v>
      </c>
      <c r="AA36" s="663"/>
      <c r="AB36" s="663"/>
      <c r="AC36" s="663"/>
      <c r="AD36" s="664">
        <v>2501001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135739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10328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558167</v>
      </c>
      <c r="CS36" s="619"/>
      <c r="CT36" s="619"/>
      <c r="CU36" s="619"/>
      <c r="CV36" s="619"/>
      <c r="CW36" s="619"/>
      <c r="CX36" s="619"/>
      <c r="CY36" s="620"/>
      <c r="CZ36" s="621">
        <v>10.8</v>
      </c>
      <c r="DA36" s="639"/>
      <c r="DB36" s="639"/>
      <c r="DC36" s="640"/>
      <c r="DD36" s="624">
        <v>412919</v>
      </c>
      <c r="DE36" s="619"/>
      <c r="DF36" s="619"/>
      <c r="DG36" s="619"/>
      <c r="DH36" s="619"/>
      <c r="DI36" s="619"/>
      <c r="DJ36" s="619"/>
      <c r="DK36" s="620"/>
      <c r="DL36" s="624">
        <v>321820</v>
      </c>
      <c r="DM36" s="619"/>
      <c r="DN36" s="619"/>
      <c r="DO36" s="619"/>
      <c r="DP36" s="619"/>
      <c r="DQ36" s="619"/>
      <c r="DR36" s="619"/>
      <c r="DS36" s="619"/>
      <c r="DT36" s="619"/>
      <c r="DU36" s="619"/>
      <c r="DV36" s="620"/>
      <c r="DW36" s="641">
        <v>12.2</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11815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649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252350</v>
      </c>
      <c r="CS37" s="637"/>
      <c r="CT37" s="637"/>
      <c r="CU37" s="637"/>
      <c r="CV37" s="637"/>
      <c r="CW37" s="637"/>
      <c r="CX37" s="637"/>
      <c r="CY37" s="638"/>
      <c r="CZ37" s="621">
        <v>4.9000000000000004</v>
      </c>
      <c r="DA37" s="639"/>
      <c r="DB37" s="639"/>
      <c r="DC37" s="640"/>
      <c r="DD37" s="624">
        <v>238950</v>
      </c>
      <c r="DE37" s="637"/>
      <c r="DF37" s="637"/>
      <c r="DG37" s="637"/>
      <c r="DH37" s="637"/>
      <c r="DI37" s="637"/>
      <c r="DJ37" s="637"/>
      <c r="DK37" s="638"/>
      <c r="DL37" s="624">
        <v>232008</v>
      </c>
      <c r="DM37" s="637"/>
      <c r="DN37" s="637"/>
      <c r="DO37" s="637"/>
      <c r="DP37" s="637"/>
      <c r="DQ37" s="637"/>
      <c r="DR37" s="637"/>
      <c r="DS37" s="637"/>
      <c r="DT37" s="637"/>
      <c r="DU37" s="637"/>
      <c r="DV37" s="638"/>
      <c r="DW37" s="641">
        <v>8.8000000000000007</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1124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251537</v>
      </c>
      <c r="CS38" s="619"/>
      <c r="CT38" s="619"/>
      <c r="CU38" s="619"/>
      <c r="CV38" s="619"/>
      <c r="CW38" s="619"/>
      <c r="CX38" s="619"/>
      <c r="CY38" s="620"/>
      <c r="CZ38" s="621">
        <v>4.9000000000000004</v>
      </c>
      <c r="DA38" s="639"/>
      <c r="DB38" s="639"/>
      <c r="DC38" s="640"/>
      <c r="DD38" s="624">
        <v>222253</v>
      </c>
      <c r="DE38" s="619"/>
      <c r="DF38" s="619"/>
      <c r="DG38" s="619"/>
      <c r="DH38" s="619"/>
      <c r="DI38" s="619"/>
      <c r="DJ38" s="619"/>
      <c r="DK38" s="620"/>
      <c r="DL38" s="624">
        <v>207183</v>
      </c>
      <c r="DM38" s="619"/>
      <c r="DN38" s="619"/>
      <c r="DO38" s="619"/>
      <c r="DP38" s="619"/>
      <c r="DQ38" s="619"/>
      <c r="DR38" s="619"/>
      <c r="DS38" s="619"/>
      <c r="DT38" s="619"/>
      <c r="DU38" s="619"/>
      <c r="DV38" s="620"/>
      <c r="DW38" s="641">
        <v>7.9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146085</v>
      </c>
      <c r="CS39" s="637"/>
      <c r="CT39" s="637"/>
      <c r="CU39" s="637"/>
      <c r="CV39" s="637"/>
      <c r="CW39" s="637"/>
      <c r="CX39" s="637"/>
      <c r="CY39" s="638"/>
      <c r="CZ39" s="621">
        <v>2.8</v>
      </c>
      <c r="DA39" s="639"/>
      <c r="DB39" s="639"/>
      <c r="DC39" s="640"/>
      <c r="DD39" s="624">
        <v>772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28509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15000</v>
      </c>
      <c r="CS40" s="619"/>
      <c r="CT40" s="619"/>
      <c r="CU40" s="619"/>
      <c r="CV40" s="619"/>
      <c r="CW40" s="619"/>
      <c r="CX40" s="619"/>
      <c r="CY40" s="620"/>
      <c r="CZ40" s="621">
        <v>0.3</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75474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190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1565084</v>
      </c>
      <c r="CS42" s="619"/>
      <c r="CT42" s="619"/>
      <c r="CU42" s="619"/>
      <c r="CV42" s="619"/>
      <c r="CW42" s="619"/>
      <c r="CX42" s="619"/>
      <c r="CY42" s="620"/>
      <c r="CZ42" s="621">
        <v>30.4</v>
      </c>
      <c r="DA42" s="622"/>
      <c r="DB42" s="622"/>
      <c r="DC42" s="623"/>
      <c r="DD42" s="624">
        <v>561638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27377</v>
      </c>
      <c r="CS43" s="637"/>
      <c r="CT43" s="637"/>
      <c r="CU43" s="637"/>
      <c r="CV43" s="637"/>
      <c r="CW43" s="637"/>
      <c r="CX43" s="637"/>
      <c r="CY43" s="638"/>
      <c r="CZ43" s="621">
        <v>0.5</v>
      </c>
      <c r="DA43" s="639"/>
      <c r="DB43" s="639"/>
      <c r="DC43" s="640"/>
      <c r="DD43" s="624">
        <v>27377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828385</v>
      </c>
      <c r="CS44" s="619"/>
      <c r="CT44" s="619"/>
      <c r="CU44" s="619"/>
      <c r="CV44" s="619"/>
      <c r="CW44" s="619"/>
      <c r="CX44" s="619"/>
      <c r="CY44" s="620"/>
      <c r="CZ44" s="621">
        <v>16.100000000000001</v>
      </c>
      <c r="DA44" s="622"/>
      <c r="DB44" s="622"/>
      <c r="DC44" s="623"/>
      <c r="DD44" s="624">
        <v>131342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561464</v>
      </c>
      <c r="CS45" s="637"/>
      <c r="CT45" s="637"/>
      <c r="CU45" s="637"/>
      <c r="CV45" s="637"/>
      <c r="CW45" s="637"/>
      <c r="CX45" s="637"/>
      <c r="CY45" s="638"/>
      <c r="CZ45" s="621">
        <v>10.9</v>
      </c>
      <c r="DA45" s="639"/>
      <c r="DB45" s="639"/>
      <c r="DC45" s="640"/>
      <c r="DD45" s="624">
        <v>69502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227644</v>
      </c>
      <c r="CS46" s="619"/>
      <c r="CT46" s="619"/>
      <c r="CU46" s="619"/>
      <c r="CV46" s="619"/>
      <c r="CW46" s="619"/>
      <c r="CX46" s="619"/>
      <c r="CY46" s="620"/>
      <c r="CZ46" s="621">
        <v>4.4000000000000004</v>
      </c>
      <c r="DA46" s="622"/>
      <c r="DB46" s="622"/>
      <c r="DC46" s="623"/>
      <c r="DD46" s="624">
        <v>49981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736699</v>
      </c>
      <c r="CS47" s="637"/>
      <c r="CT47" s="637"/>
      <c r="CU47" s="637"/>
      <c r="CV47" s="637"/>
      <c r="CW47" s="637"/>
      <c r="CX47" s="637"/>
      <c r="CY47" s="638"/>
      <c r="CZ47" s="621">
        <v>14.3</v>
      </c>
      <c r="DA47" s="639"/>
      <c r="DB47" s="639"/>
      <c r="DC47" s="640"/>
      <c r="DD47" s="624">
        <v>430296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5151623</v>
      </c>
      <c r="CS49" s="603"/>
      <c r="CT49" s="603"/>
      <c r="CU49" s="603"/>
      <c r="CV49" s="603"/>
      <c r="CW49" s="603"/>
      <c r="CX49" s="603"/>
      <c r="CY49" s="604"/>
      <c r="CZ49" s="605">
        <v>100</v>
      </c>
      <c r="DA49" s="606"/>
      <c r="DB49" s="606"/>
      <c r="DC49" s="607"/>
      <c r="DD49" s="608">
        <v>3245691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5308</v>
      </c>
      <c r="R7" s="1131"/>
      <c r="S7" s="1131"/>
      <c r="T7" s="1131"/>
      <c r="U7" s="1131"/>
      <c r="V7" s="1131">
        <v>5151</v>
      </c>
      <c r="W7" s="1131"/>
      <c r="X7" s="1131"/>
      <c r="Y7" s="1131"/>
      <c r="Z7" s="1131"/>
      <c r="AA7" s="1131">
        <f>Q7-V7</f>
        <v>157</v>
      </c>
      <c r="AB7" s="1131"/>
      <c r="AC7" s="1131"/>
      <c r="AD7" s="1131"/>
      <c r="AE7" s="1132"/>
      <c r="AF7" s="1133">
        <v>60</v>
      </c>
      <c r="AG7" s="1134"/>
      <c r="AH7" s="1134"/>
      <c r="AI7" s="1134"/>
      <c r="AJ7" s="1135"/>
      <c r="AK7" s="1117">
        <v>0</v>
      </c>
      <c r="AL7" s="1118"/>
      <c r="AM7" s="1118"/>
      <c r="AN7" s="1118"/>
      <c r="AO7" s="1118"/>
      <c r="AP7" s="1118">
        <v>5686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538</v>
      </c>
      <c r="BT7" s="1122"/>
      <c r="BU7" s="1122"/>
      <c r="BV7" s="1122"/>
      <c r="BW7" s="1122"/>
      <c r="BX7" s="1122"/>
      <c r="BY7" s="1122"/>
      <c r="BZ7" s="1122"/>
      <c r="CA7" s="1122"/>
      <c r="CB7" s="1122"/>
      <c r="CC7" s="1122"/>
      <c r="CD7" s="1122"/>
      <c r="CE7" s="1122"/>
      <c r="CF7" s="1122"/>
      <c r="CG7" s="1123"/>
      <c r="CH7" s="1114">
        <v>0</v>
      </c>
      <c r="CI7" s="1115"/>
      <c r="CJ7" s="1115"/>
      <c r="CK7" s="1115"/>
      <c r="CL7" s="1116"/>
      <c r="CM7" s="1114">
        <v>32</v>
      </c>
      <c r="CN7" s="1115"/>
      <c r="CO7" s="1115"/>
      <c r="CP7" s="1115"/>
      <c r="CQ7" s="1116"/>
      <c r="CR7" s="1114">
        <v>7</v>
      </c>
      <c r="CS7" s="1115"/>
      <c r="CT7" s="1115"/>
      <c r="CU7" s="1115"/>
      <c r="CV7" s="1116"/>
      <c r="CW7" s="1114" t="s">
        <v>531</v>
      </c>
      <c r="CX7" s="1115"/>
      <c r="CY7" s="1115"/>
      <c r="CZ7" s="1115"/>
      <c r="DA7" s="1116"/>
      <c r="DB7" s="1114" t="s">
        <v>531</v>
      </c>
      <c r="DC7" s="1115"/>
      <c r="DD7" s="1115"/>
      <c r="DE7" s="1115"/>
      <c r="DF7" s="1116"/>
      <c r="DG7" s="1114" t="s">
        <v>531</v>
      </c>
      <c r="DH7" s="1115"/>
      <c r="DI7" s="1115"/>
      <c r="DJ7" s="1115"/>
      <c r="DK7" s="1116"/>
      <c r="DL7" s="1114" t="s">
        <v>531</v>
      </c>
      <c r="DM7" s="1115"/>
      <c r="DN7" s="1115"/>
      <c r="DO7" s="1115"/>
      <c r="DP7" s="1116"/>
      <c r="DQ7" s="1114" t="s">
        <v>531</v>
      </c>
      <c r="DR7" s="1115"/>
      <c r="DS7" s="1115"/>
      <c r="DT7" s="1115"/>
      <c r="DU7" s="1116"/>
      <c r="DV7" s="1141"/>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539</v>
      </c>
      <c r="BT8" s="1041"/>
      <c r="BU8" s="1041"/>
      <c r="BV8" s="1041"/>
      <c r="BW8" s="1041"/>
      <c r="BX8" s="1041"/>
      <c r="BY8" s="1041"/>
      <c r="BZ8" s="1041"/>
      <c r="CA8" s="1041"/>
      <c r="CB8" s="1041"/>
      <c r="CC8" s="1041"/>
      <c r="CD8" s="1041"/>
      <c r="CE8" s="1041"/>
      <c r="CF8" s="1041"/>
      <c r="CG8" s="1042"/>
      <c r="CH8" s="1015">
        <v>4</v>
      </c>
      <c r="CI8" s="1016"/>
      <c r="CJ8" s="1016"/>
      <c r="CK8" s="1016"/>
      <c r="CL8" s="1017"/>
      <c r="CM8" s="1015">
        <v>11</v>
      </c>
      <c r="CN8" s="1016"/>
      <c r="CO8" s="1016"/>
      <c r="CP8" s="1016"/>
      <c r="CQ8" s="1017"/>
      <c r="CR8" s="1015">
        <v>12</v>
      </c>
      <c r="CS8" s="1016"/>
      <c r="CT8" s="1016"/>
      <c r="CU8" s="1016"/>
      <c r="CV8" s="1017"/>
      <c r="CW8" s="1015">
        <v>2</v>
      </c>
      <c r="CX8" s="1016"/>
      <c r="CY8" s="1016"/>
      <c r="CZ8" s="1016"/>
      <c r="DA8" s="1017"/>
      <c r="DB8" s="1015" t="s">
        <v>531</v>
      </c>
      <c r="DC8" s="1016"/>
      <c r="DD8" s="1016"/>
      <c r="DE8" s="1016"/>
      <c r="DF8" s="1017"/>
      <c r="DG8" s="1015" t="s">
        <v>531</v>
      </c>
      <c r="DH8" s="1016"/>
      <c r="DI8" s="1016"/>
      <c r="DJ8" s="1016"/>
      <c r="DK8" s="1017"/>
      <c r="DL8" s="1015" t="s">
        <v>531</v>
      </c>
      <c r="DM8" s="1016"/>
      <c r="DN8" s="1016"/>
      <c r="DO8" s="1016"/>
      <c r="DP8" s="1017"/>
      <c r="DQ8" s="1015" t="s">
        <v>531</v>
      </c>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5308</v>
      </c>
      <c r="R23" s="1095"/>
      <c r="S23" s="1095"/>
      <c r="T23" s="1095"/>
      <c r="U23" s="1095"/>
      <c r="V23" s="1095">
        <v>5151</v>
      </c>
      <c r="W23" s="1095"/>
      <c r="X23" s="1095"/>
      <c r="Y23" s="1095"/>
      <c r="Z23" s="1095"/>
      <c r="AA23" s="1095">
        <v>157</v>
      </c>
      <c r="AB23" s="1095"/>
      <c r="AC23" s="1095"/>
      <c r="AD23" s="1095"/>
      <c r="AE23" s="1096"/>
      <c r="AF23" s="1097">
        <v>60</v>
      </c>
      <c r="AG23" s="1095"/>
      <c r="AH23" s="1095"/>
      <c r="AI23" s="1095"/>
      <c r="AJ23" s="1098"/>
      <c r="AK23" s="1099"/>
      <c r="AL23" s="1100"/>
      <c r="AM23" s="1100"/>
      <c r="AN23" s="1100"/>
      <c r="AO23" s="1100"/>
      <c r="AP23" s="1095">
        <v>5686</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436</v>
      </c>
      <c r="R28" s="1080"/>
      <c r="S28" s="1080"/>
      <c r="T28" s="1080"/>
      <c r="U28" s="1080"/>
      <c r="V28" s="1080">
        <v>426</v>
      </c>
      <c r="W28" s="1080"/>
      <c r="X28" s="1080"/>
      <c r="Y28" s="1080"/>
      <c r="Z28" s="1080"/>
      <c r="AA28" s="1080">
        <v>10</v>
      </c>
      <c r="AB28" s="1080"/>
      <c r="AC28" s="1080"/>
      <c r="AD28" s="1080"/>
      <c r="AE28" s="1081"/>
      <c r="AF28" s="1082">
        <v>10</v>
      </c>
      <c r="AG28" s="1080"/>
      <c r="AH28" s="1080"/>
      <c r="AI28" s="1080"/>
      <c r="AJ28" s="1083"/>
      <c r="AK28" s="1084">
        <v>28</v>
      </c>
      <c r="AL28" s="1072"/>
      <c r="AM28" s="1072"/>
      <c r="AN28" s="1072"/>
      <c r="AO28" s="1072"/>
      <c r="AP28" s="1072" t="s">
        <v>531</v>
      </c>
      <c r="AQ28" s="1072"/>
      <c r="AR28" s="1072"/>
      <c r="AS28" s="1072"/>
      <c r="AT28" s="1072"/>
      <c r="AU28" s="1072" t="s">
        <v>531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376</v>
      </c>
      <c r="C29" s="1058"/>
      <c r="D29" s="1058"/>
      <c r="E29" s="1058"/>
      <c r="F29" s="1058"/>
      <c r="G29" s="1058"/>
      <c r="H29" s="1058"/>
      <c r="I29" s="1058"/>
      <c r="J29" s="1058"/>
      <c r="K29" s="1058"/>
      <c r="L29" s="1058"/>
      <c r="M29" s="1058"/>
      <c r="N29" s="1058"/>
      <c r="O29" s="1058"/>
      <c r="P29" s="1059"/>
      <c r="Q29" s="1069">
        <v>87</v>
      </c>
      <c r="R29" s="1070"/>
      <c r="S29" s="1070"/>
      <c r="T29" s="1070"/>
      <c r="U29" s="1070"/>
      <c r="V29" s="1070">
        <v>87</v>
      </c>
      <c r="W29" s="1070"/>
      <c r="X29" s="1070"/>
      <c r="Y29" s="1070"/>
      <c r="Z29" s="1070"/>
      <c r="AA29" s="1070">
        <v>0</v>
      </c>
      <c r="AB29" s="1070"/>
      <c r="AC29" s="1070"/>
      <c r="AD29" s="1070"/>
      <c r="AE29" s="1071"/>
      <c r="AF29" s="1063">
        <v>0</v>
      </c>
      <c r="AG29" s="1064"/>
      <c r="AH29" s="1064"/>
      <c r="AI29" s="1064"/>
      <c r="AJ29" s="1065"/>
      <c r="AK29" s="1006">
        <v>11</v>
      </c>
      <c r="AL29" s="997"/>
      <c r="AM29" s="997"/>
      <c r="AN29" s="997"/>
      <c r="AO29" s="997"/>
      <c r="AP29" s="997" t="s">
        <v>531</v>
      </c>
      <c r="AQ29" s="997"/>
      <c r="AR29" s="997"/>
      <c r="AS29" s="997"/>
      <c r="AT29" s="997"/>
      <c r="AU29" s="997" t="s">
        <v>531</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377</v>
      </c>
      <c r="C30" s="1058"/>
      <c r="D30" s="1058"/>
      <c r="E30" s="1058"/>
      <c r="F30" s="1058"/>
      <c r="G30" s="1058"/>
      <c r="H30" s="1058"/>
      <c r="I30" s="1058"/>
      <c r="J30" s="1058"/>
      <c r="K30" s="1058"/>
      <c r="L30" s="1058"/>
      <c r="M30" s="1058"/>
      <c r="N30" s="1058"/>
      <c r="O30" s="1058"/>
      <c r="P30" s="1059"/>
      <c r="Q30" s="1069">
        <v>34</v>
      </c>
      <c r="R30" s="1070"/>
      <c r="S30" s="1070"/>
      <c r="T30" s="1070"/>
      <c r="U30" s="1070"/>
      <c r="V30" s="1070">
        <v>34</v>
      </c>
      <c r="W30" s="1070"/>
      <c r="X30" s="1070"/>
      <c r="Y30" s="1070"/>
      <c r="Z30" s="1070"/>
      <c r="AA30" s="1070">
        <v>0</v>
      </c>
      <c r="AB30" s="1070"/>
      <c r="AC30" s="1070"/>
      <c r="AD30" s="1070"/>
      <c r="AE30" s="1071"/>
      <c r="AF30" s="1063">
        <v>0</v>
      </c>
      <c r="AG30" s="1064"/>
      <c r="AH30" s="1064"/>
      <c r="AI30" s="1064"/>
      <c r="AJ30" s="1065"/>
      <c r="AK30" s="1006">
        <v>14</v>
      </c>
      <c r="AL30" s="997"/>
      <c r="AM30" s="997"/>
      <c r="AN30" s="997"/>
      <c r="AO30" s="997"/>
      <c r="AP30" s="997" t="s">
        <v>531</v>
      </c>
      <c r="AQ30" s="997"/>
      <c r="AR30" s="997"/>
      <c r="AS30" s="997"/>
      <c r="AT30" s="997"/>
      <c r="AU30" s="997" t="s">
        <v>531</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378</v>
      </c>
      <c r="C31" s="1058"/>
      <c r="D31" s="1058"/>
      <c r="E31" s="1058"/>
      <c r="F31" s="1058"/>
      <c r="G31" s="1058"/>
      <c r="H31" s="1058"/>
      <c r="I31" s="1058"/>
      <c r="J31" s="1058"/>
      <c r="K31" s="1058"/>
      <c r="L31" s="1058"/>
      <c r="M31" s="1058"/>
      <c r="N31" s="1058"/>
      <c r="O31" s="1058"/>
      <c r="P31" s="1059"/>
      <c r="Q31" s="1069">
        <v>229</v>
      </c>
      <c r="R31" s="1070"/>
      <c r="S31" s="1070"/>
      <c r="T31" s="1070"/>
      <c r="U31" s="1070"/>
      <c r="V31" s="1070">
        <v>226</v>
      </c>
      <c r="W31" s="1070"/>
      <c r="X31" s="1070"/>
      <c r="Y31" s="1070"/>
      <c r="Z31" s="1070"/>
      <c r="AA31" s="1070">
        <v>3</v>
      </c>
      <c r="AB31" s="1070"/>
      <c r="AC31" s="1070"/>
      <c r="AD31" s="1070"/>
      <c r="AE31" s="1071"/>
      <c r="AF31" s="1063">
        <v>0</v>
      </c>
      <c r="AG31" s="1064"/>
      <c r="AH31" s="1064"/>
      <c r="AI31" s="1064"/>
      <c r="AJ31" s="1065"/>
      <c r="AK31" s="1006">
        <v>12</v>
      </c>
      <c r="AL31" s="997"/>
      <c r="AM31" s="997"/>
      <c r="AN31" s="997"/>
      <c r="AO31" s="997"/>
      <c r="AP31" s="997">
        <v>504</v>
      </c>
      <c r="AQ31" s="997"/>
      <c r="AR31" s="997"/>
      <c r="AS31" s="997"/>
      <c r="AT31" s="997"/>
      <c r="AU31" s="997">
        <v>10</v>
      </c>
      <c r="AV31" s="997"/>
      <c r="AW31" s="997"/>
      <c r="AX31" s="997"/>
      <c r="AY31" s="997"/>
      <c r="AZ31" s="1068" t="s">
        <v>531</v>
      </c>
      <c r="BA31" s="1068"/>
      <c r="BB31" s="1068"/>
      <c r="BC31" s="1068"/>
      <c r="BD31" s="1068"/>
      <c r="BE31" s="1052" t="s">
        <v>532</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379</v>
      </c>
      <c r="C32" s="1058"/>
      <c r="D32" s="1058"/>
      <c r="E32" s="1058"/>
      <c r="F32" s="1058"/>
      <c r="G32" s="1058"/>
      <c r="H32" s="1058"/>
      <c r="I32" s="1058"/>
      <c r="J32" s="1058"/>
      <c r="K32" s="1058"/>
      <c r="L32" s="1058"/>
      <c r="M32" s="1058"/>
      <c r="N32" s="1058"/>
      <c r="O32" s="1058"/>
      <c r="P32" s="1059"/>
      <c r="Q32" s="1069">
        <v>86</v>
      </c>
      <c r="R32" s="1070"/>
      <c r="S32" s="1070"/>
      <c r="T32" s="1070"/>
      <c r="U32" s="1070"/>
      <c r="V32" s="1070">
        <v>86</v>
      </c>
      <c r="W32" s="1070"/>
      <c r="X32" s="1070"/>
      <c r="Y32" s="1070"/>
      <c r="Z32" s="1070"/>
      <c r="AA32" s="1070">
        <v>0</v>
      </c>
      <c r="AB32" s="1070"/>
      <c r="AC32" s="1070"/>
      <c r="AD32" s="1070"/>
      <c r="AE32" s="1071"/>
      <c r="AF32" s="1063">
        <v>0</v>
      </c>
      <c r="AG32" s="1064"/>
      <c r="AH32" s="1064"/>
      <c r="AI32" s="1064"/>
      <c r="AJ32" s="1065"/>
      <c r="AK32" s="1006">
        <v>77</v>
      </c>
      <c r="AL32" s="997"/>
      <c r="AM32" s="997"/>
      <c r="AN32" s="997"/>
      <c r="AO32" s="997"/>
      <c r="AP32" s="997">
        <v>643</v>
      </c>
      <c r="AQ32" s="997"/>
      <c r="AR32" s="997"/>
      <c r="AS32" s="997"/>
      <c r="AT32" s="997"/>
      <c r="AU32" s="997">
        <v>66</v>
      </c>
      <c r="AV32" s="997"/>
      <c r="AW32" s="997"/>
      <c r="AX32" s="997"/>
      <c r="AY32" s="997"/>
      <c r="AZ32" s="1068" t="s">
        <v>531</v>
      </c>
      <c r="BA32" s="1068"/>
      <c r="BB32" s="1068"/>
      <c r="BC32" s="1068"/>
      <c r="BD32" s="1068"/>
      <c r="BE32" s="1052" t="s">
        <v>532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380</v>
      </c>
      <c r="C33" s="1058"/>
      <c r="D33" s="1058"/>
      <c r="E33" s="1058"/>
      <c r="F33" s="1058"/>
      <c r="G33" s="1058"/>
      <c r="H33" s="1058"/>
      <c r="I33" s="1058"/>
      <c r="J33" s="1058"/>
      <c r="K33" s="1058"/>
      <c r="L33" s="1058"/>
      <c r="M33" s="1058"/>
      <c r="N33" s="1058"/>
      <c r="O33" s="1058"/>
      <c r="P33" s="1059"/>
      <c r="Q33" s="1069">
        <v>77</v>
      </c>
      <c r="R33" s="1070"/>
      <c r="S33" s="1070"/>
      <c r="T33" s="1070"/>
      <c r="U33" s="1070"/>
      <c r="V33" s="1070">
        <v>77</v>
      </c>
      <c r="W33" s="1070"/>
      <c r="X33" s="1070"/>
      <c r="Y33" s="1070"/>
      <c r="Z33" s="1070"/>
      <c r="AA33" s="1070">
        <v>0</v>
      </c>
      <c r="AB33" s="1070"/>
      <c r="AC33" s="1070"/>
      <c r="AD33" s="1070"/>
      <c r="AE33" s="1071"/>
      <c r="AF33" s="1063">
        <v>0</v>
      </c>
      <c r="AG33" s="1064"/>
      <c r="AH33" s="1064"/>
      <c r="AI33" s="1064"/>
      <c r="AJ33" s="1065"/>
      <c r="AK33" s="1006">
        <v>59</v>
      </c>
      <c r="AL33" s="997"/>
      <c r="AM33" s="997"/>
      <c r="AN33" s="997"/>
      <c r="AO33" s="997"/>
      <c r="AP33" s="997">
        <v>426</v>
      </c>
      <c r="AQ33" s="997"/>
      <c r="AR33" s="997"/>
      <c r="AS33" s="997"/>
      <c r="AT33" s="997"/>
      <c r="AU33" s="997">
        <v>45</v>
      </c>
      <c r="AV33" s="997"/>
      <c r="AW33" s="997"/>
      <c r="AX33" s="997"/>
      <c r="AY33" s="997"/>
      <c r="AZ33" s="1068" t="s">
        <v>531</v>
      </c>
      <c r="BA33" s="1068"/>
      <c r="BB33" s="1068"/>
      <c r="BC33" s="1068"/>
      <c r="BD33" s="1068"/>
      <c r="BE33" s="1052" t="s">
        <v>532</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381</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10</v>
      </c>
      <c r="AG63" s="985"/>
      <c r="AH63" s="985"/>
      <c r="AI63" s="985"/>
      <c r="AJ63" s="1050"/>
      <c r="AK63" s="1051"/>
      <c r="AL63" s="989"/>
      <c r="AM63" s="989"/>
      <c r="AN63" s="989"/>
      <c r="AO63" s="989"/>
      <c r="AP63" s="985">
        <v>1573</v>
      </c>
      <c r="AQ63" s="985"/>
      <c r="AR63" s="985"/>
      <c r="AS63" s="985"/>
      <c r="AT63" s="985"/>
      <c r="AU63" s="985">
        <v>121</v>
      </c>
      <c r="AV63" s="985"/>
      <c r="AW63" s="985"/>
      <c r="AX63" s="985"/>
      <c r="AY63" s="985"/>
      <c r="AZ63" s="1045"/>
      <c r="BA63" s="1045"/>
      <c r="BB63" s="1045"/>
      <c r="BC63" s="1045"/>
      <c r="BD63" s="1045"/>
      <c r="BE63" s="986"/>
      <c r="BF63" s="986"/>
      <c r="BG63" s="986"/>
      <c r="BH63" s="986"/>
      <c r="BI63" s="987"/>
      <c r="BJ63" s="1046" t="s">
        <v>533</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1432</v>
      </c>
      <c r="R69" s="997"/>
      <c r="S69" s="997"/>
      <c r="T69" s="997"/>
      <c r="U69" s="997"/>
      <c r="V69" s="997">
        <v>1350</v>
      </c>
      <c r="W69" s="997"/>
      <c r="X69" s="997"/>
      <c r="Y69" s="997"/>
      <c r="Z69" s="997"/>
      <c r="AA69" s="997">
        <v>82</v>
      </c>
      <c r="AB69" s="997"/>
      <c r="AC69" s="997"/>
      <c r="AD69" s="997"/>
      <c r="AE69" s="997"/>
      <c r="AF69" s="997">
        <v>106</v>
      </c>
      <c r="AG69" s="997"/>
      <c r="AH69" s="997"/>
      <c r="AI69" s="997"/>
      <c r="AJ69" s="997"/>
      <c r="AK69" s="997">
        <v>6</v>
      </c>
      <c r="AL69" s="997"/>
      <c r="AM69" s="997"/>
      <c r="AN69" s="997"/>
      <c r="AO69" s="997"/>
      <c r="AP69" s="997">
        <v>527</v>
      </c>
      <c r="AQ69" s="997"/>
      <c r="AR69" s="997"/>
      <c r="AS69" s="997"/>
      <c r="AT69" s="997"/>
      <c r="AU69" s="997">
        <v>46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6426</v>
      </c>
      <c r="R70" s="997"/>
      <c r="S70" s="997"/>
      <c r="T70" s="997"/>
      <c r="U70" s="997"/>
      <c r="V70" s="997">
        <v>6407</v>
      </c>
      <c r="W70" s="997"/>
      <c r="X70" s="997"/>
      <c r="Y70" s="997"/>
      <c r="Z70" s="997"/>
      <c r="AA70" s="997">
        <v>19</v>
      </c>
      <c r="AB70" s="997"/>
      <c r="AC70" s="997"/>
      <c r="AD70" s="997"/>
      <c r="AE70" s="997"/>
      <c r="AF70" s="997">
        <v>19</v>
      </c>
      <c r="AG70" s="997"/>
      <c r="AH70" s="997"/>
      <c r="AI70" s="997"/>
      <c r="AJ70" s="997"/>
      <c r="AK70" s="997">
        <v>34</v>
      </c>
      <c r="AL70" s="997"/>
      <c r="AM70" s="997"/>
      <c r="AN70" s="997"/>
      <c r="AO70" s="997"/>
      <c r="AP70" s="997" t="s">
        <v>476</v>
      </c>
      <c r="AQ70" s="997"/>
      <c r="AR70" s="997"/>
      <c r="AS70" s="997"/>
      <c r="AT70" s="997"/>
      <c r="AU70" s="997" t="s">
        <v>476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534</v>
      </c>
      <c r="C71" s="1001"/>
      <c r="D71" s="1001"/>
      <c r="E71" s="1001"/>
      <c r="F71" s="1001"/>
      <c r="G71" s="1001"/>
      <c r="H71" s="1001"/>
      <c r="I71" s="1001"/>
      <c r="J71" s="1001"/>
      <c r="K71" s="1001"/>
      <c r="L71" s="1001"/>
      <c r="M71" s="1001"/>
      <c r="N71" s="1001"/>
      <c r="O71" s="1001"/>
      <c r="P71" s="1002"/>
      <c r="Q71" s="1003">
        <v>51</v>
      </c>
      <c r="R71" s="997"/>
      <c r="S71" s="997"/>
      <c r="T71" s="997"/>
      <c r="U71" s="997"/>
      <c r="V71" s="997">
        <v>33</v>
      </c>
      <c r="W71" s="997"/>
      <c r="X71" s="997"/>
      <c r="Y71" s="997"/>
      <c r="Z71" s="997"/>
      <c r="AA71" s="997">
        <v>17</v>
      </c>
      <c r="AB71" s="997"/>
      <c r="AC71" s="997"/>
      <c r="AD71" s="997"/>
      <c r="AE71" s="997"/>
      <c r="AF71" s="997">
        <v>14</v>
      </c>
      <c r="AG71" s="997"/>
      <c r="AH71" s="997"/>
      <c r="AI71" s="997"/>
      <c r="AJ71" s="997"/>
      <c r="AK71" s="997">
        <v>21</v>
      </c>
      <c r="AL71" s="997"/>
      <c r="AM71" s="997"/>
      <c r="AN71" s="997"/>
      <c r="AO71" s="997"/>
      <c r="AP71" s="997" t="s">
        <v>476</v>
      </c>
      <c r="AQ71" s="997"/>
      <c r="AR71" s="997"/>
      <c r="AS71" s="997"/>
      <c r="AT71" s="997"/>
      <c r="AU71" s="997" t="s">
        <v>476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544</v>
      </c>
      <c r="C73" s="1001"/>
      <c r="D73" s="1001"/>
      <c r="E73" s="1001"/>
      <c r="F73" s="1001"/>
      <c r="G73" s="1001"/>
      <c r="H73" s="1001"/>
      <c r="I73" s="1001"/>
      <c r="J73" s="1001"/>
      <c r="K73" s="1001"/>
      <c r="L73" s="1001"/>
      <c r="M73" s="1001"/>
      <c r="N73" s="1001"/>
      <c r="O73" s="1001"/>
      <c r="P73" s="1002"/>
      <c r="Q73" s="1003">
        <v>7548</v>
      </c>
      <c r="R73" s="997"/>
      <c r="S73" s="997"/>
      <c r="T73" s="997"/>
      <c r="U73" s="997"/>
      <c r="V73" s="997">
        <v>6546</v>
      </c>
      <c r="W73" s="997"/>
      <c r="X73" s="997"/>
      <c r="Y73" s="997"/>
      <c r="Z73" s="997"/>
      <c r="AA73" s="997">
        <v>1002</v>
      </c>
      <c r="AB73" s="997"/>
      <c r="AC73" s="997"/>
      <c r="AD73" s="997"/>
      <c r="AE73" s="997"/>
      <c r="AF73" s="997">
        <v>1002</v>
      </c>
      <c r="AG73" s="997"/>
      <c r="AH73" s="997"/>
      <c r="AI73" s="997"/>
      <c r="AJ73" s="997"/>
      <c r="AK73" s="997">
        <v>1123</v>
      </c>
      <c r="AL73" s="997"/>
      <c r="AM73" s="997"/>
      <c r="AN73" s="997"/>
      <c r="AO73" s="997"/>
      <c r="AP73" s="997" t="s">
        <v>476</v>
      </c>
      <c r="AQ73" s="997"/>
      <c r="AR73" s="997"/>
      <c r="AS73" s="997"/>
      <c r="AT73" s="997"/>
      <c r="AU73" s="997" t="s">
        <v>476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545</v>
      </c>
      <c r="C74" s="1001"/>
      <c r="D74" s="1001"/>
      <c r="E74" s="1001"/>
      <c r="F74" s="1001"/>
      <c r="G74" s="1001"/>
      <c r="H74" s="1001"/>
      <c r="I74" s="1001"/>
      <c r="J74" s="1001"/>
      <c r="K74" s="1001"/>
      <c r="L74" s="1001"/>
      <c r="M74" s="1001"/>
      <c r="N74" s="1001"/>
      <c r="O74" s="1001"/>
      <c r="P74" s="1002"/>
      <c r="Q74" s="1003">
        <v>21</v>
      </c>
      <c r="R74" s="997"/>
      <c r="S74" s="997"/>
      <c r="T74" s="997"/>
      <c r="U74" s="997"/>
      <c r="V74" s="997">
        <v>17</v>
      </c>
      <c r="W74" s="997"/>
      <c r="X74" s="997"/>
      <c r="Y74" s="997"/>
      <c r="Z74" s="997"/>
      <c r="AA74" s="997">
        <v>4</v>
      </c>
      <c r="AB74" s="997"/>
      <c r="AC74" s="997"/>
      <c r="AD74" s="997"/>
      <c r="AE74" s="997"/>
      <c r="AF74" s="997">
        <v>4</v>
      </c>
      <c r="AG74" s="997"/>
      <c r="AH74" s="997"/>
      <c r="AI74" s="997"/>
      <c r="AJ74" s="997"/>
      <c r="AK74" s="997">
        <v>15</v>
      </c>
      <c r="AL74" s="997"/>
      <c r="AM74" s="997"/>
      <c r="AN74" s="997"/>
      <c r="AO74" s="997"/>
      <c r="AP74" s="997" t="s">
        <v>476</v>
      </c>
      <c r="AQ74" s="997"/>
      <c r="AR74" s="997"/>
      <c r="AS74" s="997"/>
      <c r="AT74" s="997"/>
      <c r="AU74" s="997" t="s">
        <v>476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535</v>
      </c>
      <c r="C75" s="1001"/>
      <c r="D75" s="1001"/>
      <c r="E75" s="1001"/>
      <c r="F75" s="1001"/>
      <c r="G75" s="1001"/>
      <c r="H75" s="1001"/>
      <c r="I75" s="1001"/>
      <c r="J75" s="1001"/>
      <c r="K75" s="1001"/>
      <c r="L75" s="1001"/>
      <c r="M75" s="1001"/>
      <c r="N75" s="1001"/>
      <c r="O75" s="1001"/>
      <c r="P75" s="1002"/>
      <c r="Q75" s="1004">
        <v>197</v>
      </c>
      <c r="R75" s="1005"/>
      <c r="S75" s="1005"/>
      <c r="T75" s="1005"/>
      <c r="U75" s="1006"/>
      <c r="V75" s="1007">
        <v>189</v>
      </c>
      <c r="W75" s="1005"/>
      <c r="X75" s="1005"/>
      <c r="Y75" s="1005"/>
      <c r="Z75" s="1006"/>
      <c r="AA75" s="1007">
        <v>8</v>
      </c>
      <c r="AB75" s="1005"/>
      <c r="AC75" s="1005"/>
      <c r="AD75" s="1005"/>
      <c r="AE75" s="1006"/>
      <c r="AF75" s="1007">
        <v>8</v>
      </c>
      <c r="AG75" s="1005"/>
      <c r="AH75" s="1005"/>
      <c r="AI75" s="1005"/>
      <c r="AJ75" s="1006"/>
      <c r="AK75" s="1007" t="s">
        <v>476</v>
      </c>
      <c r="AL75" s="1005"/>
      <c r="AM75" s="1005"/>
      <c r="AN75" s="1005"/>
      <c r="AO75" s="1006"/>
      <c r="AP75" s="1007" t="s">
        <v>476</v>
      </c>
      <c r="AQ75" s="1005"/>
      <c r="AR75" s="1005"/>
      <c r="AS75" s="1005"/>
      <c r="AT75" s="1006"/>
      <c r="AU75" s="1007" t="s">
        <v>476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546</v>
      </c>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547</v>
      </c>
      <c r="C77" s="1001"/>
      <c r="D77" s="1001"/>
      <c r="E77" s="1001"/>
      <c r="F77" s="1001"/>
      <c r="G77" s="1001"/>
      <c r="H77" s="1001"/>
      <c r="I77" s="1001"/>
      <c r="J77" s="1001"/>
      <c r="K77" s="1001"/>
      <c r="L77" s="1001"/>
      <c r="M77" s="1001"/>
      <c r="N77" s="1001"/>
      <c r="O77" s="1001"/>
      <c r="P77" s="1002"/>
      <c r="Q77" s="1004">
        <v>1844</v>
      </c>
      <c r="R77" s="1005"/>
      <c r="S77" s="1005"/>
      <c r="T77" s="1005"/>
      <c r="U77" s="1006"/>
      <c r="V77" s="1007">
        <v>1770</v>
      </c>
      <c r="W77" s="1005"/>
      <c r="X77" s="1005"/>
      <c r="Y77" s="1005"/>
      <c r="Z77" s="1006"/>
      <c r="AA77" s="1007">
        <v>74</v>
      </c>
      <c r="AB77" s="1005"/>
      <c r="AC77" s="1005"/>
      <c r="AD77" s="1005"/>
      <c r="AE77" s="1006"/>
      <c r="AF77" s="1007">
        <v>74</v>
      </c>
      <c r="AG77" s="1005"/>
      <c r="AH77" s="1005"/>
      <c r="AI77" s="1005"/>
      <c r="AJ77" s="1006"/>
      <c r="AK77" s="1007">
        <v>131</v>
      </c>
      <c r="AL77" s="1005"/>
      <c r="AM77" s="1005"/>
      <c r="AN77" s="1005"/>
      <c r="AO77" s="1006"/>
      <c r="AP77" s="1007" t="s">
        <v>476</v>
      </c>
      <c r="AQ77" s="1005"/>
      <c r="AR77" s="1005"/>
      <c r="AS77" s="1005"/>
      <c r="AT77" s="1006"/>
      <c r="AU77" s="1007" t="s">
        <v>476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548</v>
      </c>
      <c r="C78" s="1001"/>
      <c r="D78" s="1001"/>
      <c r="E78" s="1001"/>
      <c r="F78" s="1001"/>
      <c r="G78" s="1001"/>
      <c r="H78" s="1001"/>
      <c r="I78" s="1001"/>
      <c r="J78" s="1001"/>
      <c r="K78" s="1001"/>
      <c r="L78" s="1001"/>
      <c r="M78" s="1001"/>
      <c r="N78" s="1001"/>
      <c r="O78" s="1001"/>
      <c r="P78" s="1002"/>
      <c r="Q78" s="1003">
        <v>271713</v>
      </c>
      <c r="R78" s="997"/>
      <c r="S78" s="997"/>
      <c r="T78" s="997"/>
      <c r="U78" s="997"/>
      <c r="V78" s="997">
        <v>261269</v>
      </c>
      <c r="W78" s="997"/>
      <c r="X78" s="997"/>
      <c r="Y78" s="997"/>
      <c r="Z78" s="997"/>
      <c r="AA78" s="997">
        <v>10444</v>
      </c>
      <c r="AB78" s="997"/>
      <c r="AC78" s="997"/>
      <c r="AD78" s="997"/>
      <c r="AE78" s="997"/>
      <c r="AF78" s="997">
        <v>10444</v>
      </c>
      <c r="AG78" s="997"/>
      <c r="AH78" s="997"/>
      <c r="AI78" s="997"/>
      <c r="AJ78" s="997"/>
      <c r="AK78" s="997">
        <v>1787</v>
      </c>
      <c r="AL78" s="997"/>
      <c r="AM78" s="997"/>
      <c r="AN78" s="997"/>
      <c r="AO78" s="997"/>
      <c r="AP78" s="997" t="s">
        <v>476</v>
      </c>
      <c r="AQ78" s="997"/>
      <c r="AR78" s="997"/>
      <c r="AS78" s="997"/>
      <c r="AT78" s="997"/>
      <c r="AU78" s="997" t="s">
        <v>476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536</v>
      </c>
      <c r="C79" s="1001"/>
      <c r="D79" s="1001"/>
      <c r="E79" s="1001"/>
      <c r="F79" s="1001"/>
      <c r="G79" s="1001"/>
      <c r="H79" s="1001"/>
      <c r="I79" s="1001"/>
      <c r="J79" s="1001"/>
      <c r="K79" s="1001"/>
      <c r="L79" s="1001"/>
      <c r="M79" s="1001"/>
      <c r="N79" s="1001"/>
      <c r="O79" s="1001"/>
      <c r="P79" s="1002"/>
      <c r="Q79" s="1003">
        <v>304</v>
      </c>
      <c r="R79" s="997"/>
      <c r="S79" s="997"/>
      <c r="T79" s="997"/>
      <c r="U79" s="997"/>
      <c r="V79" s="997">
        <v>292</v>
      </c>
      <c r="W79" s="997"/>
      <c r="X79" s="997"/>
      <c r="Y79" s="997"/>
      <c r="Z79" s="997"/>
      <c r="AA79" s="997">
        <v>12</v>
      </c>
      <c r="AB79" s="997"/>
      <c r="AC79" s="997"/>
      <c r="AD79" s="997"/>
      <c r="AE79" s="997"/>
      <c r="AF79" s="997">
        <v>12</v>
      </c>
      <c r="AG79" s="997"/>
      <c r="AH79" s="997"/>
      <c r="AI79" s="997"/>
      <c r="AJ79" s="997"/>
      <c r="AK79" s="997" t="s">
        <v>476</v>
      </c>
      <c r="AL79" s="997"/>
      <c r="AM79" s="997"/>
      <c r="AN79" s="997"/>
      <c r="AO79" s="997"/>
      <c r="AP79" s="997" t="s">
        <v>476</v>
      </c>
      <c r="AQ79" s="997"/>
      <c r="AR79" s="997"/>
      <c r="AS79" s="997"/>
      <c r="AT79" s="997"/>
      <c r="AU79" s="997" t="s">
        <v>476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537</v>
      </c>
      <c r="C80" s="1001"/>
      <c r="D80" s="1001"/>
      <c r="E80" s="1001"/>
      <c r="F80" s="1001"/>
      <c r="G80" s="1001"/>
      <c r="H80" s="1001"/>
      <c r="I80" s="1001"/>
      <c r="J80" s="1001"/>
      <c r="K80" s="1001"/>
      <c r="L80" s="1001"/>
      <c r="M80" s="1001"/>
      <c r="N80" s="1001"/>
      <c r="O80" s="1001"/>
      <c r="P80" s="1002"/>
      <c r="Q80" s="1003">
        <v>385</v>
      </c>
      <c r="R80" s="997"/>
      <c r="S80" s="997"/>
      <c r="T80" s="997"/>
      <c r="U80" s="997"/>
      <c r="V80" s="997">
        <v>382</v>
      </c>
      <c r="W80" s="997"/>
      <c r="X80" s="997"/>
      <c r="Y80" s="997"/>
      <c r="Z80" s="997"/>
      <c r="AA80" s="997">
        <v>3</v>
      </c>
      <c r="AB80" s="997"/>
      <c r="AC80" s="997"/>
      <c r="AD80" s="997"/>
      <c r="AE80" s="997"/>
      <c r="AF80" s="997">
        <v>3</v>
      </c>
      <c r="AG80" s="997"/>
      <c r="AH80" s="997"/>
      <c r="AI80" s="997"/>
      <c r="AJ80" s="997"/>
      <c r="AK80" s="997" t="s">
        <v>476</v>
      </c>
      <c r="AL80" s="997"/>
      <c r="AM80" s="997"/>
      <c r="AN80" s="997"/>
      <c r="AO80" s="997"/>
      <c r="AP80" s="997">
        <v>16</v>
      </c>
      <c r="AQ80" s="997"/>
      <c r="AR80" s="997"/>
      <c r="AS80" s="997"/>
      <c r="AT80" s="997"/>
      <c r="AU80" s="997">
        <v>6</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11686</v>
      </c>
      <c r="AG88" s="985"/>
      <c r="AH88" s="985"/>
      <c r="AI88" s="985"/>
      <c r="AJ88" s="985"/>
      <c r="AK88" s="989"/>
      <c r="AL88" s="989"/>
      <c r="AM88" s="989"/>
      <c r="AN88" s="989"/>
      <c r="AO88" s="989"/>
      <c r="AP88" s="985">
        <v>543</v>
      </c>
      <c r="AQ88" s="985"/>
      <c r="AR88" s="985"/>
      <c r="AS88" s="985"/>
      <c r="AT88" s="985"/>
      <c r="AU88" s="985">
        <v>52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19</v>
      </c>
      <c r="CS102" s="977"/>
      <c r="CT102" s="977"/>
      <c r="CU102" s="977"/>
      <c r="CV102" s="978"/>
      <c r="CW102" s="976" t="s">
        <v>531</v>
      </c>
      <c r="CX102" s="977"/>
      <c r="CY102" s="977"/>
      <c r="CZ102" s="977"/>
      <c r="DA102" s="978"/>
      <c r="DB102" s="976" t="s">
        <v>531</v>
      </c>
      <c r="DC102" s="977"/>
      <c r="DD102" s="977"/>
      <c r="DE102" s="977"/>
      <c r="DF102" s="978"/>
      <c r="DG102" s="976" t="s">
        <v>531</v>
      </c>
      <c r="DH102" s="977"/>
      <c r="DI102" s="977"/>
      <c r="DJ102" s="977"/>
      <c r="DK102" s="978"/>
      <c r="DL102" s="976" t="s">
        <v>531</v>
      </c>
      <c r="DM102" s="977"/>
      <c r="DN102" s="977"/>
      <c r="DO102" s="977"/>
      <c r="DP102" s="978"/>
      <c r="DQ102" s="976" t="s">
        <v>531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284</v>
      </c>
      <c r="AG109" s="918"/>
      <c r="AH109" s="918"/>
      <c r="AI109" s="918"/>
      <c r="AJ109" s="919"/>
      <c r="AK109" s="920" t="s">
        <v>283</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284</v>
      </c>
      <c r="BW109" s="918"/>
      <c r="BX109" s="918"/>
      <c r="BY109" s="918"/>
      <c r="BZ109" s="919"/>
      <c r="CA109" s="920" t="s">
        <v>283</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284</v>
      </c>
      <c r="DM109" s="918"/>
      <c r="DN109" s="918"/>
      <c r="DO109" s="918"/>
      <c r="DP109" s="919"/>
      <c r="DQ109" s="920" t="s">
        <v>283</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743007</v>
      </c>
      <c r="AB110" s="903"/>
      <c r="AC110" s="903"/>
      <c r="AD110" s="903"/>
      <c r="AE110" s="904"/>
      <c r="AF110" s="905">
        <v>763975</v>
      </c>
      <c r="AG110" s="903"/>
      <c r="AH110" s="903"/>
      <c r="AI110" s="903"/>
      <c r="AJ110" s="904"/>
      <c r="AK110" s="905">
        <v>733748</v>
      </c>
      <c r="AL110" s="903"/>
      <c r="AM110" s="903"/>
      <c r="AN110" s="903"/>
      <c r="AO110" s="904"/>
      <c r="AP110" s="906">
        <v>38.200000000000003</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5964267</v>
      </c>
      <c r="BR110" s="830"/>
      <c r="BS110" s="830"/>
      <c r="BT110" s="830"/>
      <c r="BU110" s="830"/>
      <c r="BV110" s="830">
        <v>5771559</v>
      </c>
      <c r="BW110" s="830"/>
      <c r="BX110" s="830"/>
      <c r="BY110" s="830"/>
      <c r="BZ110" s="830"/>
      <c r="CA110" s="830">
        <v>5686741</v>
      </c>
      <c r="CB110" s="830"/>
      <c r="CC110" s="830"/>
      <c r="CD110" s="830"/>
      <c r="CE110" s="830"/>
      <c r="CF110" s="891">
        <v>296.3</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t="s">
        <v>405</v>
      </c>
      <c r="BR111" s="801"/>
      <c r="BS111" s="801"/>
      <c r="BT111" s="801"/>
      <c r="BU111" s="801"/>
      <c r="BV111" s="801" t="s">
        <v>405</v>
      </c>
      <c r="BW111" s="801"/>
      <c r="BX111" s="801"/>
      <c r="BY111" s="801"/>
      <c r="BZ111" s="801"/>
      <c r="CA111" s="801">
        <v>324000</v>
      </c>
      <c r="CB111" s="801"/>
      <c r="CC111" s="801"/>
      <c r="CD111" s="801"/>
      <c r="CE111" s="801"/>
      <c r="CF111" s="878">
        <v>16.899999999999999</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1356846</v>
      </c>
      <c r="BR112" s="801"/>
      <c r="BS112" s="801"/>
      <c r="BT112" s="801"/>
      <c r="BU112" s="801"/>
      <c r="BV112" s="801">
        <v>1343653</v>
      </c>
      <c r="BW112" s="801"/>
      <c r="BX112" s="801"/>
      <c r="BY112" s="801"/>
      <c r="BZ112" s="801"/>
      <c r="CA112" s="801">
        <v>1265314</v>
      </c>
      <c r="CB112" s="801"/>
      <c r="CC112" s="801"/>
      <c r="CD112" s="801"/>
      <c r="CE112" s="801"/>
      <c r="CF112" s="878">
        <v>65.900000000000006</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120847</v>
      </c>
      <c r="AB113" s="939"/>
      <c r="AC113" s="939"/>
      <c r="AD113" s="939"/>
      <c r="AE113" s="940"/>
      <c r="AF113" s="941">
        <v>132027</v>
      </c>
      <c r="AG113" s="939"/>
      <c r="AH113" s="939"/>
      <c r="AI113" s="939"/>
      <c r="AJ113" s="940"/>
      <c r="AK113" s="941">
        <v>122405</v>
      </c>
      <c r="AL113" s="939"/>
      <c r="AM113" s="939"/>
      <c r="AN113" s="939"/>
      <c r="AO113" s="940"/>
      <c r="AP113" s="942">
        <v>6.4</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57997</v>
      </c>
      <c r="BR113" s="801"/>
      <c r="BS113" s="801"/>
      <c r="BT113" s="801"/>
      <c r="BU113" s="801"/>
      <c r="BV113" s="801">
        <v>49787</v>
      </c>
      <c r="BW113" s="801"/>
      <c r="BX113" s="801"/>
      <c r="BY113" s="801"/>
      <c r="BZ113" s="801"/>
      <c r="CA113" s="801">
        <v>52402</v>
      </c>
      <c r="CB113" s="801"/>
      <c r="CC113" s="801"/>
      <c r="CD113" s="801"/>
      <c r="CE113" s="801"/>
      <c r="CF113" s="878">
        <v>2.7</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419</v>
      </c>
      <c r="AB114" s="814"/>
      <c r="AC114" s="814"/>
      <c r="AD114" s="814"/>
      <c r="AE114" s="815"/>
      <c r="AF114" s="816">
        <v>7578</v>
      </c>
      <c r="AG114" s="814"/>
      <c r="AH114" s="814"/>
      <c r="AI114" s="814"/>
      <c r="AJ114" s="815"/>
      <c r="AK114" s="816">
        <v>7733</v>
      </c>
      <c r="AL114" s="814"/>
      <c r="AM114" s="814"/>
      <c r="AN114" s="814"/>
      <c r="AO114" s="815"/>
      <c r="AP114" s="784">
        <v>0.4</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718876</v>
      </c>
      <c r="BR114" s="801"/>
      <c r="BS114" s="801"/>
      <c r="BT114" s="801"/>
      <c r="BU114" s="801"/>
      <c r="BV114" s="801">
        <v>718492</v>
      </c>
      <c r="BW114" s="801"/>
      <c r="BX114" s="801"/>
      <c r="BY114" s="801"/>
      <c r="BZ114" s="801"/>
      <c r="CA114" s="801">
        <v>718214</v>
      </c>
      <c r="CB114" s="801"/>
      <c r="CC114" s="801"/>
      <c r="CD114" s="801"/>
      <c r="CE114" s="801"/>
      <c r="CF114" s="878">
        <v>37.4</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405</v>
      </c>
      <c r="AB115" s="939"/>
      <c r="AC115" s="939"/>
      <c r="AD115" s="939"/>
      <c r="AE115" s="940"/>
      <c r="AF115" s="941" t="s">
        <v>405</v>
      </c>
      <c r="AG115" s="939"/>
      <c r="AH115" s="939"/>
      <c r="AI115" s="939"/>
      <c r="AJ115" s="940"/>
      <c r="AK115" s="941" t="s">
        <v>405</v>
      </c>
      <c r="AL115" s="939"/>
      <c r="AM115" s="939"/>
      <c r="AN115" s="939"/>
      <c r="AO115" s="940"/>
      <c r="AP115" s="942" t="s">
        <v>405</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v>78</v>
      </c>
      <c r="AG116" s="814"/>
      <c r="AH116" s="814"/>
      <c r="AI116" s="814"/>
      <c r="AJ116" s="815"/>
      <c r="AK116" s="816">
        <v>975</v>
      </c>
      <c r="AL116" s="814"/>
      <c r="AM116" s="814"/>
      <c r="AN116" s="814"/>
      <c r="AO116" s="815"/>
      <c r="AP116" s="784">
        <v>0.1</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864273</v>
      </c>
      <c r="AB117" s="925"/>
      <c r="AC117" s="925"/>
      <c r="AD117" s="925"/>
      <c r="AE117" s="926"/>
      <c r="AF117" s="928">
        <v>903658</v>
      </c>
      <c r="AG117" s="925"/>
      <c r="AH117" s="925"/>
      <c r="AI117" s="925"/>
      <c r="AJ117" s="926"/>
      <c r="AK117" s="928">
        <v>864861</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284</v>
      </c>
      <c r="AG118" s="918"/>
      <c r="AH118" s="918"/>
      <c r="AI118" s="918"/>
      <c r="AJ118" s="919"/>
      <c r="AK118" s="920" t="s">
        <v>283</v>
      </c>
      <c r="AL118" s="918"/>
      <c r="AM118" s="918"/>
      <c r="AN118" s="918"/>
      <c r="AO118" s="919"/>
      <c r="AP118" s="921" t="s">
        <v>396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426</v>
      </c>
      <c r="BP118" s="868"/>
      <c r="BQ118" s="887">
        <v>8097986</v>
      </c>
      <c r="BR118" s="888"/>
      <c r="BS118" s="888"/>
      <c r="BT118" s="888"/>
      <c r="BU118" s="888"/>
      <c r="BV118" s="888">
        <v>7883491</v>
      </c>
      <c r="BW118" s="888"/>
      <c r="BX118" s="888"/>
      <c r="BY118" s="888"/>
      <c r="BZ118" s="888"/>
      <c r="CA118" s="888">
        <v>8046671</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3205039</v>
      </c>
      <c r="BR119" s="830"/>
      <c r="BS119" s="830"/>
      <c r="BT119" s="830"/>
      <c r="BU119" s="830"/>
      <c r="BV119" s="830">
        <v>3234743</v>
      </c>
      <c r="BW119" s="830"/>
      <c r="BX119" s="830"/>
      <c r="BY119" s="830"/>
      <c r="BZ119" s="830"/>
      <c r="CA119" s="830">
        <v>3281936</v>
      </c>
      <c r="CB119" s="830"/>
      <c r="CC119" s="830"/>
      <c r="CD119" s="830"/>
      <c r="CE119" s="830"/>
      <c r="CF119" s="891">
        <v>171</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v>324000</v>
      </c>
      <c r="DR119" s="747"/>
      <c r="DS119" s="747"/>
      <c r="DT119" s="747"/>
      <c r="DU119" s="748"/>
      <c r="DV119" s="837">
        <v>16.899999999999999</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17698</v>
      </c>
      <c r="BR120" s="801"/>
      <c r="BS120" s="801"/>
      <c r="BT120" s="801"/>
      <c r="BU120" s="801"/>
      <c r="BV120" s="801">
        <v>30200</v>
      </c>
      <c r="BW120" s="801"/>
      <c r="BX120" s="801"/>
      <c r="BY120" s="801"/>
      <c r="BZ120" s="801"/>
      <c r="CA120" s="801">
        <v>32545</v>
      </c>
      <c r="CB120" s="801"/>
      <c r="CC120" s="801"/>
      <c r="CD120" s="801"/>
      <c r="CE120" s="801"/>
      <c r="CF120" s="878">
        <v>1.7</v>
      </c>
      <c r="CG120" s="879"/>
      <c r="CH120" s="879"/>
      <c r="CI120" s="879"/>
      <c r="CJ120" s="879"/>
      <c r="CK120" s="880" t="s">
        <v>432</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740502</v>
      </c>
      <c r="DH120" s="830"/>
      <c r="DI120" s="830"/>
      <c r="DJ120" s="830"/>
      <c r="DK120" s="830"/>
      <c r="DL120" s="830">
        <v>692181</v>
      </c>
      <c r="DM120" s="830"/>
      <c r="DN120" s="830"/>
      <c r="DO120" s="830"/>
      <c r="DP120" s="830"/>
      <c r="DQ120" s="830">
        <v>642636</v>
      </c>
      <c r="DR120" s="830"/>
      <c r="DS120" s="830"/>
      <c r="DT120" s="830"/>
      <c r="DU120" s="830"/>
      <c r="DV120" s="831">
        <v>33.5</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5359196</v>
      </c>
      <c r="BR121" s="888"/>
      <c r="BS121" s="888"/>
      <c r="BT121" s="888"/>
      <c r="BU121" s="888"/>
      <c r="BV121" s="888">
        <v>5141995</v>
      </c>
      <c r="BW121" s="888"/>
      <c r="BX121" s="888"/>
      <c r="BY121" s="888"/>
      <c r="BZ121" s="888"/>
      <c r="CA121" s="888">
        <v>5071241</v>
      </c>
      <c r="CB121" s="888"/>
      <c r="CC121" s="888"/>
      <c r="CD121" s="888"/>
      <c r="CE121" s="888"/>
      <c r="CF121" s="889">
        <v>264.2</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471345</v>
      </c>
      <c r="DH121" s="801"/>
      <c r="DI121" s="801"/>
      <c r="DJ121" s="801"/>
      <c r="DK121" s="801"/>
      <c r="DL121" s="801">
        <v>460752</v>
      </c>
      <c r="DM121" s="801"/>
      <c r="DN121" s="801"/>
      <c r="DO121" s="801"/>
      <c r="DP121" s="801"/>
      <c r="DQ121" s="801">
        <v>426753</v>
      </c>
      <c r="DR121" s="801"/>
      <c r="DS121" s="801"/>
      <c r="DT121" s="801"/>
      <c r="DU121" s="801"/>
      <c r="DV121" s="853">
        <v>22.2</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435</v>
      </c>
      <c r="BP122" s="868"/>
      <c r="BQ122" s="869">
        <v>8581933</v>
      </c>
      <c r="BR122" s="870"/>
      <c r="BS122" s="870"/>
      <c r="BT122" s="870"/>
      <c r="BU122" s="870"/>
      <c r="BV122" s="870">
        <v>8406938</v>
      </c>
      <c r="BW122" s="870"/>
      <c r="BX122" s="870"/>
      <c r="BY122" s="870"/>
      <c r="BZ122" s="870"/>
      <c r="CA122" s="870">
        <v>8385722</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v>144999</v>
      </c>
      <c r="DH122" s="801"/>
      <c r="DI122" s="801"/>
      <c r="DJ122" s="801"/>
      <c r="DK122" s="801"/>
      <c r="DL122" s="801">
        <v>190720</v>
      </c>
      <c r="DM122" s="801"/>
      <c r="DN122" s="801"/>
      <c r="DO122" s="801"/>
      <c r="DP122" s="801"/>
      <c r="DQ122" s="801">
        <v>195925</v>
      </c>
      <c r="DR122" s="801"/>
      <c r="DS122" s="801"/>
      <c r="DT122" s="801"/>
      <c r="DU122" s="801"/>
      <c r="DV122" s="853">
        <v>10.199999999999999</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437</v>
      </c>
      <c r="BR123" s="862"/>
      <c r="BS123" s="862"/>
      <c r="BT123" s="862"/>
      <c r="BU123" s="862"/>
      <c r="BV123" s="862" t="s">
        <v>437</v>
      </c>
      <c r="BW123" s="862"/>
      <c r="BX123" s="862"/>
      <c r="BY123" s="862"/>
      <c r="BZ123" s="862"/>
      <c r="CA123" s="862" t="s">
        <v>437</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437</v>
      </c>
      <c r="AB126" s="814"/>
      <c r="AC126" s="814"/>
      <c r="AD126" s="814"/>
      <c r="AE126" s="815"/>
      <c r="AF126" s="816" t="s">
        <v>437</v>
      </c>
      <c r="AG126" s="814"/>
      <c r="AH126" s="814"/>
      <c r="AI126" s="814"/>
      <c r="AJ126" s="815"/>
      <c r="AK126" s="816" t="s">
        <v>437</v>
      </c>
      <c r="AL126" s="814"/>
      <c r="AM126" s="814"/>
      <c r="AN126" s="814"/>
      <c r="AO126" s="815"/>
      <c r="AP126" s="784" t="s">
        <v>437</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437</v>
      </c>
      <c r="AB127" s="814"/>
      <c r="AC127" s="814"/>
      <c r="AD127" s="814"/>
      <c r="AE127" s="815"/>
      <c r="AF127" s="816" t="s">
        <v>437</v>
      </c>
      <c r="AG127" s="814"/>
      <c r="AH127" s="814"/>
      <c r="AI127" s="814"/>
      <c r="AJ127" s="815"/>
      <c r="AK127" s="816" t="s">
        <v>437</v>
      </c>
      <c r="AL127" s="814"/>
      <c r="AM127" s="814"/>
      <c r="AN127" s="814"/>
      <c r="AO127" s="815"/>
      <c r="AP127" s="784" t="s">
        <v>437</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5430</v>
      </c>
      <c r="AB128" s="754"/>
      <c r="AC128" s="754"/>
      <c r="AD128" s="754"/>
      <c r="AE128" s="755"/>
      <c r="AF128" s="756">
        <v>8764</v>
      </c>
      <c r="AG128" s="754"/>
      <c r="AH128" s="754"/>
      <c r="AI128" s="754"/>
      <c r="AJ128" s="755"/>
      <c r="AK128" s="756">
        <v>8764</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2571877</v>
      </c>
      <c r="AB129" s="814"/>
      <c r="AC129" s="814"/>
      <c r="AD129" s="814"/>
      <c r="AE129" s="815"/>
      <c r="AF129" s="816">
        <v>2538320</v>
      </c>
      <c r="AG129" s="814"/>
      <c r="AH129" s="814"/>
      <c r="AI129" s="814"/>
      <c r="AJ129" s="815"/>
      <c r="AK129" s="816">
        <v>2552945</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11.9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635549</v>
      </c>
      <c r="AB130" s="814"/>
      <c r="AC130" s="814"/>
      <c r="AD130" s="814"/>
      <c r="AE130" s="815"/>
      <c r="AF130" s="816">
        <v>657609</v>
      </c>
      <c r="AG130" s="814"/>
      <c r="AH130" s="814"/>
      <c r="AI130" s="814"/>
      <c r="AJ130" s="815"/>
      <c r="AK130" s="816">
        <v>633755</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402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1936328</v>
      </c>
      <c r="AB131" s="747"/>
      <c r="AC131" s="747"/>
      <c r="AD131" s="747"/>
      <c r="AE131" s="748"/>
      <c r="AF131" s="749">
        <v>1880711</v>
      </c>
      <c r="AG131" s="747"/>
      <c r="AH131" s="747"/>
      <c r="AI131" s="747"/>
      <c r="AJ131" s="748"/>
      <c r="AK131" s="749">
        <v>1919190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11.531827249999999</v>
      </c>
      <c r="AB132" s="770"/>
      <c r="AC132" s="770"/>
      <c r="AD132" s="770"/>
      <c r="AE132" s="771"/>
      <c r="AF132" s="772">
        <v>12.616771</v>
      </c>
      <c r="AG132" s="770"/>
      <c r="AH132" s="770"/>
      <c r="AI132" s="770"/>
      <c r="AJ132" s="771"/>
      <c r="AK132" s="772">
        <v>11.585200009999999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12.5</v>
      </c>
      <c r="AB133" s="779"/>
      <c r="AC133" s="779"/>
      <c r="AD133" s="779"/>
      <c r="AE133" s="780"/>
      <c r="AF133" s="778">
        <v>11.9</v>
      </c>
      <c r="AG133" s="779"/>
      <c r="AH133" s="779"/>
      <c r="AI133" s="779"/>
      <c r="AJ133" s="780"/>
      <c r="AK133" s="778">
        <v>11.9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609705</v>
      </c>
      <c r="L9" s="264">
        <v>197188</v>
      </c>
      <c r="M9" s="265">
        <v>199380</v>
      </c>
      <c r="N9" s="266">
        <v>-1.1000000000000001</v>
      </c>
    </row>
    <row r="10" spans="1:16" x14ac:dyDescent="0.15">
      <c r="A10" s="248"/>
      <c r="B10" s="244"/>
      <c r="C10" s="244"/>
      <c r="D10" s="244"/>
      <c r="E10" s="244"/>
      <c r="F10" s="244"/>
      <c r="G10" s="1163" t="s">
        <v>473</v>
      </c>
      <c r="H10" s="1164"/>
      <c r="I10" s="1164"/>
      <c r="J10" s="1165"/>
      <c r="K10" s="267">
        <v>43862</v>
      </c>
      <c r="L10" s="268">
        <v>14186</v>
      </c>
      <c r="M10" s="269">
        <v>22805</v>
      </c>
      <c r="N10" s="270">
        <v>-37.799999999999997</v>
      </c>
    </row>
    <row r="11" spans="1:16" ht="13.5" customHeight="1" x14ac:dyDescent="0.15">
      <c r="A11" s="248"/>
      <c r="B11" s="244"/>
      <c r="C11" s="244"/>
      <c r="D11" s="244"/>
      <c r="E11" s="244"/>
      <c r="F11" s="244"/>
      <c r="G11" s="1163" t="s">
        <v>474</v>
      </c>
      <c r="H11" s="1164"/>
      <c r="I11" s="1164"/>
      <c r="J11" s="1165"/>
      <c r="K11" s="267">
        <v>88219</v>
      </c>
      <c r="L11" s="268">
        <v>28531</v>
      </c>
      <c r="M11" s="269">
        <v>22815</v>
      </c>
      <c r="N11" s="270">
        <v>25.1</v>
      </c>
    </row>
    <row r="12" spans="1:16" ht="13.5" customHeight="1" x14ac:dyDescent="0.15">
      <c r="A12" s="248"/>
      <c r="B12" s="244"/>
      <c r="C12" s="244"/>
      <c r="D12" s="244"/>
      <c r="E12" s="244"/>
      <c r="F12" s="244"/>
      <c r="G12" s="1163" t="s">
        <v>475</v>
      </c>
      <c r="H12" s="1164"/>
      <c r="I12" s="1164"/>
      <c r="J12" s="1165"/>
      <c r="K12" s="267" t="s">
        <v>476</v>
      </c>
      <c r="L12" s="268" t="s">
        <v>476</v>
      </c>
      <c r="M12" s="269">
        <v>3768</v>
      </c>
      <c r="N12" s="270" t="s">
        <v>476</v>
      </c>
    </row>
    <row r="13" spans="1:16" ht="13.5" customHeight="1" x14ac:dyDescent="0.15">
      <c r="A13" s="248"/>
      <c r="B13" s="244"/>
      <c r="C13" s="244"/>
      <c r="D13" s="244"/>
      <c r="E13" s="244"/>
      <c r="F13" s="244"/>
      <c r="G13" s="1163" t="s">
        <v>477</v>
      </c>
      <c r="H13" s="1164"/>
      <c r="I13" s="1164"/>
      <c r="J13" s="1165"/>
      <c r="K13" s="267" t="s">
        <v>476</v>
      </c>
      <c r="L13" s="268" t="s">
        <v>476</v>
      </c>
      <c r="M13" s="269" t="s">
        <v>476</v>
      </c>
      <c r="N13" s="270" t="s">
        <v>476</v>
      </c>
    </row>
    <row r="14" spans="1:16" ht="13.5" customHeight="1" x14ac:dyDescent="0.15">
      <c r="A14" s="248"/>
      <c r="B14" s="244"/>
      <c r="C14" s="244"/>
      <c r="D14" s="244"/>
      <c r="E14" s="244"/>
      <c r="F14" s="244"/>
      <c r="G14" s="1163" t="s">
        <v>478</v>
      </c>
      <c r="H14" s="1164"/>
      <c r="I14" s="1164"/>
      <c r="J14" s="1165"/>
      <c r="K14" s="267" t="s">
        <v>476</v>
      </c>
      <c r="L14" s="268" t="s">
        <v>476</v>
      </c>
      <c r="M14" s="269">
        <v>8560</v>
      </c>
      <c r="N14" s="270" t="s">
        <v>476</v>
      </c>
    </row>
    <row r="15" spans="1:16" ht="13.5" customHeight="1" x14ac:dyDescent="0.15">
      <c r="A15" s="248"/>
      <c r="B15" s="244"/>
      <c r="C15" s="244"/>
      <c r="D15" s="244"/>
      <c r="E15" s="244"/>
      <c r="F15" s="244"/>
      <c r="G15" s="1163" t="s">
        <v>479</v>
      </c>
      <c r="H15" s="1164"/>
      <c r="I15" s="1164"/>
      <c r="J15" s="1165"/>
      <c r="K15" s="267">
        <v>27377</v>
      </c>
      <c r="L15" s="268">
        <v>8854</v>
      </c>
      <c r="M15" s="269">
        <v>4570</v>
      </c>
      <c r="N15" s="270">
        <v>93.7</v>
      </c>
    </row>
    <row r="16" spans="1:16" x14ac:dyDescent="0.15">
      <c r="A16" s="248"/>
      <c r="B16" s="244"/>
      <c r="C16" s="244"/>
      <c r="D16" s="244"/>
      <c r="E16" s="244"/>
      <c r="F16" s="244"/>
      <c r="G16" s="1166" t="s">
        <v>480</v>
      </c>
      <c r="H16" s="1167"/>
      <c r="I16" s="1167"/>
      <c r="J16" s="1168"/>
      <c r="K16" s="268">
        <v>-41006</v>
      </c>
      <c r="L16" s="268">
        <v>-13262</v>
      </c>
      <c r="M16" s="269">
        <v>-19939</v>
      </c>
      <c r="N16" s="270">
        <v>-33.5</v>
      </c>
    </row>
    <row r="17" spans="1:16" x14ac:dyDescent="0.15">
      <c r="A17" s="248"/>
      <c r="B17" s="244"/>
      <c r="C17" s="244"/>
      <c r="D17" s="244"/>
      <c r="E17" s="244"/>
      <c r="F17" s="244"/>
      <c r="G17" s="1166" t="s">
        <v>167</v>
      </c>
      <c r="H17" s="1167"/>
      <c r="I17" s="1167"/>
      <c r="J17" s="1168"/>
      <c r="K17" s="268">
        <v>728157</v>
      </c>
      <c r="L17" s="268">
        <v>235497</v>
      </c>
      <c r="M17" s="269">
        <v>241959</v>
      </c>
      <c r="N17" s="270">
        <v>-2.7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18.43</v>
      </c>
      <c r="L21" s="281">
        <v>22.44</v>
      </c>
      <c r="M21" s="282">
        <v>-4.01</v>
      </c>
      <c r="N21" s="249"/>
      <c r="O21" s="283"/>
      <c r="P21" s="279"/>
    </row>
    <row r="22" spans="1:16" s="284" customFormat="1" x14ac:dyDescent="0.15">
      <c r="A22" s="279"/>
      <c r="B22" s="249"/>
      <c r="C22" s="249"/>
      <c r="D22" s="249"/>
      <c r="E22" s="249"/>
      <c r="F22" s="249"/>
      <c r="G22" s="1160" t="s">
        <v>486</v>
      </c>
      <c r="H22" s="1161"/>
      <c r="I22" s="1161"/>
      <c r="J22" s="1162"/>
      <c r="K22" s="285">
        <v>93.7</v>
      </c>
      <c r="L22" s="286">
        <v>94.5</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733748</v>
      </c>
      <c r="L32" s="294">
        <v>237305</v>
      </c>
      <c r="M32" s="295">
        <v>119365</v>
      </c>
      <c r="N32" s="296">
        <v>98.8</v>
      </c>
    </row>
    <row r="33" spans="1:16" ht="13.5" customHeight="1" x14ac:dyDescent="0.15">
      <c r="A33" s="248"/>
      <c r="B33" s="244"/>
      <c r="C33" s="244"/>
      <c r="D33" s="244"/>
      <c r="E33" s="244"/>
      <c r="F33" s="244"/>
      <c r="G33" s="1151" t="s">
        <v>491</v>
      </c>
      <c r="H33" s="1152"/>
      <c r="I33" s="1152"/>
      <c r="J33" s="1153"/>
      <c r="K33" s="294" t="s">
        <v>476</v>
      </c>
      <c r="L33" s="294" t="s">
        <v>476</v>
      </c>
      <c r="M33" s="295" t="s">
        <v>476</v>
      </c>
      <c r="N33" s="296" t="s">
        <v>476</v>
      </c>
    </row>
    <row r="34" spans="1:16" ht="27" customHeight="1" x14ac:dyDescent="0.15">
      <c r="A34" s="248"/>
      <c r="B34" s="244"/>
      <c r="C34" s="244"/>
      <c r="D34" s="244"/>
      <c r="E34" s="244"/>
      <c r="F34" s="244"/>
      <c r="G34" s="1151" t="s">
        <v>492</v>
      </c>
      <c r="H34" s="1152"/>
      <c r="I34" s="1152"/>
      <c r="J34" s="1153"/>
      <c r="K34" s="294" t="s">
        <v>476</v>
      </c>
      <c r="L34" s="294" t="s">
        <v>476</v>
      </c>
      <c r="M34" s="295">
        <v>50</v>
      </c>
      <c r="N34" s="296" t="s">
        <v>476</v>
      </c>
    </row>
    <row r="35" spans="1:16" ht="27" customHeight="1" x14ac:dyDescent="0.15">
      <c r="A35" s="248"/>
      <c r="B35" s="244"/>
      <c r="C35" s="244"/>
      <c r="D35" s="244"/>
      <c r="E35" s="244"/>
      <c r="F35" s="244"/>
      <c r="G35" s="1151" t="s">
        <v>493</v>
      </c>
      <c r="H35" s="1152"/>
      <c r="I35" s="1152"/>
      <c r="J35" s="1153"/>
      <c r="K35" s="294">
        <v>122405</v>
      </c>
      <c r="L35" s="294">
        <v>39588</v>
      </c>
      <c r="M35" s="295">
        <v>29529</v>
      </c>
      <c r="N35" s="296">
        <v>34.1</v>
      </c>
    </row>
    <row r="36" spans="1:16" ht="27" customHeight="1" x14ac:dyDescent="0.15">
      <c r="A36" s="248"/>
      <c r="B36" s="244"/>
      <c r="C36" s="244"/>
      <c r="D36" s="244"/>
      <c r="E36" s="244"/>
      <c r="F36" s="244"/>
      <c r="G36" s="1151" t="s">
        <v>494</v>
      </c>
      <c r="H36" s="1152"/>
      <c r="I36" s="1152"/>
      <c r="J36" s="1153"/>
      <c r="K36" s="294">
        <v>7733</v>
      </c>
      <c r="L36" s="294">
        <v>2501</v>
      </c>
      <c r="M36" s="295">
        <v>4818</v>
      </c>
      <c r="N36" s="296">
        <v>-48.1</v>
      </c>
    </row>
    <row r="37" spans="1:16" ht="13.5" customHeight="1" x14ac:dyDescent="0.15">
      <c r="A37" s="248"/>
      <c r="B37" s="244"/>
      <c r="C37" s="244"/>
      <c r="D37" s="244"/>
      <c r="E37" s="244"/>
      <c r="F37" s="244"/>
      <c r="G37" s="1151" t="s">
        <v>495</v>
      </c>
      <c r="H37" s="1152"/>
      <c r="I37" s="1152"/>
      <c r="J37" s="1153"/>
      <c r="K37" s="294" t="s">
        <v>476</v>
      </c>
      <c r="L37" s="294" t="s">
        <v>476</v>
      </c>
      <c r="M37" s="295">
        <v>1119</v>
      </c>
      <c r="N37" s="296" t="s">
        <v>476</v>
      </c>
    </row>
    <row r="38" spans="1:16" ht="27" customHeight="1" x14ac:dyDescent="0.15">
      <c r="A38" s="248"/>
      <c r="B38" s="244"/>
      <c r="C38" s="244"/>
      <c r="D38" s="244"/>
      <c r="E38" s="244"/>
      <c r="F38" s="244"/>
      <c r="G38" s="1154" t="s">
        <v>496</v>
      </c>
      <c r="H38" s="1155"/>
      <c r="I38" s="1155"/>
      <c r="J38" s="1156"/>
      <c r="K38" s="297">
        <v>975</v>
      </c>
      <c r="L38" s="297">
        <v>315</v>
      </c>
      <c r="M38" s="298">
        <v>49</v>
      </c>
      <c r="N38" s="299">
        <v>542.9</v>
      </c>
      <c r="O38" s="293"/>
    </row>
    <row r="39" spans="1:16" x14ac:dyDescent="0.15">
      <c r="A39" s="248"/>
      <c r="B39" s="244"/>
      <c r="C39" s="244"/>
      <c r="D39" s="244"/>
      <c r="E39" s="244"/>
      <c r="F39" s="244"/>
      <c r="G39" s="1154" t="s">
        <v>497</v>
      </c>
      <c r="H39" s="1155"/>
      <c r="I39" s="1155"/>
      <c r="J39" s="1156"/>
      <c r="K39" s="300">
        <v>-8764</v>
      </c>
      <c r="L39" s="300">
        <v>-2834</v>
      </c>
      <c r="M39" s="301">
        <v>-6027</v>
      </c>
      <c r="N39" s="302">
        <v>-53</v>
      </c>
      <c r="O39" s="293"/>
    </row>
    <row r="40" spans="1:16" ht="27" customHeight="1" x14ac:dyDescent="0.15">
      <c r="A40" s="248"/>
      <c r="B40" s="244"/>
      <c r="C40" s="244"/>
      <c r="D40" s="244"/>
      <c r="E40" s="244"/>
      <c r="F40" s="244"/>
      <c r="G40" s="1151" t="s">
        <v>498</v>
      </c>
      <c r="H40" s="1152"/>
      <c r="I40" s="1152"/>
      <c r="J40" s="1153"/>
      <c r="K40" s="300">
        <v>-633755</v>
      </c>
      <c r="L40" s="300">
        <v>-204966</v>
      </c>
      <c r="M40" s="301">
        <v>-114844</v>
      </c>
      <c r="N40" s="302">
        <v>78.5</v>
      </c>
      <c r="O40" s="293"/>
    </row>
    <row r="41" spans="1:16" x14ac:dyDescent="0.15">
      <c r="A41" s="248"/>
      <c r="B41" s="244"/>
      <c r="C41" s="244"/>
      <c r="D41" s="244"/>
      <c r="E41" s="244"/>
      <c r="F41" s="244"/>
      <c r="G41" s="1157" t="s">
        <v>278</v>
      </c>
      <c r="H41" s="1158"/>
      <c r="I41" s="1158"/>
      <c r="J41" s="1159"/>
      <c r="K41" s="294">
        <v>222342</v>
      </c>
      <c r="L41" s="300">
        <v>71909</v>
      </c>
      <c r="M41" s="301">
        <v>34058</v>
      </c>
      <c r="N41" s="302">
        <v>111.1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755595</v>
      </c>
      <c r="J51" s="320">
        <v>235022</v>
      </c>
      <c r="K51" s="321">
        <v>-25.7</v>
      </c>
      <c r="L51" s="322">
        <v>203567</v>
      </c>
      <c r="M51" s="323">
        <v>-37.5</v>
      </c>
      <c r="N51" s="324">
        <v>11.8</v>
      </c>
    </row>
    <row r="52" spans="1:14" x14ac:dyDescent="0.15">
      <c r="A52" s="248"/>
      <c r="B52" s="244"/>
      <c r="C52" s="244"/>
      <c r="D52" s="244"/>
      <c r="E52" s="244"/>
      <c r="F52" s="244"/>
      <c r="G52" s="325"/>
      <c r="H52" s="326" t="s">
        <v>509</v>
      </c>
      <c r="I52" s="327">
        <v>233568</v>
      </c>
      <c r="J52" s="328">
        <v>72649</v>
      </c>
      <c r="K52" s="329">
        <v>33.299999999999997</v>
      </c>
      <c r="L52" s="330">
        <v>121137</v>
      </c>
      <c r="M52" s="331">
        <v>-26.6</v>
      </c>
      <c r="N52" s="332">
        <v>59.9</v>
      </c>
    </row>
    <row r="53" spans="1:14" x14ac:dyDescent="0.15">
      <c r="A53" s="248"/>
      <c r="B53" s="244"/>
      <c r="C53" s="244"/>
      <c r="D53" s="244"/>
      <c r="E53" s="244"/>
      <c r="F53" s="244"/>
      <c r="G53" s="310" t="s">
        <v>510</v>
      </c>
      <c r="H53" s="311"/>
      <c r="I53" s="319">
        <v>656918</v>
      </c>
      <c r="J53" s="320">
        <v>205223</v>
      </c>
      <c r="K53" s="321">
        <v>-12.7</v>
      </c>
      <c r="L53" s="322">
        <v>185018</v>
      </c>
      <c r="M53" s="323">
        <v>-9.1</v>
      </c>
      <c r="N53" s="324">
        <v>-3.6</v>
      </c>
    </row>
    <row r="54" spans="1:14" x14ac:dyDescent="0.15">
      <c r="A54" s="248"/>
      <c r="B54" s="244"/>
      <c r="C54" s="244"/>
      <c r="D54" s="244"/>
      <c r="E54" s="244"/>
      <c r="F54" s="244"/>
      <c r="G54" s="325"/>
      <c r="H54" s="326" t="s">
        <v>509</v>
      </c>
      <c r="I54" s="327">
        <v>215890</v>
      </c>
      <c r="J54" s="328">
        <v>67445</v>
      </c>
      <c r="K54" s="329">
        <v>-7.2</v>
      </c>
      <c r="L54" s="330">
        <v>95064</v>
      </c>
      <c r="M54" s="331">
        <v>-21.5</v>
      </c>
      <c r="N54" s="332">
        <v>14.3</v>
      </c>
    </row>
    <row r="55" spans="1:14" x14ac:dyDescent="0.15">
      <c r="A55" s="248"/>
      <c r="B55" s="244"/>
      <c r="C55" s="244"/>
      <c r="D55" s="244"/>
      <c r="E55" s="244"/>
      <c r="F55" s="244"/>
      <c r="G55" s="310" t="s">
        <v>511</v>
      </c>
      <c r="H55" s="311"/>
      <c r="I55" s="319">
        <v>552130</v>
      </c>
      <c r="J55" s="320">
        <v>173954</v>
      </c>
      <c r="K55" s="321">
        <v>-15.2</v>
      </c>
      <c r="L55" s="322">
        <v>238802</v>
      </c>
      <c r="M55" s="323">
        <v>29.1</v>
      </c>
      <c r="N55" s="324">
        <v>-44.3</v>
      </c>
    </row>
    <row r="56" spans="1:14" x14ac:dyDescent="0.15">
      <c r="A56" s="248"/>
      <c r="B56" s="244"/>
      <c r="C56" s="244"/>
      <c r="D56" s="244"/>
      <c r="E56" s="244"/>
      <c r="F56" s="244"/>
      <c r="G56" s="325"/>
      <c r="H56" s="326" t="s">
        <v>509</v>
      </c>
      <c r="I56" s="327">
        <v>228451</v>
      </c>
      <c r="J56" s="328">
        <v>71976</v>
      </c>
      <c r="K56" s="329">
        <v>6.7</v>
      </c>
      <c r="L56" s="330">
        <v>128562</v>
      </c>
      <c r="M56" s="331">
        <v>35.200000000000003</v>
      </c>
      <c r="N56" s="332">
        <v>-28.5</v>
      </c>
    </row>
    <row r="57" spans="1:14" x14ac:dyDescent="0.15">
      <c r="A57" s="248"/>
      <c r="B57" s="244"/>
      <c r="C57" s="244"/>
      <c r="D57" s="244"/>
      <c r="E57" s="244"/>
      <c r="F57" s="244"/>
      <c r="G57" s="310" t="s">
        <v>512</v>
      </c>
      <c r="H57" s="311"/>
      <c r="I57" s="319">
        <v>654496</v>
      </c>
      <c r="J57" s="320">
        <v>210788</v>
      </c>
      <c r="K57" s="321">
        <v>21.2</v>
      </c>
      <c r="L57" s="322">
        <v>288550</v>
      </c>
      <c r="M57" s="323">
        <v>20.8</v>
      </c>
      <c r="N57" s="324">
        <v>0.4</v>
      </c>
    </row>
    <row r="58" spans="1:14" x14ac:dyDescent="0.15">
      <c r="A58" s="248"/>
      <c r="B58" s="244"/>
      <c r="C58" s="244"/>
      <c r="D58" s="244"/>
      <c r="E58" s="244"/>
      <c r="F58" s="244"/>
      <c r="G58" s="325"/>
      <c r="H58" s="326" t="s">
        <v>509</v>
      </c>
      <c r="I58" s="327">
        <v>196697</v>
      </c>
      <c r="J58" s="328">
        <v>63348</v>
      </c>
      <c r="K58" s="329">
        <v>-12</v>
      </c>
      <c r="L58" s="330">
        <v>141525</v>
      </c>
      <c r="M58" s="331">
        <v>10.1</v>
      </c>
      <c r="N58" s="332">
        <v>-22.1</v>
      </c>
    </row>
    <row r="59" spans="1:14" x14ac:dyDescent="0.15">
      <c r="A59" s="248"/>
      <c r="B59" s="244"/>
      <c r="C59" s="244"/>
      <c r="D59" s="244"/>
      <c r="E59" s="244"/>
      <c r="F59" s="244"/>
      <c r="G59" s="310" t="s">
        <v>513</v>
      </c>
      <c r="H59" s="311"/>
      <c r="I59" s="319">
        <v>828385</v>
      </c>
      <c r="J59" s="320">
        <v>267912</v>
      </c>
      <c r="K59" s="321">
        <v>27.1</v>
      </c>
      <c r="L59" s="322">
        <v>287914</v>
      </c>
      <c r="M59" s="323">
        <v>-0.2</v>
      </c>
      <c r="N59" s="324">
        <v>27.3</v>
      </c>
    </row>
    <row r="60" spans="1:14" x14ac:dyDescent="0.15">
      <c r="A60" s="248"/>
      <c r="B60" s="244"/>
      <c r="C60" s="244"/>
      <c r="D60" s="244"/>
      <c r="E60" s="244"/>
      <c r="F60" s="244"/>
      <c r="G60" s="325"/>
      <c r="H60" s="326" t="s">
        <v>509</v>
      </c>
      <c r="I60" s="333">
        <v>227644</v>
      </c>
      <c r="J60" s="328">
        <v>73624</v>
      </c>
      <c r="K60" s="329">
        <v>16.2</v>
      </c>
      <c r="L60" s="330">
        <v>146531</v>
      </c>
      <c r="M60" s="331">
        <v>3.5</v>
      </c>
      <c r="N60" s="332">
        <v>12.7</v>
      </c>
    </row>
    <row r="61" spans="1:14" x14ac:dyDescent="0.15">
      <c r="A61" s="248"/>
      <c r="B61" s="244"/>
      <c r="C61" s="244"/>
      <c r="D61" s="244"/>
      <c r="E61" s="244"/>
      <c r="F61" s="244"/>
      <c r="G61" s="310" t="s">
        <v>514</v>
      </c>
      <c r="H61" s="334"/>
      <c r="I61" s="335">
        <v>689505</v>
      </c>
      <c r="J61" s="336">
        <v>218580</v>
      </c>
      <c r="K61" s="337">
        <v>-1.1000000000000001</v>
      </c>
      <c r="L61" s="338">
        <v>240770</v>
      </c>
      <c r="M61" s="339">
        <v>0.6</v>
      </c>
      <c r="N61" s="324">
        <v>-1.7</v>
      </c>
    </row>
    <row r="62" spans="1:14" x14ac:dyDescent="0.15">
      <c r="A62" s="248"/>
      <c r="B62" s="244"/>
      <c r="C62" s="244"/>
      <c r="D62" s="244"/>
      <c r="E62" s="244"/>
      <c r="F62" s="244"/>
      <c r="G62" s="325"/>
      <c r="H62" s="326" t="s">
        <v>509</v>
      </c>
      <c r="I62" s="327">
        <v>220450</v>
      </c>
      <c r="J62" s="328">
        <v>69808</v>
      </c>
      <c r="K62" s="329">
        <v>7.4</v>
      </c>
      <c r="L62" s="330">
        <v>126564</v>
      </c>
      <c r="M62" s="331">
        <v>0.1</v>
      </c>
      <c r="N62" s="332">
        <v>7.3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53.71</v>
      </c>
      <c r="G47" s="12">
        <v>58.47</v>
      </c>
      <c r="H47" s="12">
        <v>69.16</v>
      </c>
      <c r="I47" s="12">
        <v>70.25</v>
      </c>
      <c r="J47" s="13">
        <v>69.97</v>
      </c>
    </row>
    <row r="48" spans="2:10" ht="57.75" customHeight="1" x14ac:dyDescent="0.15">
      <c r="B48" s="14"/>
      <c r="C48" s="1171" t="s">
        <v>4</v>
      </c>
      <c r="D48" s="1171"/>
      <c r="E48" s="1172"/>
      <c r="F48" s="15">
        <v>2.66</v>
      </c>
      <c r="G48" s="16">
        <v>4.51</v>
      </c>
      <c r="H48" s="16">
        <v>3.67</v>
      </c>
      <c r="I48" s="16">
        <v>5.01</v>
      </c>
      <c r="J48" s="17">
        <v>2.33</v>
      </c>
    </row>
    <row r="49" spans="2:10" ht="57.75" customHeight="1" thickBot="1" x14ac:dyDescent="0.2">
      <c r="B49" s="18"/>
      <c r="C49" s="1173" t="s">
        <v>5</v>
      </c>
      <c r="D49" s="1173"/>
      <c r="E49" s="1174"/>
      <c r="F49" s="19">
        <v>6.62</v>
      </c>
      <c r="G49" s="20">
        <v>7.34</v>
      </c>
      <c r="H49" s="20">
        <v>11.4</v>
      </c>
      <c r="I49" s="20">
        <v>1.45</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2017-03-30T00:16:35Z</cp:lastPrinted>
  <dcterms:created xsi:type="dcterms:W3CDTF">2017-02-15T19:10:10Z</dcterms:created>
  <dcterms:modified xsi:type="dcterms:W3CDTF">2017-05-17T02:59:15Z</dcterms:modified>
</cp:coreProperties>
</file>