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5" i="9"/>
  <c r="AM35" i="9"/>
  <c r="C35" i="9"/>
  <c r="CO34" i="9"/>
  <c r="U34" i="9"/>
  <c r="U35" i="9" s="1"/>
  <c r="C34" i="9"/>
  <c r="U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 r="BE38"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<sst xmlns="http://schemas.openxmlformats.org/spreadsheetml/2006/main" count="1135" uniqueCount="578">
  <si>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</si>
  <si>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</si>
  <si>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</si>
  <si>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</si>
  <si>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</si>
  <si>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</si>
  <si>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</si>
  <si>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</si>
  <si>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</si>
  <si>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</si>
  <si>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</si>
  <si>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</si>
  <si>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</si>
  <si>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</si>
  <si>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</si>
  <si>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</si>
  <si>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</si>
  <si>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</si>
  <si>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</si>
  <si>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</si>
  <si>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</si>
  <si>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</si>
  <si>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</si>
  <si>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</si>
  <si>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</si>
  <si>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</si>
  <si>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</si>
  <si>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</si>
  <si>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</si>
  <si>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</si>
  <si>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</si>
  <si>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</si>
  <si>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</si>
  <si>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</si>
  <si>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</si>
  <si>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</si>
  <si>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</si>
  <si>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</si>
  <si>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</si>
  <si>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</si>
  <si>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</si>
  <si>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</si>
  <si>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</si>
  <si>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</si>
  <si>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</si>
  <si>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</si>
  <si>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</si>
  <si>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</si>
  <si>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</si>
  <si>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</si>
  <si>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</si>
  <si>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</si>
  <si>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</si>
  <si>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</si>
  <si>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</si>
  <si>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</si>
  <si>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</si>
  <si>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</si>
  <si>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</si>
  <si>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</si>
  <si>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</si>
  <si>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</si>
  <si>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</si>
  <si>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</si>
  <si>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</si>
  <si>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</si>
  <si>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</si>
  <si>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</si>
  <si>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</si>
  <si>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</si>
  <si>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</si>
  <si>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</si>
  <si>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</si>
  <si>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</si>
  <si>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</si>
  <si>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</si>
  <si>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</si>
  <si>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</si>
  <si>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</si>
  <si>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</si>
  <si>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</si>
  <si>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</si>
  <si>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</si>
  <si>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</si>
  <si>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</si>
  <si>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</si>
  <si>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</si>
  <si>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</si>
  <si>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</si>
  <si>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</si>
  <si>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</si>
  <si>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</si>
  <si>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</si>
  <si>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</si>
  <si>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</si>
  <si>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</si>
  <si>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</si>
  <si>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</si>
  <si>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</si>
  <si>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</si>
  <si>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</si>
  <si>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</si>
  <si>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</si>
  <si>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</si>
  <si>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</si>
  <si>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</si>
  <si>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</si>
  <si>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</si>
  <si>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</si>
  <si>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</si>
  <si>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</si>
  <si>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</si>
  <si>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</si>
  <si>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</si>
  <si>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</si>
  <si>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</si>
  <si>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</si>
  <si>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</si>
  <si>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</si>
  <si>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</si>
  <si>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</si>
  <si>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</si>
  <si>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</si>
  <si>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</si>
  <si>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</si>
  <si>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</si>
  <si>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</si>
  <si>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</si>
  <si>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</si>
  <si>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</si>
  <si>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</si>
  <si>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</si>
  <si>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</si>
  <si>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</si>
  <si>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</si>
  <si>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</si>
  <si>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</si>
  <si>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</si>
  <si>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</si>
  <si>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</si>
  <si>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</si>
  <si>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</si>
  <si>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</si>
  <si>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</si>
  <si>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</si>
  <si>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</si>
  <si>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</si>
  <si>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</si>
  <si>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</si>
  <si>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</si>
  <si>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</si>
  <si>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</si>
  <si>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</si>
  <si>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</si>
  <si>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</si>
  <si>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</si>
  <si>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</si>
  <si>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</si>
  <si>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</si>
  <si>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</si>
  <si>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</si>
  <si>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</si>
  <si>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</si>
  <si>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</si>
  <si>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</si>
  <si>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</si>
  <si>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</si>
  <si>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</si>
  <si>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</si>
  <si>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</si>
  <si>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</si>
  <si>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</si>
  <si>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</si>
  <si>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</si>
  <si>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</si>
  <si>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</si>
  <si>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</si>
  <si>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</si>
  <si>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</si>
  <si>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</si>
  <si>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</si>
  <si>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</si>
  <si>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</si>
  <si>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</si>
  <si>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</si>
  <si>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</si>
  <si>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</si>
  <si>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</si>
  <si>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</si>
  <si>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</si>
  <si>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</si>
  <si>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</si>
  <si>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</si>
  <si>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</si>
  <si>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長野県王滝村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</si>
  <si>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</si>
  <si>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</si>
  <si>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</si>
  <si>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</si>
  <si>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</si>
  <si>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</si>
  <si>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</si>
  <si>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</si>
  <si>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</si>
  <si>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</si>
  <si>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</si>
  <si>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</si>
  <si>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</si>
  <si>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</si>
  <si>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</si>
  <si>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</si>
  <si>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</si>
  <si>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</si>
  <si>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</si>
  <si>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</si>
  <si>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</si>
  <si>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</si>
  <si>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</si>
  <si>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</si>
  <si>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</si>
  <si>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</si>
  <si>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</si>
  <si>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</si>
  <si>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</si>
  <si>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</si>
  <si>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</si>
  <si>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</si>
  <si>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</si>
  <si>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</si>
  <si>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</si>
  <si>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</si>
  <si>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</si>
  <si>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</si>
  <si>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</si>
  <si>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</si>
  <si>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</si>
  <si>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</si>
  <si>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</si>
  <si>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</si>
  <si>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</si>
  <si>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</si>
  <si>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</si>
  <si>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</si>
  <si>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</si>
  <si>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</si>
  <si>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</si>
  <si>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</si>
  <si>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</si>
  <si>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</si>
  <si>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</si>
  <si>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</si>
  <si>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</si>
  <si>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</si>
  <si>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</si>
  <si>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</si>
  <si>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</si>
  <si>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</si>
  <si>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</si>
  <si>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</si>
  <si>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</si>
  <si>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</si>
  <si>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</si>
  <si>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</si>
  <si>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</si>
  <si>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</si>
  <si>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</si>
  <si>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</si>
  <si>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</si>
  <si>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</si>
  <si>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</si>
  <si>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</si>
  <si>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</si>
  <si>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</si>
  <si>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</si>
  <si>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</si>
  <si>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</si>
  <si>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</si>
  <si>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</si>
  <si>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</si>
  <si>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</si>
  <si>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</si>
  <si>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</si>
  <si>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</si>
  <si>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</si>
  <si>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</si>
  <si>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</si>
  <si>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</si>
  <si>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</si>
  <si>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</si>
  <si>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</si>
  <si>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</si>
  <si>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</si>
  <si>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</si>
  <si>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</si>
  <si>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</si>
  <si>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</si>
  <si>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</si>
  <si>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</si>
  <si>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</si>
  <si>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</si>
  <si>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</si>
  <si>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</si>
  <si>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</si>
  <si>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</si>
  <si>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</si>
  <si>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</si>
  <si>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</si>
  <si>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</si>
  <si>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</si>
  <si>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</si>
  <si>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</si>
  <si>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</si>
  <si>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</si>
  <si>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</si>
  <si>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</si>
  <si>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</si>
  <si>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</si>
  <si>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</si>
  <si>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</si>
  <si>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</si>
  <si>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</si>
  <si>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</si>
  <si>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</si>
  <si>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</si>
  <si>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</si>
  <si>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</si>
  <si>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</si>
  <si>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</si>
  <si>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</si>
  <si>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</si>
  <si>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</si>
  <si>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</si>
  <si>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</si>
  <si>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</si>
  <si>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</si>
  <si>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</si>
  <si>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</si>
  <si>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</si>
  <si>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</si>
  <si>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</si>
  <si>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</si>
  <si>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</si>
  <si>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長野県王滝村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</si>
  <si>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</si>
  <si>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</si>
  <si>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</si>
  <si>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</si>
  <si>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</si>
  <si>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</si>
  <si>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</si>
  <si>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</si>
  <si>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</si>
  <si>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</si>
  <si>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</si>
  <si>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</si>
  <si>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</si>
  <si>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</si>
  <si>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</si>
  <si>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</si>
  <si>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</si>
  <si>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</si>
  <si>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</si>
  <si>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</si>
  <si>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</si>
  <si>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</si>
  <si>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</si>
  <si>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</si>
  <si>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</si>
  <si>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</si>
  <si>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</si>
  <si>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</si>
  <si>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</si>
  <si>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</si>
  <si>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</si>
  <si>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</si>
  <si>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</si>
  <si>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</si>
  <si>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</si>
  <si>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</si>
  <si>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</si>
  <si>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</si>
  <si>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</si>
  <si>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</si>
  <si>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</si>
  <si>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</si>
  <si>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</si>
  <si>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特別会計農業集落排水事業費</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</si>
  <si>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</si>
  <si>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</si>
  <si>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</si>
  <si>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</si>
  <si>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</si>
  <si>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</si>
  <si>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</si>
  <si>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</si>
  <si>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</si>
  <si>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</si>
  <si>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</si>
  <si>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</si>
  <si>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</si>
  <si>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</si>
  <si>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</si>
  <si>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</si>
  <si>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</si>
  <si>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</si>
  <si>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</si>
  <si>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</si>
  <si>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</si>
  <si>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</si>
  <si>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</si>
  <si>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</si>
  <si>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</si>
  <si>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</si>
  <si>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</si>
  <si>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</si>
  <si>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</si>
  <si>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</si>
  <si>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</si>
  <si>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</si>
  <si>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</si>
  <si>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</si>
  <si>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</si>
  <si>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</si>
  <si>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</si>
  <si>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</si>
  <si>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</si>
  <si>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</si>
  <si>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</si>
  <si>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</si>
  <si>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</si>
  <si>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</si>
  <si>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</si>
  <si>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</si>
  <si>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</si>
  <si>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</si>
  <si>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</si>
  <si>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</si>
  <si>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</si>
  <si>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</si>
  <si>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</si>
  <si>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</si>
  <si>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</si>
  <si>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</si>
  <si>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</si>
  <si>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</si>
  <si>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</si>
  <si>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</si>
  <si>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</si>
  <si>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</si>
  <si>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特別会計村営水道事業費</t>
    <phoneticPr fontId="5"/>
  </si>
  <si>
    <t>(Ｆ)</t>
    <phoneticPr fontId="5"/>
  </si>
  <si>
    <t>公営企業観光施設事業会計</t>
    <phoneticPr fontId="5"/>
  </si>
  <si>
    <t>将来負担比率（(Ｅ)－(Ｆ)）／（(Ｃ)－(Ｄ)）×１００</t>
    <rPh sb="0" eb="2">
      <t>ショウライ</t>
    </rPh>
    <rPh sb="2" eb="4">
      <t>フタン</t>
    </rPh>
    <rPh sb="4" eb="6">
      <t>ヒリツ</t>
    </rPh>
    <phoneticPr fontId="5"/>
  </si>
  <si>
    <t>特別会計おんたけ高原簡易水道事業費</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</si>
  <si>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</si>
  <si>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</si>
  <si>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</si>
  <si>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</si>
  <si>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</si>
  <si>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</si>
  <si>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</si>
  <si>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</si>
  <si>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</si>
  <si>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</si>
  <si>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</si>
  <si>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</si>
  <si>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</si>
  <si>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</si>
  <si>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</si>
  <si>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</si>
  <si>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</si>
  <si>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</si>
  <si>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</si>
  <si>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</si>
  <si>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</si>
  <si>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</si>
  <si>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</si>
  <si>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</si>
  <si>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</si>
  <si>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</si>
  <si>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</si>
  <si>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</si>
  <si>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</si>
  <si>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</si>
  <si>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</si>
  <si>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</si>
  <si>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</si>
  <si>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</si>
  <si>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</si>
  <si>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</si>
  <si>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</si>
  <si>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</si>
  <si>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</si>
  <si>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</si>
  <si>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</si>
  <si>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</si>
  <si>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</si>
  <si>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</si>
  <si>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</si>
  <si>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</si>
  <si>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</si>
  <si>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</si>
  <si>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</si>
  <si>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</si>
  <si>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</si>
  <si>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</si>
  <si>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</si>
  <si>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</si>
  <si>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</si>
  <si>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</si>
  <si>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</si>
  <si>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</si>
  <si>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</si>
  <si>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</si>
  <si>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</si>
  <si>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</si>
  <si>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</si>
  <si>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</si>
  <si>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</si>
  <si>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</si>
  <si>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</si>
  <si>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</si>
  <si>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</si>
  <si>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</si>
  <si>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</si>
  <si>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</si>
  <si>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</si>
  <si>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</si>
  <si>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</si>
  <si>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</si>
  <si>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</si>
  <si>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</si>
  <si>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</si>
  <si>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</si>
  <si>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</si>
  <si>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</si>
  <si>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</si>
  <si>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1.94</t>
  </si>
  <si>
    <t>一般会計</t>
  </si>
  <si>
    <t>特別会計国民健康保険（事業勘定）</t>
  </si>
  <si>
    <t>公営企業観光施設事業会計</t>
  </si>
  <si>
    <t>特別会計宅地造成分譲事業費</t>
  </si>
  <si>
    <t>特別会計村営水道事業費</t>
  </si>
  <si>
    <t>特別会計農業集落排水事業費</t>
  </si>
  <si>
    <t>特別会計簡易排水事業費</t>
  </si>
  <si>
    <t>特別会計国民健康保険診療施設費</t>
  </si>
  <si>
    <t>その他会計（赤字）</t>
  </si>
  <si>
    <t>その他会計（黒字）</t>
  </si>
  <si>
    <t>木曽広域連合</t>
  </si>
  <si>
    <t>　（一般会計）</t>
  </si>
  <si>
    <t>　（一般会計（下水道））</t>
  </si>
  <si>
    <t>該当なし</t>
    <rPh sb="0" eb="2">
      <t>ガイトウ</t>
    </rPh>
    <phoneticPr fontId="5"/>
  </si>
  <si>
    <t>　（介護保険特別会計）</t>
  </si>
  <si>
    <t>長野県市町村自治振興組合</t>
  </si>
  <si>
    <t>長野県後期高齢者医療広域連合</t>
  </si>
  <si>
    <t>長野県市町村総合事務組合</t>
  </si>
  <si>
    <t>　（非常勤職員公務災害補償特別会計）</t>
  </si>
  <si>
    <t>中信地域町村交通災害共済事務組合</t>
  </si>
  <si>
    <t>松塩筑木曽老人福祉施設組合</t>
  </si>
  <si>
    <t>長野県地方税滞納整理機構</t>
  </si>
  <si>
    <t>　（後期高齢者医療事業会計）</t>
    <phoneticPr fontId="2"/>
  </si>
  <si>
    <t>　（一般会計）</t>
    <rPh sb="2" eb="4">
      <t>イッパン</t>
    </rPh>
    <rPh sb="4" eb="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</si>
  <si>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</si>
  <si>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</si>
  <si>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</si>
  <si>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</si>
  <si>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</si>
  <si>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</si>
  <si>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</si>
  <si>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</si>
  <si>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</si>
  <si>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</si>
  <si>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</si>
  <si>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</si>
  <si>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</si>
  <si>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</si>
  <si>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</si>
  <si>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数値なし」で推移している。また、実質公債費比率は減少してきている。これは単年度償還額以上の借入を行ってこなかったことや基金の増により充当可能財源が増えたことによるものである。
平成28年度は単年度償還額以上の借入となり、今後過疎債の据置期間終了による元金償還の開始や大型事業の予定があるため、実質公債費比率は増加に転じる見込である。
財政シュミレーションを精査し、適切な財政運営を図っていく。</t>
    <rPh sb="0" eb="2">
      <t>ショウライ</t>
    </rPh>
    <rPh sb="2" eb="4">
      <t>フタン</t>
    </rPh>
    <rPh sb="4" eb="6">
      <t>ヒリツ</t>
    </rPh>
    <rPh sb="8" eb="10">
      <t>スウチ</t>
    </rPh>
    <rPh sb="14" eb="16">
      <t>スイイ</t>
    </rPh>
    <rPh sb="24" eb="26">
      <t>ジッシツ</t>
    </rPh>
    <rPh sb="26" eb="29">
      <t>コウサイヒ</t>
    </rPh>
    <rPh sb="29" eb="31">
      <t>ヒリツ</t>
    </rPh>
    <rPh sb="32" eb="34">
      <t>ゲンショウ</t>
    </rPh>
    <rPh sb="44" eb="47">
      <t>タンネンド</t>
    </rPh>
    <rPh sb="47" eb="49">
      <t>ショウカン</t>
    </rPh>
    <rPh sb="49" eb="50">
      <t>ガク</t>
    </rPh>
    <rPh sb="50" eb="52">
      <t>イジョウ</t>
    </rPh>
    <rPh sb="53" eb="55">
      <t>カリイレ</t>
    </rPh>
    <rPh sb="56" eb="57">
      <t>オコナ</t>
    </rPh>
    <rPh sb="67" eb="69">
      <t>キキン</t>
    </rPh>
    <rPh sb="70" eb="71">
      <t>ゾウ</t>
    </rPh>
    <rPh sb="74" eb="76">
      <t>ジュウトウ</t>
    </rPh>
    <rPh sb="76" eb="78">
      <t>カノウ</t>
    </rPh>
    <rPh sb="78" eb="80">
      <t>ザイゲン</t>
    </rPh>
    <rPh sb="81" eb="82">
      <t>フ</t>
    </rPh>
    <rPh sb="96" eb="98">
      <t>ヘイセイ</t>
    </rPh>
    <rPh sb="100" eb="102">
      <t>ネンド</t>
    </rPh>
    <rPh sb="103" eb="106">
      <t>タンネンド</t>
    </rPh>
    <rPh sb="106" eb="108">
      <t>ショウカン</t>
    </rPh>
    <rPh sb="108" eb="109">
      <t>ガク</t>
    </rPh>
    <rPh sb="109" eb="111">
      <t>イジョウ</t>
    </rPh>
    <rPh sb="112" eb="114">
      <t>カリイレ</t>
    </rPh>
    <rPh sb="118" eb="120">
      <t>コンゴ</t>
    </rPh>
    <rPh sb="120" eb="122">
      <t>カソ</t>
    </rPh>
    <rPh sb="122" eb="123">
      <t>サイ</t>
    </rPh>
    <rPh sb="124" eb="126">
      <t>スエオキ</t>
    </rPh>
    <rPh sb="126" eb="128">
      <t>キカン</t>
    </rPh>
    <rPh sb="128" eb="130">
      <t>シュウリョウ</t>
    </rPh>
    <rPh sb="133" eb="135">
      <t>ガンキン</t>
    </rPh>
    <rPh sb="135" eb="137">
      <t>ショウカン</t>
    </rPh>
    <rPh sb="138" eb="140">
      <t>カイシ</t>
    </rPh>
    <rPh sb="141" eb="143">
      <t>オオガタ</t>
    </rPh>
    <rPh sb="143" eb="145">
      <t>ジギョウ</t>
    </rPh>
    <rPh sb="146" eb="148">
      <t>ヨテイ</t>
    </rPh>
    <rPh sb="154" eb="156">
      <t>ジッシツ</t>
    </rPh>
    <rPh sb="156" eb="159">
      <t>コウサイヒ</t>
    </rPh>
    <rPh sb="159" eb="161">
      <t>ヒリツ</t>
    </rPh>
    <rPh sb="162" eb="164">
      <t>ゾウカ</t>
    </rPh>
    <rPh sb="165" eb="166">
      <t>テン</t>
    </rPh>
    <rPh sb="168" eb="170">
      <t>ミコミ</t>
    </rPh>
    <rPh sb="175" eb="177">
      <t>ザイセイ</t>
    </rPh>
    <rPh sb="186" eb="188">
      <t>セイサ</t>
    </rPh>
    <rPh sb="190" eb="192">
      <t>テキセツ</t>
    </rPh>
    <rPh sb="193" eb="195">
      <t>ザイセイ</t>
    </rPh>
    <rPh sb="195" eb="197">
      <t>ウンエイ</t>
    </rPh>
    <rPh sb="198" eb="199">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</si>
</sst>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7" xfId="30" applyNumberFormat="1" applyFont="1" applyFill="1" applyBorder="1" applyAlignment="1" applyProtection="1">
      <alignment horizontal="right" vertical="center" shrinkToFit="1"/>
      <protection locked="0"/>
    </xf>
    <xf numFmtId="177" fontId="30" fillId="0" borderId="113" xfId="30" applyNumberFormat="1" applyFont="1" applyFill="1" applyBorder="1" applyAlignment="1" applyProtection="1">
      <alignment horizontal="right" vertical="center" shrinkToFit="1"/>
      <protection locked="0"/>
    </xf>
    <xf numFmtId="177" fontId="30" fillId="0" borderId="120" xfId="30" applyNumberFormat="1" applyFont="1" applyFill="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6" xfId="30" applyNumberFormat="1" applyFont="1" applyFill="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297300</c:v>
                </c:pt>
                <c:pt idx="1">
                  <c:v>259937</c:v>
                </c:pt>
                <c:pt idx="2">
                  <c:v>270378</c:v>
                </c:pt>
                <c:pt idx="3">
                  <c:v>384879</c:v>
                </c:pt>
                <c:pt idx="4">
                  <c:v>294158</c:v>
                </c:pt>
              </c:numCache>
            </c:numRef>
          </c:val>
          <c:smooth val="0"/>
        </c:ser>
        <c:dLbls>
          <c:showLegendKey val="0"/>
          <c:showVal val="0"/>
          <c:showCatName val="0"/>
          <c:showSerName val="0"/>
          <c:showPercent val="0"/>
          <c:showBubbleSize val="0"/>
        </c:dLbls>
        <c:marker val="1"/>
        <c:smooth val="0"/>
        <c:axId val="98534912"/>
        <c:axId val="98536832"/>
      </c:lineChart>
      <c:catAx>
        <c:axId val="9853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36832"/>
        <c:crosses val="autoZero"/>
        <c:auto val="1"/>
        <c:lblAlgn val="ctr"/>
        <c:lblOffset val="100"/>
        <c:tickLblSkip val="1"/>
        <c:tickMarkSkip val="1"/>
        <c:noMultiLvlLbl val="0"/>
      </c:catAx>
      <c:valAx>
        <c:axId val="985368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3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17.27</c:v>
                </c:pt>
                <c:pt idx="1">
                  <c:v>4.5999999999999996</c:v>
                </c:pt>
                <c:pt idx="2">
                  <c:v>7.53</c:v>
                </c:pt>
                <c:pt idx="3">
                  <c:v>7.05</c:v>
                </c:pt>
                <c:pt idx="4">
                  <c:v>6.63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57.32</c:v>
                </c:pt>
                <c:pt idx="1">
                  <c:v>72.69</c:v>
                </c:pt>
                <c:pt idx="2">
                  <c:v>99.71</c:v>
                </c:pt>
                <c:pt idx="3">
                  <c:v>123.1</c:v>
                </c:pt>
                <c:pt idx="4">
                  <c:v>115.27</c:v>
                </c:pt>
              </c:numCache>
            </c:numRef>
          </c:val>
        </c:ser>
        <c:dLbls>
          <c:showLegendKey val="0"/>
          <c:showVal val="0"/>
          <c:showCatName val="0"/>
          <c:showSerName val="0"/>
          <c:showPercent val="0"/>
          <c:showBubbleSize val="0"/>
        </c:dLbls>
        <c:gapWidth val="250"/>
        <c:overlap val="100"/>
        <c:axId val="38958592"/>
        <c:axId val="3896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14.95</c:v>
                </c:pt>
                <c:pt idx="1">
                  <c:v>16.52</c:v>
                </c:pt>
                <c:pt idx="2">
                  <c:v>25.9</c:v>
                </c:pt>
                <c:pt idx="3">
                  <c:v>7.93</c:v>
                </c:pt>
                <c:pt idx="4">
                  <c:v>-1.94</c:v>
                </c:pt>
              </c:numCache>
            </c:numRef>
          </c:val>
          <c:smooth val="0"/>
        </c:ser>
        <c:dLbls>
          <c:showLegendKey val="0"/>
          <c:showVal val="0"/>
          <c:showCatName val="0"/>
          <c:showSerName val="0"/>
          <c:showPercent val="0"/>
          <c:showBubbleSize val="0"/>
        </c:dLbls>
        <c:marker val="1"/>
        <c:smooth val="0"/>
        <c:axId val="38958592"/>
        <c:axId val="38960512"/>
      </c:lineChart>
      <c:catAx>
        <c:axId val="389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60512"/>
        <c:crosses val="autoZero"/>
        <c:auto val="1"/>
        <c:lblAlgn val="ctr"/>
        <c:lblOffset val="100"/>
        <c:tickLblSkip val="1"/>
        <c:tickMarkSkip val="1"/>
        <c:noMultiLvlLbl val="0"/>
      </c:catAx>
      <c:valAx>
        <c:axId val="3896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特別会計国民健康保険診療施設費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特別会計簡易排水事業費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特別会計農業集落排水事業費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特別会計村営水道事業費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0.17</c:v>
                </c:pt>
                <c:pt idx="4">
                  <c:v>#N/A</c:v>
                </c:pt>
                <c:pt idx="5">
                  <c:v>0.18</c:v>
                </c:pt>
                <c:pt idx="6">
                  <c:v>#N/A</c:v>
                </c:pt>
                <c:pt idx="7">
                  <c:v>0.2</c:v>
                </c:pt>
                <c:pt idx="8">
                  <c:v>#N/A</c:v>
                </c:pt>
                <c:pt idx="9">
                  <c:v>0.18</c:v>
                </c:pt>
              </c:numCache>
            </c:numRef>
          </c:val>
        </c:ser>
        <c:ser>
          <c:idx val="7"/>
          <c:order val="7"/>
          <c:tx>
            <c:strRef>
              <c:f>データシート!$A$34</c:f>
              <c:strCache>
                <c:ptCount val="1"/>
                <c:pt idx="0">
                  <c:v>公営企業観光施設事業会計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0.05</c:v>
                </c:pt>
                <c:pt idx="4">
                  <c:v>#N/A</c:v>
                </c:pt>
                <c:pt idx="5">
                  <c:v>0.04</c:v>
                </c:pt>
                <c:pt idx="6">
                  <c:v>#N/A</c:v>
                </c:pt>
                <c:pt idx="7">
                  <c:v>0.13</c:v>
                </c:pt>
                <c:pt idx="8">
                  <c:v>#N/A</c:v>
                </c:pt>
                <c:pt idx="9">
                  <c:v>0.22</c:v>
                </c:pt>
              </c:numCache>
            </c:numRef>
          </c:val>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0.96</c:v>
                </c:pt>
                <c:pt idx="2">
                  <c:v>#N/A</c:v>
                </c:pt>
                <c:pt idx="3">
                  <c:v>1.19</c:v>
                </c:pt>
                <c:pt idx="4">
                  <c:v>#N/A</c:v>
                </c:pt>
                <c:pt idx="5">
                  <c:v>0.69</c:v>
                </c:pt>
                <c:pt idx="6">
                  <c:v>#N/A</c:v>
                </c:pt>
                <c:pt idx="7">
                  <c:v>0.97</c:v>
                </c:pt>
                <c:pt idx="8">
                  <c:v>#N/A</c:v>
                </c:pt>
                <c:pt idx="9">
                  <c:v>2.2799999999999998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17.27</c:v>
                </c:pt>
                <c:pt idx="2">
                  <c:v>#N/A</c:v>
                </c:pt>
                <c:pt idx="3">
                  <c:v>4.5999999999999996</c:v>
                </c:pt>
                <c:pt idx="4">
                  <c:v>#N/A</c:v>
                </c:pt>
                <c:pt idx="5">
                  <c:v>7.53</c:v>
                </c:pt>
                <c:pt idx="6">
                  <c:v>#N/A</c:v>
                </c:pt>
                <c:pt idx="7">
                  <c:v>7.04</c:v>
                </c:pt>
                <c:pt idx="8">
                  <c:v>#N/A</c:v>
                </c:pt>
                <c:pt idx="9">
                  <c:v>6.63</c:v>
                </c:pt>
              </c:numCache>
            </c:numRef>
          </c:val>
        </c:ser>
        <c:dLbls>
          <c:showLegendKey val="0"/>
          <c:showVal val="0"/>
          <c:showCatName val="0"/>
          <c:showSerName val="0"/>
          <c:showPercent val="0"/>
          <c:showBubbleSize val="0"/>
        </c:dLbls>
        <c:gapWidth val="150"/>
        <c:overlap val="100"/>
        <c:axId val="39611776"/>
        <c:axId val="39613568"/>
      </c:barChart>
      <c:catAx>
        <c:axId val="396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13568"/>
        <c:crosses val="autoZero"/>
        <c:auto val="1"/>
        <c:lblAlgn val="ctr"/>
        <c:lblOffset val="100"/>
        <c:tickLblSkip val="1"/>
        <c:tickMarkSkip val="1"/>
        <c:noMultiLvlLbl val="0"/>
      </c:catAx>
      <c:valAx>
        <c:axId val="396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1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237</c:v>
                </c:pt>
                <c:pt idx="5">
                  <c:v>217</c:v>
                </c:pt>
                <c:pt idx="8">
                  <c:v>199</c:v>
                </c:pt>
                <c:pt idx="11">
                  <c:v>186</c:v>
                </c:pt>
                <c:pt idx="14">
                  <c:v>171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c:v>
                </c:pt>
                <c:pt idx="3">
                  <c:v>6</c:v>
                </c:pt>
                <c:pt idx="6">
                  <c:v>3</c:v>
                </c:pt>
                <c:pt idx="9">
                  <c:v>3</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c:v>
                </c:pt>
                <c:pt idx="3">
                  <c:v>48</c:v>
                </c:pt>
                <c:pt idx="6">
                  <c:v>21</c:v>
                </c:pt>
                <c:pt idx="9">
                  <c:v>20</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276</c:v>
                </c:pt>
                <c:pt idx="3">
                  <c:v>251</c:v>
                </c:pt>
                <c:pt idx="6">
                  <c:v>220</c:v>
                </c:pt>
                <c:pt idx="9">
                  <c:v>224</c:v>
                </c:pt>
                <c:pt idx="12">
                  <c:v>209</c:v>
                </c:pt>
              </c:numCache>
            </c:numRef>
          </c:val>
        </c:ser>
        <c:dLbls>
          <c:showLegendKey val="0"/>
          <c:showVal val="0"/>
          <c:showCatName val="0"/>
          <c:showSerName val="0"/>
          <c:showPercent val="0"/>
          <c:showBubbleSize val="0"/>
        </c:dLbls>
        <c:gapWidth val="100"/>
        <c:overlap val="100"/>
        <c:axId val="39452032"/>
        <c:axId val="3974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110</c:v>
                </c:pt>
                <c:pt idx="2">
                  <c:v>#N/A</c:v>
                </c:pt>
                <c:pt idx="3">
                  <c:v>#N/A</c:v>
                </c:pt>
                <c:pt idx="4">
                  <c:v>88</c:v>
                </c:pt>
                <c:pt idx="5">
                  <c:v>#N/A</c:v>
                </c:pt>
                <c:pt idx="6">
                  <c:v>#N/A</c:v>
                </c:pt>
                <c:pt idx="7">
                  <c:v>45</c:v>
                </c:pt>
                <c:pt idx="8">
                  <c:v>#N/A</c:v>
                </c:pt>
                <c:pt idx="9">
                  <c:v>#N/A</c:v>
                </c:pt>
                <c:pt idx="10">
                  <c:v>61</c:v>
                </c:pt>
                <c:pt idx="11">
                  <c:v>#N/A</c:v>
                </c:pt>
                <c:pt idx="12">
                  <c:v>#N/A</c:v>
                </c:pt>
                <c:pt idx="13">
                  <c:v>59</c:v>
                </c:pt>
                <c:pt idx="14">
                  <c:v>#N/A</c:v>
                </c:pt>
              </c:numCache>
            </c:numRef>
          </c:val>
          <c:smooth val="0"/>
        </c:ser>
        <c:dLbls>
          <c:showLegendKey val="0"/>
          <c:showVal val="0"/>
          <c:showCatName val="0"/>
          <c:showSerName val="0"/>
          <c:showPercent val="0"/>
          <c:showBubbleSize val="0"/>
        </c:dLbls>
        <c:marker val="1"/>
        <c:smooth val="0"/>
        <c:axId val="39452032"/>
        <c:axId val="39740928"/>
      </c:lineChart>
      <c:catAx>
        <c:axId val="394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40928"/>
        <c:crosses val="autoZero"/>
        <c:auto val="1"/>
        <c:lblAlgn val="ctr"/>
        <c:lblOffset val="100"/>
        <c:tickLblSkip val="1"/>
        <c:tickMarkSkip val="1"/>
        <c:noMultiLvlLbl val="0"/>
      </c:catAx>
      <c:valAx>
        <c:axId val="3974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5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1795</c:v>
                </c:pt>
                <c:pt idx="5">
                  <c:v>1764</c:v>
                </c:pt>
                <c:pt idx="8">
                  <c:v>1707</c:v>
                </c:pt>
                <c:pt idx="11">
                  <c:v>1741</c:v>
                </c:pt>
                <c:pt idx="14">
                  <c:v>1692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48</c:v>
                </c:pt>
                <c:pt idx="5">
                  <c:v>42</c:v>
                </c:pt>
                <c:pt idx="8">
                  <c:v>34</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760</c:v>
                </c:pt>
                <c:pt idx="5">
                  <c:v>1144</c:v>
                </c:pt>
                <c:pt idx="8">
                  <c:v>1473</c:v>
                </c:pt>
                <c:pt idx="11">
                  <c:v>1671</c:v>
                </c:pt>
                <c:pt idx="14">
                  <c:v>1633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546</c:v>
                </c:pt>
                <c:pt idx="3">
                  <c:v>544</c:v>
                </c:pt>
                <c:pt idx="6">
                  <c:v>518</c:v>
                </c:pt>
                <c:pt idx="9">
                  <c:v>496</c:v>
                </c:pt>
                <c:pt idx="12">
                  <c:v>484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c:v>
                </c:pt>
                <c:pt idx="3">
                  <c:v>12</c:v>
                </c:pt>
                <c:pt idx="6">
                  <c:v>92</c:v>
                </c:pt>
                <c:pt idx="9">
                  <c:v>89</c:v>
                </c:pt>
                <c:pt idx="12">
                  <c:v>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374</c:v>
                </c:pt>
                <c:pt idx="3">
                  <c:v>186</c:v>
                </c:pt>
                <c:pt idx="6">
                  <c:v>161</c:v>
                </c:pt>
                <c:pt idx="9">
                  <c:v>125</c:v>
                </c:pt>
                <c:pt idx="12">
                  <c:v>128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2093</c:v>
                </c:pt>
                <c:pt idx="3">
                  <c:v>2062</c:v>
                </c:pt>
                <c:pt idx="6">
                  <c:v>2016</c:v>
                </c:pt>
                <c:pt idx="9">
                  <c:v>1982</c:v>
                </c:pt>
                <c:pt idx="12">
                  <c:v>1935</c:v>
                </c:pt>
              </c:numCache>
            </c:numRef>
          </c:val>
        </c:ser>
        <c:dLbls>
          <c:showLegendKey val="0"/>
          <c:showVal val="0"/>
          <c:showCatName val="0"/>
          <c:showSerName val="0"/>
          <c:showPercent val="0"/>
          <c:showBubbleSize val="0"/>
        </c:dLbls>
        <c:gapWidth val="100"/>
        <c:overlap val="100"/>
        <c:axId val="18230272"/>
        <c:axId val="1823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230272"/>
        <c:axId val="18236544"/>
      </c:lineChart>
      <c:catAx>
        <c:axId val="1823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36544"/>
        <c:crosses val="autoZero"/>
        <c:auto val="1"/>
        <c:lblAlgn val="ctr"/>
        <c:lblOffset val="100"/>
        <c:tickLblSkip val="1"/>
        <c:tickMarkSkip val="1"/>
        <c:noMultiLvlLbl val="0"/>
      </c:catAx>
      <c:valAx>
        <c:axId val="1823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304000"/>
        <c:axId val="18347136"/>
      </c:scatterChart>
      <c:valAx>
        <c:axId val="18304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47136"/>
        <c:crosses val="autoZero"/>
        <c:crossBetween val="midCat"/>
      </c:valAx>
      <c:valAx>
        <c:axId val="18347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304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11.5</c:v>
                </c:pt>
                <c:pt idx="1">
                  <c:v>9.6</c:v>
                </c:pt>
                <c:pt idx="2">
                  <c:v>7.3</c:v>
                </c:pt>
                <c:pt idx="3">
                  <c:v>5.4</c:v>
                </c:pt>
                <c:pt idx="4">
                  <c:v>4.7</c:v>
                </c:pt>
              </c:numCache>
            </c:numRef>
          </c:xVal>
          <c:yVal>
            <c:numRef>
              <c:f>公会計指標分析・財政指標組合せ分析表!$K$73:$O$73</c:f>
              <c:numCache>
                <c:formatCode>#,##0.0;"▲ "#,##0.0</c:formatCode>
                <c:ptCount val="5"/>
                <c:pt idx="0">
                  <c:v>43.5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40663296"/>
        <c:axId val="40690048"/>
      </c:scatterChart>
      <c:valAx>
        <c:axId val="40663296"/>
        <c:scaling>
          <c:orientation val="minMax"/>
          <c:max val="12"/>
          <c:min val="6.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90048"/>
        <c:crosses val="autoZero"/>
        <c:crossBetween val="midCat"/>
      </c:valAx>
      <c:valAx>
        <c:axId val="4069004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63296"/>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元利償還金は下がっているが、過疎債の据置期間終了による元金償還が始まるため今後は増加に転じる見込である。</a:t>
          </a:r>
        </a:p>
        <a:p>
          <a:r>
            <a:rPr kumimoji="1" lang="ja-JP" altLang="en-US" sz="1400">
              <a:latin typeface="ＭＳ ゴシック" pitchFamily="49" charset="-128"/>
              <a:ea typeface="ＭＳ ゴシック" pitchFamily="49" charset="-128"/>
            </a:rPr>
            <a:t>さらに、過疎債を予定する大型事業の増加が予想されるため、財政シミュレーションを精査し適切な財政運営を図る。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れを行っていないため減少してきている。ただ、施設の老朽化や防災無線デジタル化など今後過疎債による事業を見込んでいるため、一時的に増加に転ずる見込みである。公営企業債については、現在のところ新たな借入れの予定は無い。</a:t>
          </a:r>
        </a:p>
        <a:p>
          <a:r>
            <a:rPr kumimoji="1" lang="ja-JP" altLang="en-US" sz="1400">
              <a:latin typeface="ＭＳ ゴシック" pitchFamily="49" charset="-128"/>
              <a:ea typeface="ＭＳ ゴシック" pitchFamily="49" charset="-128"/>
            </a:rPr>
            <a:t>　充当可能財源等については、増加してきたが交付税の動向により今後は減少することが予想される。</a:t>
          </a:r>
        </a:p>
        <a:p>
          <a:r>
            <a:rPr kumimoji="1" lang="ja-JP" altLang="en-US" sz="1400">
              <a:latin typeface="ＭＳ ゴシック" pitchFamily="49" charset="-128"/>
              <a:ea typeface="ＭＳ ゴシック" pitchFamily="49" charset="-128"/>
            </a:rPr>
            <a:t>　将来負担率は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年間「数値なし」で推移したが、今後については一時的に増加する可能性がある。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人口減少や産業が少ないことから財政基盤が弱く、財政力指数は低下傾向にあり、類似団体平均を下回っている。</a:t>
          </a:r>
        </a:p>
        <a:p>
          <a:r>
            <a:rPr kumimoji="1" lang="ja-JP" altLang="en-US" sz="1300">
              <a:latin typeface="ＭＳ Ｐゴシック"/>
            </a:rPr>
            <a:t>地域おこし協力隊と協力しながら地域資源を活かした新たな事業展開について模索している。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100754</xdr:rowOff>
    </xdr:to>
    <xdr:cxnSp macro="">
      <xdr:nvCxnSpPr>
        <xdr:cNvPr id="67" name="直線コネクタ 66"/>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92710</xdr:rowOff>
    </xdr:from>
    <xdr:to>
      <xdr:col>6</xdr:col>
      <xdr:colOff>0</xdr:colOff>
      <xdr:row>44</xdr:row>
      <xdr:rowOff>100754</xdr:rowOff>
    </xdr:to>
    <xdr:cxnSp macro="">
      <xdr:nvCxnSpPr>
        <xdr:cNvPr id="70" name="直線コネクタ 69"/>
        <xdr:cNvCxnSpPr/>
      </xdr:nvCxnSpPr>
      <xdr:spPr>
        <a:xfrm>
          <a:off x="3225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92710</xdr:rowOff>
    </xdr:to>
    <xdr:cxnSp macro="">
      <xdr:nvCxnSpPr>
        <xdr:cNvPr id="73" name="直線コネクタ 72"/>
        <xdr:cNvCxnSpPr/>
      </xdr:nvCxnSpPr>
      <xdr:spPr>
        <a:xfrm>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84667</xdr:rowOff>
    </xdr:to>
    <xdr:cxnSp macro="">
      <xdr:nvCxnSpPr>
        <xdr:cNvPr id="76" name="直線コネクタ 75"/>
        <xdr:cNvCxnSpPr/>
      </xdr:nvCxnSpPr>
      <xdr:spPr>
        <a:xfrm>
          <a:off x="1447800" y="76123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109237</xdr:rowOff>
    </xdr:from>
    <xdr:ext cx="762000" cy="259045"/>
    <xdr:sp macro="" textlink="">
      <xdr:nvSpPr>
        <xdr:cNvPr id="87" name="財政力該当値テキスト"/>
        <xdr:cNvSpPr txBox="1"/>
      </xdr:nvSpPr>
      <xdr:spPr>
        <a:xfrm>
          <a:off x="5041900" y="748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41910</xdr:rowOff>
    </xdr:from>
    <xdr:to>
      <xdr:col>4</xdr:col>
      <xdr:colOff>533400</xdr:colOff>
      <xdr:row>44</xdr:row>
      <xdr:rowOff>143510</xdr:rowOff>
    </xdr:to>
    <xdr:sp macro="" textlink="">
      <xdr:nvSpPr>
        <xdr:cNvPr id="90" name="円/楕円 89"/>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128287</xdr:rowOff>
    </xdr:from>
    <xdr:ext cx="762000" cy="259045"/>
    <xdr:sp macro="" textlink="">
      <xdr:nvSpPr>
        <xdr:cNvPr id="91" name="テキスト ボックス 90"/>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4" name="円/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年度は普通交付税の増加により基金への積立が多くなったことで経常収支比率は例年より低めとなり、平成</a:t>
          </a:r>
          <a:r>
            <a:rPr kumimoji="1" lang="en-US" altLang="ja-JP" sz="1300">
              <a:latin typeface="ＭＳ Ｐゴシック"/>
            </a:rPr>
            <a:t>27</a:t>
          </a:r>
          <a:r>
            <a:rPr kumimoji="1" lang="ja-JP" altLang="en-US" sz="1300">
              <a:latin typeface="ＭＳ Ｐゴシック"/>
            </a:rPr>
            <a:t>年度は交付税の動向により新たな特目基金を新設したため平成</a:t>
          </a:r>
          <a:r>
            <a:rPr kumimoji="1" lang="en-US" altLang="ja-JP" sz="1300">
              <a:latin typeface="ＭＳ Ｐゴシック"/>
            </a:rPr>
            <a:t>26</a:t>
          </a:r>
          <a:r>
            <a:rPr kumimoji="1" lang="ja-JP" altLang="en-US" sz="1300">
              <a:latin typeface="ＭＳ Ｐゴシック"/>
            </a:rPr>
            <a:t>年度より低くなった。今後も、</a:t>
          </a:r>
          <a:r>
            <a:rPr kumimoji="1" lang="en-US" altLang="ja-JP" sz="1300">
              <a:latin typeface="ＭＳ Ｐゴシック"/>
            </a:rPr>
            <a:t>70</a:t>
          </a:r>
          <a:r>
            <a:rPr kumimoji="1" lang="ja-JP" altLang="en-US" sz="1300">
              <a:latin typeface="ＭＳ Ｐゴシック"/>
            </a:rPr>
            <a:t>％台を維持できるよう財政運営に努めたい。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10541</xdr:rowOff>
    </xdr:from>
    <xdr:to>
      <xdr:col>7</xdr:col>
      <xdr:colOff>152400</xdr:colOff>
      <xdr:row>63</xdr:row>
      <xdr:rowOff>160147</xdr:rowOff>
    </xdr:to>
    <xdr:cxnSp macro="">
      <xdr:nvCxnSpPr>
        <xdr:cNvPr id="128" name="直線コネクタ 127"/>
        <xdr:cNvCxnSpPr/>
      </xdr:nvCxnSpPr>
      <xdr:spPr>
        <a:xfrm flipV="1">
          <a:off x="4114800" y="10811891"/>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63</xdr:row>
      <xdr:rowOff>160147</xdr:rowOff>
    </xdr:to>
    <xdr:cxnSp macro="">
      <xdr:nvCxnSpPr>
        <xdr:cNvPr id="131" name="直線コネクタ 130"/>
        <xdr:cNvCxnSpPr/>
      </xdr:nvCxnSpPr>
      <xdr:spPr>
        <a:xfrm>
          <a:off x="3225800" y="10674350"/>
          <a:ext cx="8890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17907</xdr:rowOff>
    </xdr:from>
    <xdr:to>
      <xdr:col>4</xdr:col>
      <xdr:colOff>482600</xdr:colOff>
      <xdr:row>62</xdr:row>
      <xdr:rowOff>44450</xdr:rowOff>
    </xdr:to>
    <xdr:cxnSp macro="">
      <xdr:nvCxnSpPr>
        <xdr:cNvPr id="134" name="直線コネクタ 133"/>
        <xdr:cNvCxnSpPr/>
      </xdr:nvCxnSpPr>
      <xdr:spPr>
        <a:xfrm>
          <a:off x="2336800" y="1064780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17907</xdr:rowOff>
    </xdr:from>
    <xdr:to>
      <xdr:col>3</xdr:col>
      <xdr:colOff>279400</xdr:colOff>
      <xdr:row>63</xdr:row>
      <xdr:rowOff>167386</xdr:rowOff>
    </xdr:to>
    <xdr:cxnSp macro="">
      <xdr:nvCxnSpPr>
        <xdr:cNvPr id="137" name="直線コネクタ 136"/>
        <xdr:cNvCxnSpPr/>
      </xdr:nvCxnSpPr>
      <xdr:spPr>
        <a:xfrm flipV="1">
          <a:off x="1447800" y="10647807"/>
          <a:ext cx="889000" cy="32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2430</xdr:rowOff>
    </xdr:from>
    <xdr:ext cx="762000" cy="259045"/>
    <xdr:sp macro="" textlink="">
      <xdr:nvSpPr>
        <xdr:cNvPr id="141" name="テキスト ボックス 140"/>
        <xdr:cNvSpPr txBox="1"/>
      </xdr:nvSpPr>
      <xdr:spPr>
        <a:xfrm>
          <a:off x="1066800" y="1114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131191</xdr:rowOff>
    </xdr:from>
    <xdr:to>
      <xdr:col>7</xdr:col>
      <xdr:colOff>203200</xdr:colOff>
      <xdr:row>63</xdr:row>
      <xdr:rowOff>61341</xdr:rowOff>
    </xdr:to>
    <xdr:sp macro="" textlink="">
      <xdr:nvSpPr>
        <xdr:cNvPr id="147" name="円/楕円 146"/>
        <xdr:cNvSpPr/>
      </xdr:nvSpPr>
      <xdr:spPr>
        <a:xfrm>
          <a:off x="49022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147718</xdr:rowOff>
    </xdr:from>
    <xdr:ext cx="762000" cy="259045"/>
    <xdr:sp macro="" textlink="">
      <xdr:nvSpPr>
        <xdr:cNvPr id="148" name="財政構造の弾力性該当値テキスト"/>
        <xdr:cNvSpPr txBox="1"/>
      </xdr:nvSpPr>
      <xdr:spPr>
        <a:xfrm>
          <a:off x="50419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109347</xdr:rowOff>
    </xdr:from>
    <xdr:to>
      <xdr:col>6</xdr:col>
      <xdr:colOff>50800</xdr:colOff>
      <xdr:row>64</xdr:row>
      <xdr:rowOff>39497</xdr:rowOff>
    </xdr:to>
    <xdr:sp macro="" textlink="">
      <xdr:nvSpPr>
        <xdr:cNvPr id="149" name="円/楕円 148"/>
        <xdr:cNvSpPr/>
      </xdr:nvSpPr>
      <xdr:spPr>
        <a:xfrm>
          <a:off x="4064000" y="10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49674</xdr:rowOff>
    </xdr:from>
    <xdr:ext cx="736600" cy="259045"/>
    <xdr:sp macro="" textlink="">
      <xdr:nvSpPr>
        <xdr:cNvPr id="150" name="テキスト ボックス 149"/>
        <xdr:cNvSpPr txBox="1"/>
      </xdr:nvSpPr>
      <xdr:spPr>
        <a:xfrm>
          <a:off x="3733800" y="10679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1" name="円/楕円 150"/>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2" name="テキスト ボックス 151"/>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138557</xdr:rowOff>
    </xdr:from>
    <xdr:to>
      <xdr:col>3</xdr:col>
      <xdr:colOff>330200</xdr:colOff>
      <xdr:row>62</xdr:row>
      <xdr:rowOff>68707</xdr:rowOff>
    </xdr:to>
    <xdr:sp macro="" textlink="">
      <xdr:nvSpPr>
        <xdr:cNvPr id="153" name="円/楕円 152"/>
        <xdr:cNvSpPr/>
      </xdr:nvSpPr>
      <xdr:spPr>
        <a:xfrm>
          <a:off x="2286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78884</xdr:rowOff>
    </xdr:from>
    <xdr:ext cx="762000" cy="259045"/>
    <xdr:sp macro="" textlink="">
      <xdr:nvSpPr>
        <xdr:cNvPr id="154" name="テキスト ボックス 153"/>
        <xdr:cNvSpPr txBox="1"/>
      </xdr:nvSpPr>
      <xdr:spPr>
        <a:xfrm>
          <a:off x="1955800" y="1036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116586</xdr:rowOff>
    </xdr:from>
    <xdr:to>
      <xdr:col>2</xdr:col>
      <xdr:colOff>127000</xdr:colOff>
      <xdr:row>64</xdr:row>
      <xdr:rowOff>46736</xdr:rowOff>
    </xdr:to>
    <xdr:sp macro="" textlink="">
      <xdr:nvSpPr>
        <xdr:cNvPr id="155" name="円/楕円 154"/>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56913</xdr:rowOff>
    </xdr:from>
    <xdr:ext cx="762000" cy="259045"/>
    <xdr:sp macro="" textlink="">
      <xdr:nvSpPr>
        <xdr:cNvPr id="156" name="テキスト ボックス 155"/>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により運営してきたため類似団体と比較すると職員数は多く、人口も少ないため人件費は高めとなっている。また、物件費は財務や収納など人口規模に比例しないシステムにかかる費用等で割高となってい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13219</xdr:rowOff>
    </xdr:from>
    <xdr:to>
      <xdr:col>7</xdr:col>
      <xdr:colOff>152400</xdr:colOff>
      <xdr:row>84</xdr:row>
      <xdr:rowOff>55567</xdr:rowOff>
    </xdr:to>
    <xdr:cxnSp macro="">
      <xdr:nvCxnSpPr>
        <xdr:cNvPr id="190" name="直線コネクタ 189"/>
        <xdr:cNvCxnSpPr/>
      </xdr:nvCxnSpPr>
      <xdr:spPr>
        <a:xfrm>
          <a:off x="4114800" y="14415019"/>
          <a:ext cx="8382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125064</xdr:rowOff>
    </xdr:from>
    <xdr:to>
      <xdr:col>6</xdr:col>
      <xdr:colOff>0</xdr:colOff>
      <xdr:row>84</xdr:row>
      <xdr:rowOff>13219</xdr:rowOff>
    </xdr:to>
    <xdr:cxnSp macro="">
      <xdr:nvCxnSpPr>
        <xdr:cNvPr id="193" name="直線コネクタ 192"/>
        <xdr:cNvCxnSpPr/>
      </xdr:nvCxnSpPr>
      <xdr:spPr>
        <a:xfrm>
          <a:off x="3225800" y="14355414"/>
          <a:ext cx="889000" cy="5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69402</xdr:rowOff>
    </xdr:from>
    <xdr:to>
      <xdr:col>4</xdr:col>
      <xdr:colOff>482600</xdr:colOff>
      <xdr:row>83</xdr:row>
      <xdr:rowOff>125064</xdr:rowOff>
    </xdr:to>
    <xdr:cxnSp macro="">
      <xdr:nvCxnSpPr>
        <xdr:cNvPr id="196" name="直線コネクタ 195"/>
        <xdr:cNvCxnSpPr/>
      </xdr:nvCxnSpPr>
      <xdr:spPr>
        <a:xfrm>
          <a:off x="2336800" y="14299752"/>
          <a:ext cx="889000" cy="5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43973</xdr:rowOff>
    </xdr:from>
    <xdr:to>
      <xdr:col>3</xdr:col>
      <xdr:colOff>279400</xdr:colOff>
      <xdr:row>83</xdr:row>
      <xdr:rowOff>69402</xdr:rowOff>
    </xdr:to>
    <xdr:cxnSp macro="">
      <xdr:nvCxnSpPr>
        <xdr:cNvPr id="199" name="直線コネクタ 198"/>
        <xdr:cNvCxnSpPr/>
      </xdr:nvCxnSpPr>
      <xdr:spPr>
        <a:xfrm>
          <a:off x="1447800" y="14274323"/>
          <a:ext cx="889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4767</xdr:rowOff>
    </xdr:from>
    <xdr:to>
      <xdr:col>7</xdr:col>
      <xdr:colOff>203200</xdr:colOff>
      <xdr:row>84</xdr:row>
      <xdr:rowOff>106367</xdr:rowOff>
    </xdr:to>
    <xdr:sp macro="" textlink="">
      <xdr:nvSpPr>
        <xdr:cNvPr id="209" name="円/楕円 208"/>
        <xdr:cNvSpPr/>
      </xdr:nvSpPr>
      <xdr:spPr>
        <a:xfrm>
          <a:off x="4902200" y="1440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148294</xdr:rowOff>
    </xdr:from>
    <xdr:ext cx="762000" cy="259045"/>
    <xdr:sp macro="" textlink="">
      <xdr:nvSpPr>
        <xdr:cNvPr id="210" name="人件費・物件費等の状況該当値テキスト"/>
        <xdr:cNvSpPr txBox="1"/>
      </xdr:nvSpPr>
      <xdr:spPr>
        <a:xfrm>
          <a:off x="5041900" y="143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816,454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133869</xdr:rowOff>
    </xdr:from>
    <xdr:to>
      <xdr:col>6</xdr:col>
      <xdr:colOff>50800</xdr:colOff>
      <xdr:row>84</xdr:row>
      <xdr:rowOff>64019</xdr:rowOff>
    </xdr:to>
    <xdr:sp macro="" textlink="">
      <xdr:nvSpPr>
        <xdr:cNvPr id="211" name="円/楕円 210"/>
        <xdr:cNvSpPr/>
      </xdr:nvSpPr>
      <xdr:spPr>
        <a:xfrm>
          <a:off x="4064000" y="143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48796</xdr:rowOff>
    </xdr:from>
    <xdr:ext cx="736600" cy="259045"/>
    <xdr:sp macro="" textlink="">
      <xdr:nvSpPr>
        <xdr:cNvPr id="212" name="テキスト ボックス 211"/>
        <xdr:cNvSpPr txBox="1"/>
      </xdr:nvSpPr>
      <xdr:spPr>
        <a:xfrm>
          <a:off x="3733800" y="1445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763,803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74264</xdr:rowOff>
    </xdr:from>
    <xdr:to>
      <xdr:col>4</xdr:col>
      <xdr:colOff>533400</xdr:colOff>
      <xdr:row>84</xdr:row>
      <xdr:rowOff>4414</xdr:rowOff>
    </xdr:to>
    <xdr:sp macro="" textlink="">
      <xdr:nvSpPr>
        <xdr:cNvPr id="213" name="円/楕円 212"/>
        <xdr:cNvSpPr/>
      </xdr:nvSpPr>
      <xdr:spPr>
        <a:xfrm>
          <a:off x="3175000" y="143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160641</xdr:rowOff>
    </xdr:from>
    <xdr:ext cx="762000" cy="259045"/>
    <xdr:sp macro="" textlink="">
      <xdr:nvSpPr>
        <xdr:cNvPr id="214" name="テキスト ボックス 213"/>
        <xdr:cNvSpPr txBox="1"/>
      </xdr:nvSpPr>
      <xdr:spPr>
        <a:xfrm>
          <a:off x="2844800" y="1439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689,697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18602</xdr:rowOff>
    </xdr:from>
    <xdr:to>
      <xdr:col>3</xdr:col>
      <xdr:colOff>330200</xdr:colOff>
      <xdr:row>83</xdr:row>
      <xdr:rowOff>120202</xdr:rowOff>
    </xdr:to>
    <xdr:sp macro="" textlink="">
      <xdr:nvSpPr>
        <xdr:cNvPr id="215" name="円/楕円 214"/>
        <xdr:cNvSpPr/>
      </xdr:nvSpPr>
      <xdr:spPr>
        <a:xfrm>
          <a:off x="2286000" y="142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104979</xdr:rowOff>
    </xdr:from>
    <xdr:ext cx="762000" cy="259045"/>
    <xdr:sp macro="" textlink="">
      <xdr:nvSpPr>
        <xdr:cNvPr id="216" name="テキスト ボックス 215"/>
        <xdr:cNvSpPr txBox="1"/>
      </xdr:nvSpPr>
      <xdr:spPr>
        <a:xfrm>
          <a:off x="1955800" y="143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620,495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164623</xdr:rowOff>
    </xdr:from>
    <xdr:to>
      <xdr:col>2</xdr:col>
      <xdr:colOff>127000</xdr:colOff>
      <xdr:row>83</xdr:row>
      <xdr:rowOff>94773</xdr:rowOff>
    </xdr:to>
    <xdr:sp macro="" textlink="">
      <xdr:nvSpPr>
        <xdr:cNvPr id="217" name="円/楕円 216"/>
        <xdr:cNvSpPr/>
      </xdr:nvSpPr>
      <xdr:spPr>
        <a:xfrm>
          <a:off x="1397000" y="142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79550</xdr:rowOff>
    </xdr:from>
    <xdr:ext cx="762000" cy="259045"/>
    <xdr:sp macro="" textlink="">
      <xdr:nvSpPr>
        <xdr:cNvPr id="218" name="テキスト ボックス 217"/>
        <xdr:cNvSpPr txBox="1"/>
      </xdr:nvSpPr>
      <xdr:spPr>
        <a:xfrm>
          <a:off x="1066800" y="1430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588,880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人件費は、過去において平成</a:t>
          </a:r>
          <a:r>
            <a:rPr kumimoji="1" lang="en-US" altLang="ja-JP" sz="1300">
              <a:latin typeface="ＭＳ Ｐゴシック"/>
            </a:rPr>
            <a:t>18</a:t>
          </a:r>
          <a:r>
            <a:rPr kumimoji="1" lang="ja-JP" altLang="en-US" sz="1300">
              <a:latin typeface="ＭＳ Ｐゴシック"/>
            </a:rPr>
            <a:t>年度</a:t>
          </a:r>
          <a:r>
            <a:rPr kumimoji="1" lang="en-US" altLang="ja-JP" sz="1300">
              <a:latin typeface="ＭＳ Ｐゴシック"/>
            </a:rPr>
            <a:t>25</a:t>
          </a:r>
          <a:r>
            <a:rPr kumimoji="1" lang="ja-JP" altLang="en-US" sz="1300">
              <a:latin typeface="ＭＳ Ｐゴシック"/>
            </a:rPr>
            <a:t>％、平成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20</a:t>
          </a:r>
          <a:r>
            <a:rPr kumimoji="1" lang="ja-JP" altLang="en-US" sz="1300">
              <a:latin typeface="ＭＳ Ｐゴシック"/>
            </a:rPr>
            <a:t>年度</a:t>
          </a:r>
          <a:r>
            <a:rPr kumimoji="1" lang="en-US" altLang="ja-JP" sz="1300">
              <a:latin typeface="ＭＳ Ｐゴシック"/>
            </a:rPr>
            <a:t>20</a:t>
          </a:r>
          <a:r>
            <a:rPr kumimoji="1" lang="ja-JP" altLang="en-US" sz="1300">
              <a:latin typeface="ＭＳ Ｐゴシック"/>
            </a:rPr>
            <a:t>％、平成</a:t>
          </a:r>
          <a:r>
            <a:rPr kumimoji="1" lang="en-US" altLang="ja-JP" sz="1300">
              <a:latin typeface="ＭＳ Ｐゴシック"/>
            </a:rPr>
            <a:t>21</a:t>
          </a:r>
          <a:r>
            <a:rPr kumimoji="1" lang="ja-JP" altLang="en-US" sz="1300">
              <a:latin typeface="ＭＳ Ｐゴシック"/>
            </a:rPr>
            <a:t>年度</a:t>
          </a:r>
          <a:r>
            <a:rPr kumimoji="1" lang="en-US" altLang="ja-JP" sz="1300">
              <a:latin typeface="ＭＳ Ｐゴシック"/>
            </a:rPr>
            <a:t>10</a:t>
          </a:r>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a:t>
          </a:r>
          <a:r>
            <a:rPr kumimoji="1" lang="en-US" altLang="ja-JP" sz="1300">
              <a:latin typeface="ＭＳ Ｐゴシック"/>
            </a:rPr>
            <a:t>6</a:t>
          </a:r>
          <a:r>
            <a:rPr kumimoji="1" lang="ja-JP" altLang="en-US" sz="1300">
              <a:latin typeface="ＭＳ Ｐゴシック"/>
            </a:rPr>
            <a:t>％と人件費削減を行ってきた。平成</a:t>
          </a:r>
          <a:r>
            <a:rPr kumimoji="1" lang="en-US" altLang="ja-JP" sz="1300">
              <a:latin typeface="ＭＳ Ｐゴシック"/>
            </a:rPr>
            <a:t>24</a:t>
          </a:r>
          <a:r>
            <a:rPr kumimoji="1" lang="ja-JP" altLang="en-US" sz="1300">
              <a:latin typeface="ＭＳ Ｐゴシック"/>
            </a:rPr>
            <a:t>年度は国家公務員の給与削減と同程度の削減を行わなかったため</a:t>
          </a:r>
          <a:r>
            <a:rPr kumimoji="1" lang="en-US" altLang="ja-JP" sz="1300">
              <a:latin typeface="ＭＳ Ｐゴシック"/>
            </a:rPr>
            <a:t>100</a:t>
          </a:r>
          <a:r>
            <a:rPr kumimoji="1" lang="ja-JP" altLang="en-US" sz="1300">
              <a:latin typeface="ＭＳ Ｐゴシック"/>
            </a:rPr>
            <a:t>を越えたが、現在は下回っている。現状を維持したい。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90</xdr:row>
      <xdr:rowOff>67311</xdr:rowOff>
    </xdr:to>
    <xdr:cxnSp macro="">
      <xdr:nvCxnSpPr>
        <xdr:cNvPr id="247" name="直線コネクタ 246"/>
        <xdr:cNvCxnSpPr/>
      </xdr:nvCxnSpPr>
      <xdr:spPr>
        <a:xfrm flipV="1">
          <a:off x="17018000" y="14009793"/>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39388</xdr:rowOff>
    </xdr:from>
    <xdr:ext cx="762000" cy="259045"/>
    <xdr:sp macro="" textlink="">
      <xdr:nvSpPr>
        <xdr:cNvPr id="248" name="給与水準   （国との比較）最小値テキスト"/>
        <xdr:cNvSpPr txBox="1"/>
      </xdr:nvSpPr>
      <xdr:spPr>
        <a:xfrm>
          <a:off x="17106900" y="1546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90</xdr:row>
      <xdr:rowOff>67311</xdr:rowOff>
    </xdr:from>
    <xdr:to>
      <xdr:col>24</xdr:col>
      <xdr:colOff>647700</xdr:colOff>
      <xdr:row>90</xdr:row>
      <xdr:rowOff>67311</xdr:rowOff>
    </xdr:to>
    <xdr:cxnSp macro="">
      <xdr:nvCxnSpPr>
        <xdr:cNvPr id="249" name="直線コネクタ 248"/>
        <xdr:cNvCxnSpPr/>
      </xdr:nvCxnSpPr>
      <xdr:spPr>
        <a:xfrm>
          <a:off x="16929100" y="1549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2" name="直線コネクタ 251"/>
        <xdr:cNvCxnSpPr/>
      </xdr:nvCxnSpPr>
      <xdr:spPr>
        <a:xfrm>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143527</xdr:rowOff>
    </xdr:from>
    <xdr:ext cx="762000" cy="259045"/>
    <xdr:sp macro="" textlink="">
      <xdr:nvSpPr>
        <xdr:cNvPr id="253"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0</xdr:rowOff>
    </xdr:from>
    <xdr:to>
      <xdr:col>24</xdr:col>
      <xdr:colOff>609600</xdr:colOff>
      <xdr:row>87</xdr:row>
      <xdr:rowOff>101600</xdr:rowOff>
    </xdr:to>
    <xdr:sp macro="" textlink="">
      <xdr:nvSpPr>
        <xdr:cNvPr id="254" name="フローチャート : 判断 253"/>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21166</xdr:rowOff>
    </xdr:to>
    <xdr:cxnSp macro="">
      <xdr:nvCxnSpPr>
        <xdr:cNvPr id="255" name="直線コネクタ 254"/>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91016</xdr:rowOff>
    </xdr:from>
    <xdr:to>
      <xdr:col>23</xdr:col>
      <xdr:colOff>457200</xdr:colOff>
      <xdr:row>87</xdr:row>
      <xdr:rowOff>21166</xdr:rowOff>
    </xdr:to>
    <xdr:sp macro="" textlink="">
      <xdr:nvSpPr>
        <xdr:cNvPr id="256" name="フローチャート : 判断 255"/>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57" name="テキスト ボックス 256"/>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90</xdr:row>
      <xdr:rowOff>51223</xdr:rowOff>
    </xdr:to>
    <xdr:cxnSp macro="">
      <xdr:nvCxnSpPr>
        <xdr:cNvPr id="258" name="直線コネクタ 257"/>
        <xdr:cNvCxnSpPr/>
      </xdr:nvCxnSpPr>
      <xdr:spPr>
        <a:xfrm flipV="1">
          <a:off x="14401800" y="14765866"/>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82973</xdr:rowOff>
    </xdr:from>
    <xdr:to>
      <xdr:col>22</xdr:col>
      <xdr:colOff>254000</xdr:colOff>
      <xdr:row>87</xdr:row>
      <xdr:rowOff>13123</xdr:rowOff>
    </xdr:to>
    <xdr:sp macro="" textlink="">
      <xdr:nvSpPr>
        <xdr:cNvPr id="259" name="フローチャート : 判断 258"/>
        <xdr:cNvSpPr/>
      </xdr:nvSpPr>
      <xdr:spPr>
        <a:xfrm>
          <a:off x="15240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169350</xdr:rowOff>
    </xdr:from>
    <xdr:ext cx="762000" cy="259045"/>
    <xdr:sp macro="" textlink="">
      <xdr:nvSpPr>
        <xdr:cNvPr id="260" name="テキスト ボックス 259"/>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134196</xdr:rowOff>
    </xdr:from>
    <xdr:to>
      <xdr:col>21</xdr:col>
      <xdr:colOff>0</xdr:colOff>
      <xdr:row>90</xdr:row>
      <xdr:rowOff>51223</xdr:rowOff>
    </xdr:to>
    <xdr:cxnSp macro="">
      <xdr:nvCxnSpPr>
        <xdr:cNvPr id="261" name="直線コネクタ 260"/>
        <xdr:cNvCxnSpPr/>
      </xdr:nvCxnSpPr>
      <xdr:spPr>
        <a:xfrm>
          <a:off x="13512800" y="153932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423</xdr:rowOff>
    </xdr:from>
    <xdr:to>
      <xdr:col>21</xdr:col>
      <xdr:colOff>50800</xdr:colOff>
      <xdr:row>90</xdr:row>
      <xdr:rowOff>102023</xdr:rowOff>
    </xdr:to>
    <xdr:sp macro="" textlink="">
      <xdr:nvSpPr>
        <xdr:cNvPr id="262" name="フローチャート : 判断 261"/>
        <xdr:cNvSpPr/>
      </xdr:nvSpPr>
      <xdr:spPr>
        <a:xfrm>
          <a:off x="14351000" y="1543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112200</xdr:rowOff>
    </xdr:from>
    <xdr:ext cx="762000" cy="259045"/>
    <xdr:sp macro="" textlink="">
      <xdr:nvSpPr>
        <xdr:cNvPr id="263" name="テキスト ボックス 262"/>
        <xdr:cNvSpPr txBox="1"/>
      </xdr:nvSpPr>
      <xdr:spPr>
        <a:xfrm>
          <a:off x="14020800" y="151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64" name="フローチャート : 判断 263"/>
        <xdr:cNvSpPr/>
      </xdr:nvSpPr>
      <xdr:spPr>
        <a:xfrm>
          <a:off x="13462000" y="1541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65" name="テキスト ボックス 26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1" name="円/楕円 270"/>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43197</xdr:rowOff>
    </xdr:from>
    <xdr:ext cx="762000" cy="259045"/>
    <xdr:sp macro="" textlink="">
      <xdr:nvSpPr>
        <xdr:cNvPr id="272" name="給与水準   （国との比較）該当値テキスト"/>
        <xdr:cNvSpPr txBox="1"/>
      </xdr:nvSpPr>
      <xdr:spPr>
        <a:xfrm>
          <a:off x="171069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3" name="円/楕円 272"/>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82143</xdr:rowOff>
    </xdr:from>
    <xdr:ext cx="736600" cy="259045"/>
    <xdr:sp macro="" textlink="">
      <xdr:nvSpPr>
        <xdr:cNvPr id="274" name="テキスト ボックス 273"/>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5" name="円/楕円 274"/>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6" name="テキスト ボックス 27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423</xdr:rowOff>
    </xdr:from>
    <xdr:to>
      <xdr:col>21</xdr:col>
      <xdr:colOff>50800</xdr:colOff>
      <xdr:row>90</xdr:row>
      <xdr:rowOff>102023</xdr:rowOff>
    </xdr:to>
    <xdr:sp macro="" textlink="">
      <xdr:nvSpPr>
        <xdr:cNvPr id="277" name="円/楕円 276"/>
        <xdr:cNvSpPr/>
      </xdr:nvSpPr>
      <xdr:spPr>
        <a:xfrm>
          <a:off x="14351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78" name="テキスト ボックス 277"/>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79" name="円/楕円 278"/>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23723</xdr:rowOff>
    </xdr:from>
    <xdr:ext cx="762000" cy="259045"/>
    <xdr:sp macro="" textlink="">
      <xdr:nvSpPr>
        <xdr:cNvPr id="280" name="テキスト ボックス 279"/>
        <xdr:cNvSpPr txBox="1"/>
      </xdr:nvSpPr>
      <xdr:spPr>
        <a:xfrm>
          <a:off x="13131800" y="1511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年度までスキー場を直営で営業してきたため職員数は過去から多い。平成</a:t>
          </a:r>
          <a:r>
            <a:rPr kumimoji="1" lang="en-US" altLang="ja-JP" sz="1300">
              <a:latin typeface="ＭＳ Ｐゴシック"/>
            </a:rPr>
            <a:t>18</a:t>
          </a:r>
          <a:r>
            <a:rPr kumimoji="1" lang="ja-JP" altLang="en-US" sz="1300">
              <a:latin typeface="ＭＳ Ｐゴシック"/>
            </a:rPr>
            <a:t>年度以降５年程一時的に職員採用を抑制したため、年齢バランスが悪く職員構成に無理が生じてきている。今後退職者が見込まれるため、新規採用を継続しつつ適正な職員数管理を行っていく。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9" name="直線コネクタ 308"/>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10"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11" name="直線コネクタ 310"/>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2"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3" name="直線コネクタ 312"/>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151299</xdr:rowOff>
    </xdr:from>
    <xdr:to>
      <xdr:col>24</xdr:col>
      <xdr:colOff>558800</xdr:colOff>
      <xdr:row>63</xdr:row>
      <xdr:rowOff>169598</xdr:rowOff>
    </xdr:to>
    <xdr:cxnSp macro="">
      <xdr:nvCxnSpPr>
        <xdr:cNvPr id="314" name="直線コネクタ 313"/>
        <xdr:cNvCxnSpPr/>
      </xdr:nvCxnSpPr>
      <xdr:spPr>
        <a:xfrm>
          <a:off x="16179800" y="10952649"/>
          <a:ext cx="8382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5"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6" name="フローチャート : 判断 315"/>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151299</xdr:rowOff>
    </xdr:from>
    <xdr:to>
      <xdr:col>23</xdr:col>
      <xdr:colOff>406400</xdr:colOff>
      <xdr:row>64</xdr:row>
      <xdr:rowOff>37158</xdr:rowOff>
    </xdr:to>
    <xdr:cxnSp macro="">
      <xdr:nvCxnSpPr>
        <xdr:cNvPr id="317" name="直線コネクタ 316"/>
        <xdr:cNvCxnSpPr/>
      </xdr:nvCxnSpPr>
      <xdr:spPr>
        <a:xfrm flipV="1">
          <a:off x="15290800" y="10952649"/>
          <a:ext cx="889000" cy="5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8" name="フローチャート : 判断 317"/>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9" name="テキスト ボックス 318"/>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36957</xdr:rowOff>
    </xdr:from>
    <xdr:to>
      <xdr:col>22</xdr:col>
      <xdr:colOff>203200</xdr:colOff>
      <xdr:row>64</xdr:row>
      <xdr:rowOff>37158</xdr:rowOff>
    </xdr:to>
    <xdr:cxnSp macro="">
      <xdr:nvCxnSpPr>
        <xdr:cNvPr id="320" name="直線コネクタ 319"/>
        <xdr:cNvCxnSpPr/>
      </xdr:nvCxnSpPr>
      <xdr:spPr>
        <a:xfrm>
          <a:off x="14401800" y="11009757"/>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21" name="フローチャート : 判断 320"/>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2" name="テキスト ボックス 321"/>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148886</xdr:rowOff>
    </xdr:from>
    <xdr:to>
      <xdr:col>21</xdr:col>
      <xdr:colOff>0</xdr:colOff>
      <xdr:row>64</xdr:row>
      <xdr:rowOff>36957</xdr:rowOff>
    </xdr:to>
    <xdr:cxnSp macro="">
      <xdr:nvCxnSpPr>
        <xdr:cNvPr id="323" name="直線コネクタ 322"/>
        <xdr:cNvCxnSpPr/>
      </xdr:nvCxnSpPr>
      <xdr:spPr>
        <a:xfrm>
          <a:off x="13512800" y="10950236"/>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4" name="フローチャート : 判断 323"/>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5" name="テキスト ボックス 324"/>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6" name="フローチャート : 判断 325"/>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7" name="テキスト ボックス 326"/>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118798</xdr:rowOff>
    </xdr:from>
    <xdr:to>
      <xdr:col>24</xdr:col>
      <xdr:colOff>609600</xdr:colOff>
      <xdr:row>64</xdr:row>
      <xdr:rowOff>48948</xdr:rowOff>
    </xdr:to>
    <xdr:sp macro="" textlink="">
      <xdr:nvSpPr>
        <xdr:cNvPr id="333" name="円/楕円 332"/>
        <xdr:cNvSpPr/>
      </xdr:nvSpPr>
      <xdr:spPr>
        <a:xfrm>
          <a:off x="16967200" y="109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90875</xdr:rowOff>
    </xdr:from>
    <xdr:ext cx="762000" cy="259045"/>
    <xdr:sp macro="" textlink="">
      <xdr:nvSpPr>
        <xdr:cNvPr id="334" name="定員管理の状況該当値テキスト"/>
        <xdr:cNvSpPr txBox="1"/>
      </xdr:nvSpPr>
      <xdr:spPr>
        <a:xfrm>
          <a:off x="17106900" y="1089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48.75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100499</xdr:rowOff>
    </xdr:from>
    <xdr:to>
      <xdr:col>23</xdr:col>
      <xdr:colOff>457200</xdr:colOff>
      <xdr:row>64</xdr:row>
      <xdr:rowOff>30649</xdr:rowOff>
    </xdr:to>
    <xdr:sp macro="" textlink="">
      <xdr:nvSpPr>
        <xdr:cNvPr id="335" name="円/楕円 334"/>
        <xdr:cNvSpPr/>
      </xdr:nvSpPr>
      <xdr:spPr>
        <a:xfrm>
          <a:off x="16129000" y="109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15426</xdr:rowOff>
    </xdr:from>
    <xdr:ext cx="736600" cy="259045"/>
    <xdr:sp macro="" textlink="">
      <xdr:nvSpPr>
        <xdr:cNvPr id="336" name="テキスト ボックス 335"/>
        <xdr:cNvSpPr txBox="1"/>
      </xdr:nvSpPr>
      <xdr:spPr>
        <a:xfrm>
          <a:off x="15798800" y="1098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157808</xdr:rowOff>
    </xdr:from>
    <xdr:to>
      <xdr:col>22</xdr:col>
      <xdr:colOff>254000</xdr:colOff>
      <xdr:row>64</xdr:row>
      <xdr:rowOff>87958</xdr:rowOff>
    </xdr:to>
    <xdr:sp macro="" textlink="">
      <xdr:nvSpPr>
        <xdr:cNvPr id="337" name="円/楕円 336"/>
        <xdr:cNvSpPr/>
      </xdr:nvSpPr>
      <xdr:spPr>
        <a:xfrm>
          <a:off x="15240000" y="109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72735</xdr:rowOff>
    </xdr:from>
    <xdr:ext cx="762000" cy="259045"/>
    <xdr:sp macro="" textlink="">
      <xdr:nvSpPr>
        <xdr:cNvPr id="338" name="テキスト ボックス 337"/>
        <xdr:cNvSpPr txBox="1"/>
      </xdr:nvSpPr>
      <xdr:spPr>
        <a:xfrm>
          <a:off x="14909800" y="11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157607</xdr:rowOff>
    </xdr:from>
    <xdr:to>
      <xdr:col>21</xdr:col>
      <xdr:colOff>50800</xdr:colOff>
      <xdr:row>64</xdr:row>
      <xdr:rowOff>87757</xdr:rowOff>
    </xdr:to>
    <xdr:sp macro="" textlink="">
      <xdr:nvSpPr>
        <xdr:cNvPr id="339" name="円/楕円 338"/>
        <xdr:cNvSpPr/>
      </xdr:nvSpPr>
      <xdr:spPr>
        <a:xfrm>
          <a:off x="143510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72534</xdr:rowOff>
    </xdr:from>
    <xdr:ext cx="762000" cy="259045"/>
    <xdr:sp macro="" textlink="">
      <xdr:nvSpPr>
        <xdr:cNvPr id="340" name="テキスト ボックス 339"/>
        <xdr:cNvSpPr txBox="1"/>
      </xdr:nvSpPr>
      <xdr:spPr>
        <a:xfrm>
          <a:off x="14020800" y="1104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98086</xdr:rowOff>
    </xdr:from>
    <xdr:to>
      <xdr:col>19</xdr:col>
      <xdr:colOff>533400</xdr:colOff>
      <xdr:row>64</xdr:row>
      <xdr:rowOff>28236</xdr:rowOff>
    </xdr:to>
    <xdr:sp macro="" textlink="">
      <xdr:nvSpPr>
        <xdr:cNvPr id="341" name="円/楕円 340"/>
        <xdr:cNvSpPr/>
      </xdr:nvSpPr>
      <xdr:spPr>
        <a:xfrm>
          <a:off x="13462000" y="108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13013</xdr:rowOff>
    </xdr:from>
    <xdr:ext cx="762000" cy="259045"/>
    <xdr:sp macro="" textlink="">
      <xdr:nvSpPr>
        <xdr:cNvPr id="342" name="テキスト ボックス 341"/>
        <xdr:cNvSpPr txBox="1"/>
      </xdr:nvSpPr>
      <xdr:spPr>
        <a:xfrm>
          <a:off x="13131800" y="10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単年度償還額以上に借入を行っていないことや、基金の増により充当可能財源が増えているため減少してきている。しかし、平成</a:t>
          </a:r>
          <a:r>
            <a:rPr kumimoji="1" lang="en-US" altLang="ja-JP" sz="1300">
              <a:latin typeface="ＭＳ Ｐゴシック"/>
            </a:rPr>
            <a:t>28</a:t>
          </a:r>
          <a:r>
            <a:rPr kumimoji="1" lang="ja-JP" altLang="en-US" sz="1300">
              <a:latin typeface="ＭＳ Ｐゴシック"/>
            </a:rPr>
            <a:t>年度は木曽広域連合のごみ処理施設建設や村営住宅建設等に過疎債を充当するため借入額が償還額を上回る見込みである。また平成</a:t>
          </a:r>
          <a:r>
            <a:rPr kumimoji="1" lang="en-US" altLang="ja-JP" sz="1300">
              <a:latin typeface="ＭＳ Ｐゴシック"/>
            </a:rPr>
            <a:t>29</a:t>
          </a:r>
          <a:r>
            <a:rPr kumimoji="1" lang="ja-JP" altLang="en-US" sz="1300">
              <a:latin typeface="ＭＳ Ｐゴシック"/>
            </a:rPr>
            <a:t>年度以降も防災無線デジタル化など大型事業が控えており、過疎債に頼らざるを得ない状況のため、今後は上昇する可能性がある。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2" name="直線コネクタ 371"/>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4" name="直線コネクタ 37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5"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6" name="直線コネクタ 375"/>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153670</xdr:rowOff>
    </xdr:to>
    <xdr:cxnSp macro="">
      <xdr:nvCxnSpPr>
        <xdr:cNvPr id="377" name="直線コネクタ 376"/>
        <xdr:cNvCxnSpPr/>
      </xdr:nvCxnSpPr>
      <xdr:spPr>
        <a:xfrm flipV="1">
          <a:off x="16179800" y="679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8"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9" name="フローチャート : 判断 378"/>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113212</xdr:rowOff>
    </xdr:to>
    <xdr:cxnSp macro="">
      <xdr:nvCxnSpPr>
        <xdr:cNvPr id="380" name="直線コネクタ 379"/>
        <xdr:cNvCxnSpPr/>
      </xdr:nvCxnSpPr>
      <xdr:spPr>
        <a:xfrm flipV="1">
          <a:off x="15290800" y="6840220"/>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81" name="フローチャート : 判断 38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2" name="テキスト ボックス 38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113212</xdr:rowOff>
    </xdr:from>
    <xdr:to>
      <xdr:col>22</xdr:col>
      <xdr:colOff>203200</xdr:colOff>
      <xdr:row>41</xdr:row>
      <xdr:rowOff>100330</xdr:rowOff>
    </xdr:to>
    <xdr:cxnSp macro="">
      <xdr:nvCxnSpPr>
        <xdr:cNvPr id="383" name="直線コネクタ 382"/>
        <xdr:cNvCxnSpPr/>
      </xdr:nvCxnSpPr>
      <xdr:spPr>
        <a:xfrm flipV="1">
          <a:off x="14401800" y="6971212"/>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4" name="フローチャート : 判断 383"/>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5" name="テキスト ボックス 384"/>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59872</xdr:rowOff>
    </xdr:to>
    <xdr:cxnSp macro="">
      <xdr:nvCxnSpPr>
        <xdr:cNvPr id="386" name="直線コネクタ 385"/>
        <xdr:cNvCxnSpPr/>
      </xdr:nvCxnSpPr>
      <xdr:spPr>
        <a:xfrm flipV="1">
          <a:off x="13512800" y="7129780"/>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7" name="フローチャート : 判断 386"/>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8" name="テキスト ボックス 387"/>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9" name="フローチャート : 判断 388"/>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72589</xdr:rowOff>
    </xdr:from>
    <xdr:ext cx="762000" cy="259045"/>
    <xdr:sp macro="" textlink="">
      <xdr:nvSpPr>
        <xdr:cNvPr id="390" name="テキスト ボックス 389"/>
        <xdr:cNvSpPr txBox="1"/>
      </xdr:nvSpPr>
      <xdr:spPr>
        <a:xfrm>
          <a:off x="13131800" y="693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6" name="円/楕円 395"/>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7"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62412</xdr:rowOff>
    </xdr:from>
    <xdr:to>
      <xdr:col>22</xdr:col>
      <xdr:colOff>254000</xdr:colOff>
      <xdr:row>40</xdr:row>
      <xdr:rowOff>164012</xdr:rowOff>
    </xdr:to>
    <xdr:sp macro="" textlink="">
      <xdr:nvSpPr>
        <xdr:cNvPr id="400" name="円/楕円 399"/>
        <xdr:cNvSpPr/>
      </xdr:nvSpPr>
      <xdr:spPr>
        <a:xfrm>
          <a:off x="15240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2739</xdr:rowOff>
    </xdr:from>
    <xdr:ext cx="762000" cy="259045"/>
    <xdr:sp macro="" textlink="">
      <xdr:nvSpPr>
        <xdr:cNvPr id="401" name="テキスト ボックス 400"/>
        <xdr:cNvSpPr txBox="1"/>
      </xdr:nvSpPr>
      <xdr:spPr>
        <a:xfrm>
          <a:off x="14909800" y="668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2" name="円/楕円 401"/>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403" name="テキスト ボックス 402"/>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04" name="円/楕円 403"/>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05" name="テキスト ボックス 404"/>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年度から「数値なし」で推移している。一組は将来負担が平成</a:t>
          </a:r>
          <a:r>
            <a:rPr kumimoji="1" lang="en-US" altLang="ja-JP" sz="1300">
              <a:latin typeface="ＭＳ Ｐゴシック"/>
            </a:rPr>
            <a:t>24</a:t>
          </a:r>
          <a:r>
            <a:rPr kumimoji="1" lang="ja-JP" altLang="en-US" sz="1300">
              <a:latin typeface="ＭＳ Ｐゴシック"/>
            </a:rPr>
            <a:t>年度と比較すると増加しているが、村の公債費は減少している。このまま維持したい。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2" name="直線コネクタ 431"/>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3"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4" name="直線コネクタ 433"/>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5"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7"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8" name="フローチャート : 判断 437"/>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41" name="フローチャート : 判断 440"/>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2" name="テキスト ボックス 441"/>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3" name="フローチャート : 判断 442"/>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4" name="テキスト ボックス 443"/>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5" name="フローチャート : 判断 444"/>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6" name="テキスト ボックス 445"/>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15</xdr:row>
      <xdr:rowOff>38481</xdr:rowOff>
    </xdr:from>
    <xdr:to>
      <xdr:col>19</xdr:col>
      <xdr:colOff>533400</xdr:colOff>
      <xdr:row>15</xdr:row>
      <xdr:rowOff>140081</xdr:rowOff>
    </xdr:to>
    <xdr:sp macro="" textlink="">
      <xdr:nvSpPr>
        <xdr:cNvPr id="452" name="円/楕円 451"/>
        <xdr:cNvSpPr/>
      </xdr:nvSpPr>
      <xdr:spPr>
        <a:xfrm>
          <a:off x="13462000" y="261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124858</xdr:rowOff>
    </xdr:from>
    <xdr:ext cx="762000" cy="259045"/>
    <xdr:sp macro="" textlink="">
      <xdr:nvSpPr>
        <xdr:cNvPr id="453" name="テキスト ボックス 452"/>
        <xdr:cNvSpPr txBox="1"/>
      </xdr:nvSpPr>
      <xdr:spPr>
        <a:xfrm>
          <a:off x="13131800" y="269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職員数は類似団体と比較すると多い状況であるが、退職者があったことにより平成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3.3</a:t>
          </a:r>
          <a:r>
            <a:rPr kumimoji="1" lang="ja-JP" altLang="en-US" sz="1300">
              <a:latin typeface="ＭＳ Ｐゴシック"/>
            </a:rPr>
            <a:t>％減少した。いずれにしても、適正な職員数管理により類似団体と同程度になるよう抑制を図りたい。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148227</xdr:rowOff>
    </xdr:from>
    <xdr:to>
      <xdr:col>7</xdr:col>
      <xdr:colOff>15875</xdr:colOff>
      <xdr:row>38</xdr:row>
      <xdr:rowOff>84546</xdr:rowOff>
    </xdr:to>
    <xdr:cxnSp macro="">
      <xdr:nvCxnSpPr>
        <xdr:cNvPr id="67" name="直線コネクタ 66"/>
        <xdr:cNvCxnSpPr/>
      </xdr:nvCxnSpPr>
      <xdr:spPr>
        <a:xfrm flipV="1">
          <a:off x="3987800" y="6491877"/>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112304</xdr:rowOff>
    </xdr:from>
    <xdr:to>
      <xdr:col>5</xdr:col>
      <xdr:colOff>549275</xdr:colOff>
      <xdr:row>38</xdr:row>
      <xdr:rowOff>84546</xdr:rowOff>
    </xdr:to>
    <xdr:cxnSp macro="">
      <xdr:nvCxnSpPr>
        <xdr:cNvPr id="70" name="直線コネクタ 69"/>
        <xdr:cNvCxnSpPr/>
      </xdr:nvCxnSpPr>
      <xdr:spPr>
        <a:xfrm>
          <a:off x="3098800" y="64559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112304</xdr:rowOff>
    </xdr:to>
    <xdr:cxnSp macro="">
      <xdr:nvCxnSpPr>
        <xdr:cNvPr id="73" name="直線コネクタ 72"/>
        <xdr:cNvCxnSpPr/>
      </xdr:nvCxnSpPr>
      <xdr:spPr>
        <a:xfrm>
          <a:off x="2209800" y="63906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38826</xdr:rowOff>
    </xdr:to>
    <xdr:cxnSp macro="">
      <xdr:nvCxnSpPr>
        <xdr:cNvPr id="76" name="直線コネクタ 75"/>
        <xdr:cNvCxnSpPr/>
      </xdr:nvCxnSpPr>
      <xdr:spPr>
        <a:xfrm flipV="1">
          <a:off x="1320800" y="639064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97427</xdr:rowOff>
    </xdr:from>
    <xdr:to>
      <xdr:col>7</xdr:col>
      <xdr:colOff>66675</xdr:colOff>
      <xdr:row>38</xdr:row>
      <xdr:rowOff>27577</xdr:rowOff>
    </xdr:to>
    <xdr:sp macro="" textlink="">
      <xdr:nvSpPr>
        <xdr:cNvPr id="86" name="円/楕円 85"/>
        <xdr:cNvSpPr/>
      </xdr:nvSpPr>
      <xdr:spPr>
        <a:xfrm>
          <a:off x="47752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69504</xdr:rowOff>
    </xdr:from>
    <xdr:ext cx="762000" cy="259045"/>
    <xdr:sp macro="" textlink="">
      <xdr:nvSpPr>
        <xdr:cNvPr id="87" name="人件費該当値テキスト"/>
        <xdr:cNvSpPr txBox="1"/>
      </xdr:nvSpPr>
      <xdr:spPr>
        <a:xfrm>
          <a:off x="49149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33746</xdr:rowOff>
    </xdr:from>
    <xdr:to>
      <xdr:col>5</xdr:col>
      <xdr:colOff>600075</xdr:colOff>
      <xdr:row>38</xdr:row>
      <xdr:rowOff>135346</xdr:rowOff>
    </xdr:to>
    <xdr:sp macro="" textlink="">
      <xdr:nvSpPr>
        <xdr:cNvPr id="88" name="円/楕円 87"/>
        <xdr:cNvSpPr/>
      </xdr:nvSpPr>
      <xdr:spPr>
        <a:xfrm>
          <a:off x="3937000" y="65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120123</xdr:rowOff>
    </xdr:from>
    <xdr:ext cx="736600" cy="259045"/>
    <xdr:sp macro="" textlink="">
      <xdr:nvSpPr>
        <xdr:cNvPr id="89" name="テキスト ボックス 88"/>
        <xdr:cNvSpPr txBox="1"/>
      </xdr:nvSpPr>
      <xdr:spPr>
        <a:xfrm>
          <a:off x="3606800" y="663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61504</xdr:rowOff>
    </xdr:from>
    <xdr:to>
      <xdr:col>4</xdr:col>
      <xdr:colOff>396875</xdr:colOff>
      <xdr:row>37</xdr:row>
      <xdr:rowOff>163105</xdr:rowOff>
    </xdr:to>
    <xdr:sp macro="" textlink="">
      <xdr:nvSpPr>
        <xdr:cNvPr id="90" name="円/楕円 89"/>
        <xdr:cNvSpPr/>
      </xdr:nvSpPr>
      <xdr:spPr>
        <a:xfrm>
          <a:off x="3048000" y="6405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147881</xdr:rowOff>
    </xdr:from>
    <xdr:ext cx="762000" cy="259045"/>
    <xdr:sp macro="" textlink="">
      <xdr:nvSpPr>
        <xdr:cNvPr id="91" name="テキスト ボックス 90"/>
        <xdr:cNvSpPr txBox="1"/>
      </xdr:nvSpPr>
      <xdr:spPr>
        <a:xfrm>
          <a:off x="2717800" y="64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2" name="円/楕円 91"/>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3" name="テキスト ボックス 92"/>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159476</xdr:rowOff>
    </xdr:from>
    <xdr:to>
      <xdr:col>1</xdr:col>
      <xdr:colOff>676275</xdr:colOff>
      <xdr:row>38</xdr:row>
      <xdr:rowOff>89626</xdr:rowOff>
    </xdr:to>
    <xdr:sp macro="" textlink="">
      <xdr:nvSpPr>
        <xdr:cNvPr id="94" name="円/楕円 93"/>
        <xdr:cNvSpPr/>
      </xdr:nvSpPr>
      <xdr:spPr>
        <a:xfrm>
          <a:off x="1270000" y="65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74403</xdr:rowOff>
    </xdr:from>
    <xdr:ext cx="762000" cy="259045"/>
    <xdr:sp macro="" textlink="">
      <xdr:nvSpPr>
        <xdr:cNvPr id="95" name="テキスト ボックス 94"/>
        <xdr:cNvSpPr txBox="1"/>
      </xdr:nvSpPr>
      <xdr:spPr>
        <a:xfrm>
          <a:off x="9398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従来から除雪作業を直営で行っているため委託料などの物件費は類似団体平均を下回っている。</a:t>
          </a:r>
          <a:endParaRPr kumimoji="1" lang="en-US" altLang="ja-JP" sz="1300">
            <a:latin typeface="ＭＳ Ｐゴシック"/>
          </a:endParaRPr>
        </a:p>
        <a:p>
          <a:r>
            <a:rPr kumimoji="1" lang="ja-JP" altLang="en-US" sz="1300">
              <a:latin typeface="ＭＳ Ｐゴシック"/>
            </a:rPr>
            <a:t>ただ、村雇用教員の増などにより決算額は平成</a:t>
          </a:r>
          <a:r>
            <a:rPr kumimoji="1" lang="en-US" altLang="ja-JP" sz="1300">
              <a:latin typeface="ＭＳ Ｐゴシック"/>
            </a:rPr>
            <a:t>26</a:t>
          </a:r>
          <a:r>
            <a:rPr kumimoji="1" lang="ja-JP" altLang="en-US" sz="1300">
              <a:latin typeface="ＭＳ Ｐゴシック"/>
            </a:rPr>
            <a:t>年度から</a:t>
          </a:r>
          <a:r>
            <a:rPr kumimoji="1" lang="en-US" altLang="ja-JP" sz="1300">
              <a:latin typeface="ＭＳ Ｐゴシック"/>
            </a:rPr>
            <a:t>19</a:t>
          </a:r>
          <a:r>
            <a:rPr kumimoji="1" lang="ja-JP" altLang="en-US" sz="1300">
              <a:latin typeface="ＭＳ Ｐゴシック"/>
            </a:rPr>
            <a:t>％増加しているため、経費抑制に務めていく。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67564</xdr:rowOff>
    </xdr:to>
    <xdr:cxnSp macro="">
      <xdr:nvCxnSpPr>
        <xdr:cNvPr id="125" name="直線コネクタ 124"/>
        <xdr:cNvCxnSpPr/>
      </xdr:nvCxnSpPr>
      <xdr:spPr>
        <a:xfrm flipV="1">
          <a:off x="15671800" y="27513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67564</xdr:rowOff>
    </xdr:to>
    <xdr:cxnSp macro="">
      <xdr:nvCxnSpPr>
        <xdr:cNvPr id="128" name="直線コネクタ 127"/>
        <xdr:cNvCxnSpPr/>
      </xdr:nvCxnSpPr>
      <xdr:spPr>
        <a:xfrm>
          <a:off x="14782800" y="27376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30" name="テキスト ボックス 129"/>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15</xdr:row>
      <xdr:rowOff>165862</xdr:rowOff>
    </xdr:to>
    <xdr:cxnSp macro="">
      <xdr:nvCxnSpPr>
        <xdr:cNvPr id="131" name="直線コネクタ 130"/>
        <xdr:cNvCxnSpPr/>
      </xdr:nvCxnSpPr>
      <xdr:spPr>
        <a:xfrm>
          <a:off x="13893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9415</xdr:rowOff>
    </xdr:from>
    <xdr:ext cx="762000" cy="259045"/>
    <xdr:sp macro="" textlink="">
      <xdr:nvSpPr>
        <xdr:cNvPr id="133" name="テキスト ボックス 132"/>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138430</xdr:rowOff>
    </xdr:to>
    <xdr:cxnSp macro="">
      <xdr:nvCxnSpPr>
        <xdr:cNvPr id="134" name="直線コネクタ 133"/>
        <xdr:cNvCxnSpPr/>
      </xdr:nvCxnSpPr>
      <xdr:spPr>
        <a:xfrm flipV="1">
          <a:off x="13004800" y="2691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6" name="テキスト ボックス 135"/>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8" name="テキスト ボックス 137"/>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44" name="円/楕円 143"/>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5"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6" name="円/楕円 145"/>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7" name="テキスト ボックス 146"/>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8" name="円/楕円 147"/>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9" name="テキスト ボックス 148"/>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50" name="円/楕円 149"/>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1" name="テキスト ボックス 150"/>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扶助費は過去から低い状態で類似団体の平均も下回っている。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31750</xdr:rowOff>
    </xdr:to>
    <xdr:cxnSp macro="">
      <xdr:nvCxnSpPr>
        <xdr:cNvPr id="185" name="直線コネクタ 184"/>
        <xdr:cNvCxnSpPr/>
      </xdr:nvCxnSpPr>
      <xdr:spPr>
        <a:xfrm>
          <a:off x="3987800" y="9290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31750</xdr:rowOff>
    </xdr:to>
    <xdr:cxnSp macro="">
      <xdr:nvCxnSpPr>
        <xdr:cNvPr id="188" name="直線コネクタ 187"/>
        <xdr:cNvCxnSpPr/>
      </xdr:nvCxnSpPr>
      <xdr:spPr>
        <a:xfrm>
          <a:off x="3098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1" name="直線コネクタ 190"/>
        <xdr:cNvCxnSpPr/>
      </xdr:nvCxnSpPr>
      <xdr:spPr>
        <a:xfrm flipV="1">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127000</xdr:rowOff>
    </xdr:to>
    <xdr:cxnSp macro="">
      <xdr:nvCxnSpPr>
        <xdr:cNvPr id="194" name="直線コネクタ 193"/>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4" name="円/楕円 203"/>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5"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6" name="円/楕円 205"/>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7" name="テキスト ボックス 206"/>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0" name="円/楕円 209"/>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1" name="テキスト ボックス 210"/>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は、国保診療施設費事業会計への繰出金で過疎債を充当しているため経常収支比率は下がっている。また、農業集落排水事業会計は下水道資本費平準化債を借入れているため、一般会計からの繰出は抑制されている。簡易水道事業でメーター器取替えなどにより繰出が増加したが、類似団体の平均を大きく下回っているため現状を維持したい。</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113284</xdr:rowOff>
    </xdr:from>
    <xdr:to>
      <xdr:col>24</xdr:col>
      <xdr:colOff>31750</xdr:colOff>
      <xdr:row>54</xdr:row>
      <xdr:rowOff>113284</xdr:rowOff>
    </xdr:to>
    <xdr:cxnSp macro="">
      <xdr:nvCxnSpPr>
        <xdr:cNvPr id="243" name="直線コネクタ 242"/>
        <xdr:cNvCxnSpPr/>
      </xdr:nvCxnSpPr>
      <xdr:spPr>
        <a:xfrm>
          <a:off x="15671800" y="93715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67564</xdr:rowOff>
    </xdr:from>
    <xdr:to>
      <xdr:col>22</xdr:col>
      <xdr:colOff>565150</xdr:colOff>
      <xdr:row>54</xdr:row>
      <xdr:rowOff>113284</xdr:rowOff>
    </xdr:to>
    <xdr:cxnSp macro="">
      <xdr:nvCxnSpPr>
        <xdr:cNvPr id="246" name="直線コネクタ 245"/>
        <xdr:cNvCxnSpPr/>
      </xdr:nvCxnSpPr>
      <xdr:spPr>
        <a:xfrm>
          <a:off x="14782800" y="9325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49276</xdr:rowOff>
    </xdr:from>
    <xdr:to>
      <xdr:col>21</xdr:col>
      <xdr:colOff>361950</xdr:colOff>
      <xdr:row>54</xdr:row>
      <xdr:rowOff>67564</xdr:rowOff>
    </xdr:to>
    <xdr:cxnSp macro="">
      <xdr:nvCxnSpPr>
        <xdr:cNvPr id="249" name="直線コネクタ 248"/>
        <xdr:cNvCxnSpPr/>
      </xdr:nvCxnSpPr>
      <xdr:spPr>
        <a:xfrm>
          <a:off x="13893800" y="93075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49276</xdr:rowOff>
    </xdr:from>
    <xdr:to>
      <xdr:col>20</xdr:col>
      <xdr:colOff>158750</xdr:colOff>
      <xdr:row>54</xdr:row>
      <xdr:rowOff>85852</xdr:rowOff>
    </xdr:to>
    <xdr:cxnSp macro="">
      <xdr:nvCxnSpPr>
        <xdr:cNvPr id="252" name="直線コネクタ 251"/>
        <xdr:cNvCxnSpPr/>
      </xdr:nvCxnSpPr>
      <xdr:spPr>
        <a:xfrm flipV="1">
          <a:off x="13004800" y="9307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62484</xdr:rowOff>
    </xdr:from>
    <xdr:to>
      <xdr:col>24</xdr:col>
      <xdr:colOff>82550</xdr:colOff>
      <xdr:row>54</xdr:row>
      <xdr:rowOff>164084</xdr:rowOff>
    </xdr:to>
    <xdr:sp macro="" textlink="">
      <xdr:nvSpPr>
        <xdr:cNvPr id="262" name="円/楕円 261"/>
        <xdr:cNvSpPr/>
      </xdr:nvSpPr>
      <xdr:spPr>
        <a:xfrm>
          <a:off x="164592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79011</xdr:rowOff>
    </xdr:from>
    <xdr:ext cx="762000" cy="259045"/>
    <xdr:sp macro="" textlink="">
      <xdr:nvSpPr>
        <xdr:cNvPr id="263" name="その他該当値テキスト"/>
        <xdr:cNvSpPr txBox="1"/>
      </xdr:nvSpPr>
      <xdr:spPr>
        <a:xfrm>
          <a:off x="16598900" y="916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62484</xdr:rowOff>
    </xdr:from>
    <xdr:to>
      <xdr:col>22</xdr:col>
      <xdr:colOff>615950</xdr:colOff>
      <xdr:row>54</xdr:row>
      <xdr:rowOff>164084</xdr:rowOff>
    </xdr:to>
    <xdr:sp macro="" textlink="">
      <xdr:nvSpPr>
        <xdr:cNvPr id="264" name="円/楕円 263"/>
        <xdr:cNvSpPr/>
      </xdr:nvSpPr>
      <xdr:spPr>
        <a:xfrm>
          <a:off x="15621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2811</xdr:rowOff>
    </xdr:from>
    <xdr:ext cx="736600" cy="259045"/>
    <xdr:sp macro="" textlink="">
      <xdr:nvSpPr>
        <xdr:cNvPr id="265" name="テキスト ボックス 264"/>
        <xdr:cNvSpPr txBox="1"/>
      </xdr:nvSpPr>
      <xdr:spPr>
        <a:xfrm>
          <a:off x="15290800" y="908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xdr:rowOff>
    </xdr:from>
    <xdr:to>
      <xdr:col>21</xdr:col>
      <xdr:colOff>412750</xdr:colOff>
      <xdr:row>54</xdr:row>
      <xdr:rowOff>118364</xdr:rowOff>
    </xdr:to>
    <xdr:sp macro="" textlink="">
      <xdr:nvSpPr>
        <xdr:cNvPr id="266" name="円/楕円 265"/>
        <xdr:cNvSpPr/>
      </xdr:nvSpPr>
      <xdr:spPr>
        <a:xfrm>
          <a:off x="14732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128541</xdr:rowOff>
    </xdr:from>
    <xdr:ext cx="762000" cy="259045"/>
    <xdr:sp macro="" textlink="">
      <xdr:nvSpPr>
        <xdr:cNvPr id="267" name="テキスト ボックス 266"/>
        <xdr:cNvSpPr txBox="1"/>
      </xdr:nvSpPr>
      <xdr:spPr>
        <a:xfrm>
          <a:off x="14401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169926</xdr:rowOff>
    </xdr:from>
    <xdr:to>
      <xdr:col>20</xdr:col>
      <xdr:colOff>209550</xdr:colOff>
      <xdr:row>54</xdr:row>
      <xdr:rowOff>100076</xdr:rowOff>
    </xdr:to>
    <xdr:sp macro="" textlink="">
      <xdr:nvSpPr>
        <xdr:cNvPr id="268" name="円/楕円 267"/>
        <xdr:cNvSpPr/>
      </xdr:nvSpPr>
      <xdr:spPr>
        <a:xfrm>
          <a:off x="13843000" y="92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110253</xdr:rowOff>
    </xdr:from>
    <xdr:ext cx="762000" cy="259045"/>
    <xdr:sp macro="" textlink="">
      <xdr:nvSpPr>
        <xdr:cNvPr id="269" name="テキスト ボックス 268"/>
        <xdr:cNvSpPr txBox="1"/>
      </xdr:nvSpPr>
      <xdr:spPr>
        <a:xfrm>
          <a:off x="13512800" y="90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35052</xdr:rowOff>
    </xdr:from>
    <xdr:to>
      <xdr:col>19</xdr:col>
      <xdr:colOff>6350</xdr:colOff>
      <xdr:row>54</xdr:row>
      <xdr:rowOff>136652</xdr:rowOff>
    </xdr:to>
    <xdr:sp macro="" textlink="">
      <xdr:nvSpPr>
        <xdr:cNvPr id="270" name="円/楕円 269"/>
        <xdr:cNvSpPr/>
      </xdr:nvSpPr>
      <xdr:spPr>
        <a:xfrm>
          <a:off x="12954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146829</xdr:rowOff>
    </xdr:from>
    <xdr:ext cx="762000" cy="259045"/>
    <xdr:sp macro="" textlink="">
      <xdr:nvSpPr>
        <xdr:cNvPr id="271" name="テキスト ボックス 270"/>
        <xdr:cNvSpPr txBox="1"/>
      </xdr:nvSpPr>
      <xdr:spPr>
        <a:xfrm>
          <a:off x="12623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補助費の</a:t>
          </a:r>
          <a:r>
            <a:rPr kumimoji="1" lang="en-US" altLang="ja-JP" sz="1300">
              <a:latin typeface="ＭＳ Ｐゴシック"/>
            </a:rPr>
            <a:t>53%</a:t>
          </a:r>
          <a:r>
            <a:rPr kumimoji="1" lang="ja-JP" altLang="en-US" sz="1300">
              <a:latin typeface="ＭＳ Ｐゴシック"/>
            </a:rPr>
            <a:t>は一組にかかるものとなっている。過去から類似団体の平均に均衡している。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117856</xdr:rowOff>
    </xdr:to>
    <xdr:cxnSp macro="">
      <xdr:nvCxnSpPr>
        <xdr:cNvPr id="301" name="直線コネクタ 300"/>
        <xdr:cNvCxnSpPr/>
      </xdr:nvCxnSpPr>
      <xdr:spPr>
        <a:xfrm flipV="1">
          <a:off x="15671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xdr:rowOff>
    </xdr:from>
    <xdr:to>
      <xdr:col>22</xdr:col>
      <xdr:colOff>565150</xdr:colOff>
      <xdr:row>36</xdr:row>
      <xdr:rowOff>117856</xdr:rowOff>
    </xdr:to>
    <xdr:cxnSp macro="">
      <xdr:nvCxnSpPr>
        <xdr:cNvPr id="304" name="直線コネクタ 303"/>
        <xdr:cNvCxnSpPr/>
      </xdr:nvCxnSpPr>
      <xdr:spPr>
        <a:xfrm>
          <a:off x="14782800" y="6175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26416</xdr:rowOff>
    </xdr:to>
    <xdr:cxnSp macro="">
      <xdr:nvCxnSpPr>
        <xdr:cNvPr id="307" name="直線コネクタ 306"/>
        <xdr:cNvCxnSpPr/>
      </xdr:nvCxnSpPr>
      <xdr:spPr>
        <a:xfrm flipV="1">
          <a:off x="13893800" y="6175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108712</xdr:rowOff>
    </xdr:to>
    <xdr:cxnSp macro="">
      <xdr:nvCxnSpPr>
        <xdr:cNvPr id="310" name="直線コネクタ 309"/>
        <xdr:cNvCxnSpPr/>
      </xdr:nvCxnSpPr>
      <xdr:spPr>
        <a:xfrm flipV="1">
          <a:off x="13004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0" name="円/楕円 31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2" name="円/楕円 32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3" name="テキスト ボックス 322"/>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4" name="円/楕円 323"/>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5" name="テキスト ボックス 324"/>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6" name="円/楕円 325"/>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7" name="テキスト ボックス 326"/>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28" name="円/楕円 327"/>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29" name="テキスト ボックス 328"/>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公債費は臨時財政対策債と過疎債で</a:t>
          </a:r>
          <a:r>
            <a:rPr kumimoji="1" lang="en-US" altLang="ja-JP" sz="1300">
              <a:latin typeface="ＭＳ Ｐゴシック"/>
            </a:rPr>
            <a:t>8</a:t>
          </a:r>
          <a:r>
            <a:rPr kumimoji="1" lang="ja-JP" altLang="en-US" sz="1300">
              <a:latin typeface="ＭＳ Ｐゴシック"/>
            </a:rPr>
            <a:t>割を占めている。過疎債の元金据置き期間等が終了していきているため元金償還額は増加している。さらに今後大型事業が予定されるため、公債費の増加が見込まれる。そのため、財政シュミレーションを精査し、健全な財政運営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123189</xdr:rowOff>
    </xdr:to>
    <xdr:cxnSp macro="">
      <xdr:nvCxnSpPr>
        <xdr:cNvPr id="361" name="直線コネクタ 360"/>
        <xdr:cNvCxnSpPr/>
      </xdr:nvCxnSpPr>
      <xdr:spPr>
        <a:xfrm flipV="1">
          <a:off x="3987800" y="130962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123189</xdr:rowOff>
    </xdr:to>
    <xdr:cxnSp macro="">
      <xdr:nvCxnSpPr>
        <xdr:cNvPr id="364" name="直線コネクタ 363"/>
        <xdr:cNvCxnSpPr/>
      </xdr:nvCxnSpPr>
      <xdr:spPr>
        <a:xfrm>
          <a:off x="3098800" y="13061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31750</xdr:rowOff>
    </xdr:from>
    <xdr:to>
      <xdr:col>4</xdr:col>
      <xdr:colOff>346075</xdr:colOff>
      <xdr:row>76</xdr:row>
      <xdr:rowOff>92711</xdr:rowOff>
    </xdr:to>
    <xdr:cxnSp macro="">
      <xdr:nvCxnSpPr>
        <xdr:cNvPr id="367" name="直線コネクタ 366"/>
        <xdr:cNvCxnSpPr/>
      </xdr:nvCxnSpPr>
      <xdr:spPr>
        <a:xfrm flipV="1">
          <a:off x="2209800" y="130619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92711</xdr:rowOff>
    </xdr:from>
    <xdr:to>
      <xdr:col>3</xdr:col>
      <xdr:colOff>142875</xdr:colOff>
      <xdr:row>77</xdr:row>
      <xdr:rowOff>111761</xdr:rowOff>
    </xdr:to>
    <xdr:cxnSp macro="">
      <xdr:nvCxnSpPr>
        <xdr:cNvPr id="370" name="直線コネクタ 369"/>
        <xdr:cNvCxnSpPr/>
      </xdr:nvCxnSpPr>
      <xdr:spPr>
        <a:xfrm flipV="1">
          <a:off x="1320800" y="1312291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72" name="テキスト ボックス 37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0" name="円/楕円 379"/>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1"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72389</xdr:rowOff>
    </xdr:from>
    <xdr:to>
      <xdr:col>5</xdr:col>
      <xdr:colOff>600075</xdr:colOff>
      <xdr:row>77</xdr:row>
      <xdr:rowOff>2539</xdr:rowOff>
    </xdr:to>
    <xdr:sp macro="" textlink="">
      <xdr:nvSpPr>
        <xdr:cNvPr id="382" name="円/楕円 381"/>
        <xdr:cNvSpPr/>
      </xdr:nvSpPr>
      <xdr:spPr>
        <a:xfrm>
          <a:off x="3937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83" name="テキスト ボックス 382"/>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4" name="円/楕円 383"/>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5" name="テキスト ボックス 384"/>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41911</xdr:rowOff>
    </xdr:from>
    <xdr:to>
      <xdr:col>3</xdr:col>
      <xdr:colOff>193675</xdr:colOff>
      <xdr:row>76</xdr:row>
      <xdr:rowOff>143511</xdr:rowOff>
    </xdr:to>
    <xdr:sp macro="" textlink="">
      <xdr:nvSpPr>
        <xdr:cNvPr id="386" name="円/楕円 385"/>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153687</xdr:rowOff>
    </xdr:from>
    <xdr:ext cx="762000" cy="259045"/>
    <xdr:sp macro="" textlink="">
      <xdr:nvSpPr>
        <xdr:cNvPr id="387" name="テキスト ボックス 386"/>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60961</xdr:rowOff>
    </xdr:from>
    <xdr:to>
      <xdr:col>1</xdr:col>
      <xdr:colOff>676275</xdr:colOff>
      <xdr:row>77</xdr:row>
      <xdr:rowOff>162561</xdr:rowOff>
    </xdr:to>
    <xdr:sp macro="" textlink="">
      <xdr:nvSpPr>
        <xdr:cNvPr id="388" name="円/楕円 387"/>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147338</xdr:rowOff>
    </xdr:from>
    <xdr:ext cx="762000" cy="259045"/>
    <xdr:sp macro="" textlink="">
      <xdr:nvSpPr>
        <xdr:cNvPr id="389" name="テキスト ボックス 388"/>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年度は減少傾向になっている。今後も、類似団体の平均を下回っていけるよう経費抑制に努める。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79648</xdr:rowOff>
    </xdr:from>
    <xdr:to>
      <xdr:col>24</xdr:col>
      <xdr:colOff>31750</xdr:colOff>
      <xdr:row>78</xdr:row>
      <xdr:rowOff>61686</xdr:rowOff>
    </xdr:to>
    <xdr:cxnSp macro="">
      <xdr:nvCxnSpPr>
        <xdr:cNvPr id="424" name="直線コネクタ 423"/>
        <xdr:cNvCxnSpPr/>
      </xdr:nvCxnSpPr>
      <xdr:spPr>
        <a:xfrm flipV="1">
          <a:off x="15671800" y="13281298"/>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94343</xdr:rowOff>
    </xdr:from>
    <xdr:to>
      <xdr:col>22</xdr:col>
      <xdr:colOff>565150</xdr:colOff>
      <xdr:row>78</xdr:row>
      <xdr:rowOff>61686</xdr:rowOff>
    </xdr:to>
    <xdr:cxnSp macro="">
      <xdr:nvCxnSpPr>
        <xdr:cNvPr id="427" name="直線コネクタ 426"/>
        <xdr:cNvCxnSpPr/>
      </xdr:nvCxnSpPr>
      <xdr:spPr>
        <a:xfrm>
          <a:off x="14782800" y="13124543"/>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131553</xdr:rowOff>
    </xdr:from>
    <xdr:ext cx="736600" cy="259045"/>
    <xdr:sp macro="" textlink="">
      <xdr:nvSpPr>
        <xdr:cNvPr id="429" name="テキスト ボックス 428"/>
        <xdr:cNvSpPr txBox="1"/>
      </xdr:nvSpPr>
      <xdr:spPr>
        <a:xfrm>
          <a:off x="15290800" y="13676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6169</xdr:rowOff>
    </xdr:from>
    <xdr:to>
      <xdr:col>21</xdr:col>
      <xdr:colOff>361950</xdr:colOff>
      <xdr:row>76</xdr:row>
      <xdr:rowOff>94343</xdr:rowOff>
    </xdr:to>
    <xdr:cxnSp macro="">
      <xdr:nvCxnSpPr>
        <xdr:cNvPr id="430" name="直線コネクタ 429"/>
        <xdr:cNvCxnSpPr/>
      </xdr:nvCxnSpPr>
      <xdr:spPr>
        <a:xfrm>
          <a:off x="13893800" y="130363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6169</xdr:rowOff>
    </xdr:from>
    <xdr:to>
      <xdr:col>20</xdr:col>
      <xdr:colOff>158750</xdr:colOff>
      <xdr:row>77</xdr:row>
      <xdr:rowOff>105773</xdr:rowOff>
    </xdr:to>
    <xdr:cxnSp macro="">
      <xdr:nvCxnSpPr>
        <xdr:cNvPr id="433" name="直線コネクタ 432"/>
        <xdr:cNvCxnSpPr/>
      </xdr:nvCxnSpPr>
      <xdr:spPr>
        <a:xfrm flipV="1">
          <a:off x="13004800" y="13036369"/>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28848</xdr:rowOff>
    </xdr:from>
    <xdr:to>
      <xdr:col>24</xdr:col>
      <xdr:colOff>82550</xdr:colOff>
      <xdr:row>77</xdr:row>
      <xdr:rowOff>130448</xdr:rowOff>
    </xdr:to>
    <xdr:sp macro="" textlink="">
      <xdr:nvSpPr>
        <xdr:cNvPr id="443" name="円/楕円 442"/>
        <xdr:cNvSpPr/>
      </xdr:nvSpPr>
      <xdr:spPr>
        <a:xfrm>
          <a:off x="164592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45375</xdr:rowOff>
    </xdr:from>
    <xdr:ext cx="762000" cy="259045"/>
    <xdr:sp macro="" textlink="">
      <xdr:nvSpPr>
        <xdr:cNvPr id="444" name="公債費以外該当値テキスト"/>
        <xdr:cNvSpPr txBox="1"/>
      </xdr:nvSpPr>
      <xdr:spPr>
        <a:xfrm>
          <a:off x="16598900" y="1307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10886</xdr:rowOff>
    </xdr:from>
    <xdr:to>
      <xdr:col>22</xdr:col>
      <xdr:colOff>615950</xdr:colOff>
      <xdr:row>78</xdr:row>
      <xdr:rowOff>112486</xdr:rowOff>
    </xdr:to>
    <xdr:sp macro="" textlink="">
      <xdr:nvSpPr>
        <xdr:cNvPr id="445" name="円/楕円 444"/>
        <xdr:cNvSpPr/>
      </xdr:nvSpPr>
      <xdr:spPr>
        <a:xfrm>
          <a:off x="15621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122663</xdr:rowOff>
    </xdr:from>
    <xdr:ext cx="736600" cy="259045"/>
    <xdr:sp macro="" textlink="">
      <xdr:nvSpPr>
        <xdr:cNvPr id="446" name="テキスト ボックス 445"/>
        <xdr:cNvSpPr txBox="1"/>
      </xdr:nvSpPr>
      <xdr:spPr>
        <a:xfrm>
          <a:off x="15290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43543</xdr:rowOff>
    </xdr:from>
    <xdr:to>
      <xdr:col>21</xdr:col>
      <xdr:colOff>412750</xdr:colOff>
      <xdr:row>76</xdr:row>
      <xdr:rowOff>145143</xdr:rowOff>
    </xdr:to>
    <xdr:sp macro="" textlink="">
      <xdr:nvSpPr>
        <xdr:cNvPr id="447" name="円/楕円 446"/>
        <xdr:cNvSpPr/>
      </xdr:nvSpPr>
      <xdr:spPr>
        <a:xfrm>
          <a:off x="14732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155320</xdr:rowOff>
    </xdr:from>
    <xdr:ext cx="762000" cy="259045"/>
    <xdr:sp macro="" textlink="">
      <xdr:nvSpPr>
        <xdr:cNvPr id="448" name="テキスト ボックス 447"/>
        <xdr:cNvSpPr txBox="1"/>
      </xdr:nvSpPr>
      <xdr:spPr>
        <a:xfrm>
          <a:off x="14401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126819</xdr:rowOff>
    </xdr:from>
    <xdr:to>
      <xdr:col>20</xdr:col>
      <xdr:colOff>209550</xdr:colOff>
      <xdr:row>76</xdr:row>
      <xdr:rowOff>56969</xdr:rowOff>
    </xdr:to>
    <xdr:sp macro="" textlink="">
      <xdr:nvSpPr>
        <xdr:cNvPr id="449" name="円/楕円 448"/>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67146</xdr:rowOff>
    </xdr:from>
    <xdr:ext cx="762000" cy="259045"/>
    <xdr:sp macro="" textlink="">
      <xdr:nvSpPr>
        <xdr:cNvPr id="450" name="テキスト ボックス 449"/>
        <xdr:cNvSpPr txBox="1"/>
      </xdr:nvSpPr>
      <xdr:spPr>
        <a:xfrm>
          <a:off x="13512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54973</xdr:rowOff>
    </xdr:from>
    <xdr:to>
      <xdr:col>19</xdr:col>
      <xdr:colOff>6350</xdr:colOff>
      <xdr:row>77</xdr:row>
      <xdr:rowOff>156573</xdr:rowOff>
    </xdr:to>
    <xdr:sp macro="" textlink="">
      <xdr:nvSpPr>
        <xdr:cNvPr id="451" name="円/楕円 450"/>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166750</xdr:rowOff>
    </xdr:from>
    <xdr:ext cx="762000" cy="259045"/>
    <xdr:sp macro="" textlink="">
      <xdr:nvSpPr>
        <xdr:cNvPr id="452" name="テキスト ボックス 451"/>
        <xdr:cNvSpPr txBox="1"/>
      </xdr:nvSpPr>
      <xdr:spPr>
        <a:xfrm>
          <a:off x="12623800" y="1302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長野県王滝村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16194</xdr:rowOff>
    </xdr:from>
    <xdr:to>
      <xdr:col>4</xdr:col>
      <xdr:colOff>1117600</xdr:colOff>
      <xdr:row>14</xdr:row>
      <xdr:rowOff>36288</xdr:rowOff>
    </xdr:to>
    <xdr:cxnSp macro="">
      <xdr:nvCxnSpPr>
        <xdr:cNvPr id="49" name="直線コネクタ 48"/>
        <xdr:cNvCxnSpPr/>
      </xdr:nvCxnSpPr>
      <xdr:spPr bwMode="auto">
        <a:xfrm>
          <a:off x="5003800" y="2464119"/>
          <a:ext cx="647700" cy="20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16194</xdr:rowOff>
    </xdr:from>
    <xdr:to>
      <xdr:col>4</xdr:col>
      <xdr:colOff>469900</xdr:colOff>
      <xdr:row>14</xdr:row>
      <xdr:rowOff>123083</xdr:rowOff>
    </xdr:to>
    <xdr:cxnSp macro="">
      <xdr:nvCxnSpPr>
        <xdr:cNvPr id="52" name="直線コネクタ 51"/>
        <xdr:cNvCxnSpPr/>
      </xdr:nvCxnSpPr>
      <xdr:spPr bwMode="auto">
        <a:xfrm flipV="1">
          <a:off x="4305300" y="2464119"/>
          <a:ext cx="698500" cy="106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123083</xdr:rowOff>
    </xdr:from>
    <xdr:to>
      <xdr:col>3</xdr:col>
      <xdr:colOff>904875</xdr:colOff>
      <xdr:row>14</xdr:row>
      <xdr:rowOff>150578</xdr:rowOff>
    </xdr:to>
    <xdr:cxnSp macro="">
      <xdr:nvCxnSpPr>
        <xdr:cNvPr id="55" name="直線コネクタ 54"/>
        <xdr:cNvCxnSpPr/>
      </xdr:nvCxnSpPr>
      <xdr:spPr bwMode="auto">
        <a:xfrm flipV="1">
          <a:off x="3606800" y="2571008"/>
          <a:ext cx="698500" cy="2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150578</xdr:rowOff>
    </xdr:from>
    <xdr:to>
      <xdr:col>3</xdr:col>
      <xdr:colOff>206375</xdr:colOff>
      <xdr:row>15</xdr:row>
      <xdr:rowOff>39494</xdr:rowOff>
    </xdr:to>
    <xdr:cxnSp macro="">
      <xdr:nvCxnSpPr>
        <xdr:cNvPr id="58" name="直線コネクタ 57"/>
        <xdr:cNvCxnSpPr/>
      </xdr:nvCxnSpPr>
      <xdr:spPr bwMode="auto">
        <a:xfrm flipV="1">
          <a:off x="2908300" y="2598503"/>
          <a:ext cx="698500" cy="6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156938</xdr:rowOff>
    </xdr:from>
    <xdr:to>
      <xdr:col>5</xdr:col>
      <xdr:colOff>34925</xdr:colOff>
      <xdr:row>14</xdr:row>
      <xdr:rowOff>87088</xdr:rowOff>
    </xdr:to>
    <xdr:sp macro="" textlink="">
      <xdr:nvSpPr>
        <xdr:cNvPr id="68" name="円/楕円 67"/>
        <xdr:cNvSpPr/>
      </xdr:nvSpPr>
      <xdr:spPr bwMode="auto">
        <a:xfrm>
          <a:off x="5600700" y="243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2015</xdr:rowOff>
    </xdr:from>
    <xdr:ext cx="762000" cy="259045"/>
    <xdr:sp macro="" textlink="">
      <xdr:nvSpPr>
        <xdr:cNvPr id="69" name="人口1人当たり決算額の推移該当値テキスト130"/>
        <xdr:cNvSpPr txBox="1"/>
      </xdr:nvSpPr>
      <xdr:spPr>
        <a:xfrm>
          <a:off x="5740400" y="227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562,618</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136844</xdr:rowOff>
    </xdr:from>
    <xdr:to>
      <xdr:col>4</xdr:col>
      <xdr:colOff>520700</xdr:colOff>
      <xdr:row>14</xdr:row>
      <xdr:rowOff>66994</xdr:rowOff>
    </xdr:to>
    <xdr:sp macro="" textlink="">
      <xdr:nvSpPr>
        <xdr:cNvPr id="70" name="円/楕円 69"/>
        <xdr:cNvSpPr/>
      </xdr:nvSpPr>
      <xdr:spPr bwMode="auto">
        <a:xfrm>
          <a:off x="4953000" y="241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77171</xdr:rowOff>
    </xdr:from>
    <xdr:ext cx="736600" cy="259045"/>
    <xdr:sp macro="" textlink="">
      <xdr:nvSpPr>
        <xdr:cNvPr id="71" name="テキスト ボックス 70"/>
        <xdr:cNvSpPr txBox="1"/>
      </xdr:nvSpPr>
      <xdr:spPr>
        <a:xfrm>
          <a:off x="4622800" y="218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573,166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72283</xdr:rowOff>
    </xdr:from>
    <xdr:to>
      <xdr:col>3</xdr:col>
      <xdr:colOff>955675</xdr:colOff>
      <xdr:row>15</xdr:row>
      <xdr:rowOff>2433</xdr:rowOff>
    </xdr:to>
    <xdr:sp macro="" textlink="">
      <xdr:nvSpPr>
        <xdr:cNvPr id="72" name="円/楕円 71"/>
        <xdr:cNvSpPr/>
      </xdr:nvSpPr>
      <xdr:spPr bwMode="auto">
        <a:xfrm>
          <a:off x="4254500" y="252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12610</xdr:rowOff>
    </xdr:from>
    <xdr:ext cx="762000" cy="259045"/>
    <xdr:sp macro="" textlink="">
      <xdr:nvSpPr>
        <xdr:cNvPr id="73" name="テキスト ボックス 72"/>
        <xdr:cNvSpPr txBox="1"/>
      </xdr:nvSpPr>
      <xdr:spPr>
        <a:xfrm>
          <a:off x="3924300" y="22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517,056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99778</xdr:rowOff>
    </xdr:from>
    <xdr:to>
      <xdr:col>3</xdr:col>
      <xdr:colOff>257175</xdr:colOff>
      <xdr:row>15</xdr:row>
      <xdr:rowOff>29928</xdr:rowOff>
    </xdr:to>
    <xdr:sp macro="" textlink="">
      <xdr:nvSpPr>
        <xdr:cNvPr id="74" name="円/楕円 73"/>
        <xdr:cNvSpPr/>
      </xdr:nvSpPr>
      <xdr:spPr bwMode="auto">
        <a:xfrm>
          <a:off x="3556000" y="254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40105</xdr:rowOff>
    </xdr:from>
    <xdr:ext cx="762000" cy="259045"/>
    <xdr:sp macro="" textlink="">
      <xdr:nvSpPr>
        <xdr:cNvPr id="75" name="テキスト ボックス 74"/>
        <xdr:cNvSpPr txBox="1"/>
      </xdr:nvSpPr>
      <xdr:spPr>
        <a:xfrm>
          <a:off x="3225800" y="23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502,623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160144</xdr:rowOff>
    </xdr:from>
    <xdr:to>
      <xdr:col>2</xdr:col>
      <xdr:colOff>692150</xdr:colOff>
      <xdr:row>15</xdr:row>
      <xdr:rowOff>90294</xdr:rowOff>
    </xdr:to>
    <xdr:sp macro="" textlink="">
      <xdr:nvSpPr>
        <xdr:cNvPr id="76" name="円/楕円 75"/>
        <xdr:cNvSpPr/>
      </xdr:nvSpPr>
      <xdr:spPr bwMode="auto">
        <a:xfrm>
          <a:off x="2857500" y="2608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100471</xdr:rowOff>
    </xdr:from>
    <xdr:ext cx="762000" cy="259045"/>
    <xdr:sp macro="" textlink="">
      <xdr:nvSpPr>
        <xdr:cNvPr id="77" name="テキスト ボックス 76"/>
        <xdr:cNvSpPr txBox="1"/>
      </xdr:nvSpPr>
      <xdr:spPr>
        <a:xfrm>
          <a:off x="2527300" y="237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470,935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98206</xdr:rowOff>
    </xdr:from>
    <xdr:to>
      <xdr:col>4</xdr:col>
      <xdr:colOff>1117600</xdr:colOff>
      <xdr:row>35</xdr:row>
      <xdr:rowOff>101109</xdr:rowOff>
    </xdr:to>
    <xdr:cxnSp macro="">
      <xdr:nvCxnSpPr>
        <xdr:cNvPr id="108" name="直線コネクタ 107"/>
        <xdr:cNvCxnSpPr/>
      </xdr:nvCxnSpPr>
      <xdr:spPr bwMode="auto">
        <a:xfrm>
          <a:off x="5003800" y="6708556"/>
          <a:ext cx="6477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98206</xdr:rowOff>
    </xdr:from>
    <xdr:to>
      <xdr:col>4</xdr:col>
      <xdr:colOff>469900</xdr:colOff>
      <xdr:row>35</xdr:row>
      <xdr:rowOff>180209</xdr:rowOff>
    </xdr:to>
    <xdr:cxnSp macro="">
      <xdr:nvCxnSpPr>
        <xdr:cNvPr id="111" name="直線コネクタ 110"/>
        <xdr:cNvCxnSpPr/>
      </xdr:nvCxnSpPr>
      <xdr:spPr bwMode="auto">
        <a:xfrm flipV="1">
          <a:off x="4305300" y="6708556"/>
          <a:ext cx="698500" cy="82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296721</xdr:rowOff>
    </xdr:from>
    <xdr:to>
      <xdr:col>3</xdr:col>
      <xdr:colOff>904875</xdr:colOff>
      <xdr:row>35</xdr:row>
      <xdr:rowOff>180209</xdr:rowOff>
    </xdr:to>
    <xdr:cxnSp macro="">
      <xdr:nvCxnSpPr>
        <xdr:cNvPr id="114" name="直線コネクタ 113"/>
        <xdr:cNvCxnSpPr/>
      </xdr:nvCxnSpPr>
      <xdr:spPr bwMode="auto">
        <a:xfrm>
          <a:off x="3606800" y="6564171"/>
          <a:ext cx="698500" cy="22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196554</xdr:rowOff>
    </xdr:from>
    <xdr:to>
      <xdr:col>3</xdr:col>
      <xdr:colOff>206375</xdr:colOff>
      <xdr:row>34</xdr:row>
      <xdr:rowOff>296721</xdr:rowOff>
    </xdr:to>
    <xdr:cxnSp macro="">
      <xdr:nvCxnSpPr>
        <xdr:cNvPr id="117" name="直線コネクタ 116"/>
        <xdr:cNvCxnSpPr/>
      </xdr:nvCxnSpPr>
      <xdr:spPr bwMode="auto">
        <a:xfrm>
          <a:off x="2908300" y="6464004"/>
          <a:ext cx="698500" cy="100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50309</xdr:rowOff>
    </xdr:from>
    <xdr:to>
      <xdr:col>5</xdr:col>
      <xdr:colOff>34925</xdr:colOff>
      <xdr:row>35</xdr:row>
      <xdr:rowOff>151909</xdr:rowOff>
    </xdr:to>
    <xdr:sp macro="" textlink="">
      <xdr:nvSpPr>
        <xdr:cNvPr id="127" name="円/楕円 126"/>
        <xdr:cNvSpPr/>
      </xdr:nvSpPr>
      <xdr:spPr bwMode="auto">
        <a:xfrm>
          <a:off x="5600700" y="666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238286</xdr:rowOff>
    </xdr:from>
    <xdr:ext cx="762000" cy="259045"/>
    <xdr:sp macro="" textlink="">
      <xdr:nvSpPr>
        <xdr:cNvPr id="128" name="人口1人当たり決算額の推移該当値テキスト445"/>
        <xdr:cNvSpPr txBox="1"/>
      </xdr:nvSpPr>
      <xdr:spPr>
        <a:xfrm>
          <a:off x="5740400" y="650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47406</xdr:rowOff>
    </xdr:from>
    <xdr:to>
      <xdr:col>4</xdr:col>
      <xdr:colOff>520700</xdr:colOff>
      <xdr:row>35</xdr:row>
      <xdr:rowOff>149006</xdr:rowOff>
    </xdr:to>
    <xdr:sp macro="" textlink="">
      <xdr:nvSpPr>
        <xdr:cNvPr id="129" name="円/楕円 128"/>
        <xdr:cNvSpPr/>
      </xdr:nvSpPr>
      <xdr:spPr bwMode="auto">
        <a:xfrm>
          <a:off x="4953000" y="665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159183</xdr:rowOff>
    </xdr:from>
    <xdr:ext cx="736600" cy="259045"/>
    <xdr:sp macro="" textlink="">
      <xdr:nvSpPr>
        <xdr:cNvPr id="130" name="テキスト ボックス 129"/>
        <xdr:cNvSpPr txBox="1"/>
      </xdr:nvSpPr>
      <xdr:spPr>
        <a:xfrm>
          <a:off x="4622800" y="642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129409</xdr:rowOff>
    </xdr:from>
    <xdr:to>
      <xdr:col>3</xdr:col>
      <xdr:colOff>955675</xdr:colOff>
      <xdr:row>35</xdr:row>
      <xdr:rowOff>231009</xdr:rowOff>
    </xdr:to>
    <xdr:sp macro="" textlink="">
      <xdr:nvSpPr>
        <xdr:cNvPr id="131" name="円/楕円 130"/>
        <xdr:cNvSpPr/>
      </xdr:nvSpPr>
      <xdr:spPr bwMode="auto">
        <a:xfrm>
          <a:off x="4254500" y="6739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241186</xdr:rowOff>
    </xdr:from>
    <xdr:ext cx="762000" cy="259045"/>
    <xdr:sp macro="" textlink="">
      <xdr:nvSpPr>
        <xdr:cNvPr id="132" name="テキスト ボックス 131"/>
        <xdr:cNvSpPr txBox="1"/>
      </xdr:nvSpPr>
      <xdr:spPr>
        <a:xfrm>
          <a:off x="3924300" y="650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245921</xdr:rowOff>
    </xdr:from>
    <xdr:to>
      <xdr:col>3</xdr:col>
      <xdr:colOff>257175</xdr:colOff>
      <xdr:row>35</xdr:row>
      <xdr:rowOff>4621</xdr:rowOff>
    </xdr:to>
    <xdr:sp macro="" textlink="">
      <xdr:nvSpPr>
        <xdr:cNvPr id="133" name="円/楕円 132"/>
        <xdr:cNvSpPr/>
      </xdr:nvSpPr>
      <xdr:spPr bwMode="auto">
        <a:xfrm>
          <a:off x="3556000" y="651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14799</xdr:rowOff>
    </xdr:from>
    <xdr:ext cx="762000" cy="259045"/>
    <xdr:sp macro="" textlink="">
      <xdr:nvSpPr>
        <xdr:cNvPr id="134" name="テキスト ボックス 133"/>
        <xdr:cNvSpPr txBox="1"/>
      </xdr:nvSpPr>
      <xdr:spPr>
        <a:xfrm>
          <a:off x="3225800" y="62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145754</xdr:rowOff>
    </xdr:from>
    <xdr:to>
      <xdr:col>2</xdr:col>
      <xdr:colOff>692150</xdr:colOff>
      <xdr:row>34</xdr:row>
      <xdr:rowOff>247354</xdr:rowOff>
    </xdr:to>
    <xdr:sp macro="" textlink="">
      <xdr:nvSpPr>
        <xdr:cNvPr id="135" name="円/楕円 134"/>
        <xdr:cNvSpPr/>
      </xdr:nvSpPr>
      <xdr:spPr bwMode="auto">
        <a:xfrm>
          <a:off x="2857500" y="641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257531</xdr:rowOff>
    </xdr:from>
    <xdr:ext cx="762000" cy="259045"/>
    <xdr:sp macro="" textlink="">
      <xdr:nvSpPr>
        <xdr:cNvPr id="136" name="テキスト ボックス 135"/>
        <xdr:cNvSpPr txBox="1"/>
      </xdr:nvSpPr>
      <xdr:spPr>
        <a:xfrm>
          <a:off x="2527300" y="618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163962</xdr:rowOff>
    </xdr:from>
    <xdr:to>
      <xdr:col>6</xdr:col>
      <xdr:colOff>511175</xdr:colOff>
      <xdr:row>34</xdr:row>
      <xdr:rowOff>34243</xdr:rowOff>
    </xdr:to>
    <xdr:cxnSp macro="">
      <xdr:nvCxnSpPr>
        <xdr:cNvPr id="60" name="直線コネクタ 59"/>
        <xdr:cNvCxnSpPr/>
      </xdr:nvCxnSpPr>
      <xdr:spPr>
        <a:xfrm>
          <a:off x="3797300" y="5821812"/>
          <a:ext cx="838200" cy="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163962</xdr:rowOff>
    </xdr:from>
    <xdr:to>
      <xdr:col>5</xdr:col>
      <xdr:colOff>358775</xdr:colOff>
      <xdr:row>34</xdr:row>
      <xdr:rowOff>46572</xdr:rowOff>
    </xdr:to>
    <xdr:cxnSp macro="">
      <xdr:nvCxnSpPr>
        <xdr:cNvPr id="63" name="直線コネクタ 62"/>
        <xdr:cNvCxnSpPr/>
      </xdr:nvCxnSpPr>
      <xdr:spPr>
        <a:xfrm flipV="1">
          <a:off x="2908300" y="5821812"/>
          <a:ext cx="889000" cy="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46572</xdr:rowOff>
    </xdr:from>
    <xdr:to>
      <xdr:col>4</xdr:col>
      <xdr:colOff>155575</xdr:colOff>
      <xdr:row>34</xdr:row>
      <xdr:rowOff>95940</xdr:rowOff>
    </xdr:to>
    <xdr:cxnSp macro="">
      <xdr:nvCxnSpPr>
        <xdr:cNvPr id="66" name="直線コネクタ 65"/>
        <xdr:cNvCxnSpPr/>
      </xdr:nvCxnSpPr>
      <xdr:spPr>
        <a:xfrm flipV="1">
          <a:off x="2019300" y="5875872"/>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95940</xdr:rowOff>
    </xdr:from>
    <xdr:to>
      <xdr:col>2</xdr:col>
      <xdr:colOff>638175</xdr:colOff>
      <xdr:row>34</xdr:row>
      <xdr:rowOff>107060</xdr:rowOff>
    </xdr:to>
    <xdr:cxnSp macro="">
      <xdr:nvCxnSpPr>
        <xdr:cNvPr id="69" name="直線コネクタ 68"/>
        <xdr:cNvCxnSpPr/>
      </xdr:nvCxnSpPr>
      <xdr:spPr>
        <a:xfrm flipV="1">
          <a:off x="1130300" y="592524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154893</xdr:rowOff>
    </xdr:from>
    <xdr:to>
      <xdr:col>6</xdr:col>
      <xdr:colOff>561975</xdr:colOff>
      <xdr:row>34</xdr:row>
      <xdr:rowOff>85043</xdr:rowOff>
    </xdr:to>
    <xdr:sp macro="" textlink="">
      <xdr:nvSpPr>
        <xdr:cNvPr id="79" name="円/楕円 78"/>
        <xdr:cNvSpPr/>
      </xdr:nvSpPr>
      <xdr:spPr>
        <a:xfrm>
          <a:off x="4584700" y="5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6320</xdr:rowOff>
    </xdr:from>
    <xdr:ext cx="599010" cy="259045"/>
    <xdr:sp macro="" textlink="">
      <xdr:nvSpPr>
        <xdr:cNvPr id="80" name="人件費該当値テキスト"/>
        <xdr:cNvSpPr txBox="1"/>
      </xdr:nvSpPr>
      <xdr:spPr>
        <a:xfrm>
          <a:off x="4686300" y="566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455,358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113162</xdr:rowOff>
    </xdr:from>
    <xdr:to>
      <xdr:col>5</xdr:col>
      <xdr:colOff>409575</xdr:colOff>
      <xdr:row>34</xdr:row>
      <xdr:rowOff>43312</xdr:rowOff>
    </xdr:to>
    <xdr:sp macro="" textlink="">
      <xdr:nvSpPr>
        <xdr:cNvPr id="81" name="円/楕円 80"/>
        <xdr:cNvSpPr/>
      </xdr:nvSpPr>
      <xdr:spPr>
        <a:xfrm>
          <a:off x="3746500" y="57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59839</xdr:rowOff>
    </xdr:from>
    <xdr:ext cx="599010" cy="259045"/>
    <xdr:sp macro="" textlink="">
      <xdr:nvSpPr>
        <xdr:cNvPr id="82" name="テキスト ボックス 81"/>
        <xdr:cNvSpPr txBox="1"/>
      </xdr:nvSpPr>
      <xdr:spPr>
        <a:xfrm>
          <a:off x="3497794" y="554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477,264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167222</xdr:rowOff>
    </xdr:from>
    <xdr:to>
      <xdr:col>4</xdr:col>
      <xdr:colOff>206375</xdr:colOff>
      <xdr:row>34</xdr:row>
      <xdr:rowOff>97372</xdr:rowOff>
    </xdr:to>
    <xdr:sp macro="" textlink="">
      <xdr:nvSpPr>
        <xdr:cNvPr id="83" name="円/楕円 82"/>
        <xdr:cNvSpPr/>
      </xdr:nvSpPr>
      <xdr:spPr>
        <a:xfrm>
          <a:off x="2857500" y="58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113899</xdr:rowOff>
    </xdr:from>
    <xdr:ext cx="599010" cy="259045"/>
    <xdr:sp macro="" textlink="">
      <xdr:nvSpPr>
        <xdr:cNvPr id="84" name="テキスト ボックス 83"/>
        <xdr:cNvSpPr txBox="1"/>
      </xdr:nvSpPr>
      <xdr:spPr>
        <a:xfrm>
          <a:off x="2608794" y="56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45140</xdr:rowOff>
    </xdr:from>
    <xdr:to>
      <xdr:col>3</xdr:col>
      <xdr:colOff>3175</xdr:colOff>
      <xdr:row>34</xdr:row>
      <xdr:rowOff>146740</xdr:rowOff>
    </xdr:to>
    <xdr:sp macro="" textlink="">
      <xdr:nvSpPr>
        <xdr:cNvPr id="85" name="円/楕円 84"/>
        <xdr:cNvSpPr/>
      </xdr:nvSpPr>
      <xdr:spPr>
        <a:xfrm>
          <a:off x="1968500" y="58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163267</xdr:rowOff>
    </xdr:from>
    <xdr:ext cx="599010" cy="259045"/>
    <xdr:sp macro="" textlink="">
      <xdr:nvSpPr>
        <xdr:cNvPr id="86" name="テキスト ボックス 85"/>
        <xdr:cNvSpPr txBox="1"/>
      </xdr:nvSpPr>
      <xdr:spPr>
        <a:xfrm>
          <a:off x="1719794" y="564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56260</xdr:rowOff>
    </xdr:from>
    <xdr:to>
      <xdr:col>1</xdr:col>
      <xdr:colOff>485775</xdr:colOff>
      <xdr:row>34</xdr:row>
      <xdr:rowOff>157860</xdr:rowOff>
    </xdr:to>
    <xdr:sp macro="" textlink="">
      <xdr:nvSpPr>
        <xdr:cNvPr id="87" name="円/楕円 86"/>
        <xdr:cNvSpPr/>
      </xdr:nvSpPr>
      <xdr:spPr>
        <a:xfrm>
          <a:off x="1079500" y="5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2937</xdr:rowOff>
    </xdr:from>
    <xdr:ext cx="599010" cy="259045"/>
    <xdr:sp macro="" textlink="">
      <xdr:nvSpPr>
        <xdr:cNvPr id="88" name="テキスト ボックス 87"/>
        <xdr:cNvSpPr txBox="1"/>
      </xdr:nvSpPr>
      <xdr:spPr>
        <a:xfrm>
          <a:off x="830794" y="566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96625</xdr:rowOff>
    </xdr:from>
    <xdr:to>
      <xdr:col>6</xdr:col>
      <xdr:colOff>511175</xdr:colOff>
      <xdr:row>57</xdr:row>
      <xdr:rowOff>147674</xdr:rowOff>
    </xdr:to>
    <xdr:cxnSp macro="">
      <xdr:nvCxnSpPr>
        <xdr:cNvPr id="117" name="直線コネクタ 116"/>
        <xdr:cNvCxnSpPr/>
      </xdr:nvCxnSpPr>
      <xdr:spPr>
        <a:xfrm flipV="1">
          <a:off x="3797300" y="9869275"/>
          <a:ext cx="838200" cy="5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147674</xdr:rowOff>
    </xdr:from>
    <xdr:to>
      <xdr:col>5</xdr:col>
      <xdr:colOff>358775</xdr:colOff>
      <xdr:row>58</xdr:row>
      <xdr:rowOff>14851</xdr:rowOff>
    </xdr:to>
    <xdr:cxnSp macro="">
      <xdr:nvCxnSpPr>
        <xdr:cNvPr id="120" name="直線コネクタ 119"/>
        <xdr:cNvCxnSpPr/>
      </xdr:nvCxnSpPr>
      <xdr:spPr>
        <a:xfrm flipV="1">
          <a:off x="2908300" y="9920324"/>
          <a:ext cx="889000" cy="3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14851</xdr:rowOff>
    </xdr:from>
    <xdr:to>
      <xdr:col>4</xdr:col>
      <xdr:colOff>155575</xdr:colOff>
      <xdr:row>58</xdr:row>
      <xdr:rowOff>52069</xdr:rowOff>
    </xdr:to>
    <xdr:cxnSp macro="">
      <xdr:nvCxnSpPr>
        <xdr:cNvPr id="123" name="直線コネクタ 122"/>
        <xdr:cNvCxnSpPr/>
      </xdr:nvCxnSpPr>
      <xdr:spPr>
        <a:xfrm flipV="1">
          <a:off x="2019300" y="9958951"/>
          <a:ext cx="889000" cy="3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47027</xdr:rowOff>
    </xdr:from>
    <xdr:to>
      <xdr:col>2</xdr:col>
      <xdr:colOff>638175</xdr:colOff>
      <xdr:row>58</xdr:row>
      <xdr:rowOff>52069</xdr:rowOff>
    </xdr:to>
    <xdr:cxnSp macro="">
      <xdr:nvCxnSpPr>
        <xdr:cNvPr id="126" name="直線コネクタ 125"/>
        <xdr:cNvCxnSpPr/>
      </xdr:nvCxnSpPr>
      <xdr:spPr>
        <a:xfrm>
          <a:off x="1130300" y="9991127"/>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45825</xdr:rowOff>
    </xdr:from>
    <xdr:to>
      <xdr:col>6</xdr:col>
      <xdr:colOff>561975</xdr:colOff>
      <xdr:row>57</xdr:row>
      <xdr:rowOff>147425</xdr:rowOff>
    </xdr:to>
    <xdr:sp macro="" textlink="">
      <xdr:nvSpPr>
        <xdr:cNvPr id="136" name="円/楕円 135"/>
        <xdr:cNvSpPr/>
      </xdr:nvSpPr>
      <xdr:spPr>
        <a:xfrm>
          <a:off x="4584700" y="981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68702</xdr:rowOff>
    </xdr:from>
    <xdr:ext cx="599010" cy="259045"/>
    <xdr:sp macro="" textlink="">
      <xdr:nvSpPr>
        <xdr:cNvPr id="137" name="物件費該当値テキスト"/>
        <xdr:cNvSpPr txBox="1"/>
      </xdr:nvSpPr>
      <xdr:spPr>
        <a:xfrm>
          <a:off x="4686300" y="966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96874</xdr:rowOff>
    </xdr:from>
    <xdr:to>
      <xdr:col>5</xdr:col>
      <xdr:colOff>409575</xdr:colOff>
      <xdr:row>58</xdr:row>
      <xdr:rowOff>27024</xdr:rowOff>
    </xdr:to>
    <xdr:sp macro="" textlink="">
      <xdr:nvSpPr>
        <xdr:cNvPr id="138" name="円/楕円 137"/>
        <xdr:cNvSpPr/>
      </xdr:nvSpPr>
      <xdr:spPr>
        <a:xfrm>
          <a:off x="3746500" y="9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43551</xdr:rowOff>
    </xdr:from>
    <xdr:ext cx="599010" cy="259045"/>
    <xdr:sp macro="" textlink="">
      <xdr:nvSpPr>
        <xdr:cNvPr id="139" name="テキスト ボックス 138"/>
        <xdr:cNvSpPr txBox="1"/>
      </xdr:nvSpPr>
      <xdr:spPr>
        <a:xfrm>
          <a:off x="3497794" y="96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135501</xdr:rowOff>
    </xdr:from>
    <xdr:to>
      <xdr:col>4</xdr:col>
      <xdr:colOff>206375</xdr:colOff>
      <xdr:row>58</xdr:row>
      <xdr:rowOff>65651</xdr:rowOff>
    </xdr:to>
    <xdr:sp macro="" textlink="">
      <xdr:nvSpPr>
        <xdr:cNvPr id="140" name="円/楕円 139"/>
        <xdr:cNvSpPr/>
      </xdr:nvSpPr>
      <xdr:spPr>
        <a:xfrm>
          <a:off x="2857500" y="990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82178</xdr:rowOff>
    </xdr:from>
    <xdr:ext cx="599010" cy="259045"/>
    <xdr:sp macro="" textlink="">
      <xdr:nvSpPr>
        <xdr:cNvPr id="141" name="テキスト ボックス 140"/>
        <xdr:cNvSpPr txBox="1"/>
      </xdr:nvSpPr>
      <xdr:spPr>
        <a:xfrm>
          <a:off x="2608794" y="968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1269</xdr:rowOff>
    </xdr:from>
    <xdr:to>
      <xdr:col>3</xdr:col>
      <xdr:colOff>3175</xdr:colOff>
      <xdr:row>58</xdr:row>
      <xdr:rowOff>102869</xdr:rowOff>
    </xdr:to>
    <xdr:sp macro="" textlink="">
      <xdr:nvSpPr>
        <xdr:cNvPr id="142" name="円/楕円 141"/>
        <xdr:cNvSpPr/>
      </xdr:nvSpPr>
      <xdr:spPr>
        <a:xfrm>
          <a:off x="1968500" y="99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119396</xdr:rowOff>
    </xdr:from>
    <xdr:ext cx="599010" cy="259045"/>
    <xdr:sp macro="" textlink="">
      <xdr:nvSpPr>
        <xdr:cNvPr id="143" name="テキスト ボックス 142"/>
        <xdr:cNvSpPr txBox="1"/>
      </xdr:nvSpPr>
      <xdr:spPr>
        <a:xfrm>
          <a:off x="1719794" y="972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167677</xdr:rowOff>
    </xdr:from>
    <xdr:to>
      <xdr:col>1</xdr:col>
      <xdr:colOff>485775</xdr:colOff>
      <xdr:row>58</xdr:row>
      <xdr:rowOff>97827</xdr:rowOff>
    </xdr:to>
    <xdr:sp macro="" textlink="">
      <xdr:nvSpPr>
        <xdr:cNvPr id="144" name="円/楕円 143"/>
        <xdr:cNvSpPr/>
      </xdr:nvSpPr>
      <xdr:spPr>
        <a:xfrm>
          <a:off x="1079500" y="99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114354</xdr:rowOff>
    </xdr:from>
    <xdr:ext cx="599010" cy="259045"/>
    <xdr:sp macro="" textlink="">
      <xdr:nvSpPr>
        <xdr:cNvPr id="145" name="テキスト ボックス 144"/>
        <xdr:cNvSpPr txBox="1"/>
      </xdr:nvSpPr>
      <xdr:spPr>
        <a:xfrm>
          <a:off x="830794" y="971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56421</xdr:rowOff>
    </xdr:from>
    <xdr:to>
      <xdr:col>6</xdr:col>
      <xdr:colOff>511175</xdr:colOff>
      <xdr:row>78</xdr:row>
      <xdr:rowOff>90643</xdr:rowOff>
    </xdr:to>
    <xdr:cxnSp macro="">
      <xdr:nvCxnSpPr>
        <xdr:cNvPr id="172" name="直線コネクタ 171"/>
        <xdr:cNvCxnSpPr/>
      </xdr:nvCxnSpPr>
      <xdr:spPr>
        <a:xfrm flipV="1">
          <a:off x="3797300" y="13429521"/>
          <a:ext cx="838200" cy="3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72299</xdr:rowOff>
    </xdr:from>
    <xdr:to>
      <xdr:col>5</xdr:col>
      <xdr:colOff>358775</xdr:colOff>
      <xdr:row>78</xdr:row>
      <xdr:rowOff>90643</xdr:rowOff>
    </xdr:to>
    <xdr:cxnSp macro="">
      <xdr:nvCxnSpPr>
        <xdr:cNvPr id="175" name="直線コネクタ 174"/>
        <xdr:cNvCxnSpPr/>
      </xdr:nvCxnSpPr>
      <xdr:spPr>
        <a:xfrm>
          <a:off x="2908300" y="13445399"/>
          <a:ext cx="8890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57665</xdr:rowOff>
    </xdr:from>
    <xdr:to>
      <xdr:col>4</xdr:col>
      <xdr:colOff>155575</xdr:colOff>
      <xdr:row>78</xdr:row>
      <xdr:rowOff>72299</xdr:rowOff>
    </xdr:to>
    <xdr:cxnSp macro="">
      <xdr:nvCxnSpPr>
        <xdr:cNvPr id="178" name="直線コネクタ 177"/>
        <xdr:cNvCxnSpPr/>
      </xdr:nvCxnSpPr>
      <xdr:spPr>
        <a:xfrm>
          <a:off x="2019300" y="13430765"/>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57665</xdr:rowOff>
    </xdr:from>
    <xdr:to>
      <xdr:col>2</xdr:col>
      <xdr:colOff>638175</xdr:colOff>
      <xdr:row>78</xdr:row>
      <xdr:rowOff>88750</xdr:rowOff>
    </xdr:to>
    <xdr:cxnSp macro="">
      <xdr:nvCxnSpPr>
        <xdr:cNvPr id="181" name="直線コネクタ 180"/>
        <xdr:cNvCxnSpPr/>
      </xdr:nvCxnSpPr>
      <xdr:spPr>
        <a:xfrm flipV="1">
          <a:off x="1130300" y="13430765"/>
          <a:ext cx="889000" cy="3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5621</xdr:rowOff>
    </xdr:from>
    <xdr:to>
      <xdr:col>6</xdr:col>
      <xdr:colOff>561975</xdr:colOff>
      <xdr:row>78</xdr:row>
      <xdr:rowOff>107221</xdr:rowOff>
    </xdr:to>
    <xdr:sp macro="" textlink="">
      <xdr:nvSpPr>
        <xdr:cNvPr id="191" name="円/楕円 190"/>
        <xdr:cNvSpPr/>
      </xdr:nvSpPr>
      <xdr:spPr>
        <a:xfrm>
          <a:off x="4584700" y="133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136448</xdr:rowOff>
    </xdr:from>
    <xdr:ext cx="534377" cy="259045"/>
    <xdr:sp macro="" textlink="">
      <xdr:nvSpPr>
        <xdr:cNvPr id="192" name="維持補修費該当値テキスト"/>
        <xdr:cNvSpPr txBox="1"/>
      </xdr:nvSpPr>
      <xdr:spPr>
        <a:xfrm>
          <a:off x="4686300" y="1316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18,215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39843</xdr:rowOff>
    </xdr:from>
    <xdr:to>
      <xdr:col>5</xdr:col>
      <xdr:colOff>409575</xdr:colOff>
      <xdr:row>78</xdr:row>
      <xdr:rowOff>141443</xdr:rowOff>
    </xdr:to>
    <xdr:sp macro="" textlink="">
      <xdr:nvSpPr>
        <xdr:cNvPr id="193" name="円/楕円 192"/>
        <xdr:cNvSpPr/>
      </xdr:nvSpPr>
      <xdr:spPr>
        <a:xfrm>
          <a:off x="3746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132570</xdr:rowOff>
    </xdr:from>
    <xdr:ext cx="534377" cy="259045"/>
    <xdr:sp macro="" textlink="">
      <xdr:nvSpPr>
        <xdr:cNvPr id="194" name="テキスト ボックス 193"/>
        <xdr:cNvSpPr txBox="1"/>
      </xdr:nvSpPr>
      <xdr:spPr>
        <a:xfrm>
          <a:off x="3530111" y="1350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21499</xdr:rowOff>
    </xdr:from>
    <xdr:to>
      <xdr:col>4</xdr:col>
      <xdr:colOff>206375</xdr:colOff>
      <xdr:row>78</xdr:row>
      <xdr:rowOff>123099</xdr:rowOff>
    </xdr:to>
    <xdr:sp macro="" textlink="">
      <xdr:nvSpPr>
        <xdr:cNvPr id="195" name="円/楕円 194"/>
        <xdr:cNvSpPr/>
      </xdr:nvSpPr>
      <xdr:spPr>
        <a:xfrm>
          <a:off x="2857500" y="133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114226</xdr:rowOff>
    </xdr:from>
    <xdr:ext cx="534377" cy="259045"/>
    <xdr:sp macro="" textlink="">
      <xdr:nvSpPr>
        <xdr:cNvPr id="196" name="テキスト ボックス 195"/>
        <xdr:cNvSpPr txBox="1"/>
      </xdr:nvSpPr>
      <xdr:spPr>
        <a:xfrm>
          <a:off x="2641111" y="134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6865</xdr:rowOff>
    </xdr:from>
    <xdr:to>
      <xdr:col>3</xdr:col>
      <xdr:colOff>3175</xdr:colOff>
      <xdr:row>78</xdr:row>
      <xdr:rowOff>108465</xdr:rowOff>
    </xdr:to>
    <xdr:sp macro="" textlink="">
      <xdr:nvSpPr>
        <xdr:cNvPr id="197" name="円/楕円 196"/>
        <xdr:cNvSpPr/>
      </xdr:nvSpPr>
      <xdr:spPr>
        <a:xfrm>
          <a:off x="1968500" y="133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124992</xdr:rowOff>
    </xdr:from>
    <xdr:ext cx="534377" cy="259045"/>
    <xdr:sp macro="" textlink="">
      <xdr:nvSpPr>
        <xdr:cNvPr id="198" name="テキスト ボックス 197"/>
        <xdr:cNvSpPr txBox="1"/>
      </xdr:nvSpPr>
      <xdr:spPr>
        <a:xfrm>
          <a:off x="1752111" y="131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37950</xdr:rowOff>
    </xdr:from>
    <xdr:to>
      <xdr:col>1</xdr:col>
      <xdr:colOff>485775</xdr:colOff>
      <xdr:row>78</xdr:row>
      <xdr:rowOff>139550</xdr:rowOff>
    </xdr:to>
    <xdr:sp macro="" textlink="">
      <xdr:nvSpPr>
        <xdr:cNvPr id="199" name="円/楕円 198"/>
        <xdr:cNvSpPr/>
      </xdr:nvSpPr>
      <xdr:spPr>
        <a:xfrm>
          <a:off x="1079500" y="1341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130677</xdr:rowOff>
    </xdr:from>
    <xdr:ext cx="534377" cy="259045"/>
    <xdr:sp macro="" textlink="">
      <xdr:nvSpPr>
        <xdr:cNvPr id="200" name="テキスト ボックス 199"/>
        <xdr:cNvSpPr txBox="1"/>
      </xdr:nvSpPr>
      <xdr:spPr>
        <a:xfrm>
          <a:off x="863111" y="1350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71664</xdr:rowOff>
    </xdr:from>
    <xdr:to>
      <xdr:col>6</xdr:col>
      <xdr:colOff>511175</xdr:colOff>
      <xdr:row>96</xdr:row>
      <xdr:rowOff>106215</xdr:rowOff>
    </xdr:to>
    <xdr:cxnSp macro="">
      <xdr:nvCxnSpPr>
        <xdr:cNvPr id="231" name="直線コネクタ 230"/>
        <xdr:cNvCxnSpPr/>
      </xdr:nvCxnSpPr>
      <xdr:spPr>
        <a:xfrm flipV="1">
          <a:off x="3797300" y="16530864"/>
          <a:ext cx="8382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97289</xdr:rowOff>
    </xdr:from>
    <xdr:to>
      <xdr:col>5</xdr:col>
      <xdr:colOff>358775</xdr:colOff>
      <xdr:row>96</xdr:row>
      <xdr:rowOff>106215</xdr:rowOff>
    </xdr:to>
    <xdr:cxnSp macro="">
      <xdr:nvCxnSpPr>
        <xdr:cNvPr id="234" name="直線コネクタ 233"/>
        <xdr:cNvCxnSpPr/>
      </xdr:nvCxnSpPr>
      <xdr:spPr>
        <a:xfrm>
          <a:off x="2908300" y="16556489"/>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51950</xdr:rowOff>
    </xdr:from>
    <xdr:to>
      <xdr:col>4</xdr:col>
      <xdr:colOff>155575</xdr:colOff>
      <xdr:row>96</xdr:row>
      <xdr:rowOff>97289</xdr:rowOff>
    </xdr:to>
    <xdr:cxnSp macro="">
      <xdr:nvCxnSpPr>
        <xdr:cNvPr id="237" name="直線コネクタ 236"/>
        <xdr:cNvCxnSpPr/>
      </xdr:nvCxnSpPr>
      <xdr:spPr>
        <a:xfrm>
          <a:off x="2019300" y="1651115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51950</xdr:rowOff>
    </xdr:from>
    <xdr:to>
      <xdr:col>2</xdr:col>
      <xdr:colOff>638175</xdr:colOff>
      <xdr:row>96</xdr:row>
      <xdr:rowOff>56403</xdr:rowOff>
    </xdr:to>
    <xdr:cxnSp macro="">
      <xdr:nvCxnSpPr>
        <xdr:cNvPr id="240" name="直線コネクタ 239"/>
        <xdr:cNvCxnSpPr/>
      </xdr:nvCxnSpPr>
      <xdr:spPr>
        <a:xfrm flipV="1">
          <a:off x="1130300" y="16511150"/>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20864</xdr:rowOff>
    </xdr:from>
    <xdr:to>
      <xdr:col>6</xdr:col>
      <xdr:colOff>561975</xdr:colOff>
      <xdr:row>96</xdr:row>
      <xdr:rowOff>122464</xdr:rowOff>
    </xdr:to>
    <xdr:sp macro="" textlink="">
      <xdr:nvSpPr>
        <xdr:cNvPr id="250" name="円/楕円 249"/>
        <xdr:cNvSpPr/>
      </xdr:nvSpPr>
      <xdr:spPr>
        <a:xfrm>
          <a:off x="4584700" y="164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170741</xdr:rowOff>
    </xdr:from>
    <xdr:ext cx="534377" cy="259045"/>
    <xdr:sp macro="" textlink="">
      <xdr:nvSpPr>
        <xdr:cNvPr id="251" name="扶助費該当値テキスト"/>
        <xdr:cNvSpPr txBox="1"/>
      </xdr:nvSpPr>
      <xdr:spPr>
        <a:xfrm>
          <a:off x="4686300" y="164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49,750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55415</xdr:rowOff>
    </xdr:from>
    <xdr:to>
      <xdr:col>5</xdr:col>
      <xdr:colOff>409575</xdr:colOff>
      <xdr:row>96</xdr:row>
      <xdr:rowOff>157015</xdr:rowOff>
    </xdr:to>
    <xdr:sp macro="" textlink="">
      <xdr:nvSpPr>
        <xdr:cNvPr id="252" name="円/楕円 251"/>
        <xdr:cNvSpPr/>
      </xdr:nvSpPr>
      <xdr:spPr>
        <a:xfrm>
          <a:off x="3746500" y="16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148142</xdr:rowOff>
    </xdr:from>
    <xdr:ext cx="534377" cy="259045"/>
    <xdr:sp macro="" textlink="">
      <xdr:nvSpPr>
        <xdr:cNvPr id="253" name="テキスト ボックス 252"/>
        <xdr:cNvSpPr txBox="1"/>
      </xdr:nvSpPr>
      <xdr:spPr>
        <a:xfrm>
          <a:off x="3530111" y="166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46489</xdr:rowOff>
    </xdr:from>
    <xdr:to>
      <xdr:col>4</xdr:col>
      <xdr:colOff>206375</xdr:colOff>
      <xdr:row>96</xdr:row>
      <xdr:rowOff>148089</xdr:rowOff>
    </xdr:to>
    <xdr:sp macro="" textlink="">
      <xdr:nvSpPr>
        <xdr:cNvPr id="254" name="円/楕円 253"/>
        <xdr:cNvSpPr/>
      </xdr:nvSpPr>
      <xdr:spPr>
        <a:xfrm>
          <a:off x="2857500" y="165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139216</xdr:rowOff>
    </xdr:from>
    <xdr:ext cx="534377" cy="259045"/>
    <xdr:sp macro="" textlink="">
      <xdr:nvSpPr>
        <xdr:cNvPr id="255" name="テキスト ボックス 254"/>
        <xdr:cNvSpPr txBox="1"/>
      </xdr:nvSpPr>
      <xdr:spPr>
        <a:xfrm>
          <a:off x="2641111" y="165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1150</xdr:rowOff>
    </xdr:from>
    <xdr:to>
      <xdr:col>3</xdr:col>
      <xdr:colOff>3175</xdr:colOff>
      <xdr:row>96</xdr:row>
      <xdr:rowOff>102750</xdr:rowOff>
    </xdr:to>
    <xdr:sp macro="" textlink="">
      <xdr:nvSpPr>
        <xdr:cNvPr id="256" name="円/楕円 255"/>
        <xdr:cNvSpPr/>
      </xdr:nvSpPr>
      <xdr:spPr>
        <a:xfrm>
          <a:off x="1968500" y="164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93877</xdr:rowOff>
    </xdr:from>
    <xdr:ext cx="534377" cy="259045"/>
    <xdr:sp macro="" textlink="">
      <xdr:nvSpPr>
        <xdr:cNvPr id="257" name="テキスト ボックス 256"/>
        <xdr:cNvSpPr txBox="1"/>
      </xdr:nvSpPr>
      <xdr:spPr>
        <a:xfrm>
          <a:off x="1752111" y="165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5603</xdr:rowOff>
    </xdr:from>
    <xdr:to>
      <xdr:col>1</xdr:col>
      <xdr:colOff>485775</xdr:colOff>
      <xdr:row>96</xdr:row>
      <xdr:rowOff>107203</xdr:rowOff>
    </xdr:to>
    <xdr:sp macro="" textlink="">
      <xdr:nvSpPr>
        <xdr:cNvPr id="258" name="円/楕円 257"/>
        <xdr:cNvSpPr/>
      </xdr:nvSpPr>
      <xdr:spPr>
        <a:xfrm>
          <a:off x="1079500" y="164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98330</xdr:rowOff>
    </xdr:from>
    <xdr:ext cx="534377" cy="259045"/>
    <xdr:sp macro="" textlink="">
      <xdr:nvSpPr>
        <xdr:cNvPr id="259" name="テキスト ボックス 258"/>
        <xdr:cNvSpPr txBox="1"/>
      </xdr:nvSpPr>
      <xdr:spPr>
        <a:xfrm>
          <a:off x="863111" y="165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165664</xdr:rowOff>
    </xdr:from>
    <xdr:to>
      <xdr:col>15</xdr:col>
      <xdr:colOff>180340</xdr:colOff>
      <xdr:row>38</xdr:row>
      <xdr:rowOff>52409</xdr:rowOff>
    </xdr:to>
    <xdr:cxnSp macro="">
      <xdr:nvCxnSpPr>
        <xdr:cNvPr id="281" name="直線コネクタ 280"/>
        <xdr:cNvCxnSpPr/>
      </xdr:nvCxnSpPr>
      <xdr:spPr>
        <a:xfrm flipV="1">
          <a:off x="10475595" y="5480614"/>
          <a:ext cx="1270" cy="108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56236</xdr:rowOff>
    </xdr:from>
    <xdr:ext cx="534377" cy="259045"/>
    <xdr:sp macro="" textlink="">
      <xdr:nvSpPr>
        <xdr:cNvPr id="282" name="補助費等最小値テキスト"/>
        <xdr:cNvSpPr txBox="1"/>
      </xdr:nvSpPr>
      <xdr:spPr>
        <a:xfrm>
          <a:off x="10528300" y="657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52409</xdr:rowOff>
    </xdr:from>
    <xdr:to>
      <xdr:col>15</xdr:col>
      <xdr:colOff>269875</xdr:colOff>
      <xdr:row>38</xdr:row>
      <xdr:rowOff>52409</xdr:rowOff>
    </xdr:to>
    <xdr:cxnSp macro="">
      <xdr:nvCxnSpPr>
        <xdr:cNvPr id="283" name="直線コネクタ 282"/>
        <xdr:cNvCxnSpPr/>
      </xdr:nvCxnSpPr>
      <xdr:spPr>
        <a:xfrm>
          <a:off x="10388600" y="656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112341</xdr:rowOff>
    </xdr:from>
    <xdr:ext cx="599010" cy="259045"/>
    <xdr:sp macro="" textlink="">
      <xdr:nvSpPr>
        <xdr:cNvPr id="284" name="補助費等最大値テキスト"/>
        <xdr:cNvSpPr txBox="1"/>
      </xdr:nvSpPr>
      <xdr:spPr>
        <a:xfrm>
          <a:off x="10528300" y="52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31</xdr:row>
      <xdr:rowOff>165664</xdr:rowOff>
    </xdr:from>
    <xdr:to>
      <xdr:col>15</xdr:col>
      <xdr:colOff>269875</xdr:colOff>
      <xdr:row>31</xdr:row>
      <xdr:rowOff>165664</xdr:rowOff>
    </xdr:to>
    <xdr:cxnSp macro="">
      <xdr:nvCxnSpPr>
        <xdr:cNvPr id="285" name="直線コネクタ 284"/>
        <xdr:cNvCxnSpPr/>
      </xdr:nvCxnSpPr>
      <xdr:spPr>
        <a:xfrm>
          <a:off x="10388600" y="548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142146</xdr:rowOff>
    </xdr:from>
    <xdr:to>
      <xdr:col>15</xdr:col>
      <xdr:colOff>180975</xdr:colOff>
      <xdr:row>34</xdr:row>
      <xdr:rowOff>44319</xdr:rowOff>
    </xdr:to>
    <xdr:cxnSp macro="">
      <xdr:nvCxnSpPr>
        <xdr:cNvPr id="286" name="直線コネクタ 285"/>
        <xdr:cNvCxnSpPr/>
      </xdr:nvCxnSpPr>
      <xdr:spPr>
        <a:xfrm>
          <a:off x="9639300" y="5799996"/>
          <a:ext cx="838200" cy="7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18365</xdr:rowOff>
    </xdr:from>
    <xdr:ext cx="599010" cy="259045"/>
    <xdr:sp macro="" textlink="">
      <xdr:nvSpPr>
        <xdr:cNvPr id="287" name="補助費等平均値テキスト"/>
        <xdr:cNvSpPr txBox="1"/>
      </xdr:nvSpPr>
      <xdr:spPr>
        <a:xfrm>
          <a:off x="10528300" y="619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39938</xdr:rowOff>
    </xdr:from>
    <xdr:to>
      <xdr:col>15</xdr:col>
      <xdr:colOff>231775</xdr:colOff>
      <xdr:row>36</xdr:row>
      <xdr:rowOff>141538</xdr:rowOff>
    </xdr:to>
    <xdr:sp macro="" textlink="">
      <xdr:nvSpPr>
        <xdr:cNvPr id="288" name="フローチャート : 判断 287"/>
        <xdr:cNvSpPr/>
      </xdr:nvSpPr>
      <xdr:spPr>
        <a:xfrm>
          <a:off x="10426700" y="621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142146</xdr:rowOff>
    </xdr:from>
    <xdr:to>
      <xdr:col>14</xdr:col>
      <xdr:colOff>28575</xdr:colOff>
      <xdr:row>35</xdr:row>
      <xdr:rowOff>72985</xdr:rowOff>
    </xdr:to>
    <xdr:cxnSp macro="">
      <xdr:nvCxnSpPr>
        <xdr:cNvPr id="289" name="直線コネクタ 288"/>
        <xdr:cNvCxnSpPr/>
      </xdr:nvCxnSpPr>
      <xdr:spPr>
        <a:xfrm flipV="1">
          <a:off x="8750300" y="5799996"/>
          <a:ext cx="889000" cy="2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80069</xdr:rowOff>
    </xdr:from>
    <xdr:to>
      <xdr:col>14</xdr:col>
      <xdr:colOff>79375</xdr:colOff>
      <xdr:row>37</xdr:row>
      <xdr:rowOff>10219</xdr:rowOff>
    </xdr:to>
    <xdr:sp macro="" textlink="">
      <xdr:nvSpPr>
        <xdr:cNvPr id="290" name="フローチャート : 判断 289"/>
        <xdr:cNvSpPr/>
      </xdr:nvSpPr>
      <xdr:spPr>
        <a:xfrm>
          <a:off x="9588500" y="62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1346</xdr:rowOff>
    </xdr:from>
    <xdr:ext cx="599010" cy="259045"/>
    <xdr:sp macro="" textlink="">
      <xdr:nvSpPr>
        <xdr:cNvPr id="291" name="テキスト ボックス 290"/>
        <xdr:cNvSpPr txBox="1"/>
      </xdr:nvSpPr>
      <xdr:spPr>
        <a:xfrm>
          <a:off x="9339794" y="634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59647</xdr:rowOff>
    </xdr:from>
    <xdr:to>
      <xdr:col>12</xdr:col>
      <xdr:colOff>511175</xdr:colOff>
      <xdr:row>35</xdr:row>
      <xdr:rowOff>72985</xdr:rowOff>
    </xdr:to>
    <xdr:cxnSp macro="">
      <xdr:nvCxnSpPr>
        <xdr:cNvPr id="292" name="直線コネクタ 291"/>
        <xdr:cNvCxnSpPr/>
      </xdr:nvCxnSpPr>
      <xdr:spPr>
        <a:xfrm>
          <a:off x="7861300" y="5374597"/>
          <a:ext cx="889000" cy="69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101727</xdr:rowOff>
    </xdr:from>
    <xdr:to>
      <xdr:col>12</xdr:col>
      <xdr:colOff>561975</xdr:colOff>
      <xdr:row>37</xdr:row>
      <xdr:rowOff>31877</xdr:rowOff>
    </xdr:to>
    <xdr:sp macro="" textlink="">
      <xdr:nvSpPr>
        <xdr:cNvPr id="293" name="フローチャート : 判断 292"/>
        <xdr:cNvSpPr/>
      </xdr:nvSpPr>
      <xdr:spPr>
        <a:xfrm>
          <a:off x="8699500" y="627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23004</xdr:rowOff>
    </xdr:from>
    <xdr:ext cx="599010" cy="259045"/>
    <xdr:sp macro="" textlink="">
      <xdr:nvSpPr>
        <xdr:cNvPr id="294" name="テキスト ボックス 293"/>
        <xdr:cNvSpPr txBox="1"/>
      </xdr:nvSpPr>
      <xdr:spPr>
        <a:xfrm>
          <a:off x="8450794" y="636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59647</xdr:rowOff>
    </xdr:from>
    <xdr:to>
      <xdr:col>11</xdr:col>
      <xdr:colOff>307975</xdr:colOff>
      <xdr:row>34</xdr:row>
      <xdr:rowOff>154966</xdr:rowOff>
    </xdr:to>
    <xdr:cxnSp macro="">
      <xdr:nvCxnSpPr>
        <xdr:cNvPr id="295" name="直線コネクタ 294"/>
        <xdr:cNvCxnSpPr/>
      </xdr:nvCxnSpPr>
      <xdr:spPr>
        <a:xfrm flipV="1">
          <a:off x="6972300" y="5374597"/>
          <a:ext cx="889000" cy="60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110738</xdr:rowOff>
    </xdr:from>
    <xdr:to>
      <xdr:col>11</xdr:col>
      <xdr:colOff>358775</xdr:colOff>
      <xdr:row>37</xdr:row>
      <xdr:rowOff>40888</xdr:rowOff>
    </xdr:to>
    <xdr:sp macro="" textlink="">
      <xdr:nvSpPr>
        <xdr:cNvPr id="296" name="フローチャート : 判断 295"/>
        <xdr:cNvSpPr/>
      </xdr:nvSpPr>
      <xdr:spPr>
        <a:xfrm>
          <a:off x="7810500" y="628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32015</xdr:rowOff>
    </xdr:from>
    <xdr:ext cx="599010" cy="259045"/>
    <xdr:sp macro="" textlink="">
      <xdr:nvSpPr>
        <xdr:cNvPr id="297" name="テキスト ボックス 296"/>
        <xdr:cNvSpPr txBox="1"/>
      </xdr:nvSpPr>
      <xdr:spPr>
        <a:xfrm>
          <a:off x="7561794" y="637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125092</xdr:rowOff>
    </xdr:from>
    <xdr:to>
      <xdr:col>10</xdr:col>
      <xdr:colOff>155575</xdr:colOff>
      <xdr:row>37</xdr:row>
      <xdr:rowOff>55242</xdr:rowOff>
    </xdr:to>
    <xdr:sp macro="" textlink="">
      <xdr:nvSpPr>
        <xdr:cNvPr id="298" name="フローチャート : 判断 297"/>
        <xdr:cNvSpPr/>
      </xdr:nvSpPr>
      <xdr:spPr>
        <a:xfrm>
          <a:off x="6921500" y="629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46369</xdr:rowOff>
    </xdr:from>
    <xdr:ext cx="599010" cy="259045"/>
    <xdr:sp macro="" textlink="">
      <xdr:nvSpPr>
        <xdr:cNvPr id="299" name="テキスト ボックス 298"/>
        <xdr:cNvSpPr txBox="1"/>
      </xdr:nvSpPr>
      <xdr:spPr>
        <a:xfrm>
          <a:off x="6672794" y="639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164969</xdr:rowOff>
    </xdr:from>
    <xdr:to>
      <xdr:col>15</xdr:col>
      <xdr:colOff>231775</xdr:colOff>
      <xdr:row>34</xdr:row>
      <xdr:rowOff>95119</xdr:rowOff>
    </xdr:to>
    <xdr:sp macro="" textlink="">
      <xdr:nvSpPr>
        <xdr:cNvPr id="305" name="円/楕円 304"/>
        <xdr:cNvSpPr/>
      </xdr:nvSpPr>
      <xdr:spPr>
        <a:xfrm>
          <a:off x="10426700" y="582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16396</xdr:rowOff>
    </xdr:from>
    <xdr:ext cx="599010" cy="259045"/>
    <xdr:sp macro="" textlink="">
      <xdr:nvSpPr>
        <xdr:cNvPr id="306" name="補助費等該当値テキスト"/>
        <xdr:cNvSpPr txBox="1"/>
      </xdr:nvSpPr>
      <xdr:spPr>
        <a:xfrm>
          <a:off x="10528300" y="56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341,724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91346</xdr:rowOff>
    </xdr:from>
    <xdr:to>
      <xdr:col>14</xdr:col>
      <xdr:colOff>79375</xdr:colOff>
      <xdr:row>34</xdr:row>
      <xdr:rowOff>21496</xdr:rowOff>
    </xdr:to>
    <xdr:sp macro="" textlink="">
      <xdr:nvSpPr>
        <xdr:cNvPr id="307" name="円/楕円 306"/>
        <xdr:cNvSpPr/>
      </xdr:nvSpPr>
      <xdr:spPr>
        <a:xfrm>
          <a:off x="9588500" y="57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38023</xdr:rowOff>
    </xdr:from>
    <xdr:ext cx="599010" cy="259045"/>
    <xdr:sp macro="" textlink="">
      <xdr:nvSpPr>
        <xdr:cNvPr id="308" name="テキスト ボックス 307"/>
        <xdr:cNvSpPr txBox="1"/>
      </xdr:nvSpPr>
      <xdr:spPr>
        <a:xfrm>
          <a:off x="9339794" y="55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22185</xdr:rowOff>
    </xdr:from>
    <xdr:to>
      <xdr:col>12</xdr:col>
      <xdr:colOff>561975</xdr:colOff>
      <xdr:row>35</xdr:row>
      <xdr:rowOff>123785</xdr:rowOff>
    </xdr:to>
    <xdr:sp macro="" textlink="">
      <xdr:nvSpPr>
        <xdr:cNvPr id="309" name="円/楕円 308"/>
        <xdr:cNvSpPr/>
      </xdr:nvSpPr>
      <xdr:spPr>
        <a:xfrm>
          <a:off x="8699500" y="60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140312</xdr:rowOff>
    </xdr:from>
    <xdr:ext cx="599010" cy="259045"/>
    <xdr:sp macro="" textlink="">
      <xdr:nvSpPr>
        <xdr:cNvPr id="310" name="テキスト ボックス 309"/>
        <xdr:cNvSpPr txBox="1"/>
      </xdr:nvSpPr>
      <xdr:spPr>
        <a:xfrm>
          <a:off x="8450794" y="579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254,184</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8847</xdr:rowOff>
    </xdr:from>
    <xdr:to>
      <xdr:col>11</xdr:col>
      <xdr:colOff>358775</xdr:colOff>
      <xdr:row>31</xdr:row>
      <xdr:rowOff>110447</xdr:rowOff>
    </xdr:to>
    <xdr:sp macro="" textlink="">
      <xdr:nvSpPr>
        <xdr:cNvPr id="311" name="円/楕円 310"/>
        <xdr:cNvSpPr/>
      </xdr:nvSpPr>
      <xdr:spPr>
        <a:xfrm>
          <a:off x="7810500" y="53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126974</xdr:rowOff>
    </xdr:from>
    <xdr:ext cx="599010" cy="259045"/>
    <xdr:sp macro="" textlink="">
      <xdr:nvSpPr>
        <xdr:cNvPr id="312" name="テキスト ボックス 311"/>
        <xdr:cNvSpPr txBox="1"/>
      </xdr:nvSpPr>
      <xdr:spPr>
        <a:xfrm>
          <a:off x="7561794" y="509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560,019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104166</xdr:rowOff>
    </xdr:from>
    <xdr:to>
      <xdr:col>10</xdr:col>
      <xdr:colOff>155575</xdr:colOff>
      <xdr:row>35</xdr:row>
      <xdr:rowOff>34316</xdr:rowOff>
    </xdr:to>
    <xdr:sp macro="" textlink="">
      <xdr:nvSpPr>
        <xdr:cNvPr id="313" name="円/楕円 312"/>
        <xdr:cNvSpPr/>
      </xdr:nvSpPr>
      <xdr:spPr>
        <a:xfrm>
          <a:off x="6921500" y="5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50843</xdr:rowOff>
    </xdr:from>
    <xdr:ext cx="599010" cy="259045"/>
    <xdr:sp macro="" textlink="">
      <xdr:nvSpPr>
        <xdr:cNvPr id="314" name="テキスト ボックス 313"/>
        <xdr:cNvSpPr txBox="1"/>
      </xdr:nvSpPr>
      <xdr:spPr>
        <a:xfrm>
          <a:off x="6672794" y="570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4" name="直線コネクタ 333"/>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5"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36" name="直線コネクタ 335"/>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37"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38" name="直線コネクタ 337"/>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148341</xdr:rowOff>
    </xdr:from>
    <xdr:to>
      <xdr:col>15</xdr:col>
      <xdr:colOff>180975</xdr:colOff>
      <xdr:row>57</xdr:row>
      <xdr:rowOff>28739</xdr:rowOff>
    </xdr:to>
    <xdr:cxnSp macro="">
      <xdr:nvCxnSpPr>
        <xdr:cNvPr id="339" name="直線コネクタ 338"/>
        <xdr:cNvCxnSpPr/>
      </xdr:nvCxnSpPr>
      <xdr:spPr>
        <a:xfrm>
          <a:off x="9639300" y="9749541"/>
          <a:ext cx="838200" cy="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0"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1" name="フローチャート : 判断 340"/>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148341</xdr:rowOff>
    </xdr:from>
    <xdr:to>
      <xdr:col>14</xdr:col>
      <xdr:colOff>28575</xdr:colOff>
      <xdr:row>57</xdr:row>
      <xdr:rowOff>42329</xdr:rowOff>
    </xdr:to>
    <xdr:cxnSp macro="">
      <xdr:nvCxnSpPr>
        <xdr:cNvPr id="342" name="直線コネクタ 341"/>
        <xdr:cNvCxnSpPr/>
      </xdr:nvCxnSpPr>
      <xdr:spPr>
        <a:xfrm flipV="1">
          <a:off x="8750300" y="9749541"/>
          <a:ext cx="889000" cy="6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3" name="フローチャート : 判断 342"/>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4" name="テキスト ボックス 343"/>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42329</xdr:rowOff>
    </xdr:from>
    <xdr:to>
      <xdr:col>12</xdr:col>
      <xdr:colOff>511175</xdr:colOff>
      <xdr:row>57</xdr:row>
      <xdr:rowOff>48296</xdr:rowOff>
    </xdr:to>
    <xdr:cxnSp macro="">
      <xdr:nvCxnSpPr>
        <xdr:cNvPr id="345" name="直線コネクタ 344"/>
        <xdr:cNvCxnSpPr/>
      </xdr:nvCxnSpPr>
      <xdr:spPr>
        <a:xfrm flipV="1">
          <a:off x="7861300" y="9814979"/>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46" name="フローチャート : 判断 345"/>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47" name="テキスト ボックス 346"/>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26943</xdr:rowOff>
    </xdr:from>
    <xdr:to>
      <xdr:col>11</xdr:col>
      <xdr:colOff>307975</xdr:colOff>
      <xdr:row>57</xdr:row>
      <xdr:rowOff>48296</xdr:rowOff>
    </xdr:to>
    <xdr:cxnSp macro="">
      <xdr:nvCxnSpPr>
        <xdr:cNvPr id="348" name="直線コネクタ 347"/>
        <xdr:cNvCxnSpPr/>
      </xdr:nvCxnSpPr>
      <xdr:spPr>
        <a:xfrm>
          <a:off x="6972300" y="9799593"/>
          <a:ext cx="889000" cy="2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49" name="フローチャート : 判断 348"/>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0" name="テキスト ボックス 349"/>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1" name="フローチャート : 判断 350"/>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2" name="テキスト ボックス 351"/>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149389</xdr:rowOff>
    </xdr:from>
    <xdr:to>
      <xdr:col>15</xdr:col>
      <xdr:colOff>231775</xdr:colOff>
      <xdr:row>57</xdr:row>
      <xdr:rowOff>79539</xdr:rowOff>
    </xdr:to>
    <xdr:sp macro="" textlink="">
      <xdr:nvSpPr>
        <xdr:cNvPr id="358" name="円/楕円 357"/>
        <xdr:cNvSpPr/>
      </xdr:nvSpPr>
      <xdr:spPr>
        <a:xfrm>
          <a:off x="10426700" y="975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816</xdr:rowOff>
    </xdr:from>
    <xdr:ext cx="599010" cy="259045"/>
    <xdr:sp macro="" textlink="">
      <xdr:nvSpPr>
        <xdr:cNvPr id="359" name="普通建設事業費該当値テキスト"/>
        <xdr:cNvSpPr txBox="1"/>
      </xdr:nvSpPr>
      <xdr:spPr>
        <a:xfrm>
          <a:off x="10528300" y="960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294,158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97541</xdr:rowOff>
    </xdr:from>
    <xdr:to>
      <xdr:col>14</xdr:col>
      <xdr:colOff>79375</xdr:colOff>
      <xdr:row>57</xdr:row>
      <xdr:rowOff>27691</xdr:rowOff>
    </xdr:to>
    <xdr:sp macro="" textlink="">
      <xdr:nvSpPr>
        <xdr:cNvPr id="360" name="円/楕円 359"/>
        <xdr:cNvSpPr/>
      </xdr:nvSpPr>
      <xdr:spPr>
        <a:xfrm>
          <a:off x="9588500" y="969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44218</xdr:rowOff>
    </xdr:from>
    <xdr:ext cx="599010" cy="259045"/>
    <xdr:sp macro="" textlink="">
      <xdr:nvSpPr>
        <xdr:cNvPr id="361" name="テキスト ボックス 360"/>
        <xdr:cNvSpPr txBox="1"/>
      </xdr:nvSpPr>
      <xdr:spPr>
        <a:xfrm>
          <a:off x="9339794" y="947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384,879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162979</xdr:rowOff>
    </xdr:from>
    <xdr:to>
      <xdr:col>12</xdr:col>
      <xdr:colOff>561975</xdr:colOff>
      <xdr:row>57</xdr:row>
      <xdr:rowOff>93129</xdr:rowOff>
    </xdr:to>
    <xdr:sp macro="" textlink="">
      <xdr:nvSpPr>
        <xdr:cNvPr id="362" name="円/楕円 361"/>
        <xdr:cNvSpPr/>
      </xdr:nvSpPr>
      <xdr:spPr>
        <a:xfrm>
          <a:off x="8699500" y="97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109656</xdr:rowOff>
    </xdr:from>
    <xdr:ext cx="599010" cy="259045"/>
    <xdr:sp macro="" textlink="">
      <xdr:nvSpPr>
        <xdr:cNvPr id="363" name="テキスト ボックス 362"/>
        <xdr:cNvSpPr txBox="1"/>
      </xdr:nvSpPr>
      <xdr:spPr>
        <a:xfrm>
          <a:off x="8450794" y="953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168946</xdr:rowOff>
    </xdr:from>
    <xdr:to>
      <xdr:col>11</xdr:col>
      <xdr:colOff>358775</xdr:colOff>
      <xdr:row>57</xdr:row>
      <xdr:rowOff>99096</xdr:rowOff>
    </xdr:to>
    <xdr:sp macro="" textlink="">
      <xdr:nvSpPr>
        <xdr:cNvPr id="364" name="円/楕円 363"/>
        <xdr:cNvSpPr/>
      </xdr:nvSpPr>
      <xdr:spPr>
        <a:xfrm>
          <a:off x="7810500" y="97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115623</xdr:rowOff>
    </xdr:from>
    <xdr:ext cx="599010" cy="259045"/>
    <xdr:sp macro="" textlink="">
      <xdr:nvSpPr>
        <xdr:cNvPr id="365" name="テキスト ボックス 364"/>
        <xdr:cNvSpPr txBox="1"/>
      </xdr:nvSpPr>
      <xdr:spPr>
        <a:xfrm>
          <a:off x="7561794" y="954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147593</xdr:rowOff>
    </xdr:from>
    <xdr:to>
      <xdr:col>10</xdr:col>
      <xdr:colOff>155575</xdr:colOff>
      <xdr:row>57</xdr:row>
      <xdr:rowOff>77743</xdr:rowOff>
    </xdr:to>
    <xdr:sp macro="" textlink="">
      <xdr:nvSpPr>
        <xdr:cNvPr id="366" name="円/楕円 365"/>
        <xdr:cNvSpPr/>
      </xdr:nvSpPr>
      <xdr:spPr>
        <a:xfrm>
          <a:off x="6921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94270</xdr:rowOff>
    </xdr:from>
    <xdr:ext cx="599010" cy="259045"/>
    <xdr:sp macro="" textlink="">
      <xdr:nvSpPr>
        <xdr:cNvPr id="367" name="テキスト ボックス 366"/>
        <xdr:cNvSpPr txBox="1"/>
      </xdr:nvSpPr>
      <xdr:spPr>
        <a:xfrm>
          <a:off x="6672794" y="952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7" name="テキスト ボックス 38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1" name="直線コネクタ 390"/>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4"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5" name="直線コネクタ 394"/>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18893</xdr:rowOff>
    </xdr:from>
    <xdr:to>
      <xdr:col>15</xdr:col>
      <xdr:colOff>180975</xdr:colOff>
      <xdr:row>78</xdr:row>
      <xdr:rowOff>157611</xdr:rowOff>
    </xdr:to>
    <xdr:cxnSp macro="">
      <xdr:nvCxnSpPr>
        <xdr:cNvPr id="396" name="直線コネクタ 395"/>
        <xdr:cNvCxnSpPr/>
      </xdr:nvCxnSpPr>
      <xdr:spPr>
        <a:xfrm>
          <a:off x="9639300" y="13391993"/>
          <a:ext cx="838200" cy="13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397"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398" name="フローチャート : 判断 397"/>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399" name="フローチャート : 判断 398"/>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95842</xdr:rowOff>
    </xdr:from>
    <xdr:ext cx="599010" cy="259045"/>
    <xdr:sp macro="" textlink="">
      <xdr:nvSpPr>
        <xdr:cNvPr id="400" name="テキスト ボックス 399"/>
        <xdr:cNvSpPr txBox="1"/>
      </xdr:nvSpPr>
      <xdr:spPr>
        <a:xfrm>
          <a:off x="9339794" y="134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106811</xdr:rowOff>
    </xdr:from>
    <xdr:to>
      <xdr:col>15</xdr:col>
      <xdr:colOff>231775</xdr:colOff>
      <xdr:row>79</xdr:row>
      <xdr:rowOff>36961</xdr:rowOff>
    </xdr:to>
    <xdr:sp macro="" textlink="">
      <xdr:nvSpPr>
        <xdr:cNvPr id="406" name="円/楕円 405"/>
        <xdr:cNvSpPr/>
      </xdr:nvSpPr>
      <xdr:spPr>
        <a:xfrm>
          <a:off x="10426700" y="134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21738</xdr:rowOff>
    </xdr:from>
    <xdr:ext cx="534377" cy="259045"/>
    <xdr:sp macro="" textlink="">
      <xdr:nvSpPr>
        <xdr:cNvPr id="407" name="普通建設事業費 （ うち新規整備　）該当値テキスト"/>
        <xdr:cNvSpPr txBox="1"/>
      </xdr:nvSpPr>
      <xdr:spPr>
        <a:xfrm>
          <a:off x="10528300" y="133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139543</xdr:rowOff>
    </xdr:from>
    <xdr:to>
      <xdr:col>14</xdr:col>
      <xdr:colOff>79375</xdr:colOff>
      <xdr:row>78</xdr:row>
      <xdr:rowOff>69693</xdr:rowOff>
    </xdr:to>
    <xdr:sp macro="" textlink="">
      <xdr:nvSpPr>
        <xdr:cNvPr id="408" name="円/楕円 407"/>
        <xdr:cNvSpPr/>
      </xdr:nvSpPr>
      <xdr:spPr>
        <a:xfrm>
          <a:off x="9588500" y="133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86220</xdr:rowOff>
    </xdr:from>
    <xdr:ext cx="599010" cy="259045"/>
    <xdr:sp macro="" textlink="">
      <xdr:nvSpPr>
        <xdr:cNvPr id="409" name="テキスト ボックス 408"/>
        <xdr:cNvSpPr txBox="1"/>
      </xdr:nvSpPr>
      <xdr:spPr>
        <a:xfrm>
          <a:off x="9339794" y="131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1" name="正方形/長方形 41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2" name="正方形/長方形 41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3" name="正方形/長方形 41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4" name="正方形/長方形 41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5" name="正方形/長方形 41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6" name="正方形/長方形 41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0" name="直線コネクタ 41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1" name="テキスト ボックス 42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2" name="直線コネクタ 42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3" name="テキスト ボックス 42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4" name="直線コネクタ 42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5" name="テキスト ボックス 424"/>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6" name="直線コネクタ 42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27" name="テキスト ボックス 426"/>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1" name="直線コネクタ 430"/>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2"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3" name="直線コネクタ 432"/>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4"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5" name="直線コネクタ 434"/>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87037</xdr:rowOff>
    </xdr:from>
    <xdr:to>
      <xdr:col>15</xdr:col>
      <xdr:colOff>180975</xdr:colOff>
      <xdr:row>97</xdr:row>
      <xdr:rowOff>101060</xdr:rowOff>
    </xdr:to>
    <xdr:cxnSp macro="">
      <xdr:nvCxnSpPr>
        <xdr:cNvPr id="436" name="直線コネクタ 435"/>
        <xdr:cNvCxnSpPr/>
      </xdr:nvCxnSpPr>
      <xdr:spPr>
        <a:xfrm flipV="1">
          <a:off x="9639300" y="16717687"/>
          <a:ext cx="8382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37"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38" name="フローチャート : 判断 437"/>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39" name="フローチャート : 判断 438"/>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0" name="テキスト ボックス 439"/>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36237</xdr:rowOff>
    </xdr:from>
    <xdr:to>
      <xdr:col>15</xdr:col>
      <xdr:colOff>231775</xdr:colOff>
      <xdr:row>97</xdr:row>
      <xdr:rowOff>137837</xdr:rowOff>
    </xdr:to>
    <xdr:sp macro="" textlink="">
      <xdr:nvSpPr>
        <xdr:cNvPr id="446" name="円/楕円 445"/>
        <xdr:cNvSpPr/>
      </xdr:nvSpPr>
      <xdr:spPr>
        <a:xfrm>
          <a:off x="10426700" y="1666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59114</xdr:rowOff>
    </xdr:from>
    <xdr:ext cx="599010" cy="259045"/>
    <xdr:sp macro="" textlink="">
      <xdr:nvSpPr>
        <xdr:cNvPr id="447" name="普通建設事業費 （ うち更新整備　）該当値テキスト"/>
        <xdr:cNvSpPr txBox="1"/>
      </xdr:nvSpPr>
      <xdr:spPr>
        <a:xfrm>
          <a:off x="10528300" y="1651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50260</xdr:rowOff>
    </xdr:from>
    <xdr:to>
      <xdr:col>14</xdr:col>
      <xdr:colOff>79375</xdr:colOff>
      <xdr:row>97</xdr:row>
      <xdr:rowOff>151860</xdr:rowOff>
    </xdr:to>
    <xdr:sp macro="" textlink="">
      <xdr:nvSpPr>
        <xdr:cNvPr id="448" name="円/楕円 447"/>
        <xdr:cNvSpPr/>
      </xdr:nvSpPr>
      <xdr:spPr>
        <a:xfrm>
          <a:off x="9588500" y="166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168387</xdr:rowOff>
    </xdr:from>
    <xdr:ext cx="599010" cy="259045"/>
    <xdr:sp macro="" textlink="">
      <xdr:nvSpPr>
        <xdr:cNvPr id="449" name="テキスト ボックス 448"/>
        <xdr:cNvSpPr txBox="1"/>
      </xdr:nvSpPr>
      <xdr:spPr>
        <a:xfrm>
          <a:off x="9339794" y="164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69" name="テキスト ボックス 468"/>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1" name="テキスト ボックス 47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3" name="直線コネクタ 472"/>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4"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76"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77" name="直線コネクタ 476"/>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79"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0" name="フローチャート : 判断 479"/>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2" name="フローチャート : 判断 481"/>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3" name="テキスト ボックス 482"/>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26715</xdr:rowOff>
    </xdr:from>
    <xdr:to>
      <xdr:col>21</xdr:col>
      <xdr:colOff>161925</xdr:colOff>
      <xdr:row>39</xdr:row>
      <xdr:rowOff>44450</xdr:rowOff>
    </xdr:to>
    <xdr:cxnSp macro="">
      <xdr:nvCxnSpPr>
        <xdr:cNvPr id="484" name="直線コネクタ 483"/>
        <xdr:cNvCxnSpPr/>
      </xdr:nvCxnSpPr>
      <xdr:spPr>
        <a:xfrm>
          <a:off x="13703300" y="6713265"/>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5" name="フローチャート : 判断 484"/>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86" name="テキスト ボックス 485"/>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26715</xdr:rowOff>
    </xdr:from>
    <xdr:to>
      <xdr:col>19</xdr:col>
      <xdr:colOff>644525</xdr:colOff>
      <xdr:row>39</xdr:row>
      <xdr:rowOff>44450</xdr:rowOff>
    </xdr:to>
    <xdr:cxnSp macro="">
      <xdr:nvCxnSpPr>
        <xdr:cNvPr id="487" name="直線コネクタ 486"/>
        <xdr:cNvCxnSpPr/>
      </xdr:nvCxnSpPr>
      <xdr:spPr>
        <a:xfrm flipV="1">
          <a:off x="12814300" y="6713265"/>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88" name="フローチャート : 判断 487"/>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89" name="テキスト ボックス 488"/>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0" name="フローチャート : 判断 489"/>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1" name="テキスト ボックス 490"/>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122093</xdr:rowOff>
    </xdr:from>
    <xdr:ext cx="249299" cy="259045"/>
    <xdr:sp macro="" textlink="">
      <xdr:nvSpPr>
        <xdr:cNvPr id="498" name="災害復旧事業費該当値テキスト"/>
        <xdr:cNvSpPr txBox="1"/>
      </xdr:nvSpPr>
      <xdr:spPr>
        <a:xfrm>
          <a:off x="16370300" y="6637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147365</xdr:rowOff>
    </xdr:from>
    <xdr:to>
      <xdr:col>20</xdr:col>
      <xdr:colOff>9525</xdr:colOff>
      <xdr:row>39</xdr:row>
      <xdr:rowOff>77515</xdr:rowOff>
    </xdr:to>
    <xdr:sp macro="" textlink="">
      <xdr:nvSpPr>
        <xdr:cNvPr id="503" name="円/楕円 502"/>
        <xdr:cNvSpPr/>
      </xdr:nvSpPr>
      <xdr:spPr>
        <a:xfrm>
          <a:off x="13652500" y="66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68642</xdr:rowOff>
    </xdr:from>
    <xdr:ext cx="534377" cy="259045"/>
    <xdr:sp macro="" textlink="">
      <xdr:nvSpPr>
        <xdr:cNvPr id="504" name="テキスト ボックス 503"/>
        <xdr:cNvSpPr txBox="1"/>
      </xdr:nvSpPr>
      <xdr:spPr>
        <a:xfrm>
          <a:off x="13436111" y="67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2" name="テキスト ボックス 52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4" name="テキスト ボックス 52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2" name="フローチャート : 判断 54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3" name="テキスト ボックス 54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5" name="フローチャート : 判断 544"/>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46" name="テキスト ボックス 545"/>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47" name="フローチャート : 判断 546"/>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48" name="テキスト ボックス 547"/>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59" name="テキスト ボックス 55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4" name="直線コネクタ 57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5" name="テキスト ボックス 57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6" name="直線コネクタ 57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77" name="テキスト ボックス 57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9" name="テキスト ボックス 57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0" name="直線コネクタ 57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1" name="テキスト ボックス 58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2" name="直線コネクタ 58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3" name="テキスト ボックス 58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5" name="テキスト ボックス 58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87" name="直線コネクタ 586"/>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88"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89" name="直線コネクタ 588"/>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0"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1" name="直線コネクタ 590"/>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61678</xdr:rowOff>
    </xdr:from>
    <xdr:to>
      <xdr:col>23</xdr:col>
      <xdr:colOff>517525</xdr:colOff>
      <xdr:row>76</xdr:row>
      <xdr:rowOff>85865</xdr:rowOff>
    </xdr:to>
    <xdr:cxnSp macro="">
      <xdr:nvCxnSpPr>
        <xdr:cNvPr id="592" name="直線コネクタ 591"/>
        <xdr:cNvCxnSpPr/>
      </xdr:nvCxnSpPr>
      <xdr:spPr>
        <a:xfrm>
          <a:off x="15481300" y="13091878"/>
          <a:ext cx="8382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3"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4" name="フローチャート : 判断 593"/>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61678</xdr:rowOff>
    </xdr:from>
    <xdr:to>
      <xdr:col>22</xdr:col>
      <xdr:colOff>365125</xdr:colOff>
      <xdr:row>76</xdr:row>
      <xdr:rowOff>76028</xdr:rowOff>
    </xdr:to>
    <xdr:cxnSp macro="">
      <xdr:nvCxnSpPr>
        <xdr:cNvPr id="595" name="直線コネクタ 594"/>
        <xdr:cNvCxnSpPr/>
      </xdr:nvCxnSpPr>
      <xdr:spPr>
        <a:xfrm flipV="1">
          <a:off x="14592300" y="13091878"/>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596" name="フローチャート : 判断 595"/>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597" name="テキスト ボックス 596"/>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14418</xdr:rowOff>
    </xdr:from>
    <xdr:to>
      <xdr:col>21</xdr:col>
      <xdr:colOff>161925</xdr:colOff>
      <xdr:row>76</xdr:row>
      <xdr:rowOff>76028</xdr:rowOff>
    </xdr:to>
    <xdr:cxnSp macro="">
      <xdr:nvCxnSpPr>
        <xdr:cNvPr id="598" name="直線コネクタ 597"/>
        <xdr:cNvCxnSpPr/>
      </xdr:nvCxnSpPr>
      <xdr:spPr>
        <a:xfrm>
          <a:off x="13703300" y="13044618"/>
          <a:ext cx="889000" cy="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599" name="フローチャート : 判断 598"/>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0" name="テキスト ボックス 599"/>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146442</xdr:rowOff>
    </xdr:from>
    <xdr:to>
      <xdr:col>19</xdr:col>
      <xdr:colOff>644525</xdr:colOff>
      <xdr:row>76</xdr:row>
      <xdr:rowOff>14418</xdr:rowOff>
    </xdr:to>
    <xdr:cxnSp macro="">
      <xdr:nvCxnSpPr>
        <xdr:cNvPr id="601" name="直線コネクタ 600"/>
        <xdr:cNvCxnSpPr/>
      </xdr:nvCxnSpPr>
      <xdr:spPr>
        <a:xfrm>
          <a:off x="12814300" y="13005192"/>
          <a:ext cx="889000" cy="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2" name="フローチャート : 判断 601"/>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3" name="テキスト ボックス 602"/>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4" name="フローチャート : 判断 603"/>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5" name="テキスト ボックス 604"/>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35065</xdr:rowOff>
    </xdr:from>
    <xdr:to>
      <xdr:col>23</xdr:col>
      <xdr:colOff>568325</xdr:colOff>
      <xdr:row>76</xdr:row>
      <xdr:rowOff>136665</xdr:rowOff>
    </xdr:to>
    <xdr:sp macro="" textlink="">
      <xdr:nvSpPr>
        <xdr:cNvPr id="611" name="円/楕円 610"/>
        <xdr:cNvSpPr/>
      </xdr:nvSpPr>
      <xdr:spPr>
        <a:xfrm>
          <a:off x="162687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57942</xdr:rowOff>
    </xdr:from>
    <xdr:ext cx="599010" cy="259045"/>
    <xdr:sp macro="" textlink="">
      <xdr:nvSpPr>
        <xdr:cNvPr id="612" name="公債費該当値テキスト"/>
        <xdr:cNvSpPr txBox="1"/>
      </xdr:nvSpPr>
      <xdr:spPr>
        <a:xfrm>
          <a:off x="16370300" y="1291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10878</xdr:rowOff>
    </xdr:from>
    <xdr:to>
      <xdr:col>22</xdr:col>
      <xdr:colOff>415925</xdr:colOff>
      <xdr:row>76</xdr:row>
      <xdr:rowOff>112478</xdr:rowOff>
    </xdr:to>
    <xdr:sp macro="" textlink="">
      <xdr:nvSpPr>
        <xdr:cNvPr id="613" name="円/楕円 612"/>
        <xdr:cNvSpPr/>
      </xdr:nvSpPr>
      <xdr:spPr>
        <a:xfrm>
          <a:off x="15430500" y="13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129006</xdr:rowOff>
    </xdr:from>
    <xdr:ext cx="599010" cy="259045"/>
    <xdr:sp macro="" textlink="">
      <xdr:nvSpPr>
        <xdr:cNvPr id="614" name="テキスト ボックス 613"/>
        <xdr:cNvSpPr txBox="1"/>
      </xdr:nvSpPr>
      <xdr:spPr>
        <a:xfrm>
          <a:off x="15181794" y="1281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25228</xdr:rowOff>
    </xdr:from>
    <xdr:to>
      <xdr:col>21</xdr:col>
      <xdr:colOff>212725</xdr:colOff>
      <xdr:row>76</xdr:row>
      <xdr:rowOff>126828</xdr:rowOff>
    </xdr:to>
    <xdr:sp macro="" textlink="">
      <xdr:nvSpPr>
        <xdr:cNvPr id="615" name="円/楕円 614"/>
        <xdr:cNvSpPr/>
      </xdr:nvSpPr>
      <xdr:spPr>
        <a:xfrm>
          <a:off x="14541500" y="130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143354</xdr:rowOff>
    </xdr:from>
    <xdr:ext cx="599010" cy="259045"/>
    <xdr:sp macro="" textlink="">
      <xdr:nvSpPr>
        <xdr:cNvPr id="616" name="テキスト ボックス 615"/>
        <xdr:cNvSpPr txBox="1"/>
      </xdr:nvSpPr>
      <xdr:spPr>
        <a:xfrm>
          <a:off x="14292794" y="128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135068</xdr:rowOff>
    </xdr:from>
    <xdr:to>
      <xdr:col>20</xdr:col>
      <xdr:colOff>9525</xdr:colOff>
      <xdr:row>76</xdr:row>
      <xdr:rowOff>65218</xdr:rowOff>
    </xdr:to>
    <xdr:sp macro="" textlink="">
      <xdr:nvSpPr>
        <xdr:cNvPr id="617" name="円/楕円 616"/>
        <xdr:cNvSpPr/>
      </xdr:nvSpPr>
      <xdr:spPr>
        <a:xfrm>
          <a:off x="13652500" y="12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81745</xdr:rowOff>
    </xdr:from>
    <xdr:ext cx="599010" cy="259045"/>
    <xdr:sp macro="" textlink="">
      <xdr:nvSpPr>
        <xdr:cNvPr id="618" name="テキスト ボックス 617"/>
        <xdr:cNvSpPr txBox="1"/>
      </xdr:nvSpPr>
      <xdr:spPr>
        <a:xfrm>
          <a:off x="13403794" y="1276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95641</xdr:rowOff>
    </xdr:from>
    <xdr:to>
      <xdr:col>18</xdr:col>
      <xdr:colOff>492125</xdr:colOff>
      <xdr:row>76</xdr:row>
      <xdr:rowOff>25791</xdr:rowOff>
    </xdr:to>
    <xdr:sp macro="" textlink="">
      <xdr:nvSpPr>
        <xdr:cNvPr id="619" name="円/楕円 618"/>
        <xdr:cNvSpPr/>
      </xdr:nvSpPr>
      <xdr:spPr>
        <a:xfrm>
          <a:off x="12763500" y="129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42318</xdr:rowOff>
    </xdr:from>
    <xdr:ext cx="599010" cy="259045"/>
    <xdr:sp macro="" textlink="">
      <xdr:nvSpPr>
        <xdr:cNvPr id="620" name="テキスト ボックス 619"/>
        <xdr:cNvSpPr txBox="1"/>
      </xdr:nvSpPr>
      <xdr:spPr>
        <a:xfrm>
          <a:off x="12514794" y="1272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4" name="テキスト ボックス 63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6" name="テキスト ボックス 63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8" name="テキスト ボックス 63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0" name="テキスト ボックス 63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2" name="テキスト ボックス 64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4" name="直線コネクタ 643"/>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5"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46" name="直線コネクタ 645"/>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47"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48" name="直線コネクタ 647"/>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131059</xdr:rowOff>
    </xdr:from>
    <xdr:to>
      <xdr:col>23</xdr:col>
      <xdr:colOff>517525</xdr:colOff>
      <xdr:row>93</xdr:row>
      <xdr:rowOff>145804</xdr:rowOff>
    </xdr:to>
    <xdr:cxnSp macro="">
      <xdr:nvCxnSpPr>
        <xdr:cNvPr id="649" name="直線コネクタ 648"/>
        <xdr:cNvCxnSpPr/>
      </xdr:nvCxnSpPr>
      <xdr:spPr>
        <a:xfrm flipV="1">
          <a:off x="15481300" y="15904459"/>
          <a:ext cx="8382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168372</xdr:rowOff>
    </xdr:from>
    <xdr:ext cx="599010" cy="259045"/>
    <xdr:sp macro="" textlink="">
      <xdr:nvSpPr>
        <xdr:cNvPr id="650" name="積立金平均値テキスト"/>
        <xdr:cNvSpPr txBox="1"/>
      </xdr:nvSpPr>
      <xdr:spPr>
        <a:xfrm>
          <a:off x="16370300" y="16627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1" name="フローチャート : 判断 650"/>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145804</xdr:rowOff>
    </xdr:from>
    <xdr:to>
      <xdr:col>22</xdr:col>
      <xdr:colOff>365125</xdr:colOff>
      <xdr:row>94</xdr:row>
      <xdr:rowOff>158268</xdr:rowOff>
    </xdr:to>
    <xdr:cxnSp macro="">
      <xdr:nvCxnSpPr>
        <xdr:cNvPr id="652" name="直線コネクタ 651"/>
        <xdr:cNvCxnSpPr/>
      </xdr:nvCxnSpPr>
      <xdr:spPr>
        <a:xfrm flipV="1">
          <a:off x="14592300" y="16090654"/>
          <a:ext cx="889000" cy="18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3" name="フローチャート : 判断 652"/>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146586</xdr:rowOff>
    </xdr:from>
    <xdr:ext cx="534377" cy="259045"/>
    <xdr:sp macro="" textlink="">
      <xdr:nvSpPr>
        <xdr:cNvPr id="654" name="テキスト ボックス 653"/>
        <xdr:cNvSpPr txBox="1"/>
      </xdr:nvSpPr>
      <xdr:spPr>
        <a:xfrm>
          <a:off x="15214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79728</xdr:rowOff>
    </xdr:from>
    <xdr:to>
      <xdr:col>21</xdr:col>
      <xdr:colOff>161925</xdr:colOff>
      <xdr:row>94</xdr:row>
      <xdr:rowOff>158268</xdr:rowOff>
    </xdr:to>
    <xdr:cxnSp macro="">
      <xdr:nvCxnSpPr>
        <xdr:cNvPr id="655" name="直線コネクタ 654"/>
        <xdr:cNvCxnSpPr/>
      </xdr:nvCxnSpPr>
      <xdr:spPr>
        <a:xfrm>
          <a:off x="13703300" y="15853128"/>
          <a:ext cx="889000" cy="42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56" name="フローチャート : 判断 655"/>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57" name="テキスト ボックス 656"/>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79728</xdr:rowOff>
    </xdr:from>
    <xdr:to>
      <xdr:col>19</xdr:col>
      <xdr:colOff>644525</xdr:colOff>
      <xdr:row>96</xdr:row>
      <xdr:rowOff>6300</xdr:rowOff>
    </xdr:to>
    <xdr:cxnSp macro="">
      <xdr:nvCxnSpPr>
        <xdr:cNvPr id="658" name="直線コネクタ 657"/>
        <xdr:cNvCxnSpPr/>
      </xdr:nvCxnSpPr>
      <xdr:spPr>
        <a:xfrm flipV="1">
          <a:off x="12814300" y="15853128"/>
          <a:ext cx="889000" cy="6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59" name="フローチャート : 判断 658"/>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42897</xdr:rowOff>
    </xdr:from>
    <xdr:ext cx="599010" cy="259045"/>
    <xdr:sp macro="" textlink="">
      <xdr:nvSpPr>
        <xdr:cNvPr id="660" name="テキスト ボックス 659"/>
        <xdr:cNvSpPr txBox="1"/>
      </xdr:nvSpPr>
      <xdr:spPr>
        <a:xfrm>
          <a:off x="13403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1" name="フローチャート : 判断 660"/>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2" name="テキスト ボックス 661"/>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80259</xdr:rowOff>
    </xdr:from>
    <xdr:to>
      <xdr:col>23</xdr:col>
      <xdr:colOff>568325</xdr:colOff>
      <xdr:row>93</xdr:row>
      <xdr:rowOff>10409</xdr:rowOff>
    </xdr:to>
    <xdr:sp macro="" textlink="">
      <xdr:nvSpPr>
        <xdr:cNvPr id="668" name="円/楕円 667"/>
        <xdr:cNvSpPr/>
      </xdr:nvSpPr>
      <xdr:spPr>
        <a:xfrm>
          <a:off x="16268700" y="158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103136</xdr:rowOff>
    </xdr:from>
    <xdr:ext cx="599010" cy="259045"/>
    <xdr:sp macro="" textlink="">
      <xdr:nvSpPr>
        <xdr:cNvPr id="669" name="積立金該当値テキスト"/>
        <xdr:cNvSpPr txBox="1"/>
      </xdr:nvSpPr>
      <xdr:spPr>
        <a:xfrm>
          <a:off x="16370300" y="1570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584,536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95004</xdr:rowOff>
    </xdr:from>
    <xdr:to>
      <xdr:col>22</xdr:col>
      <xdr:colOff>415925</xdr:colOff>
      <xdr:row>94</xdr:row>
      <xdr:rowOff>25154</xdr:rowOff>
    </xdr:to>
    <xdr:sp macro="" textlink="">
      <xdr:nvSpPr>
        <xdr:cNvPr id="670" name="円/楕円 669"/>
        <xdr:cNvSpPr/>
      </xdr:nvSpPr>
      <xdr:spPr>
        <a:xfrm>
          <a:off x="15430500" y="160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41681</xdr:rowOff>
    </xdr:from>
    <xdr:ext cx="599010" cy="259045"/>
    <xdr:sp macro="" textlink="">
      <xdr:nvSpPr>
        <xdr:cNvPr id="671" name="テキスト ボックス 670"/>
        <xdr:cNvSpPr txBox="1"/>
      </xdr:nvSpPr>
      <xdr:spPr>
        <a:xfrm>
          <a:off x="15181794" y="158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107468</xdr:rowOff>
    </xdr:from>
    <xdr:to>
      <xdr:col>21</xdr:col>
      <xdr:colOff>212725</xdr:colOff>
      <xdr:row>95</xdr:row>
      <xdr:rowOff>37618</xdr:rowOff>
    </xdr:to>
    <xdr:sp macro="" textlink="">
      <xdr:nvSpPr>
        <xdr:cNvPr id="672" name="円/楕円 671"/>
        <xdr:cNvSpPr/>
      </xdr:nvSpPr>
      <xdr:spPr>
        <a:xfrm>
          <a:off x="14541500" y="162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54145</xdr:rowOff>
    </xdr:from>
    <xdr:ext cx="599010" cy="259045"/>
    <xdr:sp macro="" textlink="">
      <xdr:nvSpPr>
        <xdr:cNvPr id="673" name="テキスト ボックス 672"/>
        <xdr:cNvSpPr txBox="1"/>
      </xdr:nvSpPr>
      <xdr:spPr>
        <a:xfrm>
          <a:off x="14292794" y="159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390,253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28928</xdr:rowOff>
    </xdr:from>
    <xdr:to>
      <xdr:col>20</xdr:col>
      <xdr:colOff>9525</xdr:colOff>
      <xdr:row>92</xdr:row>
      <xdr:rowOff>130528</xdr:rowOff>
    </xdr:to>
    <xdr:sp macro="" textlink="">
      <xdr:nvSpPr>
        <xdr:cNvPr id="674" name="円/楕円 673"/>
        <xdr:cNvSpPr/>
      </xdr:nvSpPr>
      <xdr:spPr>
        <a:xfrm>
          <a:off x="13652500" y="158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147055</xdr:rowOff>
    </xdr:from>
    <xdr:ext cx="599010" cy="259045"/>
    <xdr:sp macro="" textlink="">
      <xdr:nvSpPr>
        <xdr:cNvPr id="675" name="テキスト ボックス 674"/>
        <xdr:cNvSpPr txBox="1"/>
      </xdr:nvSpPr>
      <xdr:spPr>
        <a:xfrm>
          <a:off x="13403794" y="1557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611,481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126950</xdr:rowOff>
    </xdr:from>
    <xdr:to>
      <xdr:col>18</xdr:col>
      <xdr:colOff>492125</xdr:colOff>
      <xdr:row>96</xdr:row>
      <xdr:rowOff>57100</xdr:rowOff>
    </xdr:to>
    <xdr:sp macro="" textlink="">
      <xdr:nvSpPr>
        <xdr:cNvPr id="676" name="円/楕円 675"/>
        <xdr:cNvSpPr/>
      </xdr:nvSpPr>
      <xdr:spPr>
        <a:xfrm>
          <a:off x="12763500" y="164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73627</xdr:rowOff>
    </xdr:from>
    <xdr:ext cx="599010" cy="259045"/>
    <xdr:sp macro="" textlink="">
      <xdr:nvSpPr>
        <xdr:cNvPr id="677" name="テキスト ボックス 676"/>
        <xdr:cNvSpPr txBox="1"/>
      </xdr:nvSpPr>
      <xdr:spPr>
        <a:xfrm>
          <a:off x="12514794" y="1618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8" name="直線コネクタ 68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9" name="テキスト ボックス 68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0" name="直線コネクタ 68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1" name="テキスト ボックス 69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2" name="直線コネクタ 69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3" name="テキスト ボックス 69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4" name="直線コネクタ 69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5" name="テキスト ボックス 69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6" name="直線コネクタ 69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7" name="テキスト ボックス 69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1" name="直線コネクタ 700"/>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2"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3" name="直線コネクタ 70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4"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5" name="直線コネクタ 704"/>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130861</xdr:rowOff>
    </xdr:from>
    <xdr:to>
      <xdr:col>32</xdr:col>
      <xdr:colOff>187325</xdr:colOff>
      <xdr:row>39</xdr:row>
      <xdr:rowOff>44450</xdr:rowOff>
    </xdr:to>
    <xdr:cxnSp macro="">
      <xdr:nvCxnSpPr>
        <xdr:cNvPr id="706" name="直線コネクタ 705"/>
        <xdr:cNvCxnSpPr/>
      </xdr:nvCxnSpPr>
      <xdr:spPr>
        <a:xfrm flipV="1">
          <a:off x="21323300" y="6645961"/>
          <a:ext cx="8382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100778</xdr:rowOff>
    </xdr:from>
    <xdr:ext cx="469744" cy="259045"/>
    <xdr:sp macro="" textlink="">
      <xdr:nvSpPr>
        <xdr:cNvPr id="707" name="投資及び出資金平均値テキスト"/>
        <xdr:cNvSpPr txBox="1"/>
      </xdr:nvSpPr>
      <xdr:spPr>
        <a:xfrm>
          <a:off x="22212300" y="661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08" name="フローチャート : 判断 707"/>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9" name="直線コネクタ 70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0" name="フローチャート : 判断 709"/>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1" name="テキスト ボックス 710"/>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2" name="直線コネクタ 71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3" name="フローチャート : 判断 712"/>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4" name="テキスト ボックス 713"/>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5" name="直線コネクタ 71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16" name="フローチャート : 判断 715"/>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17" name="テキスト ボックス 716"/>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18" name="フローチャート : 判断 717"/>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19" name="テキスト ボックス 718"/>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80061</xdr:rowOff>
    </xdr:from>
    <xdr:to>
      <xdr:col>32</xdr:col>
      <xdr:colOff>238125</xdr:colOff>
      <xdr:row>39</xdr:row>
      <xdr:rowOff>10211</xdr:rowOff>
    </xdr:to>
    <xdr:sp macro="" textlink="">
      <xdr:nvSpPr>
        <xdr:cNvPr id="725" name="円/楕円 724"/>
        <xdr:cNvSpPr/>
      </xdr:nvSpPr>
      <xdr:spPr>
        <a:xfrm>
          <a:off x="22110700" y="65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39438</xdr:rowOff>
    </xdr:from>
    <xdr:ext cx="469744" cy="259045"/>
    <xdr:sp macro="" textlink="">
      <xdr:nvSpPr>
        <xdr:cNvPr id="726" name="投資及び出資金該当値テキスト"/>
        <xdr:cNvSpPr txBox="1"/>
      </xdr:nvSpPr>
      <xdr:spPr>
        <a:xfrm>
          <a:off x="22212300" y="638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7" name="円/楕円 72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8" name="テキスト ボックス 72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9" name="円/楕円 72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0" name="テキスト ボックス 72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1" name="円/楕円 73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2" name="テキスト ボックス 73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3" name="円/楕円 73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4" name="テキスト ボックス 73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5" name="直線コネクタ 74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6" name="テキスト ボックス 74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7" name="直線コネクタ 74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8" name="テキスト ボックス 74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9" name="直線コネクタ 74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0" name="テキスト ボックス 74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1" name="直線コネクタ 75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2" name="テキスト ボックス 75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3" name="直線コネクタ 75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4" name="テキスト ボックス 75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1397</xdr:rowOff>
    </xdr:from>
    <xdr:to>
      <xdr:col>32</xdr:col>
      <xdr:colOff>186689</xdr:colOff>
      <xdr:row>59</xdr:row>
      <xdr:rowOff>44450</xdr:rowOff>
    </xdr:to>
    <xdr:cxnSp macro="">
      <xdr:nvCxnSpPr>
        <xdr:cNvPr id="758" name="直線コネクタ 757"/>
        <xdr:cNvCxnSpPr/>
      </xdr:nvCxnSpPr>
      <xdr:spPr>
        <a:xfrm flipV="1">
          <a:off x="22159595" y="8916797"/>
          <a:ext cx="1269" cy="124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0" name="直線コネクタ 75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119524</xdr:rowOff>
    </xdr:from>
    <xdr:ext cx="534377" cy="259045"/>
    <xdr:sp macro="" textlink="">
      <xdr:nvSpPr>
        <xdr:cNvPr id="761" name="貸付金最大値テキスト"/>
        <xdr:cNvSpPr txBox="1"/>
      </xdr:nvSpPr>
      <xdr:spPr>
        <a:xfrm>
          <a:off x="22212300" y="8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52</xdr:row>
      <xdr:rowOff>1397</xdr:rowOff>
    </xdr:from>
    <xdr:to>
      <xdr:col>32</xdr:col>
      <xdr:colOff>276225</xdr:colOff>
      <xdr:row>52</xdr:row>
      <xdr:rowOff>1397</xdr:rowOff>
    </xdr:to>
    <xdr:cxnSp macro="">
      <xdr:nvCxnSpPr>
        <xdr:cNvPr id="762" name="直線コネクタ 761"/>
        <xdr:cNvCxnSpPr/>
      </xdr:nvCxnSpPr>
      <xdr:spPr>
        <a:xfrm>
          <a:off x="22072600" y="891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120193</xdr:rowOff>
    </xdr:from>
    <xdr:to>
      <xdr:col>32</xdr:col>
      <xdr:colOff>187325</xdr:colOff>
      <xdr:row>54</xdr:row>
      <xdr:rowOff>140615</xdr:rowOff>
    </xdr:to>
    <xdr:cxnSp macro="">
      <xdr:nvCxnSpPr>
        <xdr:cNvPr id="763" name="直線コネクタ 762"/>
        <xdr:cNvCxnSpPr/>
      </xdr:nvCxnSpPr>
      <xdr:spPr>
        <a:xfrm>
          <a:off x="21323300" y="8692693"/>
          <a:ext cx="838200" cy="7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104779</xdr:rowOff>
    </xdr:from>
    <xdr:ext cx="469744" cy="259045"/>
    <xdr:sp macro="" textlink="">
      <xdr:nvSpPr>
        <xdr:cNvPr id="764" name="貸付金平均値テキスト"/>
        <xdr:cNvSpPr txBox="1"/>
      </xdr:nvSpPr>
      <xdr:spPr>
        <a:xfrm>
          <a:off x="22212300" y="9877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126352</xdr:rowOff>
    </xdr:from>
    <xdr:to>
      <xdr:col>32</xdr:col>
      <xdr:colOff>238125</xdr:colOff>
      <xdr:row>58</xdr:row>
      <xdr:rowOff>56502</xdr:rowOff>
    </xdr:to>
    <xdr:sp macro="" textlink="">
      <xdr:nvSpPr>
        <xdr:cNvPr id="765" name="フローチャート : 判断 764"/>
        <xdr:cNvSpPr/>
      </xdr:nvSpPr>
      <xdr:spPr>
        <a:xfrm>
          <a:off x="22110700" y="989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5512</xdr:rowOff>
    </xdr:from>
    <xdr:to>
      <xdr:col>31</xdr:col>
      <xdr:colOff>34925</xdr:colOff>
      <xdr:row>50</xdr:row>
      <xdr:rowOff>120193</xdr:rowOff>
    </xdr:to>
    <xdr:cxnSp macro="">
      <xdr:nvCxnSpPr>
        <xdr:cNvPr id="766" name="直線コネクタ 765"/>
        <xdr:cNvCxnSpPr/>
      </xdr:nvCxnSpPr>
      <xdr:spPr>
        <a:xfrm>
          <a:off x="20434300" y="8578012"/>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123647</xdr:rowOff>
    </xdr:from>
    <xdr:to>
      <xdr:col>31</xdr:col>
      <xdr:colOff>85725</xdr:colOff>
      <xdr:row>57</xdr:row>
      <xdr:rowOff>53797</xdr:rowOff>
    </xdr:to>
    <xdr:sp macro="" textlink="">
      <xdr:nvSpPr>
        <xdr:cNvPr id="767" name="フローチャート : 判断 766"/>
        <xdr:cNvSpPr/>
      </xdr:nvSpPr>
      <xdr:spPr>
        <a:xfrm>
          <a:off x="21272500" y="97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44924</xdr:rowOff>
    </xdr:from>
    <xdr:ext cx="534377" cy="259045"/>
    <xdr:sp macro="" textlink="">
      <xdr:nvSpPr>
        <xdr:cNvPr id="768" name="テキスト ボックス 767"/>
        <xdr:cNvSpPr txBox="1"/>
      </xdr:nvSpPr>
      <xdr:spPr>
        <a:xfrm>
          <a:off x="21056111" y="9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49</xdr:row>
      <xdr:rowOff>139281</xdr:rowOff>
    </xdr:from>
    <xdr:to>
      <xdr:col>29</xdr:col>
      <xdr:colOff>517525</xdr:colOff>
      <xdr:row>50</xdr:row>
      <xdr:rowOff>5512</xdr:rowOff>
    </xdr:to>
    <xdr:cxnSp macro="">
      <xdr:nvCxnSpPr>
        <xdr:cNvPr id="769" name="直線コネクタ 768"/>
        <xdr:cNvCxnSpPr/>
      </xdr:nvCxnSpPr>
      <xdr:spPr>
        <a:xfrm>
          <a:off x="19545300" y="8540331"/>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20586</xdr:rowOff>
    </xdr:from>
    <xdr:to>
      <xdr:col>29</xdr:col>
      <xdr:colOff>568325</xdr:colOff>
      <xdr:row>57</xdr:row>
      <xdr:rowOff>122186</xdr:rowOff>
    </xdr:to>
    <xdr:sp macro="" textlink="">
      <xdr:nvSpPr>
        <xdr:cNvPr id="770" name="フローチャート : 判断 769"/>
        <xdr:cNvSpPr/>
      </xdr:nvSpPr>
      <xdr:spPr>
        <a:xfrm>
          <a:off x="20383500" y="979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113313</xdr:rowOff>
    </xdr:from>
    <xdr:ext cx="469744" cy="259045"/>
    <xdr:sp macro="" textlink="">
      <xdr:nvSpPr>
        <xdr:cNvPr id="771" name="テキスト ボックス 770"/>
        <xdr:cNvSpPr txBox="1"/>
      </xdr:nvSpPr>
      <xdr:spPr>
        <a:xfrm>
          <a:off x="20199427" y="98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49</xdr:row>
      <xdr:rowOff>139281</xdr:rowOff>
    </xdr:from>
    <xdr:to>
      <xdr:col>28</xdr:col>
      <xdr:colOff>314325</xdr:colOff>
      <xdr:row>53</xdr:row>
      <xdr:rowOff>90589</xdr:rowOff>
    </xdr:to>
    <xdr:cxnSp macro="">
      <xdr:nvCxnSpPr>
        <xdr:cNvPr id="772" name="直線コネクタ 771"/>
        <xdr:cNvCxnSpPr/>
      </xdr:nvCxnSpPr>
      <xdr:spPr>
        <a:xfrm flipV="1">
          <a:off x="18656300" y="8540331"/>
          <a:ext cx="889000" cy="63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68783</xdr:rowOff>
    </xdr:from>
    <xdr:to>
      <xdr:col>28</xdr:col>
      <xdr:colOff>365125</xdr:colOff>
      <xdr:row>57</xdr:row>
      <xdr:rowOff>170383</xdr:rowOff>
    </xdr:to>
    <xdr:sp macro="" textlink="">
      <xdr:nvSpPr>
        <xdr:cNvPr id="773" name="フローチャート : 判断 772"/>
        <xdr:cNvSpPr/>
      </xdr:nvSpPr>
      <xdr:spPr>
        <a:xfrm>
          <a:off x="19494500" y="98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161510</xdr:rowOff>
    </xdr:from>
    <xdr:ext cx="469744" cy="259045"/>
    <xdr:sp macro="" textlink="">
      <xdr:nvSpPr>
        <xdr:cNvPr id="774" name="テキスト ボックス 773"/>
        <xdr:cNvSpPr txBox="1"/>
      </xdr:nvSpPr>
      <xdr:spPr>
        <a:xfrm>
          <a:off x="19310427" y="993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77965</xdr:rowOff>
    </xdr:from>
    <xdr:to>
      <xdr:col>27</xdr:col>
      <xdr:colOff>161925</xdr:colOff>
      <xdr:row>58</xdr:row>
      <xdr:rowOff>8115</xdr:rowOff>
    </xdr:to>
    <xdr:sp macro="" textlink="">
      <xdr:nvSpPr>
        <xdr:cNvPr id="775" name="フローチャート : 判断 774"/>
        <xdr:cNvSpPr/>
      </xdr:nvSpPr>
      <xdr:spPr>
        <a:xfrm>
          <a:off x="18605500" y="985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170692</xdr:rowOff>
    </xdr:from>
    <xdr:ext cx="469744" cy="259045"/>
    <xdr:sp macro="" textlink="">
      <xdr:nvSpPr>
        <xdr:cNvPr id="776" name="テキスト ボックス 775"/>
        <xdr:cNvSpPr txBox="1"/>
      </xdr:nvSpPr>
      <xdr:spPr>
        <a:xfrm>
          <a:off x="18421427" y="99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89815</xdr:rowOff>
    </xdr:from>
    <xdr:to>
      <xdr:col>32</xdr:col>
      <xdr:colOff>238125</xdr:colOff>
      <xdr:row>55</xdr:row>
      <xdr:rowOff>19965</xdr:rowOff>
    </xdr:to>
    <xdr:sp macro="" textlink="">
      <xdr:nvSpPr>
        <xdr:cNvPr id="782" name="円/楕円 781"/>
        <xdr:cNvSpPr/>
      </xdr:nvSpPr>
      <xdr:spPr>
        <a:xfrm>
          <a:off x="22110700" y="9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112692</xdr:rowOff>
    </xdr:from>
    <xdr:ext cx="534377" cy="259045"/>
    <xdr:sp macro="" textlink="">
      <xdr:nvSpPr>
        <xdr:cNvPr id="783" name="貸付金該当値テキスト"/>
        <xdr:cNvSpPr txBox="1"/>
      </xdr:nvSpPr>
      <xdr:spPr>
        <a:xfrm>
          <a:off x="22212300"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19,976</a:t>
          </a:r>
          <a:endParaRPr kumimoji="1" lang="ja-JP" altLang="en-US" sz="1000" b="1">
            <a:solidFill>
              <a:srgbClr val="FF0000"/>
            </a:solidFill>
            <a:latin typeface="ＭＳ Ｐゴシック"/>
          </a:endParaRPr>
        </a:p>
      </xdr:txBody>
    </xdr:sp>
    <xdr:clientData/>
  </xdr:oneCellAnchor>
  <xdr:twoCellAnchor>
    <xdr:from>
      <xdr:col>30</xdr:col>
      <xdr:colOff>669925</xdr:colOff>
      <xdr:row>50</xdr:row>
      <xdr:rowOff>69393</xdr:rowOff>
    </xdr:from>
    <xdr:to>
      <xdr:col>31</xdr:col>
      <xdr:colOff>85725</xdr:colOff>
      <xdr:row>50</xdr:row>
      <xdr:rowOff>170993</xdr:rowOff>
    </xdr:to>
    <xdr:sp macro="" textlink="">
      <xdr:nvSpPr>
        <xdr:cNvPr id="784" name="円/楕円 783"/>
        <xdr:cNvSpPr/>
      </xdr:nvSpPr>
      <xdr:spPr>
        <a:xfrm>
          <a:off x="21272500" y="86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16070</xdr:rowOff>
    </xdr:from>
    <xdr:ext cx="534377" cy="259045"/>
    <xdr:sp macro="" textlink="">
      <xdr:nvSpPr>
        <xdr:cNvPr id="785" name="テキスト ボックス 784"/>
        <xdr:cNvSpPr txBox="1"/>
      </xdr:nvSpPr>
      <xdr:spPr>
        <a:xfrm>
          <a:off x="21056111" y="841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38,512</a:t>
          </a:r>
          <a:endParaRPr kumimoji="1" lang="ja-JP" altLang="en-US" sz="1000" b="1">
            <a:solidFill>
              <a:srgbClr val="FF0000"/>
            </a:solidFill>
            <a:latin typeface="ＭＳ Ｐゴシック"/>
          </a:endParaRPr>
        </a:p>
      </xdr:txBody>
    </xdr:sp>
    <xdr:clientData/>
  </xdr:oneCellAnchor>
  <xdr:twoCellAnchor>
    <xdr:from>
      <xdr:col>29</xdr:col>
      <xdr:colOff>466725</xdr:colOff>
      <xdr:row>49</xdr:row>
      <xdr:rowOff>126162</xdr:rowOff>
    </xdr:from>
    <xdr:to>
      <xdr:col>29</xdr:col>
      <xdr:colOff>568325</xdr:colOff>
      <xdr:row>50</xdr:row>
      <xdr:rowOff>56312</xdr:rowOff>
    </xdr:to>
    <xdr:sp macro="" textlink="">
      <xdr:nvSpPr>
        <xdr:cNvPr id="786" name="円/楕円 785"/>
        <xdr:cNvSpPr/>
      </xdr:nvSpPr>
      <xdr:spPr>
        <a:xfrm>
          <a:off x="20383500" y="85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48</xdr:row>
      <xdr:rowOff>72839</xdr:rowOff>
    </xdr:from>
    <xdr:ext cx="534377" cy="259045"/>
    <xdr:sp macro="" textlink="">
      <xdr:nvSpPr>
        <xdr:cNvPr id="787" name="テキスト ボックス 786"/>
        <xdr:cNvSpPr txBox="1"/>
      </xdr:nvSpPr>
      <xdr:spPr>
        <a:xfrm>
          <a:off x="20167111" y="83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41,522</a:t>
          </a:r>
          <a:endParaRPr kumimoji="1" lang="ja-JP" altLang="en-US" sz="1000" b="1">
            <a:solidFill>
              <a:srgbClr val="FF0000"/>
            </a:solidFill>
            <a:latin typeface="ＭＳ Ｐゴシック"/>
          </a:endParaRPr>
        </a:p>
      </xdr:txBody>
    </xdr:sp>
    <xdr:clientData/>
  </xdr:oneCellAnchor>
  <xdr:twoCellAnchor>
    <xdr:from>
      <xdr:col>28</xdr:col>
      <xdr:colOff>263525</xdr:colOff>
      <xdr:row>49</xdr:row>
      <xdr:rowOff>88481</xdr:rowOff>
    </xdr:from>
    <xdr:to>
      <xdr:col>28</xdr:col>
      <xdr:colOff>365125</xdr:colOff>
      <xdr:row>50</xdr:row>
      <xdr:rowOff>18631</xdr:rowOff>
    </xdr:to>
    <xdr:sp macro="" textlink="">
      <xdr:nvSpPr>
        <xdr:cNvPr id="788" name="円/楕円 787"/>
        <xdr:cNvSpPr/>
      </xdr:nvSpPr>
      <xdr:spPr>
        <a:xfrm>
          <a:off x="19494500" y="84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48</xdr:row>
      <xdr:rowOff>35158</xdr:rowOff>
    </xdr:from>
    <xdr:ext cx="534377" cy="259045"/>
    <xdr:sp macro="" textlink="">
      <xdr:nvSpPr>
        <xdr:cNvPr id="789" name="テキスト ボックス 788"/>
        <xdr:cNvSpPr txBox="1"/>
      </xdr:nvSpPr>
      <xdr:spPr>
        <a:xfrm>
          <a:off x="19278111" y="82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42,511</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39789</xdr:rowOff>
    </xdr:from>
    <xdr:to>
      <xdr:col>27</xdr:col>
      <xdr:colOff>161925</xdr:colOff>
      <xdr:row>53</xdr:row>
      <xdr:rowOff>141389</xdr:rowOff>
    </xdr:to>
    <xdr:sp macro="" textlink="">
      <xdr:nvSpPr>
        <xdr:cNvPr id="790" name="円/楕円 789"/>
        <xdr:cNvSpPr/>
      </xdr:nvSpPr>
      <xdr:spPr>
        <a:xfrm>
          <a:off x="18605500" y="91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157916</xdr:rowOff>
    </xdr:from>
    <xdr:ext cx="534377" cy="259045"/>
    <xdr:sp macro="" textlink="">
      <xdr:nvSpPr>
        <xdr:cNvPr id="791" name="テキスト ボックス 790"/>
        <xdr:cNvSpPr txBox="1"/>
      </xdr:nvSpPr>
      <xdr:spPr>
        <a:xfrm>
          <a:off x="18389111" y="890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2" name="直線コネクタ 80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3" name="テキスト ボックス 80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4" name="直線コネクタ 80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5" name="テキスト ボックス 80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6" name="直線コネクタ 80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7" name="テキスト ボックス 80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8" name="直線コネクタ 80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9" name="テキスト ボックス 80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0" name="直線コネクタ 80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1" name="テキスト ボックス 81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3" name="テキスト ボックス 81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5" name="直線コネクタ 814"/>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6"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7" name="直線コネクタ 816"/>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18"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19" name="直線コネクタ 818"/>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19117</xdr:rowOff>
    </xdr:from>
    <xdr:to>
      <xdr:col>32</xdr:col>
      <xdr:colOff>187325</xdr:colOff>
      <xdr:row>77</xdr:row>
      <xdr:rowOff>56071</xdr:rowOff>
    </xdr:to>
    <xdr:cxnSp macro="">
      <xdr:nvCxnSpPr>
        <xdr:cNvPr id="820" name="直線コネクタ 819"/>
        <xdr:cNvCxnSpPr/>
      </xdr:nvCxnSpPr>
      <xdr:spPr>
        <a:xfrm>
          <a:off x="21323300" y="13220767"/>
          <a:ext cx="838200" cy="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84612</xdr:rowOff>
    </xdr:from>
    <xdr:ext cx="599010" cy="259045"/>
    <xdr:sp macro="" textlink="">
      <xdr:nvSpPr>
        <xdr:cNvPr id="821" name="繰出金平均値テキスト"/>
        <xdr:cNvSpPr txBox="1"/>
      </xdr:nvSpPr>
      <xdr:spPr>
        <a:xfrm>
          <a:off x="22212300" y="1294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2" name="フローチャート : 判断 821"/>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10827</xdr:rowOff>
    </xdr:from>
    <xdr:to>
      <xdr:col>31</xdr:col>
      <xdr:colOff>34925</xdr:colOff>
      <xdr:row>77</xdr:row>
      <xdr:rowOff>19117</xdr:rowOff>
    </xdr:to>
    <xdr:cxnSp macro="">
      <xdr:nvCxnSpPr>
        <xdr:cNvPr id="823" name="直線コネクタ 822"/>
        <xdr:cNvCxnSpPr/>
      </xdr:nvCxnSpPr>
      <xdr:spPr>
        <a:xfrm>
          <a:off x="20434300" y="13212477"/>
          <a:ext cx="889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4" name="フローチャート : 判断 823"/>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10565</xdr:rowOff>
    </xdr:from>
    <xdr:ext cx="599010" cy="259045"/>
    <xdr:sp macro="" textlink="">
      <xdr:nvSpPr>
        <xdr:cNvPr id="825" name="テキスト ボックス 824"/>
        <xdr:cNvSpPr txBox="1"/>
      </xdr:nvSpPr>
      <xdr:spPr>
        <a:xfrm>
          <a:off x="21023794" y="128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10827</xdr:rowOff>
    </xdr:from>
    <xdr:to>
      <xdr:col>29</xdr:col>
      <xdr:colOff>517525</xdr:colOff>
      <xdr:row>77</xdr:row>
      <xdr:rowOff>72458</xdr:rowOff>
    </xdr:to>
    <xdr:cxnSp macro="">
      <xdr:nvCxnSpPr>
        <xdr:cNvPr id="826" name="直線コネクタ 825"/>
        <xdr:cNvCxnSpPr/>
      </xdr:nvCxnSpPr>
      <xdr:spPr>
        <a:xfrm flipV="1">
          <a:off x="19545300" y="13212477"/>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7" name="フローチャート : 判断 826"/>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27675</xdr:rowOff>
    </xdr:from>
    <xdr:ext cx="599010" cy="259045"/>
    <xdr:sp macro="" textlink="">
      <xdr:nvSpPr>
        <xdr:cNvPr id="828" name="テキスト ボックス 827"/>
        <xdr:cNvSpPr txBox="1"/>
      </xdr:nvSpPr>
      <xdr:spPr>
        <a:xfrm>
          <a:off x="20134794" y="1288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38111</xdr:rowOff>
    </xdr:from>
    <xdr:to>
      <xdr:col>28</xdr:col>
      <xdr:colOff>314325</xdr:colOff>
      <xdr:row>77</xdr:row>
      <xdr:rowOff>72458</xdr:rowOff>
    </xdr:to>
    <xdr:cxnSp macro="">
      <xdr:nvCxnSpPr>
        <xdr:cNvPr id="829" name="直線コネクタ 828"/>
        <xdr:cNvCxnSpPr/>
      </xdr:nvCxnSpPr>
      <xdr:spPr>
        <a:xfrm>
          <a:off x="18656300" y="13239761"/>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0" name="フローチャート : 判断 829"/>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167060</xdr:rowOff>
    </xdr:from>
    <xdr:ext cx="599010" cy="259045"/>
    <xdr:sp macro="" textlink="">
      <xdr:nvSpPr>
        <xdr:cNvPr id="831" name="テキスト ボックス 830"/>
        <xdr:cNvSpPr txBox="1"/>
      </xdr:nvSpPr>
      <xdr:spPr>
        <a:xfrm>
          <a:off x="19245794" y="128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2" name="フローチャート : 判断 831"/>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31260</xdr:rowOff>
    </xdr:from>
    <xdr:ext cx="599010" cy="259045"/>
    <xdr:sp macro="" textlink="">
      <xdr:nvSpPr>
        <xdr:cNvPr id="833" name="テキスト ボックス 832"/>
        <xdr:cNvSpPr txBox="1"/>
      </xdr:nvSpPr>
      <xdr:spPr>
        <a:xfrm>
          <a:off x="18356794" y="1289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5271</xdr:rowOff>
    </xdr:from>
    <xdr:to>
      <xdr:col>32</xdr:col>
      <xdr:colOff>238125</xdr:colOff>
      <xdr:row>77</xdr:row>
      <xdr:rowOff>106871</xdr:rowOff>
    </xdr:to>
    <xdr:sp macro="" textlink="">
      <xdr:nvSpPr>
        <xdr:cNvPr id="839" name="円/楕円 838"/>
        <xdr:cNvSpPr/>
      </xdr:nvSpPr>
      <xdr:spPr>
        <a:xfrm>
          <a:off x="22110700" y="132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155148</xdr:rowOff>
    </xdr:from>
    <xdr:ext cx="534377" cy="259045"/>
    <xdr:sp macro="" textlink="">
      <xdr:nvSpPr>
        <xdr:cNvPr id="840" name="繰出金該当値テキスト"/>
        <xdr:cNvSpPr txBox="1"/>
      </xdr:nvSpPr>
      <xdr:spPr>
        <a:xfrm>
          <a:off x="22212300" y="131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139767</xdr:rowOff>
    </xdr:from>
    <xdr:to>
      <xdr:col>31</xdr:col>
      <xdr:colOff>85725</xdr:colOff>
      <xdr:row>77</xdr:row>
      <xdr:rowOff>69917</xdr:rowOff>
    </xdr:to>
    <xdr:sp macro="" textlink="">
      <xdr:nvSpPr>
        <xdr:cNvPr id="841" name="円/楕円 840"/>
        <xdr:cNvSpPr/>
      </xdr:nvSpPr>
      <xdr:spPr>
        <a:xfrm>
          <a:off x="21272500" y="131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61044</xdr:rowOff>
    </xdr:from>
    <xdr:ext cx="534377" cy="259045"/>
    <xdr:sp macro="" textlink="">
      <xdr:nvSpPr>
        <xdr:cNvPr id="842" name="テキスト ボックス 841"/>
        <xdr:cNvSpPr txBox="1"/>
      </xdr:nvSpPr>
      <xdr:spPr>
        <a:xfrm>
          <a:off x="21056111" y="132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131477</xdr:rowOff>
    </xdr:from>
    <xdr:to>
      <xdr:col>29</xdr:col>
      <xdr:colOff>568325</xdr:colOff>
      <xdr:row>77</xdr:row>
      <xdr:rowOff>61627</xdr:rowOff>
    </xdr:to>
    <xdr:sp macro="" textlink="">
      <xdr:nvSpPr>
        <xdr:cNvPr id="843" name="円/楕円 842"/>
        <xdr:cNvSpPr/>
      </xdr:nvSpPr>
      <xdr:spPr>
        <a:xfrm>
          <a:off x="20383500" y="13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52754</xdr:rowOff>
    </xdr:from>
    <xdr:ext cx="534377" cy="259045"/>
    <xdr:sp macro="" textlink="">
      <xdr:nvSpPr>
        <xdr:cNvPr id="844" name="テキスト ボックス 843"/>
        <xdr:cNvSpPr txBox="1"/>
      </xdr:nvSpPr>
      <xdr:spPr>
        <a:xfrm>
          <a:off x="20167111" y="13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21658</xdr:rowOff>
    </xdr:from>
    <xdr:to>
      <xdr:col>28</xdr:col>
      <xdr:colOff>365125</xdr:colOff>
      <xdr:row>77</xdr:row>
      <xdr:rowOff>123258</xdr:rowOff>
    </xdr:to>
    <xdr:sp macro="" textlink="">
      <xdr:nvSpPr>
        <xdr:cNvPr id="845" name="円/楕円 844"/>
        <xdr:cNvSpPr/>
      </xdr:nvSpPr>
      <xdr:spPr>
        <a:xfrm>
          <a:off x="19494500" y="13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114385</xdr:rowOff>
    </xdr:from>
    <xdr:ext cx="534377" cy="259045"/>
    <xdr:sp macro="" textlink="">
      <xdr:nvSpPr>
        <xdr:cNvPr id="846" name="テキスト ボックス 845"/>
        <xdr:cNvSpPr txBox="1"/>
      </xdr:nvSpPr>
      <xdr:spPr>
        <a:xfrm>
          <a:off x="19278111" y="133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158761</xdr:rowOff>
    </xdr:from>
    <xdr:to>
      <xdr:col>27</xdr:col>
      <xdr:colOff>161925</xdr:colOff>
      <xdr:row>77</xdr:row>
      <xdr:rowOff>88911</xdr:rowOff>
    </xdr:to>
    <xdr:sp macro="" textlink="">
      <xdr:nvSpPr>
        <xdr:cNvPr id="847" name="円/楕円 846"/>
        <xdr:cNvSpPr/>
      </xdr:nvSpPr>
      <xdr:spPr>
        <a:xfrm>
          <a:off x="18605500" y="131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80038</xdr:rowOff>
    </xdr:from>
    <xdr:ext cx="534377" cy="259045"/>
    <xdr:sp macro="" textlink="">
      <xdr:nvSpPr>
        <xdr:cNvPr id="848" name="テキスト ボックス 847"/>
        <xdr:cNvSpPr txBox="1"/>
      </xdr:nvSpPr>
      <xdr:spPr>
        <a:xfrm>
          <a:off x="18389111" y="132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人口が</a:t>
          </a:r>
          <a:r>
            <a:rPr kumimoji="1" lang="en-US" altLang="ja-JP" sz="1300">
              <a:latin typeface="ＭＳ Ｐゴシック"/>
            </a:rPr>
            <a:t>841</a:t>
          </a:r>
          <a:r>
            <a:rPr kumimoji="1" lang="ja-JP" altLang="en-US" sz="1300">
              <a:latin typeface="ＭＳ Ｐゴシック"/>
            </a:rPr>
            <a:t>人と少ないため、ほとんどの指標で住民一人当たりのコストは類似団体よりも高くなっている。</a:t>
          </a:r>
          <a:endParaRPr kumimoji="1" lang="en-US" altLang="ja-JP" sz="1300">
            <a:latin typeface="ＭＳ Ｐゴシック"/>
          </a:endParaRPr>
        </a:p>
        <a:p>
          <a:r>
            <a:rPr kumimoji="1" lang="ja-JP" altLang="en-US" sz="1300">
              <a:latin typeface="ＭＳ Ｐゴシック"/>
            </a:rPr>
            <a:t>人件費は住民一人当たり</a:t>
          </a:r>
          <a:r>
            <a:rPr kumimoji="1" lang="en-US" altLang="ja-JP" sz="1300">
              <a:latin typeface="ＭＳ Ｐゴシック"/>
            </a:rPr>
            <a:t>455,358</a:t>
          </a:r>
          <a:r>
            <a:rPr kumimoji="1" lang="ja-JP" altLang="en-US" sz="1300">
              <a:latin typeface="ＭＳ Ｐゴシック"/>
            </a:rPr>
            <a:t>円となっており、類似団体と比較して高い状況となっている。これは平成</a:t>
          </a:r>
          <a:r>
            <a:rPr kumimoji="1" lang="en-US" altLang="ja-JP" sz="1300">
              <a:latin typeface="ＭＳ Ｐゴシック"/>
            </a:rPr>
            <a:t>16</a:t>
          </a:r>
          <a:r>
            <a:rPr kumimoji="1" lang="ja-JP" altLang="en-US" sz="1300">
              <a:latin typeface="ＭＳ Ｐゴシック"/>
            </a:rPr>
            <a:t>年度までスキー場を直営で営業してきたため職員数が多いことによるものである。このため、適正な職員数管理により抑制を図りたい。</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物件費は住民一人当たり</a:t>
          </a:r>
          <a:r>
            <a:rPr kumimoji="1" lang="en-US" altLang="ja-JP" sz="1300">
              <a:latin typeface="ＭＳ Ｐゴシック"/>
            </a:rPr>
            <a:t>381,529</a:t>
          </a:r>
          <a:r>
            <a:rPr kumimoji="1" lang="ja-JP" altLang="en-US" sz="1300">
              <a:latin typeface="ＭＳ Ｐゴシック"/>
            </a:rPr>
            <a:t>円となっており、類似団体と比較して高い状況となっており増加傾向にある。これは地域おこし協力隊や村雇用教員の増、システムに係る費用の増などが主な要因である。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補助費は住民一人当たり</a:t>
          </a:r>
          <a:r>
            <a:rPr kumimoji="1" lang="en-US" altLang="ja-JP" sz="1300">
              <a:latin typeface="ＭＳ Ｐゴシック"/>
            </a:rPr>
            <a:t>341,724</a:t>
          </a:r>
          <a:r>
            <a:rPr kumimoji="1" lang="ja-JP" altLang="en-US" sz="1300">
              <a:latin typeface="ＭＳ Ｐゴシック"/>
            </a:rPr>
            <a:t>円となっており、類似団体と比較して高い状況となっている。一部事務組合に対するものが主な要因である。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普通建設事業費は住民一人当たり</a:t>
          </a:r>
          <a:r>
            <a:rPr kumimoji="1" lang="en-US" altLang="ja-JP" sz="1300">
              <a:latin typeface="ＭＳ Ｐゴシック"/>
            </a:rPr>
            <a:t>294,158</a:t>
          </a:r>
          <a:r>
            <a:rPr kumimoji="1" lang="ja-JP" altLang="en-US" sz="1300">
              <a:latin typeface="ＭＳ Ｐゴシック"/>
            </a:rPr>
            <a:t>円となっており、類似団体と比較して高い状況となっている。これは土木費の道路改良や橋梁修繕工事が主な要因である。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積立金は住民一人当たり</a:t>
          </a:r>
          <a:r>
            <a:rPr kumimoji="1" lang="en-US" altLang="ja-JP" sz="1300">
              <a:latin typeface="ＭＳ Ｐゴシック"/>
            </a:rPr>
            <a:t>584,636</a:t>
          </a:r>
          <a:r>
            <a:rPr kumimoji="1" lang="ja-JP" altLang="en-US" sz="1300">
              <a:latin typeface="ＭＳ Ｐゴシック"/>
            </a:rPr>
            <a:t>円となっており、類似団体と比較して高い状況となっている。これは建物修繕等を目的とした特目基金を設置したことが要因である。交付税の動向により基金積立を行ってきたが、今後は困難になる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長野県王滝村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841
828
310.82
2,196,277
2,087,942
85,769
1,293,548
1,935,149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168373</xdr:rowOff>
    </xdr:from>
    <xdr:to>
      <xdr:col>6</xdr:col>
      <xdr:colOff>511175</xdr:colOff>
      <xdr:row>36</xdr:row>
      <xdr:rowOff>34430</xdr:rowOff>
    </xdr:to>
    <xdr:cxnSp macro="">
      <xdr:nvCxnSpPr>
        <xdr:cNvPr id="62" name="直線コネクタ 61"/>
        <xdr:cNvCxnSpPr/>
      </xdr:nvCxnSpPr>
      <xdr:spPr>
        <a:xfrm flipV="1">
          <a:off x="3797300" y="6169123"/>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34430</xdr:rowOff>
    </xdr:from>
    <xdr:to>
      <xdr:col>5</xdr:col>
      <xdr:colOff>358775</xdr:colOff>
      <xdr:row>36</xdr:row>
      <xdr:rowOff>94274</xdr:rowOff>
    </xdr:to>
    <xdr:cxnSp macro="">
      <xdr:nvCxnSpPr>
        <xdr:cNvPr id="65" name="直線コネクタ 64"/>
        <xdr:cNvCxnSpPr/>
      </xdr:nvCxnSpPr>
      <xdr:spPr>
        <a:xfrm flipV="1">
          <a:off x="2908300" y="6206630"/>
          <a:ext cx="8890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94274</xdr:rowOff>
    </xdr:from>
    <xdr:to>
      <xdr:col>4</xdr:col>
      <xdr:colOff>155575</xdr:colOff>
      <xdr:row>36</xdr:row>
      <xdr:rowOff>103189</xdr:rowOff>
    </xdr:to>
    <xdr:cxnSp macro="">
      <xdr:nvCxnSpPr>
        <xdr:cNvPr id="68" name="直線コネクタ 67"/>
        <xdr:cNvCxnSpPr/>
      </xdr:nvCxnSpPr>
      <xdr:spPr>
        <a:xfrm flipV="1">
          <a:off x="2019300" y="6266474"/>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58041</xdr:rowOff>
    </xdr:from>
    <xdr:to>
      <xdr:col>2</xdr:col>
      <xdr:colOff>638175</xdr:colOff>
      <xdr:row>36</xdr:row>
      <xdr:rowOff>103189</xdr:rowOff>
    </xdr:to>
    <xdr:cxnSp macro="">
      <xdr:nvCxnSpPr>
        <xdr:cNvPr id="71" name="直線コネクタ 70"/>
        <xdr:cNvCxnSpPr/>
      </xdr:nvCxnSpPr>
      <xdr:spPr>
        <a:xfrm>
          <a:off x="1130300" y="6230241"/>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117573</xdr:rowOff>
    </xdr:from>
    <xdr:to>
      <xdr:col>6</xdr:col>
      <xdr:colOff>561975</xdr:colOff>
      <xdr:row>36</xdr:row>
      <xdr:rowOff>47723</xdr:rowOff>
    </xdr:to>
    <xdr:sp macro="" textlink="">
      <xdr:nvSpPr>
        <xdr:cNvPr id="81" name="円/楕円 80"/>
        <xdr:cNvSpPr/>
      </xdr:nvSpPr>
      <xdr:spPr>
        <a:xfrm>
          <a:off x="4584700" y="611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140450</xdr:rowOff>
    </xdr:from>
    <xdr:ext cx="534377" cy="259045"/>
    <xdr:sp macro="" textlink="">
      <xdr:nvSpPr>
        <xdr:cNvPr id="82" name="議会費該当値テキスト"/>
        <xdr:cNvSpPr txBox="1"/>
      </xdr:nvSpPr>
      <xdr:spPr>
        <a:xfrm>
          <a:off x="4686300" y="59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155080</xdr:rowOff>
    </xdr:from>
    <xdr:to>
      <xdr:col>5</xdr:col>
      <xdr:colOff>409575</xdr:colOff>
      <xdr:row>36</xdr:row>
      <xdr:rowOff>85230</xdr:rowOff>
    </xdr:to>
    <xdr:sp macro="" textlink="">
      <xdr:nvSpPr>
        <xdr:cNvPr id="83" name="円/楕円 82"/>
        <xdr:cNvSpPr/>
      </xdr:nvSpPr>
      <xdr:spPr>
        <a:xfrm>
          <a:off x="3746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101757</xdr:rowOff>
    </xdr:from>
    <xdr:ext cx="534377" cy="259045"/>
    <xdr:sp macro="" textlink="">
      <xdr:nvSpPr>
        <xdr:cNvPr id="84" name="テキスト ボックス 83"/>
        <xdr:cNvSpPr txBox="1"/>
      </xdr:nvSpPr>
      <xdr:spPr>
        <a:xfrm>
          <a:off x="3530111" y="59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43474</xdr:rowOff>
    </xdr:from>
    <xdr:to>
      <xdr:col>4</xdr:col>
      <xdr:colOff>206375</xdr:colOff>
      <xdr:row>36</xdr:row>
      <xdr:rowOff>145074</xdr:rowOff>
    </xdr:to>
    <xdr:sp macro="" textlink="">
      <xdr:nvSpPr>
        <xdr:cNvPr id="85" name="円/楕円 84"/>
        <xdr:cNvSpPr/>
      </xdr:nvSpPr>
      <xdr:spPr>
        <a:xfrm>
          <a:off x="2857500" y="62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161601</xdr:rowOff>
    </xdr:from>
    <xdr:ext cx="534377" cy="259045"/>
    <xdr:sp macro="" textlink="">
      <xdr:nvSpPr>
        <xdr:cNvPr id="86" name="テキスト ボックス 85"/>
        <xdr:cNvSpPr txBox="1"/>
      </xdr:nvSpPr>
      <xdr:spPr>
        <a:xfrm>
          <a:off x="2641111" y="599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52389</xdr:rowOff>
    </xdr:from>
    <xdr:to>
      <xdr:col>3</xdr:col>
      <xdr:colOff>3175</xdr:colOff>
      <xdr:row>36</xdr:row>
      <xdr:rowOff>153989</xdr:rowOff>
    </xdr:to>
    <xdr:sp macro="" textlink="">
      <xdr:nvSpPr>
        <xdr:cNvPr id="87" name="円/楕円 86"/>
        <xdr:cNvSpPr/>
      </xdr:nvSpPr>
      <xdr:spPr>
        <a:xfrm>
          <a:off x="1968500" y="622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170516</xdr:rowOff>
    </xdr:from>
    <xdr:ext cx="534377" cy="259045"/>
    <xdr:sp macro="" textlink="">
      <xdr:nvSpPr>
        <xdr:cNvPr id="88" name="テキスト ボックス 87"/>
        <xdr:cNvSpPr txBox="1"/>
      </xdr:nvSpPr>
      <xdr:spPr>
        <a:xfrm>
          <a:off x="1752111" y="599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7241</xdr:rowOff>
    </xdr:from>
    <xdr:to>
      <xdr:col>1</xdr:col>
      <xdr:colOff>485775</xdr:colOff>
      <xdr:row>36</xdr:row>
      <xdr:rowOff>108841</xdr:rowOff>
    </xdr:to>
    <xdr:sp macro="" textlink="">
      <xdr:nvSpPr>
        <xdr:cNvPr id="89" name="円/楕円 88"/>
        <xdr:cNvSpPr/>
      </xdr:nvSpPr>
      <xdr:spPr>
        <a:xfrm>
          <a:off x="1079500" y="61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125368</xdr:rowOff>
    </xdr:from>
    <xdr:ext cx="534377" cy="259045"/>
    <xdr:sp macro="" textlink="">
      <xdr:nvSpPr>
        <xdr:cNvPr id="90" name="テキスト ボックス 89"/>
        <xdr:cNvSpPr txBox="1"/>
      </xdr:nvSpPr>
      <xdr:spPr>
        <a:xfrm>
          <a:off x="863111" y="595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123130</xdr:rowOff>
    </xdr:from>
    <xdr:to>
      <xdr:col>6</xdr:col>
      <xdr:colOff>511175</xdr:colOff>
      <xdr:row>55</xdr:row>
      <xdr:rowOff>49456</xdr:rowOff>
    </xdr:to>
    <xdr:cxnSp macro="">
      <xdr:nvCxnSpPr>
        <xdr:cNvPr id="115" name="直線コネクタ 114"/>
        <xdr:cNvCxnSpPr/>
      </xdr:nvCxnSpPr>
      <xdr:spPr>
        <a:xfrm flipV="1">
          <a:off x="3797300" y="9381430"/>
          <a:ext cx="8382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49456</xdr:rowOff>
    </xdr:from>
    <xdr:to>
      <xdr:col>5</xdr:col>
      <xdr:colOff>358775</xdr:colOff>
      <xdr:row>55</xdr:row>
      <xdr:rowOff>65821</xdr:rowOff>
    </xdr:to>
    <xdr:cxnSp macro="">
      <xdr:nvCxnSpPr>
        <xdr:cNvPr id="118" name="直線コネクタ 117"/>
        <xdr:cNvCxnSpPr/>
      </xdr:nvCxnSpPr>
      <xdr:spPr>
        <a:xfrm flipV="1">
          <a:off x="2908300" y="9479206"/>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91856</xdr:rowOff>
    </xdr:from>
    <xdr:to>
      <xdr:col>4</xdr:col>
      <xdr:colOff>155575</xdr:colOff>
      <xdr:row>55</xdr:row>
      <xdr:rowOff>65821</xdr:rowOff>
    </xdr:to>
    <xdr:cxnSp macro="">
      <xdr:nvCxnSpPr>
        <xdr:cNvPr id="121" name="直線コネクタ 120"/>
        <xdr:cNvCxnSpPr/>
      </xdr:nvCxnSpPr>
      <xdr:spPr>
        <a:xfrm>
          <a:off x="2019300" y="9350156"/>
          <a:ext cx="889000" cy="1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91856</xdr:rowOff>
    </xdr:from>
    <xdr:to>
      <xdr:col>2</xdr:col>
      <xdr:colOff>638175</xdr:colOff>
      <xdr:row>55</xdr:row>
      <xdr:rowOff>118411</xdr:rowOff>
    </xdr:to>
    <xdr:cxnSp macro="">
      <xdr:nvCxnSpPr>
        <xdr:cNvPr id="124" name="直線コネクタ 123"/>
        <xdr:cNvCxnSpPr/>
      </xdr:nvCxnSpPr>
      <xdr:spPr>
        <a:xfrm flipV="1">
          <a:off x="1130300" y="9350156"/>
          <a:ext cx="889000" cy="1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72330</xdr:rowOff>
    </xdr:from>
    <xdr:to>
      <xdr:col>6</xdr:col>
      <xdr:colOff>561975</xdr:colOff>
      <xdr:row>55</xdr:row>
      <xdr:rowOff>2480</xdr:rowOff>
    </xdr:to>
    <xdr:sp macro="" textlink="">
      <xdr:nvSpPr>
        <xdr:cNvPr id="134" name="円/楕円 133"/>
        <xdr:cNvSpPr/>
      </xdr:nvSpPr>
      <xdr:spPr>
        <a:xfrm>
          <a:off x="4584700" y="93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95207</xdr:rowOff>
    </xdr:from>
    <xdr:ext cx="690189" cy="259045"/>
    <xdr:sp macro="" textlink="">
      <xdr:nvSpPr>
        <xdr:cNvPr id="135" name="総務費該当値テキスト"/>
        <xdr:cNvSpPr txBox="1"/>
      </xdr:nvSpPr>
      <xdr:spPr>
        <a:xfrm>
          <a:off x="4686300" y="9182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1,028,993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170106</xdr:rowOff>
    </xdr:from>
    <xdr:to>
      <xdr:col>5</xdr:col>
      <xdr:colOff>409575</xdr:colOff>
      <xdr:row>55</xdr:row>
      <xdr:rowOff>100256</xdr:rowOff>
    </xdr:to>
    <xdr:sp macro="" textlink="">
      <xdr:nvSpPr>
        <xdr:cNvPr id="136" name="円/楕円 135"/>
        <xdr:cNvSpPr/>
      </xdr:nvSpPr>
      <xdr:spPr>
        <a:xfrm>
          <a:off x="3746500" y="942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116783</xdr:rowOff>
    </xdr:from>
    <xdr:ext cx="599010" cy="259045"/>
    <xdr:sp macro="" textlink="">
      <xdr:nvSpPr>
        <xdr:cNvPr id="137" name="テキスト ボックス 136"/>
        <xdr:cNvSpPr txBox="1"/>
      </xdr:nvSpPr>
      <xdr:spPr>
        <a:xfrm>
          <a:off x="3497794" y="920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15021</xdr:rowOff>
    </xdr:from>
    <xdr:to>
      <xdr:col>4</xdr:col>
      <xdr:colOff>206375</xdr:colOff>
      <xdr:row>55</xdr:row>
      <xdr:rowOff>116621</xdr:rowOff>
    </xdr:to>
    <xdr:sp macro="" textlink="">
      <xdr:nvSpPr>
        <xdr:cNvPr id="138" name="円/楕円 137"/>
        <xdr:cNvSpPr/>
      </xdr:nvSpPr>
      <xdr:spPr>
        <a:xfrm>
          <a:off x="2857500" y="94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133148</xdr:rowOff>
    </xdr:from>
    <xdr:ext cx="599010" cy="259045"/>
    <xdr:sp macro="" textlink="">
      <xdr:nvSpPr>
        <xdr:cNvPr id="139" name="テキスト ボックス 138"/>
        <xdr:cNvSpPr txBox="1"/>
      </xdr:nvSpPr>
      <xdr:spPr>
        <a:xfrm>
          <a:off x="2608794" y="921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829,272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41056</xdr:rowOff>
    </xdr:from>
    <xdr:to>
      <xdr:col>3</xdr:col>
      <xdr:colOff>3175</xdr:colOff>
      <xdr:row>54</xdr:row>
      <xdr:rowOff>142656</xdr:rowOff>
    </xdr:to>
    <xdr:sp macro="" textlink="">
      <xdr:nvSpPr>
        <xdr:cNvPr id="140" name="円/楕円 139"/>
        <xdr:cNvSpPr/>
      </xdr:nvSpPr>
      <xdr:spPr>
        <a:xfrm>
          <a:off x="1968500" y="92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52</xdr:row>
      <xdr:rowOff>159183</xdr:rowOff>
    </xdr:from>
    <xdr:ext cx="690189" cy="259045"/>
    <xdr:sp macro="" textlink="">
      <xdr:nvSpPr>
        <xdr:cNvPr id="141" name="テキスト ボックス 140"/>
        <xdr:cNvSpPr txBox="1"/>
      </xdr:nvSpPr>
      <xdr:spPr>
        <a:xfrm>
          <a:off x="1674204" y="9074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1,083,717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67611</xdr:rowOff>
    </xdr:from>
    <xdr:to>
      <xdr:col>1</xdr:col>
      <xdr:colOff>485775</xdr:colOff>
      <xdr:row>55</xdr:row>
      <xdr:rowOff>169211</xdr:rowOff>
    </xdr:to>
    <xdr:sp macro="" textlink="">
      <xdr:nvSpPr>
        <xdr:cNvPr id="142" name="円/楕円 141"/>
        <xdr:cNvSpPr/>
      </xdr:nvSpPr>
      <xdr:spPr>
        <a:xfrm>
          <a:off x="1079500" y="949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14288</xdr:rowOff>
    </xdr:from>
    <xdr:ext cx="599010" cy="259045"/>
    <xdr:sp macro="" textlink="">
      <xdr:nvSpPr>
        <xdr:cNvPr id="143" name="テキスト ボックス 142"/>
        <xdr:cNvSpPr txBox="1"/>
      </xdr:nvSpPr>
      <xdr:spPr>
        <a:xfrm>
          <a:off x="830794" y="927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33936</xdr:rowOff>
    </xdr:from>
    <xdr:to>
      <xdr:col>6</xdr:col>
      <xdr:colOff>511175</xdr:colOff>
      <xdr:row>78</xdr:row>
      <xdr:rowOff>37348</xdr:rowOff>
    </xdr:to>
    <xdr:cxnSp macro="">
      <xdr:nvCxnSpPr>
        <xdr:cNvPr id="172" name="直線コネクタ 171"/>
        <xdr:cNvCxnSpPr/>
      </xdr:nvCxnSpPr>
      <xdr:spPr>
        <a:xfrm flipV="1">
          <a:off x="3797300" y="13407036"/>
          <a:ext cx="8382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37348</xdr:rowOff>
    </xdr:from>
    <xdr:to>
      <xdr:col>5</xdr:col>
      <xdr:colOff>358775</xdr:colOff>
      <xdr:row>78</xdr:row>
      <xdr:rowOff>72213</xdr:rowOff>
    </xdr:to>
    <xdr:cxnSp macro="">
      <xdr:nvCxnSpPr>
        <xdr:cNvPr id="175" name="直線コネクタ 174"/>
        <xdr:cNvCxnSpPr/>
      </xdr:nvCxnSpPr>
      <xdr:spPr>
        <a:xfrm flipV="1">
          <a:off x="2908300" y="13410448"/>
          <a:ext cx="889000" cy="3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48447</xdr:rowOff>
    </xdr:from>
    <xdr:to>
      <xdr:col>4</xdr:col>
      <xdr:colOff>155575</xdr:colOff>
      <xdr:row>78</xdr:row>
      <xdr:rowOff>72213</xdr:rowOff>
    </xdr:to>
    <xdr:cxnSp macro="">
      <xdr:nvCxnSpPr>
        <xdr:cNvPr id="178" name="直線コネクタ 177"/>
        <xdr:cNvCxnSpPr/>
      </xdr:nvCxnSpPr>
      <xdr:spPr>
        <a:xfrm>
          <a:off x="2019300" y="13421547"/>
          <a:ext cx="889000" cy="2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114259</xdr:rowOff>
    </xdr:from>
    <xdr:ext cx="599010" cy="259045"/>
    <xdr:sp macro="" textlink="">
      <xdr:nvSpPr>
        <xdr:cNvPr id="180" name="テキスト ボックス 179"/>
        <xdr:cNvSpPr txBox="1"/>
      </xdr:nvSpPr>
      <xdr:spPr>
        <a:xfrm>
          <a:off x="2608794" y="1348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25105</xdr:rowOff>
    </xdr:from>
    <xdr:to>
      <xdr:col>2</xdr:col>
      <xdr:colOff>638175</xdr:colOff>
      <xdr:row>78</xdr:row>
      <xdr:rowOff>48447</xdr:rowOff>
    </xdr:to>
    <xdr:cxnSp macro="">
      <xdr:nvCxnSpPr>
        <xdr:cNvPr id="181" name="直線コネクタ 180"/>
        <xdr:cNvCxnSpPr/>
      </xdr:nvCxnSpPr>
      <xdr:spPr>
        <a:xfrm>
          <a:off x="1130300" y="13398205"/>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119150</xdr:rowOff>
    </xdr:from>
    <xdr:ext cx="599010" cy="259045"/>
    <xdr:sp macro="" textlink="">
      <xdr:nvSpPr>
        <xdr:cNvPr id="185" name="テキスト ボックス 184"/>
        <xdr:cNvSpPr txBox="1"/>
      </xdr:nvSpPr>
      <xdr:spPr>
        <a:xfrm>
          <a:off x="830794" y="134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154586</xdr:rowOff>
    </xdr:from>
    <xdr:to>
      <xdr:col>6</xdr:col>
      <xdr:colOff>561975</xdr:colOff>
      <xdr:row>78</xdr:row>
      <xdr:rowOff>84736</xdr:rowOff>
    </xdr:to>
    <xdr:sp macro="" textlink="">
      <xdr:nvSpPr>
        <xdr:cNvPr id="191" name="円/楕円 190"/>
        <xdr:cNvSpPr/>
      </xdr:nvSpPr>
      <xdr:spPr>
        <a:xfrm>
          <a:off x="4584700" y="133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114554</xdr:rowOff>
    </xdr:from>
    <xdr:ext cx="599010" cy="259045"/>
    <xdr:sp macro="" textlink="">
      <xdr:nvSpPr>
        <xdr:cNvPr id="192" name="民生費該当値テキスト"/>
        <xdr:cNvSpPr txBox="1"/>
      </xdr:nvSpPr>
      <xdr:spPr>
        <a:xfrm>
          <a:off x="4686300" y="1331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157998</xdr:rowOff>
    </xdr:from>
    <xdr:to>
      <xdr:col>5</xdr:col>
      <xdr:colOff>409575</xdr:colOff>
      <xdr:row>78</xdr:row>
      <xdr:rowOff>88148</xdr:rowOff>
    </xdr:to>
    <xdr:sp macro="" textlink="">
      <xdr:nvSpPr>
        <xdr:cNvPr id="193" name="円/楕円 192"/>
        <xdr:cNvSpPr/>
      </xdr:nvSpPr>
      <xdr:spPr>
        <a:xfrm>
          <a:off x="3746500" y="133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104675</xdr:rowOff>
    </xdr:from>
    <xdr:ext cx="599010" cy="259045"/>
    <xdr:sp macro="" textlink="">
      <xdr:nvSpPr>
        <xdr:cNvPr id="194" name="テキスト ボックス 193"/>
        <xdr:cNvSpPr txBox="1"/>
      </xdr:nvSpPr>
      <xdr:spPr>
        <a:xfrm>
          <a:off x="3497794" y="1313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21413</xdr:rowOff>
    </xdr:from>
    <xdr:to>
      <xdr:col>4</xdr:col>
      <xdr:colOff>206375</xdr:colOff>
      <xdr:row>78</xdr:row>
      <xdr:rowOff>123013</xdr:rowOff>
    </xdr:to>
    <xdr:sp macro="" textlink="">
      <xdr:nvSpPr>
        <xdr:cNvPr id="195" name="円/楕円 194"/>
        <xdr:cNvSpPr/>
      </xdr:nvSpPr>
      <xdr:spPr>
        <a:xfrm>
          <a:off x="2857500" y="133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139540</xdr:rowOff>
    </xdr:from>
    <xdr:ext cx="599010" cy="259045"/>
    <xdr:sp macro="" textlink="">
      <xdr:nvSpPr>
        <xdr:cNvPr id="196" name="テキスト ボックス 195"/>
        <xdr:cNvSpPr txBox="1"/>
      </xdr:nvSpPr>
      <xdr:spPr>
        <a:xfrm>
          <a:off x="2608794" y="1316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169097</xdr:rowOff>
    </xdr:from>
    <xdr:to>
      <xdr:col>3</xdr:col>
      <xdr:colOff>3175</xdr:colOff>
      <xdr:row>78</xdr:row>
      <xdr:rowOff>99247</xdr:rowOff>
    </xdr:to>
    <xdr:sp macro="" textlink="">
      <xdr:nvSpPr>
        <xdr:cNvPr id="197" name="円/楕円 196"/>
        <xdr:cNvSpPr/>
      </xdr:nvSpPr>
      <xdr:spPr>
        <a:xfrm>
          <a:off x="1968500" y="133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115774</xdr:rowOff>
    </xdr:from>
    <xdr:ext cx="599010" cy="259045"/>
    <xdr:sp macro="" textlink="">
      <xdr:nvSpPr>
        <xdr:cNvPr id="198" name="テキスト ボックス 197"/>
        <xdr:cNvSpPr txBox="1"/>
      </xdr:nvSpPr>
      <xdr:spPr>
        <a:xfrm>
          <a:off x="1719794" y="1314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145755</xdr:rowOff>
    </xdr:from>
    <xdr:to>
      <xdr:col>1</xdr:col>
      <xdr:colOff>485775</xdr:colOff>
      <xdr:row>78</xdr:row>
      <xdr:rowOff>75905</xdr:rowOff>
    </xdr:to>
    <xdr:sp macro="" textlink="">
      <xdr:nvSpPr>
        <xdr:cNvPr id="199" name="円/楕円 198"/>
        <xdr:cNvSpPr/>
      </xdr:nvSpPr>
      <xdr:spPr>
        <a:xfrm>
          <a:off x="1079500" y="133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92432</xdr:rowOff>
    </xdr:from>
    <xdr:ext cx="599010" cy="259045"/>
    <xdr:sp macro="" textlink="">
      <xdr:nvSpPr>
        <xdr:cNvPr id="200" name="テキスト ボックス 199"/>
        <xdr:cNvSpPr txBox="1"/>
      </xdr:nvSpPr>
      <xdr:spPr>
        <a:xfrm>
          <a:off x="830794" y="131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169633</xdr:rowOff>
    </xdr:from>
    <xdr:to>
      <xdr:col>6</xdr:col>
      <xdr:colOff>511175</xdr:colOff>
      <xdr:row>96</xdr:row>
      <xdr:rowOff>156525</xdr:rowOff>
    </xdr:to>
    <xdr:cxnSp macro="">
      <xdr:nvCxnSpPr>
        <xdr:cNvPr id="231" name="直線コネクタ 230"/>
        <xdr:cNvCxnSpPr/>
      </xdr:nvCxnSpPr>
      <xdr:spPr>
        <a:xfrm>
          <a:off x="3797300" y="16457383"/>
          <a:ext cx="838200" cy="1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169633</xdr:rowOff>
    </xdr:from>
    <xdr:to>
      <xdr:col>5</xdr:col>
      <xdr:colOff>358775</xdr:colOff>
      <xdr:row>96</xdr:row>
      <xdr:rowOff>112637</xdr:rowOff>
    </xdr:to>
    <xdr:cxnSp macro="">
      <xdr:nvCxnSpPr>
        <xdr:cNvPr id="234" name="直線コネクタ 233"/>
        <xdr:cNvCxnSpPr/>
      </xdr:nvCxnSpPr>
      <xdr:spPr>
        <a:xfrm flipV="1">
          <a:off x="2908300" y="16457383"/>
          <a:ext cx="889000" cy="1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112637</xdr:rowOff>
    </xdr:from>
    <xdr:to>
      <xdr:col>4</xdr:col>
      <xdr:colOff>155575</xdr:colOff>
      <xdr:row>97</xdr:row>
      <xdr:rowOff>64057</xdr:rowOff>
    </xdr:to>
    <xdr:cxnSp macro="">
      <xdr:nvCxnSpPr>
        <xdr:cNvPr id="237" name="直線コネクタ 236"/>
        <xdr:cNvCxnSpPr/>
      </xdr:nvCxnSpPr>
      <xdr:spPr>
        <a:xfrm flipV="1">
          <a:off x="2019300" y="16571837"/>
          <a:ext cx="889000" cy="1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18013</xdr:rowOff>
    </xdr:from>
    <xdr:to>
      <xdr:col>2</xdr:col>
      <xdr:colOff>638175</xdr:colOff>
      <xdr:row>97</xdr:row>
      <xdr:rowOff>64057</xdr:rowOff>
    </xdr:to>
    <xdr:cxnSp macro="">
      <xdr:nvCxnSpPr>
        <xdr:cNvPr id="240" name="直線コネクタ 239"/>
        <xdr:cNvCxnSpPr/>
      </xdr:nvCxnSpPr>
      <xdr:spPr>
        <a:xfrm>
          <a:off x="1130300" y="16648663"/>
          <a:ext cx="889000" cy="4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105725</xdr:rowOff>
    </xdr:from>
    <xdr:to>
      <xdr:col>6</xdr:col>
      <xdr:colOff>561975</xdr:colOff>
      <xdr:row>97</xdr:row>
      <xdr:rowOff>35875</xdr:rowOff>
    </xdr:to>
    <xdr:sp macro="" textlink="">
      <xdr:nvSpPr>
        <xdr:cNvPr id="250" name="円/楕円 249"/>
        <xdr:cNvSpPr/>
      </xdr:nvSpPr>
      <xdr:spPr>
        <a:xfrm>
          <a:off x="4584700" y="165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128602</xdr:rowOff>
    </xdr:from>
    <xdr:ext cx="599010" cy="259045"/>
    <xdr:sp macro="" textlink="">
      <xdr:nvSpPr>
        <xdr:cNvPr id="251" name="衛生費該当値テキスト"/>
        <xdr:cNvSpPr txBox="1"/>
      </xdr:nvSpPr>
      <xdr:spPr>
        <a:xfrm>
          <a:off x="4686300" y="1641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139,848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118833</xdr:rowOff>
    </xdr:from>
    <xdr:to>
      <xdr:col>5</xdr:col>
      <xdr:colOff>409575</xdr:colOff>
      <xdr:row>96</xdr:row>
      <xdr:rowOff>48983</xdr:rowOff>
    </xdr:to>
    <xdr:sp macro="" textlink="">
      <xdr:nvSpPr>
        <xdr:cNvPr id="252" name="円/楕円 251"/>
        <xdr:cNvSpPr/>
      </xdr:nvSpPr>
      <xdr:spPr>
        <a:xfrm>
          <a:off x="3746500" y="1640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65510</xdr:rowOff>
    </xdr:from>
    <xdr:ext cx="599010" cy="259045"/>
    <xdr:sp macro="" textlink="">
      <xdr:nvSpPr>
        <xdr:cNvPr id="253" name="テキスト ボックス 252"/>
        <xdr:cNvSpPr txBox="1"/>
      </xdr:nvSpPr>
      <xdr:spPr>
        <a:xfrm>
          <a:off x="3497794" y="1618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61837</xdr:rowOff>
    </xdr:from>
    <xdr:to>
      <xdr:col>4</xdr:col>
      <xdr:colOff>206375</xdr:colOff>
      <xdr:row>96</xdr:row>
      <xdr:rowOff>163437</xdr:rowOff>
    </xdr:to>
    <xdr:sp macro="" textlink="">
      <xdr:nvSpPr>
        <xdr:cNvPr id="254" name="円/楕円 253"/>
        <xdr:cNvSpPr/>
      </xdr:nvSpPr>
      <xdr:spPr>
        <a:xfrm>
          <a:off x="2857500" y="16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8514</xdr:rowOff>
    </xdr:from>
    <xdr:ext cx="599010" cy="259045"/>
    <xdr:sp macro="" textlink="">
      <xdr:nvSpPr>
        <xdr:cNvPr id="255" name="テキスト ボックス 254"/>
        <xdr:cNvSpPr txBox="1"/>
      </xdr:nvSpPr>
      <xdr:spPr>
        <a:xfrm>
          <a:off x="2608794" y="1629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13257</xdr:rowOff>
    </xdr:from>
    <xdr:to>
      <xdr:col>3</xdr:col>
      <xdr:colOff>3175</xdr:colOff>
      <xdr:row>97</xdr:row>
      <xdr:rowOff>114857</xdr:rowOff>
    </xdr:to>
    <xdr:sp macro="" textlink="">
      <xdr:nvSpPr>
        <xdr:cNvPr id="256" name="円/楕円 255"/>
        <xdr:cNvSpPr/>
      </xdr:nvSpPr>
      <xdr:spPr>
        <a:xfrm>
          <a:off x="1968500" y="1664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131384</xdr:rowOff>
    </xdr:from>
    <xdr:ext cx="599010" cy="259045"/>
    <xdr:sp macro="" textlink="">
      <xdr:nvSpPr>
        <xdr:cNvPr id="257" name="テキスト ボックス 256"/>
        <xdr:cNvSpPr txBox="1"/>
      </xdr:nvSpPr>
      <xdr:spPr>
        <a:xfrm>
          <a:off x="1719794" y="1641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138663</xdr:rowOff>
    </xdr:from>
    <xdr:to>
      <xdr:col>1</xdr:col>
      <xdr:colOff>485775</xdr:colOff>
      <xdr:row>97</xdr:row>
      <xdr:rowOff>68813</xdr:rowOff>
    </xdr:to>
    <xdr:sp macro="" textlink="">
      <xdr:nvSpPr>
        <xdr:cNvPr id="258" name="円/楕円 257"/>
        <xdr:cNvSpPr/>
      </xdr:nvSpPr>
      <xdr:spPr>
        <a:xfrm>
          <a:off x="1079500" y="165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85340</xdr:rowOff>
    </xdr:from>
    <xdr:ext cx="599010" cy="259045"/>
    <xdr:sp macro="" textlink="">
      <xdr:nvSpPr>
        <xdr:cNvPr id="259" name="テキスト ボックス 258"/>
        <xdr:cNvSpPr txBox="1"/>
      </xdr:nvSpPr>
      <xdr:spPr>
        <a:xfrm>
          <a:off x="830794" y="1637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107200</xdr:rowOff>
    </xdr:from>
    <xdr:to>
      <xdr:col>15</xdr:col>
      <xdr:colOff>180975</xdr:colOff>
      <xdr:row>38</xdr:row>
      <xdr:rowOff>109334</xdr:rowOff>
    </xdr:to>
    <xdr:cxnSp macro="">
      <xdr:nvCxnSpPr>
        <xdr:cNvPr id="288" name="直線コネクタ 287"/>
        <xdr:cNvCxnSpPr/>
      </xdr:nvCxnSpPr>
      <xdr:spPr>
        <a:xfrm flipV="1">
          <a:off x="9639300" y="6622300"/>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109334</xdr:rowOff>
    </xdr:from>
    <xdr:to>
      <xdr:col>14</xdr:col>
      <xdr:colOff>28575</xdr:colOff>
      <xdr:row>38</xdr:row>
      <xdr:rowOff>110668</xdr:rowOff>
    </xdr:to>
    <xdr:cxnSp macro="">
      <xdr:nvCxnSpPr>
        <xdr:cNvPr id="291" name="直線コネクタ 290"/>
        <xdr:cNvCxnSpPr/>
      </xdr:nvCxnSpPr>
      <xdr:spPr>
        <a:xfrm flipV="1">
          <a:off x="8750300" y="662443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110668</xdr:rowOff>
    </xdr:from>
    <xdr:to>
      <xdr:col>12</xdr:col>
      <xdr:colOff>511175</xdr:colOff>
      <xdr:row>38</xdr:row>
      <xdr:rowOff>112916</xdr:rowOff>
    </xdr:to>
    <xdr:cxnSp macro="">
      <xdr:nvCxnSpPr>
        <xdr:cNvPr id="294" name="直線コネクタ 293"/>
        <xdr:cNvCxnSpPr/>
      </xdr:nvCxnSpPr>
      <xdr:spPr>
        <a:xfrm flipV="1">
          <a:off x="7861300" y="662576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147134</xdr:rowOff>
    </xdr:from>
    <xdr:ext cx="469744" cy="259045"/>
    <xdr:sp macro="" textlink="">
      <xdr:nvSpPr>
        <xdr:cNvPr id="296" name="テキスト ボックス 295"/>
        <xdr:cNvSpPr txBox="1"/>
      </xdr:nvSpPr>
      <xdr:spPr>
        <a:xfrm>
          <a:off x="8515427" y="631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112916</xdr:rowOff>
    </xdr:from>
    <xdr:to>
      <xdr:col>11</xdr:col>
      <xdr:colOff>307975</xdr:colOff>
      <xdr:row>38</xdr:row>
      <xdr:rowOff>113868</xdr:rowOff>
    </xdr:to>
    <xdr:cxnSp macro="">
      <xdr:nvCxnSpPr>
        <xdr:cNvPr id="297" name="直線コネクタ 296"/>
        <xdr:cNvCxnSpPr/>
      </xdr:nvCxnSpPr>
      <xdr:spPr>
        <a:xfrm flipV="1">
          <a:off x="6972300" y="662801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3611</xdr:rowOff>
    </xdr:from>
    <xdr:ext cx="469744" cy="259045"/>
    <xdr:sp macro="" textlink="">
      <xdr:nvSpPr>
        <xdr:cNvPr id="301" name="テキスト ボックス 300"/>
        <xdr:cNvSpPr txBox="1"/>
      </xdr:nvSpPr>
      <xdr:spPr>
        <a:xfrm>
          <a:off x="6737427" y="617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56400</xdr:rowOff>
    </xdr:from>
    <xdr:to>
      <xdr:col>15</xdr:col>
      <xdr:colOff>231775</xdr:colOff>
      <xdr:row>38</xdr:row>
      <xdr:rowOff>158000</xdr:rowOff>
    </xdr:to>
    <xdr:sp macro="" textlink="">
      <xdr:nvSpPr>
        <xdr:cNvPr id="307" name="円/楕円 306"/>
        <xdr:cNvSpPr/>
      </xdr:nvSpPr>
      <xdr:spPr>
        <a:xfrm>
          <a:off x="10426700" y="65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17720</xdr:rowOff>
    </xdr:from>
    <xdr:ext cx="469744" cy="259045"/>
    <xdr:sp macro="" textlink="">
      <xdr:nvSpPr>
        <xdr:cNvPr id="308" name="労働費該当値テキスト"/>
        <xdr:cNvSpPr txBox="1"/>
      </xdr:nvSpPr>
      <xdr:spPr>
        <a:xfrm>
          <a:off x="10528300" y="65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58534</xdr:rowOff>
    </xdr:from>
    <xdr:to>
      <xdr:col>14</xdr:col>
      <xdr:colOff>79375</xdr:colOff>
      <xdr:row>38</xdr:row>
      <xdr:rowOff>160134</xdr:rowOff>
    </xdr:to>
    <xdr:sp macro="" textlink="">
      <xdr:nvSpPr>
        <xdr:cNvPr id="309" name="円/楕円 308"/>
        <xdr:cNvSpPr/>
      </xdr:nvSpPr>
      <xdr:spPr>
        <a:xfrm>
          <a:off x="9588500" y="65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5211</xdr:rowOff>
    </xdr:from>
    <xdr:ext cx="469744" cy="259045"/>
    <xdr:sp macro="" textlink="">
      <xdr:nvSpPr>
        <xdr:cNvPr id="310" name="テキスト ボックス 309"/>
        <xdr:cNvSpPr txBox="1"/>
      </xdr:nvSpPr>
      <xdr:spPr>
        <a:xfrm>
          <a:off x="9404427" y="63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59868</xdr:rowOff>
    </xdr:from>
    <xdr:to>
      <xdr:col>12</xdr:col>
      <xdr:colOff>561975</xdr:colOff>
      <xdr:row>38</xdr:row>
      <xdr:rowOff>161468</xdr:rowOff>
    </xdr:to>
    <xdr:sp macro="" textlink="">
      <xdr:nvSpPr>
        <xdr:cNvPr id="311" name="円/楕円 310"/>
        <xdr:cNvSpPr/>
      </xdr:nvSpPr>
      <xdr:spPr>
        <a:xfrm>
          <a:off x="8699500" y="6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152595</xdr:rowOff>
    </xdr:from>
    <xdr:ext cx="469744" cy="259045"/>
    <xdr:sp macro="" textlink="">
      <xdr:nvSpPr>
        <xdr:cNvPr id="312" name="テキスト ボックス 311"/>
        <xdr:cNvSpPr txBox="1"/>
      </xdr:nvSpPr>
      <xdr:spPr>
        <a:xfrm>
          <a:off x="8515427" y="666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62116</xdr:rowOff>
    </xdr:from>
    <xdr:to>
      <xdr:col>11</xdr:col>
      <xdr:colOff>358775</xdr:colOff>
      <xdr:row>38</xdr:row>
      <xdr:rowOff>163716</xdr:rowOff>
    </xdr:to>
    <xdr:sp macro="" textlink="">
      <xdr:nvSpPr>
        <xdr:cNvPr id="313" name="円/楕円 312"/>
        <xdr:cNvSpPr/>
      </xdr:nvSpPr>
      <xdr:spPr>
        <a:xfrm>
          <a:off x="7810500" y="65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154843</xdr:rowOff>
    </xdr:from>
    <xdr:ext cx="469744" cy="259045"/>
    <xdr:sp macro="" textlink="">
      <xdr:nvSpPr>
        <xdr:cNvPr id="314" name="テキスト ボックス 313"/>
        <xdr:cNvSpPr txBox="1"/>
      </xdr:nvSpPr>
      <xdr:spPr>
        <a:xfrm>
          <a:off x="7626427" y="666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63068</xdr:rowOff>
    </xdr:from>
    <xdr:to>
      <xdr:col>10</xdr:col>
      <xdr:colOff>155575</xdr:colOff>
      <xdr:row>38</xdr:row>
      <xdr:rowOff>164668</xdr:rowOff>
    </xdr:to>
    <xdr:sp macro="" textlink="">
      <xdr:nvSpPr>
        <xdr:cNvPr id="315" name="円/楕円 314"/>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155795</xdr:rowOff>
    </xdr:from>
    <xdr:ext cx="469744" cy="259045"/>
    <xdr:sp macro="" textlink="">
      <xdr:nvSpPr>
        <xdr:cNvPr id="316" name="テキスト ボックス 315"/>
        <xdr:cNvSpPr txBox="1"/>
      </xdr:nvSpPr>
      <xdr:spPr>
        <a:xfrm>
          <a:off x="6737427" y="667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55073</xdr:rowOff>
    </xdr:from>
    <xdr:to>
      <xdr:col>15</xdr:col>
      <xdr:colOff>180975</xdr:colOff>
      <xdr:row>58</xdr:row>
      <xdr:rowOff>75588</xdr:rowOff>
    </xdr:to>
    <xdr:cxnSp macro="">
      <xdr:nvCxnSpPr>
        <xdr:cNvPr id="343" name="直線コネクタ 342"/>
        <xdr:cNvCxnSpPr/>
      </xdr:nvCxnSpPr>
      <xdr:spPr>
        <a:xfrm>
          <a:off x="9639300" y="9999173"/>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21320</xdr:rowOff>
    </xdr:from>
    <xdr:ext cx="534377" cy="259045"/>
    <xdr:sp macro="" textlink="">
      <xdr:nvSpPr>
        <xdr:cNvPr id="344" name="農林水産業費平均値テキスト"/>
        <xdr:cNvSpPr txBox="1"/>
      </xdr:nvSpPr>
      <xdr:spPr>
        <a:xfrm>
          <a:off x="10528300" y="979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55073</xdr:rowOff>
    </xdr:from>
    <xdr:to>
      <xdr:col>14</xdr:col>
      <xdr:colOff>28575</xdr:colOff>
      <xdr:row>58</xdr:row>
      <xdr:rowOff>82661</xdr:rowOff>
    </xdr:to>
    <xdr:cxnSp macro="">
      <xdr:nvCxnSpPr>
        <xdr:cNvPr id="346" name="直線コネクタ 345"/>
        <xdr:cNvCxnSpPr/>
      </xdr:nvCxnSpPr>
      <xdr:spPr>
        <a:xfrm flipV="1">
          <a:off x="8750300" y="9999173"/>
          <a:ext cx="889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114671</xdr:rowOff>
    </xdr:from>
    <xdr:ext cx="599010" cy="259045"/>
    <xdr:sp macro="" textlink="">
      <xdr:nvSpPr>
        <xdr:cNvPr id="348" name="テキスト ボックス 347"/>
        <xdr:cNvSpPr txBox="1"/>
      </xdr:nvSpPr>
      <xdr:spPr>
        <a:xfrm>
          <a:off x="9339794"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67268</xdr:rowOff>
    </xdr:from>
    <xdr:to>
      <xdr:col>12</xdr:col>
      <xdr:colOff>511175</xdr:colOff>
      <xdr:row>58</xdr:row>
      <xdr:rowOff>82661</xdr:rowOff>
    </xdr:to>
    <xdr:cxnSp macro="">
      <xdr:nvCxnSpPr>
        <xdr:cNvPr id="349" name="直線コネクタ 348"/>
        <xdr:cNvCxnSpPr/>
      </xdr:nvCxnSpPr>
      <xdr:spPr>
        <a:xfrm>
          <a:off x="7861300" y="1001136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119975</xdr:rowOff>
    </xdr:from>
    <xdr:ext cx="534377" cy="259045"/>
    <xdr:sp macro="" textlink="">
      <xdr:nvSpPr>
        <xdr:cNvPr id="351" name="テキスト ボックス 350"/>
        <xdr:cNvSpPr txBox="1"/>
      </xdr:nvSpPr>
      <xdr:spPr>
        <a:xfrm>
          <a:off x="8483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67268</xdr:rowOff>
    </xdr:from>
    <xdr:to>
      <xdr:col>11</xdr:col>
      <xdr:colOff>307975</xdr:colOff>
      <xdr:row>58</xdr:row>
      <xdr:rowOff>82099</xdr:rowOff>
    </xdr:to>
    <xdr:cxnSp macro="">
      <xdr:nvCxnSpPr>
        <xdr:cNvPr id="352" name="直線コネクタ 351"/>
        <xdr:cNvCxnSpPr/>
      </xdr:nvCxnSpPr>
      <xdr:spPr>
        <a:xfrm flipV="1">
          <a:off x="6972300" y="10011368"/>
          <a:ext cx="889000" cy="1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131518</xdr:rowOff>
    </xdr:from>
    <xdr:ext cx="534377" cy="259045"/>
    <xdr:sp macro="" textlink="">
      <xdr:nvSpPr>
        <xdr:cNvPr id="354" name="テキスト ボックス 353"/>
        <xdr:cNvSpPr txBox="1"/>
      </xdr:nvSpPr>
      <xdr:spPr>
        <a:xfrm>
          <a:off x="7594111"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24788</xdr:rowOff>
    </xdr:from>
    <xdr:to>
      <xdr:col>15</xdr:col>
      <xdr:colOff>231775</xdr:colOff>
      <xdr:row>58</xdr:row>
      <xdr:rowOff>126388</xdr:rowOff>
    </xdr:to>
    <xdr:sp macro="" textlink="">
      <xdr:nvSpPr>
        <xdr:cNvPr id="362" name="円/楕円 361"/>
        <xdr:cNvSpPr/>
      </xdr:nvSpPr>
      <xdr:spPr>
        <a:xfrm>
          <a:off x="10426700" y="99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148319</xdr:rowOff>
    </xdr:from>
    <xdr:ext cx="534377" cy="259045"/>
    <xdr:sp macro="" textlink="">
      <xdr:nvSpPr>
        <xdr:cNvPr id="363" name="農林水産業費該当値テキスト"/>
        <xdr:cNvSpPr txBox="1"/>
      </xdr:nvSpPr>
      <xdr:spPr>
        <a:xfrm>
          <a:off x="10528300" y="99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4273</xdr:rowOff>
    </xdr:from>
    <xdr:to>
      <xdr:col>14</xdr:col>
      <xdr:colOff>79375</xdr:colOff>
      <xdr:row>58</xdr:row>
      <xdr:rowOff>105873</xdr:rowOff>
    </xdr:to>
    <xdr:sp macro="" textlink="">
      <xdr:nvSpPr>
        <xdr:cNvPr id="364" name="円/楕円 363"/>
        <xdr:cNvSpPr/>
      </xdr:nvSpPr>
      <xdr:spPr>
        <a:xfrm>
          <a:off x="9588500" y="99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97000</xdr:rowOff>
    </xdr:from>
    <xdr:ext cx="534377" cy="259045"/>
    <xdr:sp macro="" textlink="">
      <xdr:nvSpPr>
        <xdr:cNvPr id="365" name="テキスト ボックス 364"/>
        <xdr:cNvSpPr txBox="1"/>
      </xdr:nvSpPr>
      <xdr:spPr>
        <a:xfrm>
          <a:off x="937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31861</xdr:rowOff>
    </xdr:from>
    <xdr:to>
      <xdr:col>12</xdr:col>
      <xdr:colOff>561975</xdr:colOff>
      <xdr:row>58</xdr:row>
      <xdr:rowOff>133461</xdr:rowOff>
    </xdr:to>
    <xdr:sp macro="" textlink="">
      <xdr:nvSpPr>
        <xdr:cNvPr id="366" name="円/楕円 365"/>
        <xdr:cNvSpPr/>
      </xdr:nvSpPr>
      <xdr:spPr>
        <a:xfrm>
          <a:off x="8699500" y="99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124588</xdr:rowOff>
    </xdr:from>
    <xdr:ext cx="534377" cy="259045"/>
    <xdr:sp macro="" textlink="">
      <xdr:nvSpPr>
        <xdr:cNvPr id="367" name="テキスト ボックス 366"/>
        <xdr:cNvSpPr txBox="1"/>
      </xdr:nvSpPr>
      <xdr:spPr>
        <a:xfrm>
          <a:off x="8483111" y="100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16468</xdr:rowOff>
    </xdr:from>
    <xdr:to>
      <xdr:col>11</xdr:col>
      <xdr:colOff>358775</xdr:colOff>
      <xdr:row>58</xdr:row>
      <xdr:rowOff>118068</xdr:rowOff>
    </xdr:to>
    <xdr:sp macro="" textlink="">
      <xdr:nvSpPr>
        <xdr:cNvPr id="368" name="円/楕円 367"/>
        <xdr:cNvSpPr/>
      </xdr:nvSpPr>
      <xdr:spPr>
        <a:xfrm>
          <a:off x="7810500" y="99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109195</xdr:rowOff>
    </xdr:from>
    <xdr:ext cx="534377" cy="259045"/>
    <xdr:sp macro="" textlink="">
      <xdr:nvSpPr>
        <xdr:cNvPr id="369" name="テキスト ボックス 368"/>
        <xdr:cNvSpPr txBox="1"/>
      </xdr:nvSpPr>
      <xdr:spPr>
        <a:xfrm>
          <a:off x="7594111" y="10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31299</xdr:rowOff>
    </xdr:from>
    <xdr:to>
      <xdr:col>10</xdr:col>
      <xdr:colOff>155575</xdr:colOff>
      <xdr:row>58</xdr:row>
      <xdr:rowOff>132899</xdr:rowOff>
    </xdr:to>
    <xdr:sp macro="" textlink="">
      <xdr:nvSpPr>
        <xdr:cNvPr id="370" name="円/楕円 369"/>
        <xdr:cNvSpPr/>
      </xdr:nvSpPr>
      <xdr:spPr>
        <a:xfrm>
          <a:off x="6921500" y="9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124026</xdr:rowOff>
    </xdr:from>
    <xdr:ext cx="534377" cy="259045"/>
    <xdr:sp macro="" textlink="">
      <xdr:nvSpPr>
        <xdr:cNvPr id="371" name="テキスト ボックス 370"/>
        <xdr:cNvSpPr txBox="1"/>
      </xdr:nvSpPr>
      <xdr:spPr>
        <a:xfrm>
          <a:off x="6705111" y="100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141568</xdr:rowOff>
    </xdr:from>
    <xdr:to>
      <xdr:col>15</xdr:col>
      <xdr:colOff>180975</xdr:colOff>
      <xdr:row>74</xdr:row>
      <xdr:rowOff>161368</xdr:rowOff>
    </xdr:to>
    <xdr:cxnSp macro="">
      <xdr:nvCxnSpPr>
        <xdr:cNvPr id="402" name="直線コネクタ 401"/>
        <xdr:cNvCxnSpPr/>
      </xdr:nvCxnSpPr>
      <xdr:spPr>
        <a:xfrm flipV="1">
          <a:off x="9639300" y="12828868"/>
          <a:ext cx="838200" cy="1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161368</xdr:rowOff>
    </xdr:from>
    <xdr:to>
      <xdr:col>14</xdr:col>
      <xdr:colOff>28575</xdr:colOff>
      <xdr:row>76</xdr:row>
      <xdr:rowOff>54043</xdr:rowOff>
    </xdr:to>
    <xdr:cxnSp macro="">
      <xdr:nvCxnSpPr>
        <xdr:cNvPr id="405" name="直線コネクタ 404"/>
        <xdr:cNvCxnSpPr/>
      </xdr:nvCxnSpPr>
      <xdr:spPr>
        <a:xfrm flipV="1">
          <a:off x="8750300" y="12848668"/>
          <a:ext cx="889000" cy="23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147279</xdr:rowOff>
    </xdr:from>
    <xdr:to>
      <xdr:col>12</xdr:col>
      <xdr:colOff>511175</xdr:colOff>
      <xdr:row>76</xdr:row>
      <xdr:rowOff>54043</xdr:rowOff>
    </xdr:to>
    <xdr:cxnSp macro="">
      <xdr:nvCxnSpPr>
        <xdr:cNvPr id="408" name="直線コネクタ 407"/>
        <xdr:cNvCxnSpPr/>
      </xdr:nvCxnSpPr>
      <xdr:spPr>
        <a:xfrm>
          <a:off x="7861300" y="12320229"/>
          <a:ext cx="889000" cy="76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147279</xdr:rowOff>
    </xdr:from>
    <xdr:to>
      <xdr:col>11</xdr:col>
      <xdr:colOff>307975</xdr:colOff>
      <xdr:row>76</xdr:row>
      <xdr:rowOff>51513</xdr:rowOff>
    </xdr:to>
    <xdr:cxnSp macro="">
      <xdr:nvCxnSpPr>
        <xdr:cNvPr id="411" name="直線コネクタ 410"/>
        <xdr:cNvCxnSpPr/>
      </xdr:nvCxnSpPr>
      <xdr:spPr>
        <a:xfrm flipV="1">
          <a:off x="6972300" y="12320229"/>
          <a:ext cx="889000" cy="76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90768</xdr:rowOff>
    </xdr:from>
    <xdr:to>
      <xdr:col>15</xdr:col>
      <xdr:colOff>231775</xdr:colOff>
      <xdr:row>75</xdr:row>
      <xdr:rowOff>20918</xdr:rowOff>
    </xdr:to>
    <xdr:sp macro="" textlink="">
      <xdr:nvSpPr>
        <xdr:cNvPr id="421" name="円/楕円 420"/>
        <xdr:cNvSpPr/>
      </xdr:nvSpPr>
      <xdr:spPr>
        <a:xfrm>
          <a:off x="10426700" y="127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113645</xdr:rowOff>
    </xdr:from>
    <xdr:ext cx="599010" cy="259045"/>
    <xdr:sp macro="" textlink="">
      <xdr:nvSpPr>
        <xdr:cNvPr id="422" name="商工費該当値テキスト"/>
        <xdr:cNvSpPr txBox="1"/>
      </xdr:nvSpPr>
      <xdr:spPr>
        <a:xfrm>
          <a:off x="10528300" y="1262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249,428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110568</xdr:rowOff>
    </xdr:from>
    <xdr:to>
      <xdr:col>14</xdr:col>
      <xdr:colOff>79375</xdr:colOff>
      <xdr:row>75</xdr:row>
      <xdr:rowOff>40718</xdr:rowOff>
    </xdr:to>
    <xdr:sp macro="" textlink="">
      <xdr:nvSpPr>
        <xdr:cNvPr id="423" name="円/楕円 422"/>
        <xdr:cNvSpPr/>
      </xdr:nvSpPr>
      <xdr:spPr>
        <a:xfrm>
          <a:off x="9588500" y="127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57245</xdr:rowOff>
    </xdr:from>
    <xdr:ext cx="599010" cy="259045"/>
    <xdr:sp macro="" textlink="">
      <xdr:nvSpPr>
        <xdr:cNvPr id="424" name="テキスト ボックス 423"/>
        <xdr:cNvSpPr txBox="1"/>
      </xdr:nvSpPr>
      <xdr:spPr>
        <a:xfrm>
          <a:off x="9339794" y="1257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243,365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3243</xdr:rowOff>
    </xdr:from>
    <xdr:to>
      <xdr:col>12</xdr:col>
      <xdr:colOff>561975</xdr:colOff>
      <xdr:row>76</xdr:row>
      <xdr:rowOff>104843</xdr:rowOff>
    </xdr:to>
    <xdr:sp macro="" textlink="">
      <xdr:nvSpPr>
        <xdr:cNvPr id="425" name="円/楕円 424"/>
        <xdr:cNvSpPr/>
      </xdr:nvSpPr>
      <xdr:spPr>
        <a:xfrm>
          <a:off x="8699500" y="1303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121370</xdr:rowOff>
    </xdr:from>
    <xdr:ext cx="599010" cy="259045"/>
    <xdr:sp macro="" textlink="">
      <xdr:nvSpPr>
        <xdr:cNvPr id="426" name="テキスト ボックス 425"/>
        <xdr:cNvSpPr txBox="1"/>
      </xdr:nvSpPr>
      <xdr:spPr>
        <a:xfrm>
          <a:off x="8450794" y="1280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171,229</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96479</xdr:rowOff>
    </xdr:from>
    <xdr:to>
      <xdr:col>11</xdr:col>
      <xdr:colOff>358775</xdr:colOff>
      <xdr:row>72</xdr:row>
      <xdr:rowOff>26629</xdr:rowOff>
    </xdr:to>
    <xdr:sp macro="" textlink="">
      <xdr:nvSpPr>
        <xdr:cNvPr id="427" name="円/楕円 426"/>
        <xdr:cNvSpPr/>
      </xdr:nvSpPr>
      <xdr:spPr>
        <a:xfrm>
          <a:off x="7810500" y="122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70</xdr:row>
      <xdr:rowOff>43156</xdr:rowOff>
    </xdr:from>
    <xdr:ext cx="599010" cy="259045"/>
    <xdr:sp macro="" textlink="">
      <xdr:nvSpPr>
        <xdr:cNvPr id="428" name="テキスト ボックス 427"/>
        <xdr:cNvSpPr txBox="1"/>
      </xdr:nvSpPr>
      <xdr:spPr>
        <a:xfrm>
          <a:off x="7561794" y="1204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405,179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713</xdr:rowOff>
    </xdr:from>
    <xdr:to>
      <xdr:col>10</xdr:col>
      <xdr:colOff>155575</xdr:colOff>
      <xdr:row>76</xdr:row>
      <xdr:rowOff>102313</xdr:rowOff>
    </xdr:to>
    <xdr:sp macro="" textlink="">
      <xdr:nvSpPr>
        <xdr:cNvPr id="429" name="円/楕円 428"/>
        <xdr:cNvSpPr/>
      </xdr:nvSpPr>
      <xdr:spPr>
        <a:xfrm>
          <a:off x="6921500" y="1303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118839</xdr:rowOff>
    </xdr:from>
    <xdr:ext cx="599010" cy="259045"/>
    <xdr:sp macro="" textlink="">
      <xdr:nvSpPr>
        <xdr:cNvPr id="430" name="テキスト ボックス 429"/>
        <xdr:cNvSpPr txBox="1"/>
      </xdr:nvSpPr>
      <xdr:spPr>
        <a:xfrm>
          <a:off x="6672794" y="1280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109713</xdr:rowOff>
    </xdr:from>
    <xdr:to>
      <xdr:col>15</xdr:col>
      <xdr:colOff>180975</xdr:colOff>
      <xdr:row>97</xdr:row>
      <xdr:rowOff>61154</xdr:rowOff>
    </xdr:to>
    <xdr:cxnSp macro="">
      <xdr:nvCxnSpPr>
        <xdr:cNvPr id="461" name="直線コネクタ 460"/>
        <xdr:cNvCxnSpPr/>
      </xdr:nvCxnSpPr>
      <xdr:spPr>
        <a:xfrm>
          <a:off x="9639300" y="16568913"/>
          <a:ext cx="838200" cy="1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109713</xdr:rowOff>
    </xdr:from>
    <xdr:to>
      <xdr:col>14</xdr:col>
      <xdr:colOff>28575</xdr:colOff>
      <xdr:row>97</xdr:row>
      <xdr:rowOff>157207</xdr:rowOff>
    </xdr:to>
    <xdr:cxnSp macro="">
      <xdr:nvCxnSpPr>
        <xdr:cNvPr id="464" name="直線コネクタ 463"/>
        <xdr:cNvCxnSpPr/>
      </xdr:nvCxnSpPr>
      <xdr:spPr>
        <a:xfrm flipV="1">
          <a:off x="8750300" y="16568913"/>
          <a:ext cx="889000" cy="2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157207</xdr:rowOff>
    </xdr:from>
    <xdr:to>
      <xdr:col>12</xdr:col>
      <xdr:colOff>511175</xdr:colOff>
      <xdr:row>98</xdr:row>
      <xdr:rowOff>50208</xdr:rowOff>
    </xdr:to>
    <xdr:cxnSp macro="">
      <xdr:nvCxnSpPr>
        <xdr:cNvPr id="467" name="直線コネクタ 466"/>
        <xdr:cNvCxnSpPr/>
      </xdr:nvCxnSpPr>
      <xdr:spPr>
        <a:xfrm flipV="1">
          <a:off x="7861300" y="16787857"/>
          <a:ext cx="889000" cy="6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50208</xdr:rowOff>
    </xdr:from>
    <xdr:to>
      <xdr:col>11</xdr:col>
      <xdr:colOff>307975</xdr:colOff>
      <xdr:row>98</xdr:row>
      <xdr:rowOff>62613</xdr:rowOff>
    </xdr:to>
    <xdr:cxnSp macro="">
      <xdr:nvCxnSpPr>
        <xdr:cNvPr id="470" name="直線コネクタ 469"/>
        <xdr:cNvCxnSpPr/>
      </xdr:nvCxnSpPr>
      <xdr:spPr>
        <a:xfrm flipV="1">
          <a:off x="6972300" y="16852308"/>
          <a:ext cx="8890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10354</xdr:rowOff>
    </xdr:from>
    <xdr:to>
      <xdr:col>15</xdr:col>
      <xdr:colOff>231775</xdr:colOff>
      <xdr:row>97</xdr:row>
      <xdr:rowOff>111954</xdr:rowOff>
    </xdr:to>
    <xdr:sp macro="" textlink="">
      <xdr:nvSpPr>
        <xdr:cNvPr id="480" name="円/楕円 479"/>
        <xdr:cNvSpPr/>
      </xdr:nvSpPr>
      <xdr:spPr>
        <a:xfrm>
          <a:off x="10426700" y="166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33231</xdr:rowOff>
    </xdr:from>
    <xdr:ext cx="599010" cy="259045"/>
    <xdr:sp macro="" textlink="">
      <xdr:nvSpPr>
        <xdr:cNvPr id="481" name="土木費該当値テキスト"/>
        <xdr:cNvSpPr txBox="1"/>
      </xdr:nvSpPr>
      <xdr:spPr>
        <a:xfrm>
          <a:off x="10528300" y="1649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233,103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58913</xdr:rowOff>
    </xdr:from>
    <xdr:to>
      <xdr:col>14</xdr:col>
      <xdr:colOff>79375</xdr:colOff>
      <xdr:row>96</xdr:row>
      <xdr:rowOff>160513</xdr:rowOff>
    </xdr:to>
    <xdr:sp macro="" textlink="">
      <xdr:nvSpPr>
        <xdr:cNvPr id="482" name="円/楕円 481"/>
        <xdr:cNvSpPr/>
      </xdr:nvSpPr>
      <xdr:spPr>
        <a:xfrm>
          <a:off x="9588500" y="165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5590</xdr:rowOff>
    </xdr:from>
    <xdr:ext cx="599010" cy="259045"/>
    <xdr:sp macro="" textlink="">
      <xdr:nvSpPr>
        <xdr:cNvPr id="483" name="テキスト ボックス 482"/>
        <xdr:cNvSpPr txBox="1"/>
      </xdr:nvSpPr>
      <xdr:spPr>
        <a:xfrm>
          <a:off x="9339794" y="162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106407</xdr:rowOff>
    </xdr:from>
    <xdr:to>
      <xdr:col>12</xdr:col>
      <xdr:colOff>561975</xdr:colOff>
      <xdr:row>98</xdr:row>
      <xdr:rowOff>36557</xdr:rowOff>
    </xdr:to>
    <xdr:sp macro="" textlink="">
      <xdr:nvSpPr>
        <xdr:cNvPr id="484" name="円/楕円 483"/>
        <xdr:cNvSpPr/>
      </xdr:nvSpPr>
      <xdr:spPr>
        <a:xfrm>
          <a:off x="8699500" y="167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53084</xdr:rowOff>
    </xdr:from>
    <xdr:ext cx="599010" cy="259045"/>
    <xdr:sp macro="" textlink="">
      <xdr:nvSpPr>
        <xdr:cNvPr id="485" name="テキスト ボックス 484"/>
        <xdr:cNvSpPr txBox="1"/>
      </xdr:nvSpPr>
      <xdr:spPr>
        <a:xfrm>
          <a:off x="8450794" y="1651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174,278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170858</xdr:rowOff>
    </xdr:from>
    <xdr:to>
      <xdr:col>11</xdr:col>
      <xdr:colOff>358775</xdr:colOff>
      <xdr:row>98</xdr:row>
      <xdr:rowOff>101008</xdr:rowOff>
    </xdr:to>
    <xdr:sp macro="" textlink="">
      <xdr:nvSpPr>
        <xdr:cNvPr id="486" name="円/楕円 485"/>
        <xdr:cNvSpPr/>
      </xdr:nvSpPr>
      <xdr:spPr>
        <a:xfrm>
          <a:off x="7810500" y="168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117535</xdr:rowOff>
    </xdr:from>
    <xdr:ext cx="599010" cy="259045"/>
    <xdr:sp macro="" textlink="">
      <xdr:nvSpPr>
        <xdr:cNvPr id="487" name="テキスト ボックス 486"/>
        <xdr:cNvSpPr txBox="1"/>
      </xdr:nvSpPr>
      <xdr:spPr>
        <a:xfrm>
          <a:off x="7561794" y="1657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11813</xdr:rowOff>
    </xdr:from>
    <xdr:to>
      <xdr:col>10</xdr:col>
      <xdr:colOff>155575</xdr:colOff>
      <xdr:row>98</xdr:row>
      <xdr:rowOff>113413</xdr:rowOff>
    </xdr:to>
    <xdr:sp macro="" textlink="">
      <xdr:nvSpPr>
        <xdr:cNvPr id="488" name="円/楕円 487"/>
        <xdr:cNvSpPr/>
      </xdr:nvSpPr>
      <xdr:spPr>
        <a:xfrm>
          <a:off x="6921500" y="168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129940</xdr:rowOff>
    </xdr:from>
    <xdr:ext cx="599010" cy="259045"/>
    <xdr:sp macro="" textlink="">
      <xdr:nvSpPr>
        <xdr:cNvPr id="489" name="テキスト ボックス 488"/>
        <xdr:cNvSpPr txBox="1"/>
      </xdr:nvSpPr>
      <xdr:spPr>
        <a:xfrm>
          <a:off x="6672794" y="1658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155304</xdr:rowOff>
    </xdr:from>
    <xdr:to>
      <xdr:col>23</xdr:col>
      <xdr:colOff>517525</xdr:colOff>
      <xdr:row>37</xdr:row>
      <xdr:rowOff>157818</xdr:rowOff>
    </xdr:to>
    <xdr:cxnSp macro="">
      <xdr:nvCxnSpPr>
        <xdr:cNvPr id="520" name="直線コネクタ 519"/>
        <xdr:cNvCxnSpPr/>
      </xdr:nvCxnSpPr>
      <xdr:spPr>
        <a:xfrm>
          <a:off x="15481300" y="649895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155304</xdr:rowOff>
    </xdr:from>
    <xdr:to>
      <xdr:col>22</xdr:col>
      <xdr:colOff>365125</xdr:colOff>
      <xdr:row>38</xdr:row>
      <xdr:rowOff>19372</xdr:rowOff>
    </xdr:to>
    <xdr:cxnSp macro="">
      <xdr:nvCxnSpPr>
        <xdr:cNvPr id="523" name="直線コネクタ 522"/>
        <xdr:cNvCxnSpPr/>
      </xdr:nvCxnSpPr>
      <xdr:spPr>
        <a:xfrm flipV="1">
          <a:off x="14592300" y="6498954"/>
          <a:ext cx="889000" cy="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16818</xdr:rowOff>
    </xdr:from>
    <xdr:to>
      <xdr:col>21</xdr:col>
      <xdr:colOff>161925</xdr:colOff>
      <xdr:row>38</xdr:row>
      <xdr:rowOff>19372</xdr:rowOff>
    </xdr:to>
    <xdr:cxnSp macro="">
      <xdr:nvCxnSpPr>
        <xdr:cNvPr id="526" name="直線コネクタ 525"/>
        <xdr:cNvCxnSpPr/>
      </xdr:nvCxnSpPr>
      <xdr:spPr>
        <a:xfrm>
          <a:off x="13703300" y="6531918"/>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16818</xdr:rowOff>
    </xdr:from>
    <xdr:to>
      <xdr:col>19</xdr:col>
      <xdr:colOff>644525</xdr:colOff>
      <xdr:row>38</xdr:row>
      <xdr:rowOff>49423</xdr:rowOff>
    </xdr:to>
    <xdr:cxnSp macro="">
      <xdr:nvCxnSpPr>
        <xdr:cNvPr id="529" name="直線コネクタ 528"/>
        <xdr:cNvCxnSpPr/>
      </xdr:nvCxnSpPr>
      <xdr:spPr>
        <a:xfrm flipV="1">
          <a:off x="12814300" y="6531918"/>
          <a:ext cx="889000" cy="3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107018</xdr:rowOff>
    </xdr:from>
    <xdr:to>
      <xdr:col>23</xdr:col>
      <xdr:colOff>568325</xdr:colOff>
      <xdr:row>38</xdr:row>
      <xdr:rowOff>37168</xdr:rowOff>
    </xdr:to>
    <xdr:sp macro="" textlink="">
      <xdr:nvSpPr>
        <xdr:cNvPr id="539" name="円/楕円 538"/>
        <xdr:cNvSpPr/>
      </xdr:nvSpPr>
      <xdr:spPr>
        <a:xfrm>
          <a:off x="16268700" y="64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129895</xdr:rowOff>
    </xdr:from>
    <xdr:ext cx="534377" cy="259045"/>
    <xdr:sp macro="" textlink="">
      <xdr:nvSpPr>
        <xdr:cNvPr id="540" name="消防費該当値テキスト"/>
        <xdr:cNvSpPr txBox="1"/>
      </xdr:nvSpPr>
      <xdr:spPr>
        <a:xfrm>
          <a:off x="16370300" y="630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104504</xdr:rowOff>
    </xdr:from>
    <xdr:to>
      <xdr:col>22</xdr:col>
      <xdr:colOff>415925</xdr:colOff>
      <xdr:row>38</xdr:row>
      <xdr:rowOff>34654</xdr:rowOff>
    </xdr:to>
    <xdr:sp macro="" textlink="">
      <xdr:nvSpPr>
        <xdr:cNvPr id="541" name="円/楕円 540"/>
        <xdr:cNvSpPr/>
      </xdr:nvSpPr>
      <xdr:spPr>
        <a:xfrm>
          <a:off x="15430500" y="64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51181</xdr:rowOff>
    </xdr:from>
    <xdr:ext cx="534377" cy="259045"/>
    <xdr:sp macro="" textlink="">
      <xdr:nvSpPr>
        <xdr:cNvPr id="542" name="テキスト ボックス 541"/>
        <xdr:cNvSpPr txBox="1"/>
      </xdr:nvSpPr>
      <xdr:spPr>
        <a:xfrm>
          <a:off x="15214111" y="62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140021</xdr:rowOff>
    </xdr:from>
    <xdr:to>
      <xdr:col>21</xdr:col>
      <xdr:colOff>212725</xdr:colOff>
      <xdr:row>38</xdr:row>
      <xdr:rowOff>70171</xdr:rowOff>
    </xdr:to>
    <xdr:sp macro="" textlink="">
      <xdr:nvSpPr>
        <xdr:cNvPr id="543" name="円/楕円 542"/>
        <xdr:cNvSpPr/>
      </xdr:nvSpPr>
      <xdr:spPr>
        <a:xfrm>
          <a:off x="14541500" y="64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86698</xdr:rowOff>
    </xdr:from>
    <xdr:ext cx="534377" cy="259045"/>
    <xdr:sp macro="" textlink="">
      <xdr:nvSpPr>
        <xdr:cNvPr id="544" name="テキスト ボックス 543"/>
        <xdr:cNvSpPr txBox="1"/>
      </xdr:nvSpPr>
      <xdr:spPr>
        <a:xfrm>
          <a:off x="14325111" y="625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137468</xdr:rowOff>
    </xdr:from>
    <xdr:to>
      <xdr:col>20</xdr:col>
      <xdr:colOff>9525</xdr:colOff>
      <xdr:row>38</xdr:row>
      <xdr:rowOff>67618</xdr:rowOff>
    </xdr:to>
    <xdr:sp macro="" textlink="">
      <xdr:nvSpPr>
        <xdr:cNvPr id="545" name="円/楕円 544"/>
        <xdr:cNvSpPr/>
      </xdr:nvSpPr>
      <xdr:spPr>
        <a:xfrm>
          <a:off x="13652500" y="648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84145</xdr:rowOff>
    </xdr:from>
    <xdr:ext cx="534377" cy="259045"/>
    <xdr:sp macro="" textlink="">
      <xdr:nvSpPr>
        <xdr:cNvPr id="546" name="テキスト ボックス 545"/>
        <xdr:cNvSpPr txBox="1"/>
      </xdr:nvSpPr>
      <xdr:spPr>
        <a:xfrm>
          <a:off x="13436111" y="625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170073</xdr:rowOff>
    </xdr:from>
    <xdr:to>
      <xdr:col>18</xdr:col>
      <xdr:colOff>492125</xdr:colOff>
      <xdr:row>38</xdr:row>
      <xdr:rowOff>100223</xdr:rowOff>
    </xdr:to>
    <xdr:sp macro="" textlink="">
      <xdr:nvSpPr>
        <xdr:cNvPr id="547" name="円/楕円 546"/>
        <xdr:cNvSpPr/>
      </xdr:nvSpPr>
      <xdr:spPr>
        <a:xfrm>
          <a:off x="12763500" y="65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116750</xdr:rowOff>
    </xdr:from>
    <xdr:ext cx="534377" cy="259045"/>
    <xdr:sp macro="" textlink="">
      <xdr:nvSpPr>
        <xdr:cNvPr id="548" name="テキスト ボックス 547"/>
        <xdr:cNvSpPr txBox="1"/>
      </xdr:nvSpPr>
      <xdr:spPr>
        <a:xfrm>
          <a:off x="12547111" y="62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94515</xdr:rowOff>
    </xdr:from>
    <xdr:to>
      <xdr:col>23</xdr:col>
      <xdr:colOff>517525</xdr:colOff>
      <xdr:row>57</xdr:row>
      <xdr:rowOff>113070</xdr:rowOff>
    </xdr:to>
    <xdr:cxnSp macro="">
      <xdr:nvCxnSpPr>
        <xdr:cNvPr id="573" name="直線コネクタ 572"/>
        <xdr:cNvCxnSpPr/>
      </xdr:nvCxnSpPr>
      <xdr:spPr>
        <a:xfrm>
          <a:off x="15481300" y="9867165"/>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94515</xdr:rowOff>
    </xdr:from>
    <xdr:to>
      <xdr:col>22</xdr:col>
      <xdr:colOff>365125</xdr:colOff>
      <xdr:row>57</xdr:row>
      <xdr:rowOff>117051</xdr:rowOff>
    </xdr:to>
    <xdr:cxnSp macro="">
      <xdr:nvCxnSpPr>
        <xdr:cNvPr id="576" name="直線コネクタ 575"/>
        <xdr:cNvCxnSpPr/>
      </xdr:nvCxnSpPr>
      <xdr:spPr>
        <a:xfrm flipV="1">
          <a:off x="14592300" y="9867165"/>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117051</xdr:rowOff>
    </xdr:from>
    <xdr:to>
      <xdr:col>21</xdr:col>
      <xdr:colOff>161925</xdr:colOff>
      <xdr:row>57</xdr:row>
      <xdr:rowOff>131796</xdr:rowOff>
    </xdr:to>
    <xdr:cxnSp macro="">
      <xdr:nvCxnSpPr>
        <xdr:cNvPr id="579" name="直線コネクタ 578"/>
        <xdr:cNvCxnSpPr/>
      </xdr:nvCxnSpPr>
      <xdr:spPr>
        <a:xfrm flipV="1">
          <a:off x="13703300" y="9889701"/>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131002</xdr:rowOff>
    </xdr:from>
    <xdr:to>
      <xdr:col>19</xdr:col>
      <xdr:colOff>644525</xdr:colOff>
      <xdr:row>57</xdr:row>
      <xdr:rowOff>131796</xdr:rowOff>
    </xdr:to>
    <xdr:cxnSp macro="">
      <xdr:nvCxnSpPr>
        <xdr:cNvPr id="582" name="直線コネクタ 581"/>
        <xdr:cNvCxnSpPr/>
      </xdr:nvCxnSpPr>
      <xdr:spPr>
        <a:xfrm>
          <a:off x="12814300" y="9903652"/>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62270</xdr:rowOff>
    </xdr:from>
    <xdr:to>
      <xdr:col>23</xdr:col>
      <xdr:colOff>568325</xdr:colOff>
      <xdr:row>57</xdr:row>
      <xdr:rowOff>163870</xdr:rowOff>
    </xdr:to>
    <xdr:sp macro="" textlink="">
      <xdr:nvSpPr>
        <xdr:cNvPr id="592" name="円/楕円 591"/>
        <xdr:cNvSpPr/>
      </xdr:nvSpPr>
      <xdr:spPr>
        <a:xfrm>
          <a:off x="16268700" y="98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21647</xdr:rowOff>
    </xdr:from>
    <xdr:ext cx="599010" cy="259045"/>
    <xdr:sp macro="" textlink="">
      <xdr:nvSpPr>
        <xdr:cNvPr id="593" name="教育費該当値テキスト"/>
        <xdr:cNvSpPr txBox="1"/>
      </xdr:nvSpPr>
      <xdr:spPr>
        <a:xfrm>
          <a:off x="16370300" y="962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146,597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43715</xdr:rowOff>
    </xdr:from>
    <xdr:to>
      <xdr:col>22</xdr:col>
      <xdr:colOff>415925</xdr:colOff>
      <xdr:row>57</xdr:row>
      <xdr:rowOff>145315</xdr:rowOff>
    </xdr:to>
    <xdr:sp macro="" textlink="">
      <xdr:nvSpPr>
        <xdr:cNvPr id="594" name="円/楕円 593"/>
        <xdr:cNvSpPr/>
      </xdr:nvSpPr>
      <xdr:spPr>
        <a:xfrm>
          <a:off x="15430500" y="98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161842</xdr:rowOff>
    </xdr:from>
    <xdr:ext cx="599010" cy="259045"/>
    <xdr:sp macro="" textlink="">
      <xdr:nvSpPr>
        <xdr:cNvPr id="595" name="テキスト ボックス 594"/>
        <xdr:cNvSpPr txBox="1"/>
      </xdr:nvSpPr>
      <xdr:spPr>
        <a:xfrm>
          <a:off x="15181794" y="959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179,063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66251</xdr:rowOff>
    </xdr:from>
    <xdr:to>
      <xdr:col>21</xdr:col>
      <xdr:colOff>212725</xdr:colOff>
      <xdr:row>57</xdr:row>
      <xdr:rowOff>167851</xdr:rowOff>
    </xdr:to>
    <xdr:sp macro="" textlink="">
      <xdr:nvSpPr>
        <xdr:cNvPr id="596" name="円/楕円 595"/>
        <xdr:cNvSpPr/>
      </xdr:nvSpPr>
      <xdr:spPr>
        <a:xfrm>
          <a:off x="14541500" y="98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12928</xdr:rowOff>
    </xdr:from>
    <xdr:ext cx="599010" cy="259045"/>
    <xdr:sp macro="" textlink="">
      <xdr:nvSpPr>
        <xdr:cNvPr id="597" name="テキスト ボックス 596"/>
        <xdr:cNvSpPr txBox="1"/>
      </xdr:nvSpPr>
      <xdr:spPr>
        <a:xfrm>
          <a:off x="14292794" y="96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80996</xdr:rowOff>
    </xdr:from>
    <xdr:to>
      <xdr:col>20</xdr:col>
      <xdr:colOff>9525</xdr:colOff>
      <xdr:row>58</xdr:row>
      <xdr:rowOff>11146</xdr:rowOff>
    </xdr:to>
    <xdr:sp macro="" textlink="">
      <xdr:nvSpPr>
        <xdr:cNvPr id="598" name="円/楕円 597"/>
        <xdr:cNvSpPr/>
      </xdr:nvSpPr>
      <xdr:spPr>
        <a:xfrm>
          <a:off x="13652500" y="98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27673</xdr:rowOff>
    </xdr:from>
    <xdr:ext cx="599010" cy="259045"/>
    <xdr:sp macro="" textlink="">
      <xdr:nvSpPr>
        <xdr:cNvPr id="599" name="テキスト ボックス 598"/>
        <xdr:cNvSpPr txBox="1"/>
      </xdr:nvSpPr>
      <xdr:spPr>
        <a:xfrm>
          <a:off x="13403794" y="962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80202</xdr:rowOff>
    </xdr:from>
    <xdr:to>
      <xdr:col>18</xdr:col>
      <xdr:colOff>492125</xdr:colOff>
      <xdr:row>58</xdr:row>
      <xdr:rowOff>10352</xdr:rowOff>
    </xdr:to>
    <xdr:sp macro="" textlink="">
      <xdr:nvSpPr>
        <xdr:cNvPr id="600" name="円/楕円 599"/>
        <xdr:cNvSpPr/>
      </xdr:nvSpPr>
      <xdr:spPr>
        <a:xfrm>
          <a:off x="12763500" y="98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26879</xdr:rowOff>
    </xdr:from>
    <xdr:ext cx="599010" cy="259045"/>
    <xdr:sp macro="" textlink="">
      <xdr:nvSpPr>
        <xdr:cNvPr id="601" name="テキスト ボックス 600"/>
        <xdr:cNvSpPr txBox="1"/>
      </xdr:nvSpPr>
      <xdr:spPr>
        <a:xfrm>
          <a:off x="12514794" y="962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26287</xdr:rowOff>
    </xdr:from>
    <xdr:to>
      <xdr:col>21</xdr:col>
      <xdr:colOff>161925</xdr:colOff>
      <xdr:row>79</xdr:row>
      <xdr:rowOff>44450</xdr:rowOff>
    </xdr:to>
    <xdr:cxnSp macro="">
      <xdr:nvCxnSpPr>
        <xdr:cNvPr id="636" name="直線コネクタ 635"/>
        <xdr:cNvCxnSpPr/>
      </xdr:nvCxnSpPr>
      <xdr:spPr>
        <a:xfrm>
          <a:off x="13703300" y="13570837"/>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26287</xdr:rowOff>
    </xdr:from>
    <xdr:to>
      <xdr:col>19</xdr:col>
      <xdr:colOff>644525</xdr:colOff>
      <xdr:row>79</xdr:row>
      <xdr:rowOff>44450</xdr:rowOff>
    </xdr:to>
    <xdr:cxnSp macro="">
      <xdr:nvCxnSpPr>
        <xdr:cNvPr id="639" name="直線コネクタ 638"/>
        <xdr:cNvCxnSpPr/>
      </xdr:nvCxnSpPr>
      <xdr:spPr>
        <a:xfrm flipV="1">
          <a:off x="12814300" y="13570837"/>
          <a:ext cx="889000" cy="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122091</xdr:rowOff>
    </xdr:from>
    <xdr:ext cx="249299" cy="259045"/>
    <xdr:sp macro="" textlink="">
      <xdr:nvSpPr>
        <xdr:cNvPr id="650" name="災害復旧費該当値テキスト"/>
        <xdr:cNvSpPr txBox="1"/>
      </xdr:nvSpPr>
      <xdr:spPr>
        <a:xfrm>
          <a:off x="16370300" y="13495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146937</xdr:rowOff>
    </xdr:from>
    <xdr:to>
      <xdr:col>20</xdr:col>
      <xdr:colOff>9525</xdr:colOff>
      <xdr:row>79</xdr:row>
      <xdr:rowOff>77087</xdr:rowOff>
    </xdr:to>
    <xdr:sp macro="" textlink="">
      <xdr:nvSpPr>
        <xdr:cNvPr id="655" name="円/楕円 654"/>
        <xdr:cNvSpPr/>
      </xdr:nvSpPr>
      <xdr:spPr>
        <a:xfrm>
          <a:off x="13652500" y="135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68214</xdr:rowOff>
    </xdr:from>
    <xdr:ext cx="534377" cy="259045"/>
    <xdr:sp macro="" textlink="">
      <xdr:nvSpPr>
        <xdr:cNvPr id="656" name="テキスト ボックス 655"/>
        <xdr:cNvSpPr txBox="1"/>
      </xdr:nvSpPr>
      <xdr:spPr>
        <a:xfrm>
          <a:off x="13436111" y="1361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61678</xdr:rowOff>
    </xdr:from>
    <xdr:to>
      <xdr:col>23</xdr:col>
      <xdr:colOff>517525</xdr:colOff>
      <xdr:row>96</xdr:row>
      <xdr:rowOff>85865</xdr:rowOff>
    </xdr:to>
    <xdr:cxnSp macro="">
      <xdr:nvCxnSpPr>
        <xdr:cNvPr id="687" name="直線コネクタ 686"/>
        <xdr:cNvCxnSpPr/>
      </xdr:nvCxnSpPr>
      <xdr:spPr>
        <a:xfrm>
          <a:off x="15481300" y="16520878"/>
          <a:ext cx="8382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61678</xdr:rowOff>
    </xdr:from>
    <xdr:to>
      <xdr:col>22</xdr:col>
      <xdr:colOff>365125</xdr:colOff>
      <xdr:row>96</xdr:row>
      <xdr:rowOff>76028</xdr:rowOff>
    </xdr:to>
    <xdr:cxnSp macro="">
      <xdr:nvCxnSpPr>
        <xdr:cNvPr id="690" name="直線コネクタ 689"/>
        <xdr:cNvCxnSpPr/>
      </xdr:nvCxnSpPr>
      <xdr:spPr>
        <a:xfrm flipV="1">
          <a:off x="14592300" y="16520878"/>
          <a:ext cx="889000" cy="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14418</xdr:rowOff>
    </xdr:from>
    <xdr:to>
      <xdr:col>21</xdr:col>
      <xdr:colOff>161925</xdr:colOff>
      <xdr:row>96</xdr:row>
      <xdr:rowOff>76028</xdr:rowOff>
    </xdr:to>
    <xdr:cxnSp macro="">
      <xdr:nvCxnSpPr>
        <xdr:cNvPr id="693" name="直線コネクタ 692"/>
        <xdr:cNvCxnSpPr/>
      </xdr:nvCxnSpPr>
      <xdr:spPr>
        <a:xfrm>
          <a:off x="13703300" y="16473618"/>
          <a:ext cx="889000" cy="6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146442</xdr:rowOff>
    </xdr:from>
    <xdr:to>
      <xdr:col>19</xdr:col>
      <xdr:colOff>644525</xdr:colOff>
      <xdr:row>96</xdr:row>
      <xdr:rowOff>14418</xdr:rowOff>
    </xdr:to>
    <xdr:cxnSp macro="">
      <xdr:nvCxnSpPr>
        <xdr:cNvPr id="696" name="直線コネクタ 695"/>
        <xdr:cNvCxnSpPr/>
      </xdr:nvCxnSpPr>
      <xdr:spPr>
        <a:xfrm>
          <a:off x="12814300" y="16434192"/>
          <a:ext cx="889000" cy="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35065</xdr:rowOff>
    </xdr:from>
    <xdr:to>
      <xdr:col>23</xdr:col>
      <xdr:colOff>568325</xdr:colOff>
      <xdr:row>96</xdr:row>
      <xdr:rowOff>136665</xdr:rowOff>
    </xdr:to>
    <xdr:sp macro="" textlink="">
      <xdr:nvSpPr>
        <xdr:cNvPr id="706" name="円/楕円 705"/>
        <xdr:cNvSpPr/>
      </xdr:nvSpPr>
      <xdr:spPr>
        <a:xfrm>
          <a:off x="162687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57942</xdr:rowOff>
    </xdr:from>
    <xdr:ext cx="599010" cy="259045"/>
    <xdr:sp macro="" textlink="">
      <xdr:nvSpPr>
        <xdr:cNvPr id="707" name="公債費該当値テキスト"/>
        <xdr:cNvSpPr txBox="1"/>
      </xdr:nvSpPr>
      <xdr:spPr>
        <a:xfrm>
          <a:off x="16370300" y="1634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10878</xdr:rowOff>
    </xdr:from>
    <xdr:to>
      <xdr:col>22</xdr:col>
      <xdr:colOff>415925</xdr:colOff>
      <xdr:row>96</xdr:row>
      <xdr:rowOff>112478</xdr:rowOff>
    </xdr:to>
    <xdr:sp macro="" textlink="">
      <xdr:nvSpPr>
        <xdr:cNvPr id="708" name="円/楕円 707"/>
        <xdr:cNvSpPr/>
      </xdr:nvSpPr>
      <xdr:spPr>
        <a:xfrm>
          <a:off x="15430500" y="1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129005</xdr:rowOff>
    </xdr:from>
    <xdr:ext cx="599010" cy="259045"/>
    <xdr:sp macro="" textlink="">
      <xdr:nvSpPr>
        <xdr:cNvPr id="709" name="テキスト ボックス 708"/>
        <xdr:cNvSpPr txBox="1"/>
      </xdr:nvSpPr>
      <xdr:spPr>
        <a:xfrm>
          <a:off x="15181794" y="1624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25228</xdr:rowOff>
    </xdr:from>
    <xdr:to>
      <xdr:col>21</xdr:col>
      <xdr:colOff>212725</xdr:colOff>
      <xdr:row>96</xdr:row>
      <xdr:rowOff>126828</xdr:rowOff>
    </xdr:to>
    <xdr:sp macro="" textlink="">
      <xdr:nvSpPr>
        <xdr:cNvPr id="710" name="円/楕円 709"/>
        <xdr:cNvSpPr/>
      </xdr:nvSpPr>
      <xdr:spPr>
        <a:xfrm>
          <a:off x="14541500" y="164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143355</xdr:rowOff>
    </xdr:from>
    <xdr:ext cx="599010" cy="259045"/>
    <xdr:sp macro="" textlink="">
      <xdr:nvSpPr>
        <xdr:cNvPr id="711" name="テキスト ボックス 710"/>
        <xdr:cNvSpPr txBox="1"/>
      </xdr:nvSpPr>
      <xdr:spPr>
        <a:xfrm>
          <a:off x="14292794" y="1625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253,424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135068</xdr:rowOff>
    </xdr:from>
    <xdr:to>
      <xdr:col>20</xdr:col>
      <xdr:colOff>9525</xdr:colOff>
      <xdr:row>96</xdr:row>
      <xdr:rowOff>65218</xdr:rowOff>
    </xdr:to>
    <xdr:sp macro="" textlink="">
      <xdr:nvSpPr>
        <xdr:cNvPr id="712" name="円/楕円 711"/>
        <xdr:cNvSpPr/>
      </xdr:nvSpPr>
      <xdr:spPr>
        <a:xfrm>
          <a:off x="13652500" y="16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81745</xdr:rowOff>
    </xdr:from>
    <xdr:ext cx="599010" cy="259045"/>
    <xdr:sp macro="" textlink="">
      <xdr:nvSpPr>
        <xdr:cNvPr id="713" name="テキスト ボックス 712"/>
        <xdr:cNvSpPr txBox="1"/>
      </xdr:nvSpPr>
      <xdr:spPr>
        <a:xfrm>
          <a:off x="13403794" y="1619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285,765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95642</xdr:rowOff>
    </xdr:from>
    <xdr:to>
      <xdr:col>18</xdr:col>
      <xdr:colOff>492125</xdr:colOff>
      <xdr:row>96</xdr:row>
      <xdr:rowOff>25792</xdr:rowOff>
    </xdr:to>
    <xdr:sp macro="" textlink="">
      <xdr:nvSpPr>
        <xdr:cNvPr id="714" name="円/楕円 713"/>
        <xdr:cNvSpPr/>
      </xdr:nvSpPr>
      <xdr:spPr>
        <a:xfrm>
          <a:off x="12763500" y="163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42319</xdr:rowOff>
    </xdr:from>
    <xdr:ext cx="599010" cy="259045"/>
    <xdr:sp macro="" textlink="">
      <xdr:nvSpPr>
        <xdr:cNvPr id="715" name="テキスト ボックス 714"/>
        <xdr:cNvSpPr txBox="1"/>
      </xdr:nvSpPr>
      <xdr:spPr>
        <a:xfrm>
          <a:off x="12514794" y="161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21495</xdr:rowOff>
    </xdr:from>
    <xdr:ext cx="378565" cy="259045"/>
    <xdr:sp macro="" textlink="">
      <xdr:nvSpPr>
        <xdr:cNvPr id="750" name="テキスト ボックス 749"/>
        <xdr:cNvSpPr txBox="1"/>
      </xdr:nvSpPr>
      <xdr:spPr>
        <a:xfrm>
          <a:off x="20245017" y="636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125600</xdr:rowOff>
    </xdr:from>
    <xdr:ext cx="469744" cy="259045"/>
    <xdr:sp macro="" textlink="">
      <xdr:nvSpPr>
        <xdr:cNvPr id="753" name="テキスト ボックス 752"/>
        <xdr:cNvSpPr txBox="1"/>
      </xdr:nvSpPr>
      <xdr:spPr>
        <a:xfrm>
          <a:off x="19310427" y="6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138401</xdr:rowOff>
    </xdr:from>
    <xdr:ext cx="469744" cy="259045"/>
    <xdr:sp macro="" textlink="">
      <xdr:nvSpPr>
        <xdr:cNvPr id="755" name="テキスト ボックス 754"/>
        <xdr:cNvSpPr txBox="1"/>
      </xdr:nvSpPr>
      <xdr:spPr>
        <a:xfrm>
          <a:off x="18421427" y="631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a:t>
          </a:r>
          <a:r>
            <a:rPr kumimoji="1" lang="en-US" altLang="ja-JP" sz="1300">
              <a:latin typeface="ＭＳ Ｐゴシック"/>
            </a:rPr>
            <a:t>1,028,993</a:t>
          </a:r>
          <a:r>
            <a:rPr kumimoji="1" lang="ja-JP" altLang="en-US" sz="1300">
              <a:latin typeface="ＭＳ Ｐゴシック"/>
            </a:rPr>
            <a:t>円となっており、類似団体と比較して高い状況となっている。これは人件費や地域おこし協力隊賃金などの物件費が主な要因である。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商工費は住民一人当たり</a:t>
          </a:r>
          <a:r>
            <a:rPr kumimoji="1" lang="en-US" altLang="ja-JP" sz="1300">
              <a:latin typeface="ＭＳ Ｐゴシック"/>
            </a:rPr>
            <a:t>249,248</a:t>
          </a:r>
          <a:r>
            <a:rPr kumimoji="1" lang="ja-JP" altLang="en-US" sz="1300">
              <a:latin typeface="ＭＳ Ｐゴシック"/>
            </a:rPr>
            <a:t>円となっており、類似団体と比較して高い状況となっている。これは人件費や観光施設管理などの物件費が主な要因である。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土木費は住民一人当たり</a:t>
          </a:r>
          <a:r>
            <a:rPr kumimoji="1" lang="en-US" altLang="ja-JP" sz="1300">
              <a:latin typeface="ＭＳ Ｐゴシック"/>
            </a:rPr>
            <a:t>233,108</a:t>
          </a:r>
          <a:r>
            <a:rPr kumimoji="1" lang="ja-JP" altLang="en-US" sz="1300">
              <a:latin typeface="ＭＳ Ｐゴシック"/>
            </a:rPr>
            <a:t>円となっており、類似団体と比較して高い状況となっている。これは道路改良や橋梁修繕等の普通建設事業費や除雪を直営で行っていることによる物件費が主な要因である。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教育費は住民一人当たり</a:t>
          </a:r>
          <a:r>
            <a:rPr kumimoji="1" lang="en-US" altLang="ja-JP" sz="1300">
              <a:latin typeface="ＭＳ Ｐゴシック"/>
            </a:rPr>
            <a:t>146,597</a:t>
          </a:r>
          <a:r>
            <a:rPr kumimoji="1" lang="ja-JP" altLang="en-US" sz="1300">
              <a:latin typeface="ＭＳ Ｐゴシック"/>
            </a:rPr>
            <a:t>円となっており、類似団体と比較して高い状況となっている。これは人件費や村雇用教員賃金などの物件費が主な要因である。今後は学校施設修繕が予定されているので、増加していくと思われる。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公債費は住民一人当たり</a:t>
          </a:r>
          <a:r>
            <a:rPr kumimoji="1" lang="en-US" altLang="ja-JP" sz="1300">
              <a:latin typeface="ＭＳ Ｐゴシック"/>
            </a:rPr>
            <a:t>248,260</a:t>
          </a:r>
          <a:r>
            <a:rPr kumimoji="1" lang="ja-JP" altLang="en-US" sz="1300">
              <a:latin typeface="ＭＳ Ｐゴシック"/>
            </a:rPr>
            <a:t>円となっており、類似団体と比較して高い状況となっているが、減少傾向にある。単年度償還額以上の借入をおこなっていないことが要因であるが、今後は過疎債の元金償還が始まるため増加に転じると思われ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万円であったものが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億円まで回復した。標準財政規模を大きく上回る形式のため、防災無線デジタル化や建物修繕等を目的とした特目基金を平成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年度に設置した。実質単年度収支は特目基金の設置により平成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年度以来の赤字となった。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今後は、交付税の動向から基金への積立は困難と思われるため、財政調整基金は必然的に減少すると予想される。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実質赤字となる会計は過去から発生していない。</a:t>
          </a:r>
        </a:p>
        <a:p>
          <a:r>
            <a:rPr kumimoji="1" lang="ja-JP" altLang="en-US" sz="1400">
              <a:latin typeface="ＭＳ ゴシック" pitchFamily="49" charset="-128"/>
              <a:ea typeface="ＭＳ ゴシック" pitchFamily="49" charset="-128"/>
            </a:rPr>
            <a:t>特別会計は、必要とされる修繕費用などへの繰出に増加が見られるが、現状以上の経費抑制は困難である。上下水道料の料金改定を近年行っていないため、適切な時期の改定を検討していく。さらに、平成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年度から経営戦略を策定することとしているので、中長期的な視点で安定的な運営が継続できるよう努める。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2196277</v>
      </c>
      <c r="BO4" s="379"/>
      <c r="BP4" s="379"/>
      <c r="BQ4" s="379"/>
      <c r="BR4" s="379"/>
      <c r="BS4" s="379"/>
      <c r="BT4" s="379"/>
      <c r="BU4" s="380"/>
      <c r="BV4" s="378">
        <v>2252086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2087942</v>
      </c>
      <c r="BO5" s="416"/>
      <c r="BP5" s="416"/>
      <c r="BQ5" s="416"/>
      <c r="BR5" s="416"/>
      <c r="BS5" s="416"/>
      <c r="BT5" s="416"/>
      <c r="BU5" s="417"/>
      <c r="BV5" s="415">
        <v>2134639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70.7</v>
      </c>
      <c r="CU5" s="413"/>
      <c r="CV5" s="413"/>
      <c r="CW5" s="413"/>
      <c r="CX5" s="413"/>
      <c r="CY5" s="413"/>
      <c r="CZ5" s="413"/>
      <c r="DA5" s="414"/>
      <c r="DB5" s="412">
        <v>76.900000000000006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108335</v>
      </c>
      <c r="BO6" s="416"/>
      <c r="BP6" s="416"/>
      <c r="BQ6" s="416"/>
      <c r="BR6" s="416"/>
      <c r="BS6" s="416"/>
      <c r="BT6" s="416"/>
      <c r="BU6" s="417"/>
      <c r="BV6" s="415">
        <v>117447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74.3</v>
      </c>
      <c r="CU6" s="453"/>
      <c r="CV6" s="453"/>
      <c r="CW6" s="453"/>
      <c r="CX6" s="453"/>
      <c r="CY6" s="453"/>
      <c r="CZ6" s="453"/>
      <c r="DA6" s="454"/>
      <c r="DB6" s="452">
        <v>81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22566</v>
      </c>
      <c r="BO7" s="416"/>
      <c r="BP7" s="416"/>
      <c r="BQ7" s="416"/>
      <c r="BR7" s="416"/>
      <c r="BS7" s="416"/>
      <c r="BT7" s="416"/>
      <c r="BU7" s="417"/>
      <c r="BV7" s="415">
        <v>30729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1293548</v>
      </c>
      <c r="CU7" s="416"/>
      <c r="CV7" s="416"/>
      <c r="CW7" s="416"/>
      <c r="CX7" s="416"/>
      <c r="CY7" s="416"/>
      <c r="CZ7" s="416"/>
      <c r="DA7" s="417"/>
      <c r="DB7" s="415">
        <v>1230802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85769</v>
      </c>
      <c r="BO8" s="416"/>
      <c r="BP8" s="416"/>
      <c r="BQ8" s="416"/>
      <c r="BR8" s="416"/>
      <c r="BS8" s="416"/>
      <c r="BT8" s="416"/>
      <c r="BU8" s="417"/>
      <c r="BV8" s="415">
        <v>86718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0.19</v>
      </c>
      <c r="CU8" s="456"/>
      <c r="CV8" s="456"/>
      <c r="CW8" s="456"/>
      <c r="CX8" s="456"/>
      <c r="CY8" s="456"/>
      <c r="CZ8" s="456"/>
      <c r="DA8" s="457"/>
      <c r="DB8" s="455">
        <v>0.18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839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-949</v>
      </c>
      <c r="BO9" s="416"/>
      <c r="BP9" s="416"/>
      <c r="BQ9" s="416"/>
      <c r="BR9" s="416"/>
      <c r="BS9" s="416"/>
      <c r="BT9" s="416"/>
      <c r="BU9" s="417"/>
      <c r="BV9" s="415">
        <v>-18917</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11.6</v>
      </c>
      <c r="CU9" s="413"/>
      <c r="CV9" s="413"/>
      <c r="CW9" s="413"/>
      <c r="CX9" s="413"/>
      <c r="CY9" s="413"/>
      <c r="CZ9" s="413"/>
      <c r="DA9" s="414"/>
      <c r="DB9" s="412">
        <v>12.8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965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155302</v>
      </c>
      <c r="BO10" s="416"/>
      <c r="BP10" s="416"/>
      <c r="BQ10" s="416"/>
      <c r="BR10" s="416"/>
      <c r="BS10" s="416"/>
      <c r="BT10" s="416"/>
      <c r="BU10" s="417"/>
      <c r="BV10" s="415">
        <v>281168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841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179406</v>
      </c>
      <c r="BO12" s="416"/>
      <c r="BP12" s="416"/>
      <c r="BQ12" s="416"/>
      <c r="BR12" s="416"/>
      <c r="BS12" s="416"/>
      <c r="BT12" s="416"/>
      <c r="BU12" s="417"/>
      <c r="BV12" s="415">
        <v>164646</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828</v>
      </c>
      <c r="S13" s="497"/>
      <c r="T13" s="497"/>
      <c r="U13" s="497"/>
      <c r="V13" s="498"/>
      <c r="W13" s="431" t="s">
        <v>121</v>
      </c>
      <c r="X13" s="432"/>
      <c r="Y13" s="432"/>
      <c r="Z13" s="432"/>
      <c r="AA13" s="432"/>
      <c r="AB13" s="422"/>
      <c r="AC13" s="466">
        <v>56</v>
      </c>
      <c r="AD13" s="467"/>
      <c r="AE13" s="467"/>
      <c r="AF13" s="467"/>
      <c r="AG13" s="506"/>
      <c r="AH13" s="466">
        <v>89</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-25053</v>
      </c>
      <c r="BO13" s="416"/>
      <c r="BP13" s="416"/>
      <c r="BQ13" s="416"/>
      <c r="BR13" s="416"/>
      <c r="BS13" s="416"/>
      <c r="BT13" s="416"/>
      <c r="BU13" s="417"/>
      <c r="BV13" s="415">
        <v>97605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4.7</v>
      </c>
      <c r="CU13" s="413"/>
      <c r="CV13" s="413"/>
      <c r="CW13" s="413"/>
      <c r="CX13" s="413"/>
      <c r="CY13" s="413"/>
      <c r="CZ13" s="413"/>
      <c r="DA13" s="414"/>
      <c r="DB13" s="412">
        <v>5.4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857</v>
      </c>
      <c r="S14" s="497"/>
      <c r="T14" s="497"/>
      <c r="U14" s="497"/>
      <c r="V14" s="498"/>
      <c r="W14" s="405"/>
      <c r="X14" s="406"/>
      <c r="Y14" s="406"/>
      <c r="Z14" s="406"/>
      <c r="AA14" s="406"/>
      <c r="AB14" s="395"/>
      <c r="AC14" s="499">
        <v>11.6</v>
      </c>
      <c r="AD14" s="500"/>
      <c r="AE14" s="500"/>
      <c r="AF14" s="500"/>
      <c r="AG14" s="501"/>
      <c r="AH14" s="499">
        <v>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842</v>
      </c>
      <c r="S15" s="497"/>
      <c r="T15" s="497"/>
      <c r="U15" s="497"/>
      <c r="V15" s="498"/>
      <c r="W15" s="431" t="s">
        <v>128</v>
      </c>
      <c r="X15" s="432"/>
      <c r="Y15" s="432"/>
      <c r="Z15" s="432"/>
      <c r="AA15" s="432"/>
      <c r="AB15" s="422"/>
      <c r="AC15" s="466">
        <v>76</v>
      </c>
      <c r="AD15" s="467"/>
      <c r="AE15" s="467"/>
      <c r="AF15" s="467"/>
      <c r="AG15" s="506"/>
      <c r="AH15" s="466">
        <v>72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220752</v>
      </c>
      <c r="BO15" s="379"/>
      <c r="BP15" s="379"/>
      <c r="BQ15" s="379"/>
      <c r="BR15" s="379"/>
      <c r="BS15" s="379"/>
      <c r="BT15" s="379"/>
      <c r="BU15" s="380"/>
      <c r="BV15" s="378">
        <v>219768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15.7</v>
      </c>
      <c r="AD16" s="500"/>
      <c r="AE16" s="500"/>
      <c r="AF16" s="500"/>
      <c r="AG16" s="501"/>
      <c r="AH16" s="499">
        <v>13.7</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1172053</v>
      </c>
      <c r="BO16" s="416"/>
      <c r="BP16" s="416"/>
      <c r="BQ16" s="416"/>
      <c r="BR16" s="416"/>
      <c r="BS16" s="416"/>
      <c r="BT16" s="416"/>
      <c r="BU16" s="417"/>
      <c r="BV16" s="415">
        <v>1107921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352</v>
      </c>
      <c r="AD17" s="467"/>
      <c r="AE17" s="467"/>
      <c r="AF17" s="467"/>
      <c r="AG17" s="506"/>
      <c r="AH17" s="466">
        <v>364</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276596</v>
      </c>
      <c r="BO17" s="416"/>
      <c r="BP17" s="416"/>
      <c r="BQ17" s="416"/>
      <c r="BR17" s="416"/>
      <c r="BS17" s="416"/>
      <c r="BT17" s="416"/>
      <c r="BU17" s="417"/>
      <c r="BV17" s="415">
        <v>276611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310.82</v>
      </c>
      <c r="M18" s="528"/>
      <c r="N18" s="528"/>
      <c r="O18" s="528"/>
      <c r="P18" s="528"/>
      <c r="Q18" s="528"/>
      <c r="R18" s="529"/>
      <c r="S18" s="529"/>
      <c r="T18" s="529"/>
      <c r="U18" s="529"/>
      <c r="V18" s="530"/>
      <c r="W18" s="433"/>
      <c r="X18" s="434"/>
      <c r="Y18" s="434"/>
      <c r="Z18" s="434"/>
      <c r="AA18" s="434"/>
      <c r="AB18" s="425"/>
      <c r="AC18" s="531">
        <v>72.7</v>
      </c>
      <c r="AD18" s="532"/>
      <c r="AE18" s="532"/>
      <c r="AF18" s="532"/>
      <c r="AG18" s="533"/>
      <c r="AH18" s="531">
        <v>69.3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957180</v>
      </c>
      <c r="BO18" s="416"/>
      <c r="BP18" s="416"/>
      <c r="BQ18" s="416"/>
      <c r="BR18" s="416"/>
      <c r="BS18" s="416"/>
      <c r="BT18" s="416"/>
      <c r="BU18" s="417"/>
      <c r="BV18" s="415">
        <v>986656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1794058</v>
      </c>
      <c r="BO19" s="416"/>
      <c r="BP19" s="416"/>
      <c r="BQ19" s="416"/>
      <c r="BR19" s="416"/>
      <c r="BS19" s="416"/>
      <c r="BT19" s="416"/>
      <c r="BU19" s="417"/>
      <c r="BV19" s="415">
        <v>1694971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398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1935149</v>
      </c>
      <c r="BO23" s="416"/>
      <c r="BP23" s="416"/>
      <c r="BQ23" s="416"/>
      <c r="BR23" s="416"/>
      <c r="BS23" s="416"/>
      <c r="BT23" s="416"/>
      <c r="BU23" s="417"/>
      <c r="BV23" s="415">
        <v>1982246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5302</v>
      </c>
      <c r="R24" s="467"/>
      <c r="S24" s="467"/>
      <c r="T24" s="467"/>
      <c r="U24" s="467"/>
      <c r="V24" s="506"/>
      <c r="W24" s="561"/>
      <c r="X24" s="549"/>
      <c r="Y24" s="550"/>
      <c r="Z24" s="465" t="s">
        <v>152</v>
      </c>
      <c r="AA24" s="445"/>
      <c r="AB24" s="445"/>
      <c r="AC24" s="445"/>
      <c r="AD24" s="445"/>
      <c r="AE24" s="445"/>
      <c r="AF24" s="445"/>
      <c r="AG24" s="446"/>
      <c r="AH24" s="466">
        <v>41</v>
      </c>
      <c r="AI24" s="467"/>
      <c r="AJ24" s="467"/>
      <c r="AK24" s="467"/>
      <c r="AL24" s="506"/>
      <c r="AM24" s="466">
        <v>132184</v>
      </c>
      <c r="AN24" s="467"/>
      <c r="AO24" s="467"/>
      <c r="AP24" s="467"/>
      <c r="AQ24" s="467"/>
      <c r="AR24" s="506"/>
      <c r="AS24" s="466">
        <v>3224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1135862</v>
      </c>
      <c r="BO24" s="416"/>
      <c r="BP24" s="416"/>
      <c r="BQ24" s="416"/>
      <c r="BR24" s="416"/>
      <c r="BS24" s="416"/>
      <c r="BT24" s="416"/>
      <c r="BU24" s="417"/>
      <c r="BV24" s="415">
        <v>1191413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5039</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119</v>
      </c>
      <c r="BO25" s="379"/>
      <c r="BP25" s="379"/>
      <c r="BQ25" s="379"/>
      <c r="BR25" s="379"/>
      <c r="BS25" s="379"/>
      <c r="BT25" s="379"/>
      <c r="BU25" s="380"/>
      <c r="BV25" s="378">
        <v>68019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4864</v>
      </c>
      <c r="R26" s="467"/>
      <c r="S26" s="467"/>
      <c r="T26" s="467"/>
      <c r="U26" s="467"/>
      <c r="V26" s="506"/>
      <c r="W26" s="561"/>
      <c r="X26" s="549"/>
      <c r="Y26" s="550"/>
      <c r="Z26" s="465" t="s">
        <v>158</v>
      </c>
      <c r="AA26" s="571"/>
      <c r="AB26" s="571"/>
      <c r="AC26" s="571"/>
      <c r="AD26" s="571"/>
      <c r="AE26" s="571"/>
      <c r="AF26" s="571"/>
      <c r="AG26" s="572"/>
      <c r="AH26" s="466" t="s">
        <v>119</v>
      </c>
      <c r="AI26" s="467"/>
      <c r="AJ26" s="467"/>
      <c r="AK26" s="467"/>
      <c r="AL26" s="506"/>
      <c r="AM26" s="466" t="s">
        <v>119</v>
      </c>
      <c r="AN26" s="467"/>
      <c r="AO26" s="467"/>
      <c r="AP26" s="467"/>
      <c r="AQ26" s="467"/>
      <c r="AR26" s="506"/>
      <c r="AS26" s="466" t="s">
        <v>119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2267</v>
      </c>
      <c r="R27" s="467"/>
      <c r="S27" s="467"/>
      <c r="T27" s="467"/>
      <c r="U27" s="467"/>
      <c r="V27" s="506"/>
      <c r="W27" s="561"/>
      <c r="X27" s="549"/>
      <c r="Y27" s="550"/>
      <c r="Z27" s="465" t="s">
        <v>161</v>
      </c>
      <c r="AA27" s="445"/>
      <c r="AB27" s="445"/>
      <c r="AC27" s="445"/>
      <c r="AD27" s="445"/>
      <c r="AE27" s="445"/>
      <c r="AF27" s="445"/>
      <c r="AG27" s="446"/>
      <c r="AH27" s="466" t="s">
        <v>119</v>
      </c>
      <c r="AI27" s="467"/>
      <c r="AJ27" s="467"/>
      <c r="AK27" s="467"/>
      <c r="AL27" s="506"/>
      <c r="AM27" s="466" t="s">
        <v>119</v>
      </c>
      <c r="AN27" s="467"/>
      <c r="AO27" s="467"/>
      <c r="AP27" s="467"/>
      <c r="AQ27" s="467"/>
      <c r="AR27" s="506"/>
      <c r="AS27" s="466" t="s">
        <v>119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20475</v>
      </c>
      <c r="BO27" s="585"/>
      <c r="BP27" s="585"/>
      <c r="BQ27" s="585"/>
      <c r="BR27" s="585"/>
      <c r="BS27" s="585"/>
      <c r="BT27" s="585"/>
      <c r="BU27" s="586"/>
      <c r="BV27" s="584">
        <v>20475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1555</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1491034</v>
      </c>
      <c r="BO28" s="379"/>
      <c r="BP28" s="379"/>
      <c r="BQ28" s="379"/>
      <c r="BR28" s="379"/>
      <c r="BS28" s="379"/>
      <c r="BT28" s="379"/>
      <c r="BU28" s="380"/>
      <c r="BV28" s="378">
        <v>1515138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4</v>
      </c>
      <c r="M29" s="467"/>
      <c r="N29" s="467"/>
      <c r="O29" s="467"/>
      <c r="P29" s="506"/>
      <c r="Q29" s="466">
        <v>1327</v>
      </c>
      <c r="R29" s="467"/>
      <c r="S29" s="467"/>
      <c r="T29" s="467"/>
      <c r="U29" s="467"/>
      <c r="V29" s="506"/>
      <c r="W29" s="562"/>
      <c r="X29" s="563"/>
      <c r="Y29" s="564"/>
      <c r="Z29" s="465" t="s">
        <v>168</v>
      </c>
      <c r="AA29" s="445"/>
      <c r="AB29" s="445"/>
      <c r="AC29" s="445"/>
      <c r="AD29" s="445"/>
      <c r="AE29" s="445"/>
      <c r="AF29" s="445"/>
      <c r="AG29" s="446"/>
      <c r="AH29" s="466">
        <v>41</v>
      </c>
      <c r="AI29" s="467"/>
      <c r="AJ29" s="467"/>
      <c r="AK29" s="467"/>
      <c r="AL29" s="506"/>
      <c r="AM29" s="466">
        <v>132184</v>
      </c>
      <c r="AN29" s="467"/>
      <c r="AO29" s="467"/>
      <c r="AP29" s="467"/>
      <c r="AQ29" s="467"/>
      <c r="AR29" s="506"/>
      <c r="AS29" s="466">
        <v>3224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371</v>
      </c>
      <c r="BO29" s="416"/>
      <c r="BP29" s="416"/>
      <c r="BQ29" s="416"/>
      <c r="BR29" s="416"/>
      <c r="BS29" s="416"/>
      <c r="BT29" s="416"/>
      <c r="BU29" s="417"/>
      <c r="BV29" s="415">
        <v>371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92.7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415309</v>
      </c>
      <c r="BO30" s="585"/>
      <c r="BP30" s="585"/>
      <c r="BQ30" s="585"/>
      <c r="BR30" s="585"/>
      <c r="BS30" s="585"/>
      <c r="BT30" s="585"/>
      <c r="BU30" s="586"/>
      <c r="BV30" s="584">
        <v>115254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特別会計国民健康保険（事業勘定）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公営企業観光施設事業会計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特別会計村営水道事業費</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木曽広域連合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特別会計国民健康保険診療施設費</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特別会計おんたけ高原簡易水道事業費</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　（一般会計）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特別会計後期高齢者医療費事業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特別会計農業集落排水事業費</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　（一般会計（下水道））</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9</v>
      </c>
      <c r="BF37" s="596"/>
      <c r="BG37" s="597" t="str">
        <f>IF('各会計、関係団体の財政状況及び健全化判断比率'!B35="","",'各会計、関係団体の財政状況及び健全化判断比率'!B35)</f>
        <v>特別会計簡易排水事業費</v>
      </c>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　（介護保険特別会計）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10</v>
      </c>
      <c r="BF38" s="596"/>
      <c r="BG38" s="597" t="str">
        <f>IF('各会計、関係団体の財政状況及び健全化判断比率'!B36="","",'各会計、関係団体の財政状況及び健全化判断比率'!B36)</f>
        <v>特別会計宅地造成分譲事業費</v>
      </c>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長野県市町村自治振興組合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　（後期高齢者医療事業会計）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長野県市町村総合事務組合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532</v>
      </c>
      <c r="G33" s="29" t="s">
        <v>533</v>
      </c>
      <c r="H33" s="29" t="s">
        <v>534</v>
      </c>
      <c r="I33" s="29" t="s">
        <v>535</v>
      </c>
      <c r="J33" s="30" t="s">
        <v>536</v>
      </c>
      <c r="K33" s="22"/>
      <c r="L33" s="22"/>
      <c r="M33" s="22"/>
      <c r="N33" s="22"/>
      <c r="O33" s="22"/>
      <c r="P33" s="22"/>
    </row>
    <row r="34" spans="1:16" ht="39" customHeight="1" x14ac:dyDescent="0.15">
      <c r="A34" s="22"/>
      <c r="B34" s="31"/>
      <c r="C34" s="1190" t="s">
        <v>538</v>
      </c>
      <c r="D34" s="1190"/>
      <c r="E34" s="1191"/>
      <c r="F34" s="32">
        <v>17.27</v>
      </c>
      <c r="G34" s="33">
        <v>4.5999999999999996</v>
      </c>
      <c r="H34" s="33">
        <v>7.53</v>
      </c>
      <c r="I34" s="33">
        <v>7.04</v>
      </c>
      <c r="J34" s="34">
        <v>6.63</v>
      </c>
      <c r="K34" s="22"/>
      <c r="L34" s="22"/>
      <c r="M34" s="22"/>
      <c r="N34" s="22"/>
      <c r="O34" s="22"/>
      <c r="P34" s="22"/>
    </row>
    <row r="35" spans="1:16" ht="39" customHeight="1" x14ac:dyDescent="0.15">
      <c r="A35" s="22"/>
      <c r="B35" s="35"/>
      <c r="C35" s="1184" t="s">
        <v>539</v>
      </c>
      <c r="D35" s="1185"/>
      <c r="E35" s="1186"/>
      <c r="F35" s="36">
        <v>0.96</v>
      </c>
      <c r="G35" s="37">
        <v>1.19</v>
      </c>
      <c r="H35" s="37">
        <v>0.69</v>
      </c>
      <c r="I35" s="37">
        <v>0.97</v>
      </c>
      <c r="J35" s="38">
        <v>2.2799999999999998</v>
      </c>
      <c r="K35" s="22"/>
      <c r="L35" s="22"/>
      <c r="M35" s="22"/>
      <c r="N35" s="22"/>
      <c r="O35" s="22"/>
      <c r="P35" s="22"/>
    </row>
    <row r="36" spans="1:16" ht="39" customHeight="1" x14ac:dyDescent="0.15">
      <c r="A36" s="22"/>
      <c r="B36" s="35"/>
      <c r="C36" s="1184" t="s">
        <v>540</v>
      </c>
      <c r="D36" s="1185"/>
      <c r="E36" s="1186"/>
      <c r="F36" s="36">
        <v>0.25</v>
      </c>
      <c r="G36" s="37">
        <v>0.05</v>
      </c>
      <c r="H36" s="37">
        <v>0.04</v>
      </c>
      <c r="I36" s="37">
        <v>0.13</v>
      </c>
      <c r="J36" s="38">
        <v>0.22</v>
      </c>
      <c r="K36" s="22"/>
      <c r="L36" s="22"/>
      <c r="M36" s="22"/>
      <c r="N36" s="22"/>
      <c r="O36" s="22"/>
      <c r="P36" s="22"/>
    </row>
    <row r="37" spans="1:16" ht="39" customHeight="1" x14ac:dyDescent="0.15">
      <c r="A37" s="22"/>
      <c r="B37" s="35"/>
      <c r="C37" s="1184" t="s">
        <v>541</v>
      </c>
      <c r="D37" s="1185"/>
      <c r="E37" s="1186"/>
      <c r="F37" s="36">
        <v>0.23</v>
      </c>
      <c r="G37" s="37">
        <v>0.17</v>
      </c>
      <c r="H37" s="37">
        <v>0.18</v>
      </c>
      <c r="I37" s="37">
        <v>0.2</v>
      </c>
      <c r="J37" s="38">
        <v>0.18</v>
      </c>
      <c r="K37" s="22"/>
      <c r="L37" s="22"/>
      <c r="M37" s="22"/>
      <c r="N37" s="22"/>
      <c r="O37" s="22"/>
      <c r="P37" s="22"/>
    </row>
    <row r="38" spans="1:16" ht="39" customHeight="1" x14ac:dyDescent="0.15">
      <c r="A38" s="22"/>
      <c r="B38" s="35"/>
      <c r="C38" s="1184" t="s">
        <v>542</v>
      </c>
      <c r="D38" s="1185"/>
      <c r="E38" s="1186"/>
      <c r="F38" s="36">
        <v>0.01</v>
      </c>
      <c r="G38" s="37">
        <v>0</v>
      </c>
      <c r="H38" s="37">
        <v>0.01</v>
      </c>
      <c r="I38" s="37">
        <v>0.02</v>
      </c>
      <c r="J38" s="38">
        <v>0.02</v>
      </c>
      <c r="K38" s="22"/>
      <c r="L38" s="22"/>
      <c r="M38" s="22"/>
      <c r="N38" s="22"/>
      <c r="O38" s="22"/>
      <c r="P38" s="22"/>
    </row>
    <row r="39" spans="1:16" ht="39" customHeight="1" x14ac:dyDescent="0.15">
      <c r="A39" s="22"/>
      <c r="B39" s="35"/>
      <c r="C39" s="1184" t="s">
        <v>543</v>
      </c>
      <c r="D39" s="1185"/>
      <c r="E39" s="1186"/>
      <c r="F39" s="36">
        <v>0</v>
      </c>
      <c r="G39" s="37">
        <v>0</v>
      </c>
      <c r="H39" s="37">
        <v>0</v>
      </c>
      <c r="I39" s="37">
        <v>0.01</v>
      </c>
      <c r="J39" s="38">
        <v>0.01</v>
      </c>
      <c r="K39" s="22"/>
      <c r="L39" s="22"/>
      <c r="M39" s="22"/>
      <c r="N39" s="22"/>
      <c r="O39" s="22"/>
      <c r="P39" s="22"/>
    </row>
    <row r="40" spans="1:16" ht="39" customHeight="1" x14ac:dyDescent="0.15">
      <c r="A40" s="22"/>
      <c r="B40" s="35"/>
      <c r="C40" s="1184" t="s">
        <v>544</v>
      </c>
      <c r="D40" s="1185"/>
      <c r="E40" s="1186"/>
      <c r="F40" s="36">
        <v>0</v>
      </c>
      <c r="G40" s="37">
        <v>0</v>
      </c>
      <c r="H40" s="37">
        <v>0</v>
      </c>
      <c r="I40" s="37">
        <v>0</v>
      </c>
      <c r="J40" s="38">
        <v>0</v>
      </c>
      <c r="K40" s="22"/>
      <c r="L40" s="22"/>
      <c r="M40" s="22"/>
      <c r="N40" s="22"/>
      <c r="O40" s="22"/>
      <c r="P40" s="22"/>
    </row>
    <row r="41" spans="1:16" ht="39" customHeight="1" x14ac:dyDescent="0.15">
      <c r="A41" s="22"/>
      <c r="B41" s="35"/>
      <c r="C41" s="1184" t="s">
        <v>545</v>
      </c>
      <c r="D41" s="1185"/>
      <c r="E41" s="1186"/>
      <c r="F41" s="36">
        <v>0</v>
      </c>
      <c r="G41" s="37">
        <v>0</v>
      </c>
      <c r="H41" s="37">
        <v>0</v>
      </c>
      <c r="I41" s="37">
        <v>0.01</v>
      </c>
      <c r="J41" s="38">
        <v>0</v>
      </c>
      <c r="K41" s="22"/>
      <c r="L41" s="22"/>
      <c r="M41" s="22"/>
      <c r="N41" s="22"/>
      <c r="O41" s="22"/>
      <c r="P41" s="22"/>
    </row>
    <row r="42" spans="1:16" ht="39" customHeight="1" x14ac:dyDescent="0.15">
      <c r="A42" s="22"/>
      <c r="B42" s="39"/>
      <c r="C42" s="1184" t="s">
        <v>546</v>
      </c>
      <c r="D42" s="1185"/>
      <c r="E42" s="1186"/>
      <c r="F42" s="36" t="s">
        <v>492</v>
      </c>
      <c r="G42" s="37" t="s">
        <v>492</v>
      </c>
      <c r="H42" s="37" t="s">
        <v>492</v>
      </c>
      <c r="I42" s="37" t="s">
        <v>492</v>
      </c>
      <c r="J42" s="38" t="s">
        <v>492</v>
      </c>
      <c r="K42" s="22"/>
      <c r="L42" s="22"/>
      <c r="M42" s="22"/>
      <c r="N42" s="22"/>
      <c r="O42" s="22"/>
      <c r="P42" s="22"/>
    </row>
    <row r="43" spans="1:16" ht="39" customHeight="1" thickBot="1" x14ac:dyDescent="0.2">
      <c r="A43" s="22"/>
      <c r="B43" s="40"/>
      <c r="C43" s="1187" t="s">
        <v>547</v>
      </c>
      <c r="D43" s="1188"/>
      <c r="E43" s="118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532</v>
      </c>
      <c r="L44" s="56" t="s">
        <v>533</v>
      </c>
      <c r="M44" s="56" t="s">
        <v>534</v>
      </c>
      <c r="N44" s="56" t="s">
        <v>535</v>
      </c>
      <c r="O44" s="57" t="s">
        <v>536</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276</v>
      </c>
      <c r="L45" s="60">
        <v>251</v>
      </c>
      <c r="M45" s="60">
        <v>220</v>
      </c>
      <c r="N45" s="60">
        <v>224</v>
      </c>
      <c r="O45" s="61">
        <v>209</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492</v>
      </c>
      <c r="L46" s="64" t="s">
        <v>492</v>
      </c>
      <c r="M46" s="64" t="s">
        <v>492</v>
      </c>
      <c r="N46" s="64" t="s">
        <v>492</v>
      </c>
      <c r="O46" s="65" t="s">
        <v>492</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492</v>
      </c>
      <c r="L47" s="64" t="s">
        <v>492</v>
      </c>
      <c r="M47" s="64" t="s">
        <v>492</v>
      </c>
      <c r="N47" s="64" t="s">
        <v>492</v>
      </c>
      <c r="O47" s="65" t="s">
        <v>492</v>
      </c>
      <c r="P47" s="48"/>
      <c r="Q47" s="48"/>
      <c r="R47" s="48"/>
      <c r="S47" s="48"/>
      <c r="T47" s="48"/>
      <c r="U47" s="48"/>
    </row>
    <row r="48" spans="1:21" ht="30.75" customHeight="1" x14ac:dyDescent="0.15">
      <c r="A48" s="48"/>
      <c r="B48" s="1202"/>
      <c r="C48" s="1203"/>
      <c r="D48" s="62"/>
      <c r="E48" s="1194" t="s">
        <v>15</v>
      </c>
      <c r="F48" s="1194"/>
      <c r="G48" s="1194"/>
      <c r="H48" s="1194"/>
      <c r="I48" s="1194"/>
      <c r="J48" s="1195"/>
      <c r="K48" s="63">
        <v>61</v>
      </c>
      <c r="L48" s="64">
        <v>48</v>
      </c>
      <c r="M48" s="64">
        <v>21</v>
      </c>
      <c r="N48" s="64">
        <v>20</v>
      </c>
      <c r="O48" s="65">
        <v>18</v>
      </c>
      <c r="P48" s="48"/>
      <c r="Q48" s="48"/>
      <c r="R48" s="48"/>
      <c r="S48" s="48"/>
      <c r="T48" s="48"/>
      <c r="U48" s="48"/>
    </row>
    <row r="49" spans="1:21" ht="30.75" customHeight="1" x14ac:dyDescent="0.15">
      <c r="A49" s="48"/>
      <c r="B49" s="1202"/>
      <c r="C49" s="1203"/>
      <c r="D49" s="62"/>
      <c r="E49" s="1194" t="s">
        <v>16</v>
      </c>
      <c r="F49" s="1194"/>
      <c r="G49" s="1194"/>
      <c r="H49" s="1194"/>
      <c r="I49" s="1194"/>
      <c r="J49" s="1195"/>
      <c r="K49" s="63">
        <v>10</v>
      </c>
      <c r="L49" s="64">
        <v>6</v>
      </c>
      <c r="M49" s="64">
        <v>3</v>
      </c>
      <c r="N49" s="64">
        <v>3</v>
      </c>
      <c r="O49" s="65">
        <v>3</v>
      </c>
      <c r="P49" s="48"/>
      <c r="Q49" s="48"/>
      <c r="R49" s="48"/>
      <c r="S49" s="48"/>
      <c r="T49" s="48"/>
      <c r="U49" s="48"/>
    </row>
    <row r="50" spans="1:21" ht="30.75" customHeight="1" x14ac:dyDescent="0.15">
      <c r="A50" s="48"/>
      <c r="B50" s="1202"/>
      <c r="C50" s="1203"/>
      <c r="D50" s="62"/>
      <c r="E50" s="1194" t="s">
        <v>17</v>
      </c>
      <c r="F50" s="1194"/>
      <c r="G50" s="1194"/>
      <c r="H50" s="1194"/>
      <c r="I50" s="1194"/>
      <c r="J50" s="1195"/>
      <c r="K50" s="63" t="s">
        <v>492</v>
      </c>
      <c r="L50" s="64" t="s">
        <v>492</v>
      </c>
      <c r="M50" s="64" t="s">
        <v>492</v>
      </c>
      <c r="N50" s="64" t="s">
        <v>492</v>
      </c>
      <c r="O50" s="65" t="s">
        <v>492</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492</v>
      </c>
      <c r="L51" s="64" t="s">
        <v>492</v>
      </c>
      <c r="M51" s="64" t="s">
        <v>492</v>
      </c>
      <c r="N51" s="64" t="s">
        <v>492</v>
      </c>
      <c r="O51" s="65" t="s">
        <v>492</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237</v>
      </c>
      <c r="L52" s="64">
        <v>217</v>
      </c>
      <c r="M52" s="64">
        <v>199</v>
      </c>
      <c r="N52" s="64">
        <v>186</v>
      </c>
      <c r="O52" s="65">
        <v>171</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110</v>
      </c>
      <c r="L53" s="69">
        <v>88</v>
      </c>
      <c r="M53" s="69">
        <v>45</v>
      </c>
      <c r="N53" s="69">
        <v>61</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532</v>
      </c>
      <c r="J40" s="79" t="s">
        <v>533</v>
      </c>
      <c r="K40" s="79" t="s">
        <v>534</v>
      </c>
      <c r="L40" s="79" t="s">
        <v>535</v>
      </c>
      <c r="M40" s="80" t="s">
        <v>536</v>
      </c>
    </row>
    <row r="41" spans="2:13" ht="27.75" customHeight="1" x14ac:dyDescent="0.15">
      <c r="B41" s="1208" t="s">
        <v>24</v>
      </c>
      <c r="C41" s="1209"/>
      <c r="D41" s="81"/>
      <c r="E41" s="1214" t="s">
        <v>25</v>
      </c>
      <c r="F41" s="1214"/>
      <c r="G41" s="1214"/>
      <c r="H41" s="1215"/>
      <c r="I41" s="82">
        <v>2093</v>
      </c>
      <c r="J41" s="83">
        <v>2062</v>
      </c>
      <c r="K41" s="83">
        <v>2016</v>
      </c>
      <c r="L41" s="83">
        <v>1982</v>
      </c>
      <c r="M41" s="84">
        <v>1935</v>
      </c>
    </row>
    <row r="42" spans="2:13" ht="27.75" customHeight="1" x14ac:dyDescent="0.15">
      <c r="B42" s="1210"/>
      <c r="C42" s="1211"/>
      <c r="D42" s="85"/>
      <c r="E42" s="1216" t="s">
        <v>26</v>
      </c>
      <c r="F42" s="1216"/>
      <c r="G42" s="1216"/>
      <c r="H42" s="1217"/>
      <c r="I42" s="86" t="s">
        <v>492</v>
      </c>
      <c r="J42" s="87" t="s">
        <v>492</v>
      </c>
      <c r="K42" s="87" t="s">
        <v>492</v>
      </c>
      <c r="L42" s="87" t="s">
        <v>492</v>
      </c>
      <c r="M42" s="88" t="s">
        <v>492</v>
      </c>
    </row>
    <row r="43" spans="2:13" ht="27.75" customHeight="1" x14ac:dyDescent="0.15">
      <c r="B43" s="1210"/>
      <c r="C43" s="1211"/>
      <c r="D43" s="85"/>
      <c r="E43" s="1216" t="s">
        <v>27</v>
      </c>
      <c r="F43" s="1216"/>
      <c r="G43" s="1216"/>
      <c r="H43" s="1217"/>
      <c r="I43" s="86">
        <v>374</v>
      </c>
      <c r="J43" s="87">
        <v>186</v>
      </c>
      <c r="K43" s="87">
        <v>161</v>
      </c>
      <c r="L43" s="87">
        <v>125</v>
      </c>
      <c r="M43" s="88">
        <v>128</v>
      </c>
    </row>
    <row r="44" spans="2:13" ht="27.75" customHeight="1" x14ac:dyDescent="0.15">
      <c r="B44" s="1210"/>
      <c r="C44" s="1211"/>
      <c r="D44" s="85"/>
      <c r="E44" s="1216" t="s">
        <v>28</v>
      </c>
      <c r="F44" s="1216"/>
      <c r="G44" s="1216"/>
      <c r="H44" s="1217"/>
      <c r="I44" s="86">
        <v>17</v>
      </c>
      <c r="J44" s="87">
        <v>12</v>
      </c>
      <c r="K44" s="87">
        <v>92</v>
      </c>
      <c r="L44" s="87">
        <v>89</v>
      </c>
      <c r="M44" s="88">
        <v>86</v>
      </c>
    </row>
    <row r="45" spans="2:13" ht="27.75" customHeight="1" x14ac:dyDescent="0.15">
      <c r="B45" s="1210"/>
      <c r="C45" s="1211"/>
      <c r="D45" s="85"/>
      <c r="E45" s="1216" t="s">
        <v>29</v>
      </c>
      <c r="F45" s="1216"/>
      <c r="G45" s="1216"/>
      <c r="H45" s="1217"/>
      <c r="I45" s="86">
        <v>546</v>
      </c>
      <c r="J45" s="87">
        <v>544</v>
      </c>
      <c r="K45" s="87">
        <v>518</v>
      </c>
      <c r="L45" s="87">
        <v>496</v>
      </c>
      <c r="M45" s="88">
        <v>484</v>
      </c>
    </row>
    <row r="46" spans="2:13" ht="27.75" customHeight="1" x14ac:dyDescent="0.15">
      <c r="B46" s="1210"/>
      <c r="C46" s="1211"/>
      <c r="D46" s="85"/>
      <c r="E46" s="1216" t="s">
        <v>30</v>
      </c>
      <c r="F46" s="1216"/>
      <c r="G46" s="1216"/>
      <c r="H46" s="1217"/>
      <c r="I46" s="86" t="s">
        <v>492</v>
      </c>
      <c r="J46" s="87" t="s">
        <v>492</v>
      </c>
      <c r="K46" s="87" t="s">
        <v>492</v>
      </c>
      <c r="L46" s="87" t="s">
        <v>492</v>
      </c>
      <c r="M46" s="88" t="s">
        <v>492</v>
      </c>
    </row>
    <row r="47" spans="2:13" ht="27.75" customHeight="1" x14ac:dyDescent="0.15">
      <c r="B47" s="1210"/>
      <c r="C47" s="1211"/>
      <c r="D47" s="85"/>
      <c r="E47" s="1216" t="s">
        <v>31</v>
      </c>
      <c r="F47" s="1216"/>
      <c r="G47" s="1216"/>
      <c r="H47" s="1217"/>
      <c r="I47" s="86" t="s">
        <v>492</v>
      </c>
      <c r="J47" s="87" t="s">
        <v>492</v>
      </c>
      <c r="K47" s="87" t="s">
        <v>492</v>
      </c>
      <c r="L47" s="87" t="s">
        <v>492</v>
      </c>
      <c r="M47" s="88" t="s">
        <v>492</v>
      </c>
    </row>
    <row r="48" spans="2:13" ht="27.75" customHeight="1" x14ac:dyDescent="0.15">
      <c r="B48" s="1212"/>
      <c r="C48" s="1213"/>
      <c r="D48" s="85"/>
      <c r="E48" s="1216" t="s">
        <v>32</v>
      </c>
      <c r="F48" s="1216"/>
      <c r="G48" s="1216"/>
      <c r="H48" s="1217"/>
      <c r="I48" s="86" t="s">
        <v>492</v>
      </c>
      <c r="J48" s="87" t="s">
        <v>492</v>
      </c>
      <c r="K48" s="87" t="s">
        <v>492</v>
      </c>
      <c r="L48" s="87" t="s">
        <v>492</v>
      </c>
      <c r="M48" s="88" t="s">
        <v>492</v>
      </c>
    </row>
    <row r="49" spans="2:13" ht="27.75" customHeight="1" x14ac:dyDescent="0.15">
      <c r="B49" s="1218" t="s">
        <v>33</v>
      </c>
      <c r="C49" s="1219"/>
      <c r="D49" s="89"/>
      <c r="E49" s="1216" t="s">
        <v>34</v>
      </c>
      <c r="F49" s="1216"/>
      <c r="G49" s="1216"/>
      <c r="H49" s="1217"/>
      <c r="I49" s="86">
        <v>760</v>
      </c>
      <c r="J49" s="87">
        <v>1144</v>
      </c>
      <c r="K49" s="87">
        <v>1473</v>
      </c>
      <c r="L49" s="87">
        <v>1671</v>
      </c>
      <c r="M49" s="88">
        <v>1633</v>
      </c>
    </row>
    <row r="50" spans="2:13" ht="27.75" customHeight="1" x14ac:dyDescent="0.15">
      <c r="B50" s="1210"/>
      <c r="C50" s="1211"/>
      <c r="D50" s="85"/>
      <c r="E50" s="1216" t="s">
        <v>35</v>
      </c>
      <c r="F50" s="1216"/>
      <c r="G50" s="1216"/>
      <c r="H50" s="1217"/>
      <c r="I50" s="86">
        <v>48</v>
      </c>
      <c r="J50" s="87">
        <v>42</v>
      </c>
      <c r="K50" s="87">
        <v>34</v>
      </c>
      <c r="L50" s="87">
        <v>0</v>
      </c>
      <c r="M50" s="88" t="s">
        <v>492</v>
      </c>
    </row>
    <row r="51" spans="2:13" ht="27.75" customHeight="1" x14ac:dyDescent="0.15">
      <c r="B51" s="1212"/>
      <c r="C51" s="1213"/>
      <c r="D51" s="85"/>
      <c r="E51" s="1216" t="s">
        <v>36</v>
      </c>
      <c r="F51" s="1216"/>
      <c r="G51" s="1216"/>
      <c r="H51" s="1217"/>
      <c r="I51" s="86">
        <v>1795</v>
      </c>
      <c r="J51" s="87">
        <v>1764</v>
      </c>
      <c r="K51" s="87">
        <v>1707</v>
      </c>
      <c r="L51" s="87">
        <v>1741</v>
      </c>
      <c r="M51" s="88">
        <v>1692</v>
      </c>
    </row>
    <row r="52" spans="2:13" ht="27.75" customHeight="1" thickBot="1" x14ac:dyDescent="0.2">
      <c r="B52" s="1220" t="s">
        <v>37</v>
      </c>
      <c r="C52" s="1221"/>
      <c r="D52" s="90"/>
      <c r="E52" s="1222" t="s">
        <v>38</v>
      </c>
      <c r="F52" s="1222"/>
      <c r="G52" s="1222"/>
      <c r="H52" s="1223"/>
      <c r="I52" s="91">
        <v>426</v>
      </c>
      <c r="J52" s="92">
        <v>-145</v>
      </c>
      <c r="K52" s="92">
        <v>-426</v>
      </c>
      <c r="L52" s="92">
        <v>-720</v>
      </c>
      <c r="M52" s="93">
        <v>-691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24"/>
      <c r="H43" s="1225"/>
      <c r="I43" s="1225"/>
      <c r="J43" s="1225"/>
      <c r="K43" s="1225"/>
      <c r="L43" s="1225"/>
      <c r="M43" s="1225"/>
      <c r="N43" s="1225"/>
      <c r="O43" s="1226"/>
    </row>
    <row r="44" spans="2:17" x14ac:dyDescent="0.15">
      <c r="B44" s="248"/>
      <c r="C44" s="244"/>
      <c r="D44" s="244"/>
      <c r="E44" s="244"/>
      <c r="F44" s="244"/>
      <c r="G44" s="1227"/>
      <c r="H44" s="1228"/>
      <c r="I44" s="1228"/>
      <c r="J44" s="1228"/>
      <c r="K44" s="1228"/>
      <c r="L44" s="1228"/>
      <c r="M44" s="1228"/>
      <c r="N44" s="1228"/>
      <c r="O44" s="1229"/>
    </row>
    <row r="45" spans="2:17" x14ac:dyDescent="0.15">
      <c r="B45" s="248"/>
      <c r="C45" s="244"/>
      <c r="D45" s="244"/>
      <c r="E45" s="244"/>
      <c r="F45" s="244"/>
      <c r="G45" s="1227"/>
      <c r="H45" s="1228"/>
      <c r="I45" s="1228"/>
      <c r="J45" s="1228"/>
      <c r="K45" s="1228"/>
      <c r="L45" s="1228"/>
      <c r="M45" s="1228"/>
      <c r="N45" s="1228"/>
      <c r="O45" s="1229"/>
    </row>
    <row r="46" spans="2:17" x14ac:dyDescent="0.15">
      <c r="B46" s="248"/>
      <c r="C46" s="244"/>
      <c r="D46" s="244"/>
      <c r="E46" s="244"/>
      <c r="F46" s="244"/>
      <c r="G46" s="1227"/>
      <c r="H46" s="1228"/>
      <c r="I46" s="1228"/>
      <c r="J46" s="1228"/>
      <c r="K46" s="1228"/>
      <c r="L46" s="1228"/>
      <c r="M46" s="1228"/>
      <c r="N46" s="1228"/>
      <c r="O46" s="1229"/>
    </row>
    <row r="47" spans="2:17" x14ac:dyDescent="0.15">
      <c r="B47" s="248"/>
      <c r="C47" s="244"/>
      <c r="D47" s="244"/>
      <c r="E47" s="244"/>
      <c r="F47" s="244"/>
      <c r="G47" s="1230"/>
      <c r="H47" s="1231"/>
      <c r="I47" s="1231"/>
      <c r="J47" s="1231"/>
      <c r="K47" s="1231"/>
      <c r="L47" s="1231"/>
      <c r="M47" s="1231"/>
      <c r="N47" s="1231"/>
      <c r="O47" s="1232"/>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33"/>
      <c r="H50" s="1234"/>
      <c r="I50" s="1234"/>
      <c r="J50" s="1235"/>
      <c r="K50" s="354" t="s">
        <v>532</v>
      </c>
      <c r="L50" s="354" t="s">
        <v>533</v>
      </c>
      <c r="M50" s="354" t="s">
        <v>534</v>
      </c>
      <c r="N50" s="354" t="s">
        <v>535</v>
      </c>
      <c r="O50" s="354" t="s">
        <v>536</v>
      </c>
    </row>
    <row r="51" spans="1:17" x14ac:dyDescent="0.15">
      <c r="B51" s="248"/>
      <c r="C51" s="244"/>
      <c r="D51" s="244"/>
      <c r="E51" s="244"/>
      <c r="F51" s="244"/>
      <c r="G51" s="1236" t="s">
        <v>570</v>
      </c>
      <c r="H51" s="1237"/>
      <c r="I51" s="1242" t="s">
        <v>571</v>
      </c>
      <c r="J51" s="1242"/>
      <c r="K51" s="1244"/>
      <c r="L51" s="1244"/>
      <c r="M51" s="1244"/>
      <c r="N51" s="1244"/>
      <c r="O51" s="1244"/>
    </row>
    <row r="52" spans="1:17" x14ac:dyDescent="0.15">
      <c r="B52" s="248"/>
      <c r="C52" s="244"/>
      <c r="D52" s="244"/>
      <c r="E52" s="244"/>
      <c r="F52" s="244"/>
      <c r="G52" s="1238"/>
      <c r="H52" s="1239"/>
      <c r="I52" s="1243"/>
      <c r="J52" s="1243"/>
      <c r="K52" s="1245"/>
      <c r="L52" s="1245"/>
      <c r="M52" s="1245"/>
      <c r="N52" s="1245"/>
      <c r="O52" s="1245"/>
    </row>
    <row r="53" spans="1:17" x14ac:dyDescent="0.15">
      <c r="A53" s="355"/>
      <c r="B53" s="248"/>
      <c r="C53" s="244"/>
      <c r="D53" s="244"/>
      <c r="E53" s="244"/>
      <c r="F53" s="244"/>
      <c r="G53" s="1238"/>
      <c r="H53" s="1239"/>
      <c r="I53" s="1246" t="s">
        <v>572</v>
      </c>
      <c r="J53" s="1246"/>
      <c r="K53" s="1253"/>
      <c r="L53" s="1253"/>
      <c r="M53" s="1253"/>
      <c r="N53" s="1253"/>
      <c r="O53" s="1253"/>
    </row>
    <row r="54" spans="1:17" x14ac:dyDescent="0.15">
      <c r="A54" s="355"/>
      <c r="B54" s="248"/>
      <c r="C54" s="244"/>
      <c r="D54" s="244"/>
      <c r="E54" s="244"/>
      <c r="F54" s="244"/>
      <c r="G54" s="1240"/>
      <c r="H54" s="1241"/>
      <c r="I54" s="1246"/>
      <c r="J54" s="1246"/>
      <c r="K54" s="1254"/>
      <c r="L54" s="1254"/>
      <c r="M54" s="1254"/>
      <c r="N54" s="1254"/>
      <c r="O54" s="1254"/>
    </row>
    <row r="55" spans="1:17" x14ac:dyDescent="0.15">
      <c r="A55" s="355"/>
      <c r="B55" s="248"/>
      <c r="C55" s="244"/>
      <c r="D55" s="244"/>
      <c r="E55" s="244"/>
      <c r="F55" s="244"/>
      <c r="G55" s="1247" t="s">
        <v>573</v>
      </c>
      <c r="H55" s="1248"/>
      <c r="I55" s="1246" t="s">
        <v>571</v>
      </c>
      <c r="J55" s="1246"/>
      <c r="K55" s="1244"/>
      <c r="L55" s="1244"/>
      <c r="M55" s="1244"/>
      <c r="N55" s="1244"/>
      <c r="O55" s="1244"/>
    </row>
    <row r="56" spans="1:17" x14ac:dyDescent="0.15">
      <c r="A56" s="355"/>
      <c r="B56" s="248"/>
      <c r="C56" s="244"/>
      <c r="D56" s="244"/>
      <c r="E56" s="244"/>
      <c r="F56" s="244"/>
      <c r="G56" s="1249"/>
      <c r="H56" s="1250"/>
      <c r="I56" s="1246"/>
      <c r="J56" s="1246"/>
      <c r="K56" s="1245"/>
      <c r="L56" s="1245"/>
      <c r="M56" s="1245"/>
      <c r="N56" s="1245"/>
      <c r="O56" s="1245"/>
    </row>
    <row r="57" spans="1:17" s="355" customFormat="1" x14ac:dyDescent="0.15">
      <c r="B57" s="356"/>
      <c r="C57" s="352"/>
      <c r="D57" s="352"/>
      <c r="E57" s="352"/>
      <c r="F57" s="352"/>
      <c r="G57" s="1249"/>
      <c r="H57" s="1250"/>
      <c r="I57" s="1255" t="s">
        <v>572</v>
      </c>
      <c r="J57" s="1255"/>
      <c r="K57" s="1253"/>
      <c r="L57" s="1253"/>
      <c r="M57" s="1253"/>
      <c r="N57" s="1253"/>
      <c r="O57" s="1253"/>
      <c r="P57" s="357"/>
      <c r="Q57" s="356"/>
    </row>
    <row r="58" spans="1:17" s="355" customFormat="1" x14ac:dyDescent="0.15">
      <c r="A58" s="243"/>
      <c r="B58" s="356"/>
      <c r="C58" s="352"/>
      <c r="D58" s="352"/>
      <c r="E58" s="352"/>
      <c r="F58" s="352"/>
      <c r="G58" s="1251"/>
      <c r="H58" s="1252"/>
      <c r="I58" s="1255"/>
      <c r="J58" s="1255"/>
      <c r="K58" s="1254"/>
      <c r="L58" s="1254"/>
      <c r="M58" s="1254"/>
      <c r="N58" s="1254"/>
      <c r="O58" s="125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574</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56" t="s">
        <v>577</v>
      </c>
      <c r="H65" s="1225"/>
      <c r="I65" s="1225"/>
      <c r="J65" s="1225"/>
      <c r="K65" s="1225"/>
      <c r="L65" s="1225"/>
      <c r="M65" s="1225"/>
      <c r="N65" s="1225"/>
      <c r="O65" s="1226"/>
    </row>
    <row r="66" spans="2:30" x14ac:dyDescent="0.15">
      <c r="B66" s="248"/>
      <c r="C66" s="244"/>
      <c r="D66" s="244"/>
      <c r="E66" s="244"/>
      <c r="F66" s="244"/>
      <c r="G66" s="1227"/>
      <c r="H66" s="1228"/>
      <c r="I66" s="1228"/>
      <c r="J66" s="1228"/>
      <c r="K66" s="1228"/>
      <c r="L66" s="1228"/>
      <c r="M66" s="1228"/>
      <c r="N66" s="1228"/>
      <c r="O66" s="1229"/>
    </row>
    <row r="67" spans="2:30" x14ac:dyDescent="0.15">
      <c r="B67" s="248"/>
      <c r="C67" s="244"/>
      <c r="D67" s="244"/>
      <c r="E67" s="244"/>
      <c r="F67" s="244"/>
      <c r="G67" s="1227"/>
      <c r="H67" s="1228"/>
      <c r="I67" s="1228"/>
      <c r="J67" s="1228"/>
      <c r="K67" s="1228"/>
      <c r="L67" s="1228"/>
      <c r="M67" s="1228"/>
      <c r="N67" s="1228"/>
      <c r="O67" s="1229"/>
    </row>
    <row r="68" spans="2:30" x14ac:dyDescent="0.15">
      <c r="B68" s="248"/>
      <c r="C68" s="244"/>
      <c r="D68" s="244"/>
      <c r="E68" s="244"/>
      <c r="F68" s="244"/>
      <c r="G68" s="1227"/>
      <c r="H68" s="1228"/>
      <c r="I68" s="1228"/>
      <c r="J68" s="1228"/>
      <c r="K68" s="1228"/>
      <c r="L68" s="1228"/>
      <c r="M68" s="1228"/>
      <c r="N68" s="1228"/>
      <c r="O68" s="1229"/>
    </row>
    <row r="69" spans="2:30" x14ac:dyDescent="0.15">
      <c r="B69" s="248"/>
      <c r="C69" s="244"/>
      <c r="D69" s="244"/>
      <c r="E69" s="244"/>
      <c r="F69" s="244"/>
      <c r="G69" s="1230"/>
      <c r="H69" s="1231"/>
      <c r="I69" s="1231"/>
      <c r="J69" s="1231"/>
      <c r="K69" s="1231"/>
      <c r="L69" s="1231"/>
      <c r="M69" s="1231"/>
      <c r="N69" s="1231"/>
      <c r="O69" s="123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575</v>
      </c>
      <c r="I71" s="368"/>
      <c r="J71" s="364"/>
      <c r="K71" s="364"/>
      <c r="L71" s="365"/>
      <c r="M71" s="364"/>
      <c r="N71" s="365"/>
      <c r="O71" s="366"/>
    </row>
    <row r="72" spans="2:30" x14ac:dyDescent="0.15">
      <c r="B72" s="248"/>
      <c r="C72" s="244"/>
      <c r="D72" s="244"/>
      <c r="E72" s="244"/>
      <c r="F72" s="244"/>
      <c r="G72" s="1233"/>
      <c r="H72" s="1234"/>
      <c r="I72" s="1234"/>
      <c r="J72" s="1235"/>
      <c r="K72" s="354" t="s">
        <v>532</v>
      </c>
      <c r="L72" s="354" t="s">
        <v>533</v>
      </c>
      <c r="M72" s="354" t="s">
        <v>534</v>
      </c>
      <c r="N72" s="354" t="s">
        <v>535</v>
      </c>
      <c r="O72" s="354" t="s">
        <v>536</v>
      </c>
    </row>
    <row r="73" spans="2:30" x14ac:dyDescent="0.15">
      <c r="B73" s="248"/>
      <c r="C73" s="244"/>
      <c r="D73" s="244"/>
      <c r="E73" s="244"/>
      <c r="F73" s="244"/>
      <c r="G73" s="1236" t="s">
        <v>570</v>
      </c>
      <c r="H73" s="1237"/>
      <c r="I73" s="1242" t="s">
        <v>571</v>
      </c>
      <c r="J73" s="1242"/>
      <c r="K73" s="1257">
        <v>43.5</v>
      </c>
      <c r="L73" s="1257"/>
      <c r="M73" s="1245"/>
      <c r="N73" s="1245"/>
      <c r="O73" s="1245"/>
      <c r="S73" s="243">
        <v>9.9</v>
      </c>
    </row>
    <row r="74" spans="2:30" x14ac:dyDescent="0.15">
      <c r="B74" s="248"/>
      <c r="C74" s="244"/>
      <c r="D74" s="244"/>
      <c r="E74" s="244"/>
      <c r="F74" s="244"/>
      <c r="G74" s="1238"/>
      <c r="H74" s="1239"/>
      <c r="I74" s="1243"/>
      <c r="J74" s="1243"/>
      <c r="K74" s="1257"/>
      <c r="L74" s="1257"/>
      <c r="M74" s="1245"/>
      <c r="N74" s="1245"/>
      <c r="O74" s="1245"/>
    </row>
    <row r="75" spans="2:30" x14ac:dyDescent="0.15">
      <c r="B75" s="248"/>
      <c r="C75" s="244"/>
      <c r="D75" s="244"/>
      <c r="E75" s="244"/>
      <c r="F75" s="244"/>
      <c r="G75" s="1238"/>
      <c r="H75" s="1239"/>
      <c r="I75" s="1246" t="s">
        <v>576</v>
      </c>
      <c r="J75" s="1246"/>
      <c r="K75" s="1258">
        <v>11.5</v>
      </c>
      <c r="L75" s="1258">
        <v>9.6</v>
      </c>
      <c r="M75" s="1258">
        <v>7.3</v>
      </c>
      <c r="N75" s="1258">
        <v>5.4</v>
      </c>
      <c r="O75" s="1258">
        <v>4.7</v>
      </c>
      <c r="U75" s="243">
        <v>81.2</v>
      </c>
      <c r="W75" s="243">
        <v>87.2</v>
      </c>
      <c r="Y75" s="243">
        <v>99.8</v>
      </c>
      <c r="AA75" s="243">
        <v>109.5</v>
      </c>
      <c r="AC75" s="243">
        <v>115.2</v>
      </c>
    </row>
    <row r="76" spans="2:30" x14ac:dyDescent="0.15">
      <c r="B76" s="248"/>
      <c r="C76" s="244"/>
      <c r="D76" s="244"/>
      <c r="E76" s="244"/>
      <c r="F76" s="244"/>
      <c r="G76" s="1240"/>
      <c r="H76" s="1241"/>
      <c r="I76" s="1246"/>
      <c r="J76" s="1246"/>
      <c r="K76" s="1254"/>
      <c r="L76" s="1254"/>
      <c r="M76" s="1254"/>
      <c r="N76" s="1254"/>
      <c r="O76" s="1254"/>
    </row>
    <row r="77" spans="2:30" x14ac:dyDescent="0.15">
      <c r="B77" s="248"/>
      <c r="C77" s="244"/>
      <c r="D77" s="244"/>
      <c r="E77" s="244"/>
      <c r="F77" s="244"/>
      <c r="G77" s="1247" t="s">
        <v>573</v>
      </c>
      <c r="H77" s="1248"/>
      <c r="I77" s="1246" t="s">
        <v>571</v>
      </c>
      <c r="J77" s="1246"/>
      <c r="K77" s="1257">
        <v>0</v>
      </c>
      <c r="L77" s="1257">
        <v>0</v>
      </c>
      <c r="M77" s="1245">
        <v>0</v>
      </c>
      <c r="N77" s="1245">
        <v>0</v>
      </c>
      <c r="O77" s="1245">
        <v>0</v>
      </c>
      <c r="R77" s="243">
        <v>12.3</v>
      </c>
      <c r="T77" s="243">
        <v>11.1</v>
      </c>
    </row>
    <row r="78" spans="2:30" x14ac:dyDescent="0.15">
      <c r="B78" s="248"/>
      <c r="C78" s="244"/>
      <c r="D78" s="244"/>
      <c r="E78" s="244"/>
      <c r="F78" s="244"/>
      <c r="G78" s="1249"/>
      <c r="H78" s="1250"/>
      <c r="I78" s="1246"/>
      <c r="J78" s="1246"/>
      <c r="K78" s="1257"/>
      <c r="L78" s="1257"/>
      <c r="M78" s="1245"/>
      <c r="N78" s="1245"/>
      <c r="O78" s="1245"/>
    </row>
    <row r="79" spans="2:30" x14ac:dyDescent="0.15">
      <c r="B79" s="248"/>
      <c r="C79" s="244"/>
      <c r="D79" s="244"/>
      <c r="E79" s="244"/>
      <c r="F79" s="244"/>
      <c r="G79" s="1249"/>
      <c r="H79" s="1250"/>
      <c r="I79" s="1259" t="s">
        <v>576</v>
      </c>
      <c r="J79" s="1255"/>
      <c r="K79" s="1260">
        <v>10.8</v>
      </c>
      <c r="L79" s="1260">
        <v>9.6999999999999993</v>
      </c>
      <c r="M79" s="1260">
        <v>8.6</v>
      </c>
      <c r="N79" s="1260">
        <v>7.7</v>
      </c>
      <c r="O79" s="1260">
        <v>6.4</v>
      </c>
      <c r="V79" s="243">
        <v>53.5</v>
      </c>
      <c r="X79" s="243">
        <v>48.2</v>
      </c>
      <c r="Z79" s="243">
        <v>34.200000000000003</v>
      </c>
      <c r="AB79" s="243">
        <v>30.3</v>
      </c>
      <c r="AD79" s="243">
        <v>28.9</v>
      </c>
    </row>
    <row r="80" spans="2:30" x14ac:dyDescent="0.15">
      <c r="B80" s="248"/>
      <c r="C80" s="244"/>
      <c r="D80" s="244"/>
      <c r="E80" s="244"/>
      <c r="F80" s="244"/>
      <c r="G80" s="1251"/>
      <c r="H80" s="1252"/>
      <c r="I80" s="1255"/>
      <c r="J80" s="1255"/>
      <c r="K80" s="1260"/>
      <c r="L80" s="1260"/>
      <c r="M80" s="1260"/>
      <c r="N80" s="1260"/>
      <c r="O80" s="126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531</v>
      </c>
      <c r="G2" s="111"/>
      <c r="H2" s="112"/>
    </row>
    <row r="3" spans="1:8" x14ac:dyDescent="0.15">
      <c r="A3" s="108" t="s">
        <v>524</v>
      </c>
      <c r="B3" s="113"/>
      <c r="C3" s="114"/>
      <c r="D3" s="115">
        <v>297300</v>
      </c>
      <c r="E3" s="116"/>
      <c r="F3" s="117">
        <v>203567</v>
      </c>
      <c r="G3" s="118"/>
      <c r="H3" s="119"/>
    </row>
    <row r="4" spans="1:8" x14ac:dyDescent="0.15">
      <c r="A4" s="120"/>
      <c r="B4" s="121"/>
      <c r="C4" s="122"/>
      <c r="D4" s="123">
        <v>141756</v>
      </c>
      <c r="E4" s="124"/>
      <c r="F4" s="125">
        <v>121137</v>
      </c>
      <c r="G4" s="126"/>
      <c r="H4" s="127"/>
    </row>
    <row r="5" spans="1:8" x14ac:dyDescent="0.15">
      <c r="A5" s="108" t="s">
        <v>526</v>
      </c>
      <c r="B5" s="113"/>
      <c r="C5" s="114"/>
      <c r="D5" s="115">
        <v>259937</v>
      </c>
      <c r="E5" s="116"/>
      <c r="F5" s="117">
        <v>185018</v>
      </c>
      <c r="G5" s="118"/>
      <c r="H5" s="119"/>
    </row>
    <row r="6" spans="1:8" x14ac:dyDescent="0.15">
      <c r="A6" s="120"/>
      <c r="B6" s="121"/>
      <c r="C6" s="122"/>
      <c r="D6" s="123">
        <v>146827</v>
      </c>
      <c r="E6" s="124"/>
      <c r="F6" s="125">
        <v>95064</v>
      </c>
      <c r="G6" s="126"/>
      <c r="H6" s="127"/>
    </row>
    <row r="7" spans="1:8" x14ac:dyDescent="0.15">
      <c r="A7" s="108" t="s">
        <v>527</v>
      </c>
      <c r="B7" s="113"/>
      <c r="C7" s="114"/>
      <c r="D7" s="115">
        <v>270378</v>
      </c>
      <c r="E7" s="116"/>
      <c r="F7" s="117">
        <v>238802</v>
      </c>
      <c r="G7" s="118"/>
      <c r="H7" s="119"/>
    </row>
    <row r="8" spans="1:8" x14ac:dyDescent="0.15">
      <c r="A8" s="120"/>
      <c r="B8" s="121"/>
      <c r="C8" s="122"/>
      <c r="D8" s="123">
        <v>219348</v>
      </c>
      <c r="E8" s="124"/>
      <c r="F8" s="125">
        <v>128562</v>
      </c>
      <c r="G8" s="126"/>
      <c r="H8" s="127"/>
    </row>
    <row r="9" spans="1:8" x14ac:dyDescent="0.15">
      <c r="A9" s="108" t="s">
        <v>528</v>
      </c>
      <c r="B9" s="113"/>
      <c r="C9" s="114"/>
      <c r="D9" s="115">
        <v>384879</v>
      </c>
      <c r="E9" s="116"/>
      <c r="F9" s="117">
        <v>288550</v>
      </c>
      <c r="G9" s="118"/>
      <c r="H9" s="119"/>
    </row>
    <row r="10" spans="1:8" x14ac:dyDescent="0.15">
      <c r="A10" s="120"/>
      <c r="B10" s="121"/>
      <c r="C10" s="122"/>
      <c r="D10" s="123">
        <v>174859</v>
      </c>
      <c r="E10" s="124"/>
      <c r="F10" s="125">
        <v>141525</v>
      </c>
      <c r="G10" s="126"/>
      <c r="H10" s="127"/>
    </row>
    <row r="11" spans="1:8" x14ac:dyDescent="0.15">
      <c r="A11" s="108" t="s">
        <v>529</v>
      </c>
      <c r="B11" s="113"/>
      <c r="C11" s="114"/>
      <c r="D11" s="115">
        <v>294158</v>
      </c>
      <c r="E11" s="116"/>
      <c r="F11" s="117">
        <v>287914</v>
      </c>
      <c r="G11" s="118"/>
      <c r="H11" s="119"/>
    </row>
    <row r="12" spans="1:8" x14ac:dyDescent="0.15">
      <c r="A12" s="120"/>
      <c r="B12" s="121"/>
      <c r="C12" s="128"/>
      <c r="D12" s="123">
        <v>158125</v>
      </c>
      <c r="E12" s="124"/>
      <c r="F12" s="125">
        <v>146531</v>
      </c>
      <c r="G12" s="126"/>
      <c r="H12" s="127"/>
    </row>
    <row r="13" spans="1:8" x14ac:dyDescent="0.15">
      <c r="A13" s="108"/>
      <c r="B13" s="113"/>
      <c r="C13" s="129"/>
      <c r="D13" s="130">
        <v>301330</v>
      </c>
      <c r="E13" s="131"/>
      <c r="F13" s="132">
        <v>240770</v>
      </c>
      <c r="G13" s="133"/>
      <c r="H13" s="119"/>
    </row>
    <row r="14" spans="1:8" x14ac:dyDescent="0.15">
      <c r="A14" s="120"/>
      <c r="B14" s="121"/>
      <c r="C14" s="122"/>
      <c r="D14" s="123">
        <v>168183</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17.27</v>
      </c>
      <c r="C19" s="134">
        <f>ROUND(VALUE(SUBSTITUTE(実質収支比率等に係る経年分析!G$48,"▲","-")),2)</f>
        <v>4.5999999999999996</v>
      </c>
      <c r="D19" s="134">
        <f>ROUND(VALUE(SUBSTITUTE(実質収支比率等に係る経年分析!H$48,"▲","-")),2)</f>
        <v>7.53</v>
      </c>
      <c r="E19" s="134">
        <f>ROUND(VALUE(SUBSTITUTE(実質収支比率等に係る経年分析!I$48,"▲","-")),2)</f>
        <v>7.05</v>
      </c>
      <c r="F19" s="134">
        <f>ROUND(VALUE(SUBSTITUTE(実質収支比率等に係る経年分析!J$48,"▲","-")),2)</f>
        <v>6.63</v>
      </c>
    </row>
    <row r="20" spans="1:11" x14ac:dyDescent="0.15">
      <c r="A20" s="134" t="s">
        <v>43</v>
      </c>
      <c r="B20" s="134">
        <f>ROUND(VALUE(SUBSTITUTE(実質収支比率等に係る経年分析!F$47,"▲","-")),2)</f>
        <v>57.32</v>
      </c>
      <c r="C20" s="134">
        <f>ROUND(VALUE(SUBSTITUTE(実質収支比率等に係る経年分析!G$47,"▲","-")),2)</f>
        <v>72.69</v>
      </c>
      <c r="D20" s="134">
        <f>ROUND(VALUE(SUBSTITUTE(実質収支比率等に係る経年分析!H$47,"▲","-")),2)</f>
        <v>99.71</v>
      </c>
      <c r="E20" s="134">
        <f>ROUND(VALUE(SUBSTITUTE(実質収支比率等に係る経年分析!I$47,"▲","-")),2)</f>
        <v>123.1</v>
      </c>
      <c r="F20" s="134">
        <f>ROUND(VALUE(SUBSTITUTE(実質収支比率等に係る経年分析!J$47,"▲","-")),2)</f>
        <v>115.27</v>
      </c>
    </row>
    <row r="21" spans="1:11" x14ac:dyDescent="0.15">
      <c r="A21" s="134" t="s">
        <v>44</v>
      </c>
      <c r="B21" s="134">
        <f>IF(ISNUMBER(VALUE(SUBSTITUTE(実質収支比率等に係る経年分析!F$49,"▲","-"))),ROUND(VALUE(SUBSTITUTE(実質収支比率等に係る経年分析!F$49,"▲","-")),2),NA())</f>
        <v>14.95</v>
      </c>
      <c r="C21" s="134">
        <f>IF(ISNUMBER(VALUE(SUBSTITUTE(実質収支比率等に係る経年分析!G$49,"▲","-"))),ROUND(VALUE(SUBSTITUTE(実質収支比率等に係る経年分析!G$49,"▲","-")),2),NA())</f>
        <v>16.52</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7.93</v>
      </c>
      <c r="F21" s="134">
        <f>IF(ISNUMBER(VALUE(SUBSTITUTE(実質収支比率等に係る経年分析!J$49,"▲","-"))),ROUND(VALUE(SUBSTITUTE(実質収支比率等に係る経年分析!J$49,"▲","-")),2),NA())</f>
        <v>-1.94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特別会計国民健康保険診療施設費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特別会計簡易排水事業費</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特別会計農業集落排水事業費</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特別会計村営水道事業費</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特別会計宅地造成分譲事業費</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x14ac:dyDescent="0.15">
      <c r="A34" s="135" t="str">
        <f>IF(連結実質赤字比率に係る赤字・黒字の構成分析!C$36="",NA(),連結実質赤字比率に係る赤字・黒字の構成分析!C$36)</f>
        <v>公営企業観光施設事業会計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x14ac:dyDescent="0.15">
      <c r="A35" s="135" t="str">
        <f>IF(連結実質赤字比率に係る赤字・黒字の構成分析!C$35="",NA(),連結実質赤字比率に係る赤字・黒字の構成分析!C$35)</f>
        <v>特別会計国民健康保険（事業勘定）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2.2799999999999998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4.5999999999999996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237</v>
      </c>
      <c r="E42" s="136"/>
      <c r="F42" s="136"/>
      <c r="G42" s="136">
        <f>'実質公債費比率（分子）の構造'!L$52</f>
        <v>217</v>
      </c>
      <c r="H42" s="136"/>
      <c r="I42" s="136"/>
      <c r="J42" s="136">
        <f>'実質公債費比率（分子）の構造'!M$52</f>
        <v>199</v>
      </c>
      <c r="K42" s="136"/>
      <c r="L42" s="136"/>
      <c r="M42" s="136">
        <f>'実質公債費比率（分子）の構造'!N$52</f>
        <v>186</v>
      </c>
      <c r="N42" s="136"/>
      <c r="O42" s="136"/>
      <c r="P42" s="136">
        <f>'実質公債費比率（分子）の構造'!O$52</f>
        <v>171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10</v>
      </c>
      <c r="C45" s="136"/>
      <c r="D45" s="136"/>
      <c r="E45" s="136">
        <f>'実質公債費比率（分子）の構造'!L$49</f>
        <v>6</v>
      </c>
      <c r="F45" s="136"/>
      <c r="G45" s="136"/>
      <c r="H45" s="136">
        <f>'実質公債費比率（分子）の構造'!M$49</f>
        <v>3</v>
      </c>
      <c r="I45" s="136"/>
      <c r="J45" s="136"/>
      <c r="K45" s="136">
        <f>'実質公債費比率（分子）の構造'!N$49</f>
        <v>3</v>
      </c>
      <c r="L45" s="136"/>
      <c r="M45" s="136"/>
      <c r="N45" s="136">
        <f>'実質公債費比率（分子）の構造'!O$49</f>
        <v>3</v>
      </c>
      <c r="O45" s="136"/>
      <c r="P45" s="136"/>
    </row>
    <row r="46" spans="1:16" x14ac:dyDescent="0.15">
      <c r="A46" s="136" t="s">
        <v>55</v>
      </c>
      <c r="B46" s="136">
        <f>'実質公債費比率（分子）の構造'!K$48</f>
        <v>61</v>
      </c>
      <c r="C46" s="136"/>
      <c r="D46" s="136"/>
      <c r="E46" s="136">
        <f>'実質公債費比率（分子）の構造'!L$48</f>
        <v>48</v>
      </c>
      <c r="F46" s="136"/>
      <c r="G46" s="136"/>
      <c r="H46" s="136">
        <f>'実質公債費比率（分子）の構造'!M$48</f>
        <v>21</v>
      </c>
      <c r="I46" s="136"/>
      <c r="J46" s="136"/>
      <c r="K46" s="136">
        <f>'実質公債費比率（分子）の構造'!N$48</f>
        <v>20</v>
      </c>
      <c r="L46" s="136"/>
      <c r="M46" s="136"/>
      <c r="N46" s="136">
        <f>'実質公債費比率（分子）の構造'!O$48</f>
        <v>18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276</v>
      </c>
      <c r="C49" s="136"/>
      <c r="D49" s="136"/>
      <c r="E49" s="136">
        <f>'実質公債費比率（分子）の構造'!L$45</f>
        <v>251</v>
      </c>
      <c r="F49" s="136"/>
      <c r="G49" s="136"/>
      <c r="H49" s="136">
        <f>'実質公債費比率（分子）の構造'!M$45</f>
        <v>220</v>
      </c>
      <c r="I49" s="136"/>
      <c r="J49" s="136"/>
      <c r="K49" s="136">
        <f>'実質公債費比率（分子）の構造'!N$45</f>
        <v>224</v>
      </c>
      <c r="L49" s="136"/>
      <c r="M49" s="136"/>
      <c r="N49" s="136">
        <f>'実質公債費比率（分子）の構造'!O$45</f>
        <v>209</v>
      </c>
      <c r="O49" s="136"/>
      <c r="P49" s="136"/>
    </row>
    <row r="50" spans="1:16" x14ac:dyDescent="0.15">
      <c r="A50" s="136" t="s">
        <v>59</v>
      </c>
      <c r="B50" s="136" t="e">
        <f>NA()</f>
        <v>#N/A</v>
      </c>
      <c r="C50" s="136">
        <f>IF(ISNUMBER('実質公債費比率（分子）の構造'!K$53),'実質公債費比率（分子）の構造'!K$53,NA())</f>
        <v>110</v>
      </c>
      <c r="D50" s="136" t="e">
        <f>NA()</f>
        <v>#N/A</v>
      </c>
      <c r="E50" s="136" t="e">
        <f>NA()</f>
        <v>#N/A</v>
      </c>
      <c r="F50" s="136">
        <f>IF(ISNUMBER('実質公債費比率（分子）の構造'!L$53),'実質公債費比率（分子）の構造'!L$53,NA())</f>
        <v>88</v>
      </c>
      <c r="G50" s="136" t="e">
        <f>NA()</f>
        <v>#N/A</v>
      </c>
      <c r="H50" s="136" t="e">
        <f>NA()</f>
        <v>#N/A</v>
      </c>
      <c r="I50" s="136">
        <f>IF(ISNUMBER('実質公債費比率（分子）の構造'!M$53),'実質公債費比率（分子）の構造'!M$53,NA())</f>
        <v>45</v>
      </c>
      <c r="J50" s="136" t="e">
        <f>NA()</f>
        <v>#N/A</v>
      </c>
      <c r="K50" s="136" t="e">
        <f>NA()</f>
        <v>#N/A</v>
      </c>
      <c r="L50" s="136">
        <f>IF(ISNUMBER('実質公債費比率（分子）の構造'!N$53),'実質公債費比率（分子）の構造'!N$53,NA())</f>
        <v>61</v>
      </c>
      <c r="M50" s="136" t="e">
        <f>NA()</f>
        <v>#N/A</v>
      </c>
      <c r="N50" s="136" t="e">
        <f>NA()</f>
        <v>#N/A</v>
      </c>
      <c r="O50" s="136">
        <f>IF(ISNUMBER('実質公債費比率（分子）の構造'!O$53),'実質公債費比率（分子）の構造'!O$53,NA())</f>
        <v>59</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1795</v>
      </c>
      <c r="E56" s="135"/>
      <c r="F56" s="135"/>
      <c r="G56" s="135">
        <f>'将来負担比率（分子）の構造'!J$51</f>
        <v>1764</v>
      </c>
      <c r="H56" s="135"/>
      <c r="I56" s="135"/>
      <c r="J56" s="135">
        <f>'将来負担比率（分子）の構造'!K$51</f>
        <v>1707</v>
      </c>
      <c r="K56" s="135"/>
      <c r="L56" s="135"/>
      <c r="M56" s="135">
        <f>'将来負担比率（分子）の構造'!L$51</f>
        <v>1741</v>
      </c>
      <c r="N56" s="135"/>
      <c r="O56" s="135"/>
      <c r="P56" s="135">
        <f>'将来負担比率（分子）の構造'!M$51</f>
        <v>1692</v>
      </c>
    </row>
    <row r="57" spans="1:16" x14ac:dyDescent="0.15">
      <c r="A57" s="135" t="s">
        <v>35</v>
      </c>
      <c r="B57" s="135"/>
      <c r="C57" s="135"/>
      <c r="D57" s="135">
        <f>'将来負担比率（分子）の構造'!I$50</f>
        <v>48</v>
      </c>
      <c r="E57" s="135"/>
      <c r="F57" s="135"/>
      <c r="G57" s="135">
        <f>'将来負担比率（分子）の構造'!J$50</f>
        <v>42</v>
      </c>
      <c r="H57" s="135"/>
      <c r="I57" s="135"/>
      <c r="J57" s="135">
        <f>'将来負担比率（分子）の構造'!K$50</f>
        <v>34</v>
      </c>
      <c r="K57" s="135"/>
      <c r="L57" s="135"/>
      <c r="M57" s="135">
        <f>'将来負担比率（分子）の構造'!L$50</f>
        <v>0</v>
      </c>
      <c r="N57" s="135"/>
      <c r="O57" s="135"/>
      <c r="P57" s="135" t="str">
        <f>'将来負担比率（分子）の構造'!M$50</f>
        <v>-</v>
      </c>
    </row>
    <row r="58" spans="1:16" x14ac:dyDescent="0.15">
      <c r="A58" s="135" t="s">
        <v>34</v>
      </c>
      <c r="B58" s="135"/>
      <c r="C58" s="135"/>
      <c r="D58" s="135">
        <f>'将来負担比率（分子）の構造'!I$49</f>
        <v>760</v>
      </c>
      <c r="E58" s="135"/>
      <c r="F58" s="135"/>
      <c r="G58" s="135">
        <f>'将来負担比率（分子）の構造'!J$49</f>
        <v>1144</v>
      </c>
      <c r="H58" s="135"/>
      <c r="I58" s="135"/>
      <c r="J58" s="135">
        <f>'将来負担比率（分子）の構造'!K$49</f>
        <v>1473</v>
      </c>
      <c r="K58" s="135"/>
      <c r="L58" s="135"/>
      <c r="M58" s="135">
        <f>'将来負担比率（分子）の構造'!L$49</f>
        <v>1671</v>
      </c>
      <c r="N58" s="135"/>
      <c r="O58" s="135"/>
      <c r="P58" s="135">
        <f>'将来負担比率（分子）の構造'!M$49</f>
        <v>1633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546</v>
      </c>
      <c r="C62" s="135"/>
      <c r="D62" s="135"/>
      <c r="E62" s="135">
        <f>'将来負担比率（分子）の構造'!J$45</f>
        <v>544</v>
      </c>
      <c r="F62" s="135"/>
      <c r="G62" s="135"/>
      <c r="H62" s="135">
        <f>'将来負担比率（分子）の構造'!K$45</f>
        <v>518</v>
      </c>
      <c r="I62" s="135"/>
      <c r="J62" s="135"/>
      <c r="K62" s="135">
        <f>'将来負担比率（分子）の構造'!L$45</f>
        <v>496</v>
      </c>
      <c r="L62" s="135"/>
      <c r="M62" s="135"/>
      <c r="N62" s="135">
        <f>'将来負担比率（分子）の構造'!M$45</f>
        <v>484</v>
      </c>
      <c r="O62" s="135"/>
      <c r="P62" s="135"/>
    </row>
    <row r="63" spans="1:16" x14ac:dyDescent="0.15">
      <c r="A63" s="135" t="s">
        <v>28</v>
      </c>
      <c r="B63" s="135">
        <f>'将来負担比率（分子）の構造'!I$44</f>
        <v>17</v>
      </c>
      <c r="C63" s="135"/>
      <c r="D63" s="135"/>
      <c r="E63" s="135">
        <f>'将来負担比率（分子）の構造'!J$44</f>
        <v>12</v>
      </c>
      <c r="F63" s="135"/>
      <c r="G63" s="135"/>
      <c r="H63" s="135">
        <f>'将来負担比率（分子）の構造'!K$44</f>
        <v>92</v>
      </c>
      <c r="I63" s="135"/>
      <c r="J63" s="135"/>
      <c r="K63" s="135">
        <f>'将来負担比率（分子）の構造'!L$44</f>
        <v>89</v>
      </c>
      <c r="L63" s="135"/>
      <c r="M63" s="135"/>
      <c r="N63" s="135">
        <f>'将来負担比率（分子）の構造'!M$44</f>
        <v>86</v>
      </c>
      <c r="O63" s="135"/>
      <c r="P63" s="135"/>
    </row>
    <row r="64" spans="1:16" x14ac:dyDescent="0.15">
      <c r="A64" s="135" t="s">
        <v>27</v>
      </c>
      <c r="B64" s="135">
        <f>'将来負担比率（分子）の構造'!I$43</f>
        <v>374</v>
      </c>
      <c r="C64" s="135"/>
      <c r="D64" s="135"/>
      <c r="E64" s="135">
        <f>'将来負担比率（分子）の構造'!J$43</f>
        <v>186</v>
      </c>
      <c r="F64" s="135"/>
      <c r="G64" s="135"/>
      <c r="H64" s="135">
        <f>'将来負担比率（分子）の構造'!K$43</f>
        <v>161</v>
      </c>
      <c r="I64" s="135"/>
      <c r="J64" s="135"/>
      <c r="K64" s="135">
        <f>'将来負担比率（分子）の構造'!L$43</f>
        <v>125</v>
      </c>
      <c r="L64" s="135"/>
      <c r="M64" s="135"/>
      <c r="N64" s="135">
        <f>'将来負担比率（分子）の構造'!M$43</f>
        <v>128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2093</v>
      </c>
      <c r="C66" s="135"/>
      <c r="D66" s="135"/>
      <c r="E66" s="135">
        <f>'将来負担比率（分子）の構造'!J$41</f>
        <v>2062</v>
      </c>
      <c r="F66" s="135"/>
      <c r="G66" s="135"/>
      <c r="H66" s="135">
        <f>'将来負担比率（分子）の構造'!K$41</f>
        <v>2016</v>
      </c>
      <c r="I66" s="135"/>
      <c r="J66" s="135"/>
      <c r="K66" s="135">
        <f>'将来負担比率（分子）の構造'!L$41</f>
        <v>1982</v>
      </c>
      <c r="L66" s="135"/>
      <c r="M66" s="135"/>
      <c r="N66" s="135">
        <f>'将来負担比率（分子）の構造'!M$41</f>
        <v>1935</v>
      </c>
      <c r="O66" s="135"/>
      <c r="P66" s="135"/>
    </row>
    <row r="67" spans="1:16" x14ac:dyDescent="0.15">
      <c r="A67" s="135" t="s">
        <v>63</v>
      </c>
      <c r="B67" s="135" t="e">
        <f>NA()</f>
        <v>#N/A</v>
      </c>
      <c r="C67" s="135">
        <f>IF(ISNUMBER('将来負担比率（分子）の構造'!I$52), IF('将来負担比率（分子）の構造'!I$52 &lt; 0, 0, '将来負担比率（分子）の構造'!I$52), NA())</f>
        <v>426</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247827</v>
      </c>
      <c r="S5" s="613"/>
      <c r="T5" s="613"/>
      <c r="U5" s="613"/>
      <c r="V5" s="613"/>
      <c r="W5" s="613"/>
      <c r="X5" s="613"/>
      <c r="Y5" s="614"/>
      <c r="Z5" s="615">
        <v>11.3</v>
      </c>
      <c r="AA5" s="615"/>
      <c r="AB5" s="615"/>
      <c r="AC5" s="615"/>
      <c r="AD5" s="616">
        <v>247827</v>
      </c>
      <c r="AE5" s="616"/>
      <c r="AF5" s="616"/>
      <c r="AG5" s="616"/>
      <c r="AH5" s="616"/>
      <c r="AI5" s="616"/>
      <c r="AJ5" s="616"/>
      <c r="AK5" s="616"/>
      <c r="AL5" s="617">
        <v>19.2</v>
      </c>
      <c r="AM5" s="618"/>
      <c r="AN5" s="618"/>
      <c r="AO5" s="619"/>
      <c r="AP5" s="609" t="s">
        <v>207</v>
      </c>
      <c r="AQ5" s="610"/>
      <c r="AR5" s="610"/>
      <c r="AS5" s="610"/>
      <c r="AT5" s="610"/>
      <c r="AU5" s="610"/>
      <c r="AV5" s="610"/>
      <c r="AW5" s="610"/>
      <c r="AX5" s="610"/>
      <c r="AY5" s="610"/>
      <c r="AZ5" s="610"/>
      <c r="BA5" s="610"/>
      <c r="BB5" s="610"/>
      <c r="BC5" s="610"/>
      <c r="BD5" s="610"/>
      <c r="BE5" s="610"/>
      <c r="BF5" s="611"/>
      <c r="BG5" s="623">
        <v>247419</v>
      </c>
      <c r="BH5" s="624"/>
      <c r="BI5" s="624"/>
      <c r="BJ5" s="624"/>
      <c r="BK5" s="624"/>
      <c r="BL5" s="624"/>
      <c r="BM5" s="624"/>
      <c r="BN5" s="625"/>
      <c r="BO5" s="626">
        <v>99.8</v>
      </c>
      <c r="BP5" s="626"/>
      <c r="BQ5" s="626"/>
      <c r="BR5" s="626"/>
      <c r="BS5" s="627">
        <v>36997</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38192</v>
      </c>
      <c r="S6" s="624"/>
      <c r="T6" s="624"/>
      <c r="U6" s="624"/>
      <c r="V6" s="624"/>
      <c r="W6" s="624"/>
      <c r="X6" s="624"/>
      <c r="Y6" s="625"/>
      <c r="Z6" s="626">
        <v>1.7</v>
      </c>
      <c r="AA6" s="626"/>
      <c r="AB6" s="626"/>
      <c r="AC6" s="626"/>
      <c r="AD6" s="627">
        <v>38192</v>
      </c>
      <c r="AE6" s="627"/>
      <c r="AF6" s="627"/>
      <c r="AG6" s="627"/>
      <c r="AH6" s="627"/>
      <c r="AI6" s="627"/>
      <c r="AJ6" s="627"/>
      <c r="AK6" s="627"/>
      <c r="AL6" s="628">
        <v>3</v>
      </c>
      <c r="AM6" s="629"/>
      <c r="AN6" s="629"/>
      <c r="AO6" s="630"/>
      <c r="AP6" s="620" t="s">
        <v>212</v>
      </c>
      <c r="AQ6" s="621"/>
      <c r="AR6" s="621"/>
      <c r="AS6" s="621"/>
      <c r="AT6" s="621"/>
      <c r="AU6" s="621"/>
      <c r="AV6" s="621"/>
      <c r="AW6" s="621"/>
      <c r="AX6" s="621"/>
      <c r="AY6" s="621"/>
      <c r="AZ6" s="621"/>
      <c r="BA6" s="621"/>
      <c r="BB6" s="621"/>
      <c r="BC6" s="621"/>
      <c r="BD6" s="621"/>
      <c r="BE6" s="621"/>
      <c r="BF6" s="622"/>
      <c r="BG6" s="623">
        <v>247419</v>
      </c>
      <c r="BH6" s="624"/>
      <c r="BI6" s="624"/>
      <c r="BJ6" s="624"/>
      <c r="BK6" s="624"/>
      <c r="BL6" s="624"/>
      <c r="BM6" s="624"/>
      <c r="BN6" s="625"/>
      <c r="BO6" s="626">
        <v>99.8</v>
      </c>
      <c r="BP6" s="626"/>
      <c r="BQ6" s="626"/>
      <c r="BR6" s="626"/>
      <c r="BS6" s="627">
        <v>36997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31743</v>
      </c>
      <c r="CS6" s="624"/>
      <c r="CT6" s="624"/>
      <c r="CU6" s="624"/>
      <c r="CV6" s="624"/>
      <c r="CW6" s="624"/>
      <c r="CX6" s="624"/>
      <c r="CY6" s="625"/>
      <c r="CZ6" s="626">
        <v>1.5</v>
      </c>
      <c r="DA6" s="626"/>
      <c r="DB6" s="626"/>
      <c r="DC6" s="626"/>
      <c r="DD6" s="632" t="s">
        <v>214</v>
      </c>
      <c r="DE6" s="624"/>
      <c r="DF6" s="624"/>
      <c r="DG6" s="624"/>
      <c r="DH6" s="624"/>
      <c r="DI6" s="624"/>
      <c r="DJ6" s="624"/>
      <c r="DK6" s="624"/>
      <c r="DL6" s="624"/>
      <c r="DM6" s="624"/>
      <c r="DN6" s="624"/>
      <c r="DO6" s="624"/>
      <c r="DP6" s="625"/>
      <c r="DQ6" s="632">
        <v>31743</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134</v>
      </c>
      <c r="S7" s="624"/>
      <c r="T7" s="624"/>
      <c r="U7" s="624"/>
      <c r="V7" s="624"/>
      <c r="W7" s="624"/>
      <c r="X7" s="624"/>
      <c r="Y7" s="625"/>
      <c r="Z7" s="626">
        <v>0</v>
      </c>
      <c r="AA7" s="626"/>
      <c r="AB7" s="626"/>
      <c r="AC7" s="626"/>
      <c r="AD7" s="627">
        <v>134</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42521</v>
      </c>
      <c r="BH7" s="624"/>
      <c r="BI7" s="624"/>
      <c r="BJ7" s="624"/>
      <c r="BK7" s="624"/>
      <c r="BL7" s="624"/>
      <c r="BM7" s="624"/>
      <c r="BN7" s="625"/>
      <c r="BO7" s="626">
        <v>17.2</v>
      </c>
      <c r="BP7" s="626"/>
      <c r="BQ7" s="626"/>
      <c r="BR7" s="626"/>
      <c r="BS7" s="627">
        <v>858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865383</v>
      </c>
      <c r="CS7" s="624"/>
      <c r="CT7" s="624"/>
      <c r="CU7" s="624"/>
      <c r="CV7" s="624"/>
      <c r="CW7" s="624"/>
      <c r="CX7" s="624"/>
      <c r="CY7" s="625"/>
      <c r="CZ7" s="626">
        <v>41.4</v>
      </c>
      <c r="DA7" s="626"/>
      <c r="DB7" s="626"/>
      <c r="DC7" s="626"/>
      <c r="DD7" s="632">
        <v>50796</v>
      </c>
      <c r="DE7" s="624"/>
      <c r="DF7" s="624"/>
      <c r="DG7" s="624"/>
      <c r="DH7" s="624"/>
      <c r="DI7" s="624"/>
      <c r="DJ7" s="624"/>
      <c r="DK7" s="624"/>
      <c r="DL7" s="624"/>
      <c r="DM7" s="624"/>
      <c r="DN7" s="624"/>
      <c r="DO7" s="624"/>
      <c r="DP7" s="625"/>
      <c r="DQ7" s="632">
        <v>807947</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375</v>
      </c>
      <c r="S8" s="624"/>
      <c r="T8" s="624"/>
      <c r="U8" s="624"/>
      <c r="V8" s="624"/>
      <c r="W8" s="624"/>
      <c r="X8" s="624"/>
      <c r="Y8" s="625"/>
      <c r="Z8" s="626">
        <v>0</v>
      </c>
      <c r="AA8" s="626"/>
      <c r="AB8" s="626"/>
      <c r="AC8" s="626"/>
      <c r="AD8" s="627">
        <v>375</v>
      </c>
      <c r="AE8" s="627"/>
      <c r="AF8" s="627"/>
      <c r="AG8" s="627"/>
      <c r="AH8" s="627"/>
      <c r="AI8" s="627"/>
      <c r="AJ8" s="627"/>
      <c r="AK8" s="627"/>
      <c r="AL8" s="628">
        <v>0</v>
      </c>
      <c r="AM8" s="629"/>
      <c r="AN8" s="629"/>
      <c r="AO8" s="630"/>
      <c r="AP8" s="620" t="s">
        <v>219</v>
      </c>
      <c r="AQ8" s="621"/>
      <c r="AR8" s="621"/>
      <c r="AS8" s="621"/>
      <c r="AT8" s="621"/>
      <c r="AU8" s="621"/>
      <c r="AV8" s="621"/>
      <c r="AW8" s="621"/>
      <c r="AX8" s="621"/>
      <c r="AY8" s="621"/>
      <c r="AZ8" s="621"/>
      <c r="BA8" s="621"/>
      <c r="BB8" s="621"/>
      <c r="BC8" s="621"/>
      <c r="BD8" s="621"/>
      <c r="BE8" s="621"/>
      <c r="BF8" s="622"/>
      <c r="BG8" s="623">
        <v>1960</v>
      </c>
      <c r="BH8" s="624"/>
      <c r="BI8" s="624"/>
      <c r="BJ8" s="624"/>
      <c r="BK8" s="624"/>
      <c r="BL8" s="624"/>
      <c r="BM8" s="624"/>
      <c r="BN8" s="625"/>
      <c r="BO8" s="626">
        <v>0.8</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200829</v>
      </c>
      <c r="CS8" s="624"/>
      <c r="CT8" s="624"/>
      <c r="CU8" s="624"/>
      <c r="CV8" s="624"/>
      <c r="CW8" s="624"/>
      <c r="CX8" s="624"/>
      <c r="CY8" s="625"/>
      <c r="CZ8" s="626">
        <v>9.6</v>
      </c>
      <c r="DA8" s="626"/>
      <c r="DB8" s="626"/>
      <c r="DC8" s="626"/>
      <c r="DD8" s="632">
        <v>621</v>
      </c>
      <c r="DE8" s="624"/>
      <c r="DF8" s="624"/>
      <c r="DG8" s="624"/>
      <c r="DH8" s="624"/>
      <c r="DI8" s="624"/>
      <c r="DJ8" s="624"/>
      <c r="DK8" s="624"/>
      <c r="DL8" s="624"/>
      <c r="DM8" s="624"/>
      <c r="DN8" s="624"/>
      <c r="DO8" s="624"/>
      <c r="DP8" s="625"/>
      <c r="DQ8" s="632">
        <v>152893</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386</v>
      </c>
      <c r="S9" s="624"/>
      <c r="T9" s="624"/>
      <c r="U9" s="624"/>
      <c r="V9" s="624"/>
      <c r="W9" s="624"/>
      <c r="X9" s="624"/>
      <c r="Y9" s="625"/>
      <c r="Z9" s="626">
        <v>0</v>
      </c>
      <c r="AA9" s="626"/>
      <c r="AB9" s="626"/>
      <c r="AC9" s="626"/>
      <c r="AD9" s="627">
        <v>386</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30188</v>
      </c>
      <c r="BH9" s="624"/>
      <c r="BI9" s="624"/>
      <c r="BJ9" s="624"/>
      <c r="BK9" s="624"/>
      <c r="BL9" s="624"/>
      <c r="BM9" s="624"/>
      <c r="BN9" s="625"/>
      <c r="BO9" s="626">
        <v>12.2</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117612</v>
      </c>
      <c r="CS9" s="624"/>
      <c r="CT9" s="624"/>
      <c r="CU9" s="624"/>
      <c r="CV9" s="624"/>
      <c r="CW9" s="624"/>
      <c r="CX9" s="624"/>
      <c r="CY9" s="625"/>
      <c r="CZ9" s="626">
        <v>5.6</v>
      </c>
      <c r="DA9" s="626"/>
      <c r="DB9" s="626"/>
      <c r="DC9" s="626"/>
      <c r="DD9" s="632">
        <v>16686</v>
      </c>
      <c r="DE9" s="624"/>
      <c r="DF9" s="624"/>
      <c r="DG9" s="624"/>
      <c r="DH9" s="624"/>
      <c r="DI9" s="624"/>
      <c r="DJ9" s="624"/>
      <c r="DK9" s="624"/>
      <c r="DL9" s="624"/>
      <c r="DM9" s="624"/>
      <c r="DN9" s="624"/>
      <c r="DO9" s="624"/>
      <c r="DP9" s="625"/>
      <c r="DQ9" s="632">
        <v>96614</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20534</v>
      </c>
      <c r="S10" s="624"/>
      <c r="T10" s="624"/>
      <c r="U10" s="624"/>
      <c r="V10" s="624"/>
      <c r="W10" s="624"/>
      <c r="X10" s="624"/>
      <c r="Y10" s="625"/>
      <c r="Z10" s="626">
        <v>0.9</v>
      </c>
      <c r="AA10" s="626"/>
      <c r="AB10" s="626"/>
      <c r="AC10" s="626"/>
      <c r="AD10" s="627">
        <v>20534</v>
      </c>
      <c r="AE10" s="627"/>
      <c r="AF10" s="627"/>
      <c r="AG10" s="627"/>
      <c r="AH10" s="627"/>
      <c r="AI10" s="627"/>
      <c r="AJ10" s="627"/>
      <c r="AK10" s="627"/>
      <c r="AL10" s="628">
        <v>1.6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5645</v>
      </c>
      <c r="BH10" s="624"/>
      <c r="BI10" s="624"/>
      <c r="BJ10" s="624"/>
      <c r="BK10" s="624"/>
      <c r="BL10" s="624"/>
      <c r="BM10" s="624"/>
      <c r="BN10" s="625"/>
      <c r="BO10" s="626">
        <v>2.2999999999999998</v>
      </c>
      <c r="BP10" s="626"/>
      <c r="BQ10" s="626"/>
      <c r="BR10" s="626"/>
      <c r="BS10" s="632">
        <v>40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2399</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399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4728</v>
      </c>
      <c r="BH11" s="624"/>
      <c r="BI11" s="624"/>
      <c r="BJ11" s="624"/>
      <c r="BK11" s="624"/>
      <c r="BL11" s="624"/>
      <c r="BM11" s="624"/>
      <c r="BN11" s="625"/>
      <c r="BO11" s="626">
        <v>1.9</v>
      </c>
      <c r="BP11" s="626"/>
      <c r="BQ11" s="626"/>
      <c r="BR11" s="626"/>
      <c r="BS11" s="632">
        <v>818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58965</v>
      </c>
      <c r="CS11" s="624"/>
      <c r="CT11" s="624"/>
      <c r="CU11" s="624"/>
      <c r="CV11" s="624"/>
      <c r="CW11" s="624"/>
      <c r="CX11" s="624"/>
      <c r="CY11" s="625"/>
      <c r="CZ11" s="626">
        <v>2.8</v>
      </c>
      <c r="DA11" s="626"/>
      <c r="DB11" s="626"/>
      <c r="DC11" s="626"/>
      <c r="DD11" s="632">
        <v>7206</v>
      </c>
      <c r="DE11" s="624"/>
      <c r="DF11" s="624"/>
      <c r="DG11" s="624"/>
      <c r="DH11" s="624"/>
      <c r="DI11" s="624"/>
      <c r="DJ11" s="624"/>
      <c r="DK11" s="624"/>
      <c r="DL11" s="624"/>
      <c r="DM11" s="624"/>
      <c r="DN11" s="624"/>
      <c r="DO11" s="624"/>
      <c r="DP11" s="625"/>
      <c r="DQ11" s="632">
        <v>50237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200289</v>
      </c>
      <c r="BH12" s="624"/>
      <c r="BI12" s="624"/>
      <c r="BJ12" s="624"/>
      <c r="BK12" s="624"/>
      <c r="BL12" s="624"/>
      <c r="BM12" s="624"/>
      <c r="BN12" s="625"/>
      <c r="BO12" s="626">
        <v>80.8</v>
      </c>
      <c r="BP12" s="626"/>
      <c r="BQ12" s="626"/>
      <c r="BR12" s="626"/>
      <c r="BS12" s="632">
        <v>36139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209769</v>
      </c>
      <c r="CS12" s="624"/>
      <c r="CT12" s="624"/>
      <c r="CU12" s="624"/>
      <c r="CV12" s="624"/>
      <c r="CW12" s="624"/>
      <c r="CX12" s="624"/>
      <c r="CY12" s="625"/>
      <c r="CZ12" s="626">
        <v>10</v>
      </c>
      <c r="DA12" s="626"/>
      <c r="DB12" s="626"/>
      <c r="DC12" s="626"/>
      <c r="DD12" s="632">
        <v>18251</v>
      </c>
      <c r="DE12" s="624"/>
      <c r="DF12" s="624"/>
      <c r="DG12" s="624"/>
      <c r="DH12" s="624"/>
      <c r="DI12" s="624"/>
      <c r="DJ12" s="624"/>
      <c r="DK12" s="624"/>
      <c r="DL12" s="624"/>
      <c r="DM12" s="624"/>
      <c r="DN12" s="624"/>
      <c r="DO12" s="624"/>
      <c r="DP12" s="625"/>
      <c r="DQ12" s="632">
        <v>88699</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7205</v>
      </c>
      <c r="S13" s="624"/>
      <c r="T13" s="624"/>
      <c r="U13" s="624"/>
      <c r="V13" s="624"/>
      <c r="W13" s="624"/>
      <c r="X13" s="624"/>
      <c r="Y13" s="625"/>
      <c r="Z13" s="626">
        <v>0.3</v>
      </c>
      <c r="AA13" s="626"/>
      <c r="AB13" s="626"/>
      <c r="AC13" s="626"/>
      <c r="AD13" s="627">
        <v>7205</v>
      </c>
      <c r="AE13" s="627"/>
      <c r="AF13" s="627"/>
      <c r="AG13" s="627"/>
      <c r="AH13" s="627"/>
      <c r="AI13" s="627"/>
      <c r="AJ13" s="627"/>
      <c r="AK13" s="627"/>
      <c r="AL13" s="628">
        <v>0.6</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165599</v>
      </c>
      <c r="BH13" s="624"/>
      <c r="BI13" s="624"/>
      <c r="BJ13" s="624"/>
      <c r="BK13" s="624"/>
      <c r="BL13" s="624"/>
      <c r="BM13" s="624"/>
      <c r="BN13" s="625"/>
      <c r="BO13" s="626">
        <v>66.8</v>
      </c>
      <c r="BP13" s="626"/>
      <c r="BQ13" s="626"/>
      <c r="BR13" s="626"/>
      <c r="BS13" s="632">
        <v>36139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196040</v>
      </c>
      <c r="CS13" s="624"/>
      <c r="CT13" s="624"/>
      <c r="CU13" s="624"/>
      <c r="CV13" s="624"/>
      <c r="CW13" s="624"/>
      <c r="CX13" s="624"/>
      <c r="CY13" s="625"/>
      <c r="CZ13" s="626">
        <v>9.4</v>
      </c>
      <c r="DA13" s="626"/>
      <c r="DB13" s="626"/>
      <c r="DC13" s="626"/>
      <c r="DD13" s="632">
        <v>149653</v>
      </c>
      <c r="DE13" s="624"/>
      <c r="DF13" s="624"/>
      <c r="DG13" s="624"/>
      <c r="DH13" s="624"/>
      <c r="DI13" s="624"/>
      <c r="DJ13" s="624"/>
      <c r="DK13" s="624"/>
      <c r="DL13" s="624"/>
      <c r="DM13" s="624"/>
      <c r="DN13" s="624"/>
      <c r="DO13" s="624"/>
      <c r="DP13" s="625"/>
      <c r="DQ13" s="632">
        <v>93077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2121</v>
      </c>
      <c r="BH14" s="624"/>
      <c r="BI14" s="624"/>
      <c r="BJ14" s="624"/>
      <c r="BK14" s="624"/>
      <c r="BL14" s="624"/>
      <c r="BM14" s="624"/>
      <c r="BN14" s="625"/>
      <c r="BO14" s="626">
        <v>0.9</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73127</v>
      </c>
      <c r="CS14" s="624"/>
      <c r="CT14" s="624"/>
      <c r="CU14" s="624"/>
      <c r="CV14" s="624"/>
      <c r="CW14" s="624"/>
      <c r="CX14" s="624"/>
      <c r="CY14" s="625"/>
      <c r="CZ14" s="626">
        <v>3.5</v>
      </c>
      <c r="DA14" s="626"/>
      <c r="DB14" s="626"/>
      <c r="DC14" s="626"/>
      <c r="DD14" s="632">
        <v>4174</v>
      </c>
      <c r="DE14" s="624"/>
      <c r="DF14" s="624"/>
      <c r="DG14" s="624"/>
      <c r="DH14" s="624"/>
      <c r="DI14" s="624"/>
      <c r="DJ14" s="624"/>
      <c r="DK14" s="624"/>
      <c r="DL14" s="624"/>
      <c r="DM14" s="624"/>
      <c r="DN14" s="624"/>
      <c r="DO14" s="624"/>
      <c r="DP14" s="625"/>
      <c r="DQ14" s="632">
        <v>58235</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62</v>
      </c>
      <c r="S15" s="624"/>
      <c r="T15" s="624"/>
      <c r="U15" s="624"/>
      <c r="V15" s="624"/>
      <c r="W15" s="624"/>
      <c r="X15" s="624"/>
      <c r="Y15" s="625"/>
      <c r="Z15" s="626">
        <v>0</v>
      </c>
      <c r="AA15" s="626"/>
      <c r="AB15" s="626"/>
      <c r="AC15" s="626"/>
      <c r="AD15" s="627">
        <v>62</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2488</v>
      </c>
      <c r="BH15" s="624"/>
      <c r="BI15" s="624"/>
      <c r="BJ15" s="624"/>
      <c r="BK15" s="624"/>
      <c r="BL15" s="624"/>
      <c r="BM15" s="624"/>
      <c r="BN15" s="625"/>
      <c r="BO15" s="626">
        <v>1</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123288</v>
      </c>
      <c r="CS15" s="624"/>
      <c r="CT15" s="624"/>
      <c r="CU15" s="624"/>
      <c r="CV15" s="624"/>
      <c r="CW15" s="624"/>
      <c r="CX15" s="624"/>
      <c r="CY15" s="625"/>
      <c r="CZ15" s="626">
        <v>5.9</v>
      </c>
      <c r="DA15" s="626"/>
      <c r="DB15" s="626"/>
      <c r="DC15" s="626"/>
      <c r="DD15" s="632" t="s">
        <v>109</v>
      </c>
      <c r="DE15" s="624"/>
      <c r="DF15" s="624"/>
      <c r="DG15" s="624"/>
      <c r="DH15" s="624"/>
      <c r="DI15" s="624"/>
      <c r="DJ15" s="624"/>
      <c r="DK15" s="624"/>
      <c r="DL15" s="624"/>
      <c r="DM15" s="624"/>
      <c r="DN15" s="624"/>
      <c r="DO15" s="624"/>
      <c r="DP15" s="625"/>
      <c r="DQ15" s="632">
        <v>97316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1042605</v>
      </c>
      <c r="S16" s="624"/>
      <c r="T16" s="624"/>
      <c r="U16" s="624"/>
      <c r="V16" s="624"/>
      <c r="W16" s="624"/>
      <c r="X16" s="624"/>
      <c r="Y16" s="625"/>
      <c r="Z16" s="626">
        <v>47.5</v>
      </c>
      <c r="AA16" s="626"/>
      <c r="AB16" s="626"/>
      <c r="AC16" s="626"/>
      <c r="AD16" s="627">
        <v>951301</v>
      </c>
      <c r="AE16" s="627"/>
      <c r="AF16" s="627"/>
      <c r="AG16" s="627"/>
      <c r="AH16" s="627"/>
      <c r="AI16" s="627"/>
      <c r="AJ16" s="627"/>
      <c r="AK16" s="627"/>
      <c r="AL16" s="628">
        <v>73.900000000000006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951301</v>
      </c>
      <c r="S17" s="624"/>
      <c r="T17" s="624"/>
      <c r="U17" s="624"/>
      <c r="V17" s="624"/>
      <c r="W17" s="624"/>
      <c r="X17" s="624"/>
      <c r="Y17" s="625"/>
      <c r="Z17" s="626">
        <v>43.3</v>
      </c>
      <c r="AA17" s="626"/>
      <c r="AB17" s="626"/>
      <c r="AC17" s="626"/>
      <c r="AD17" s="627">
        <v>951301</v>
      </c>
      <c r="AE17" s="627"/>
      <c r="AF17" s="627"/>
      <c r="AG17" s="627"/>
      <c r="AH17" s="627"/>
      <c r="AI17" s="627"/>
      <c r="AJ17" s="627"/>
      <c r="AK17" s="627"/>
      <c r="AL17" s="628">
        <v>73.900000000000006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208787</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208563</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91304</v>
      </c>
      <c r="S18" s="624"/>
      <c r="T18" s="624"/>
      <c r="U18" s="624"/>
      <c r="V18" s="624"/>
      <c r="W18" s="624"/>
      <c r="X18" s="624"/>
      <c r="Y18" s="625"/>
      <c r="Z18" s="626">
        <v>4.2</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408</v>
      </c>
      <c r="BH19" s="624"/>
      <c r="BI19" s="624"/>
      <c r="BJ19" s="624"/>
      <c r="BK19" s="624"/>
      <c r="BL19" s="624"/>
      <c r="BM19" s="624"/>
      <c r="BN19" s="625"/>
      <c r="BO19" s="626">
        <v>0.2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1357320</v>
      </c>
      <c r="S20" s="624"/>
      <c r="T20" s="624"/>
      <c r="U20" s="624"/>
      <c r="V20" s="624"/>
      <c r="W20" s="624"/>
      <c r="X20" s="624"/>
      <c r="Y20" s="625"/>
      <c r="Z20" s="626">
        <v>61.8</v>
      </c>
      <c r="AA20" s="626"/>
      <c r="AB20" s="626"/>
      <c r="AC20" s="626"/>
      <c r="AD20" s="627">
        <v>1266016</v>
      </c>
      <c r="AE20" s="627"/>
      <c r="AF20" s="627"/>
      <c r="AG20" s="627"/>
      <c r="AH20" s="627"/>
      <c r="AI20" s="627"/>
      <c r="AJ20" s="627"/>
      <c r="AK20" s="627"/>
      <c r="AL20" s="628">
        <v>98.3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408</v>
      </c>
      <c r="BH20" s="624"/>
      <c r="BI20" s="624"/>
      <c r="BJ20" s="624"/>
      <c r="BK20" s="624"/>
      <c r="BL20" s="624"/>
      <c r="BM20" s="624"/>
      <c r="BN20" s="625"/>
      <c r="BO20" s="626">
        <v>0.2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2087942</v>
      </c>
      <c r="CS20" s="624"/>
      <c r="CT20" s="624"/>
      <c r="CU20" s="624"/>
      <c r="CV20" s="624"/>
      <c r="CW20" s="624"/>
      <c r="CX20" s="624"/>
      <c r="CY20" s="625"/>
      <c r="CZ20" s="626">
        <v>100</v>
      </c>
      <c r="DA20" s="626"/>
      <c r="DB20" s="626"/>
      <c r="DC20" s="626"/>
      <c r="DD20" s="632">
        <v>247387</v>
      </c>
      <c r="DE20" s="624"/>
      <c r="DF20" s="624"/>
      <c r="DG20" s="624"/>
      <c r="DH20" s="624"/>
      <c r="DI20" s="624"/>
      <c r="DJ20" s="624"/>
      <c r="DK20" s="624"/>
      <c r="DL20" s="624"/>
      <c r="DM20" s="624"/>
      <c r="DN20" s="624"/>
      <c r="DO20" s="624"/>
      <c r="DP20" s="625"/>
      <c r="DQ20" s="632">
        <v>1685723</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408</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962</v>
      </c>
      <c r="S22" s="624"/>
      <c r="T22" s="624"/>
      <c r="U22" s="624"/>
      <c r="V22" s="624"/>
      <c r="W22" s="624"/>
      <c r="X22" s="624"/>
      <c r="Y22" s="625"/>
      <c r="Z22" s="626">
        <v>0</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3864</v>
      </c>
      <c r="S23" s="624"/>
      <c r="T23" s="624"/>
      <c r="U23" s="624"/>
      <c r="V23" s="624"/>
      <c r="W23" s="624"/>
      <c r="X23" s="624"/>
      <c r="Y23" s="625"/>
      <c r="Z23" s="626">
        <v>0.2</v>
      </c>
      <c r="AA23" s="626"/>
      <c r="AB23" s="626"/>
      <c r="AC23" s="626"/>
      <c r="AD23" s="627">
        <v>1478</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665</v>
      </c>
      <c r="S24" s="624"/>
      <c r="T24" s="624"/>
      <c r="U24" s="624"/>
      <c r="V24" s="624"/>
      <c r="W24" s="624"/>
      <c r="X24" s="624"/>
      <c r="Y24" s="625"/>
      <c r="Z24" s="626">
        <v>0</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633583</v>
      </c>
      <c r="CS24" s="613"/>
      <c r="CT24" s="613"/>
      <c r="CU24" s="613"/>
      <c r="CV24" s="613"/>
      <c r="CW24" s="613"/>
      <c r="CX24" s="613"/>
      <c r="CY24" s="614"/>
      <c r="CZ24" s="650">
        <v>30.3</v>
      </c>
      <c r="DA24" s="651"/>
      <c r="DB24" s="651"/>
      <c r="DC24" s="652"/>
      <c r="DD24" s="649">
        <v>601976</v>
      </c>
      <c r="DE24" s="613"/>
      <c r="DF24" s="613"/>
      <c r="DG24" s="613"/>
      <c r="DH24" s="613"/>
      <c r="DI24" s="613"/>
      <c r="DJ24" s="613"/>
      <c r="DK24" s="614"/>
      <c r="DL24" s="649">
        <v>594133</v>
      </c>
      <c r="DM24" s="613"/>
      <c r="DN24" s="613"/>
      <c r="DO24" s="613"/>
      <c r="DP24" s="613"/>
      <c r="DQ24" s="613"/>
      <c r="DR24" s="613"/>
      <c r="DS24" s="613"/>
      <c r="DT24" s="613"/>
      <c r="DU24" s="613"/>
      <c r="DV24" s="614"/>
      <c r="DW24" s="617">
        <v>43.9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113356</v>
      </c>
      <c r="S25" s="624"/>
      <c r="T25" s="624"/>
      <c r="U25" s="624"/>
      <c r="V25" s="624"/>
      <c r="W25" s="624"/>
      <c r="X25" s="624"/>
      <c r="Y25" s="625"/>
      <c r="Z25" s="626">
        <v>5.2</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382956</v>
      </c>
      <c r="CS25" s="655"/>
      <c r="CT25" s="655"/>
      <c r="CU25" s="655"/>
      <c r="CV25" s="655"/>
      <c r="CW25" s="655"/>
      <c r="CX25" s="655"/>
      <c r="CY25" s="656"/>
      <c r="CZ25" s="657">
        <v>18.3</v>
      </c>
      <c r="DA25" s="658"/>
      <c r="DB25" s="658"/>
      <c r="DC25" s="659"/>
      <c r="DD25" s="632">
        <v>378173</v>
      </c>
      <c r="DE25" s="655"/>
      <c r="DF25" s="655"/>
      <c r="DG25" s="655"/>
      <c r="DH25" s="655"/>
      <c r="DI25" s="655"/>
      <c r="DJ25" s="655"/>
      <c r="DK25" s="656"/>
      <c r="DL25" s="632">
        <v>370330</v>
      </c>
      <c r="DM25" s="655"/>
      <c r="DN25" s="655"/>
      <c r="DO25" s="655"/>
      <c r="DP25" s="655"/>
      <c r="DQ25" s="655"/>
      <c r="DR25" s="655"/>
      <c r="DS25" s="655"/>
      <c r="DT25" s="655"/>
      <c r="DU25" s="655"/>
      <c r="DV25" s="656"/>
      <c r="DW25" s="628">
        <v>27.4</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242558</v>
      </c>
      <c r="CS26" s="624"/>
      <c r="CT26" s="624"/>
      <c r="CU26" s="624"/>
      <c r="CV26" s="624"/>
      <c r="CW26" s="624"/>
      <c r="CX26" s="624"/>
      <c r="CY26" s="625"/>
      <c r="CZ26" s="657">
        <v>11.6</v>
      </c>
      <c r="DA26" s="658"/>
      <c r="DB26" s="658"/>
      <c r="DC26" s="659"/>
      <c r="DD26" s="632">
        <v>238755</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121412</v>
      </c>
      <c r="S27" s="624"/>
      <c r="T27" s="624"/>
      <c r="U27" s="624"/>
      <c r="V27" s="624"/>
      <c r="W27" s="624"/>
      <c r="X27" s="624"/>
      <c r="Y27" s="625"/>
      <c r="Z27" s="626">
        <v>5.5</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247827</v>
      </c>
      <c r="BH27" s="624"/>
      <c r="BI27" s="624"/>
      <c r="BJ27" s="624"/>
      <c r="BK27" s="624"/>
      <c r="BL27" s="624"/>
      <c r="BM27" s="624"/>
      <c r="BN27" s="625"/>
      <c r="BO27" s="626">
        <v>100</v>
      </c>
      <c r="BP27" s="626"/>
      <c r="BQ27" s="626"/>
      <c r="BR27" s="626"/>
      <c r="BS27" s="632">
        <v>36997</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41840</v>
      </c>
      <c r="CS27" s="655"/>
      <c r="CT27" s="655"/>
      <c r="CU27" s="655"/>
      <c r="CV27" s="655"/>
      <c r="CW27" s="655"/>
      <c r="CX27" s="655"/>
      <c r="CY27" s="656"/>
      <c r="CZ27" s="657">
        <v>2</v>
      </c>
      <c r="DA27" s="658"/>
      <c r="DB27" s="658"/>
      <c r="DC27" s="659"/>
      <c r="DD27" s="632">
        <v>15240</v>
      </c>
      <c r="DE27" s="655"/>
      <c r="DF27" s="655"/>
      <c r="DG27" s="655"/>
      <c r="DH27" s="655"/>
      <c r="DI27" s="655"/>
      <c r="DJ27" s="655"/>
      <c r="DK27" s="656"/>
      <c r="DL27" s="632">
        <v>15240</v>
      </c>
      <c r="DM27" s="655"/>
      <c r="DN27" s="655"/>
      <c r="DO27" s="655"/>
      <c r="DP27" s="655"/>
      <c r="DQ27" s="655"/>
      <c r="DR27" s="655"/>
      <c r="DS27" s="655"/>
      <c r="DT27" s="655"/>
      <c r="DU27" s="655"/>
      <c r="DV27" s="656"/>
      <c r="DW27" s="628">
        <v>1.1000000000000001</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23896</v>
      </c>
      <c r="S28" s="624"/>
      <c r="T28" s="624"/>
      <c r="U28" s="624"/>
      <c r="V28" s="624"/>
      <c r="W28" s="624"/>
      <c r="X28" s="624"/>
      <c r="Y28" s="625"/>
      <c r="Z28" s="626">
        <v>1.1000000000000001</v>
      </c>
      <c r="AA28" s="626"/>
      <c r="AB28" s="626"/>
      <c r="AC28" s="626"/>
      <c r="AD28" s="627">
        <v>19892</v>
      </c>
      <c r="AE28" s="627"/>
      <c r="AF28" s="627"/>
      <c r="AG28" s="627"/>
      <c r="AH28" s="627"/>
      <c r="AI28" s="627"/>
      <c r="AJ28" s="627"/>
      <c r="AK28" s="627"/>
      <c r="AL28" s="628">
        <v>1.5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208787</v>
      </c>
      <c r="CS28" s="624"/>
      <c r="CT28" s="624"/>
      <c r="CU28" s="624"/>
      <c r="CV28" s="624"/>
      <c r="CW28" s="624"/>
      <c r="CX28" s="624"/>
      <c r="CY28" s="625"/>
      <c r="CZ28" s="657">
        <v>10</v>
      </c>
      <c r="DA28" s="658"/>
      <c r="DB28" s="658"/>
      <c r="DC28" s="659"/>
      <c r="DD28" s="632">
        <v>208563</v>
      </c>
      <c r="DE28" s="624"/>
      <c r="DF28" s="624"/>
      <c r="DG28" s="624"/>
      <c r="DH28" s="624"/>
      <c r="DI28" s="624"/>
      <c r="DJ28" s="624"/>
      <c r="DK28" s="625"/>
      <c r="DL28" s="632">
        <v>208563</v>
      </c>
      <c r="DM28" s="624"/>
      <c r="DN28" s="624"/>
      <c r="DO28" s="624"/>
      <c r="DP28" s="624"/>
      <c r="DQ28" s="624"/>
      <c r="DR28" s="624"/>
      <c r="DS28" s="624"/>
      <c r="DT28" s="624"/>
      <c r="DU28" s="624"/>
      <c r="DV28" s="625"/>
      <c r="DW28" s="628">
        <v>15.4</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16736</v>
      </c>
      <c r="S29" s="624"/>
      <c r="T29" s="624"/>
      <c r="U29" s="624"/>
      <c r="V29" s="624"/>
      <c r="W29" s="624"/>
      <c r="X29" s="624"/>
      <c r="Y29" s="625"/>
      <c r="Z29" s="626">
        <v>0.8</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208787</v>
      </c>
      <c r="CS29" s="655"/>
      <c r="CT29" s="655"/>
      <c r="CU29" s="655"/>
      <c r="CV29" s="655"/>
      <c r="CW29" s="655"/>
      <c r="CX29" s="655"/>
      <c r="CY29" s="656"/>
      <c r="CZ29" s="657">
        <v>10</v>
      </c>
      <c r="DA29" s="658"/>
      <c r="DB29" s="658"/>
      <c r="DC29" s="659"/>
      <c r="DD29" s="632">
        <v>208563</v>
      </c>
      <c r="DE29" s="655"/>
      <c r="DF29" s="655"/>
      <c r="DG29" s="655"/>
      <c r="DH29" s="655"/>
      <c r="DI29" s="655"/>
      <c r="DJ29" s="655"/>
      <c r="DK29" s="656"/>
      <c r="DL29" s="632">
        <v>208563</v>
      </c>
      <c r="DM29" s="655"/>
      <c r="DN29" s="655"/>
      <c r="DO29" s="655"/>
      <c r="DP29" s="655"/>
      <c r="DQ29" s="655"/>
      <c r="DR29" s="655"/>
      <c r="DS29" s="655"/>
      <c r="DT29" s="655"/>
      <c r="DU29" s="655"/>
      <c r="DV29" s="656"/>
      <c r="DW29" s="628">
        <v>15.4</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215644</v>
      </c>
      <c r="S30" s="624"/>
      <c r="T30" s="624"/>
      <c r="U30" s="624"/>
      <c r="V30" s="624"/>
      <c r="W30" s="624"/>
      <c r="X30" s="624"/>
      <c r="Y30" s="625"/>
      <c r="Z30" s="626">
        <v>9.8000000000000007</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98.1</v>
      </c>
      <c r="BH30" s="682"/>
      <c r="BI30" s="682"/>
      <c r="BJ30" s="682"/>
      <c r="BK30" s="682"/>
      <c r="BL30" s="682"/>
      <c r="BM30" s="618">
        <v>83.7</v>
      </c>
      <c r="BN30" s="682"/>
      <c r="BO30" s="682"/>
      <c r="BP30" s="682"/>
      <c r="BQ30" s="683"/>
      <c r="BR30" s="681">
        <v>97.8</v>
      </c>
      <c r="BS30" s="682"/>
      <c r="BT30" s="682"/>
      <c r="BU30" s="682"/>
      <c r="BV30" s="682"/>
      <c r="BW30" s="682"/>
      <c r="BX30" s="618">
        <v>83.2</v>
      </c>
      <c r="BY30" s="682"/>
      <c r="BZ30" s="682"/>
      <c r="CA30" s="682"/>
      <c r="CB30" s="683"/>
      <c r="CD30" s="686"/>
      <c r="CE30" s="687"/>
      <c r="CF30" s="637" t="s">
        <v>291</v>
      </c>
      <c r="CG30" s="638"/>
      <c r="CH30" s="638"/>
      <c r="CI30" s="638"/>
      <c r="CJ30" s="638"/>
      <c r="CK30" s="638"/>
      <c r="CL30" s="638"/>
      <c r="CM30" s="638"/>
      <c r="CN30" s="638"/>
      <c r="CO30" s="638"/>
      <c r="CP30" s="638"/>
      <c r="CQ30" s="639"/>
      <c r="CR30" s="623">
        <v>191697</v>
      </c>
      <c r="CS30" s="624"/>
      <c r="CT30" s="624"/>
      <c r="CU30" s="624"/>
      <c r="CV30" s="624"/>
      <c r="CW30" s="624"/>
      <c r="CX30" s="624"/>
      <c r="CY30" s="625"/>
      <c r="CZ30" s="657">
        <v>9.1999999999999993</v>
      </c>
      <c r="DA30" s="658"/>
      <c r="DB30" s="658"/>
      <c r="DC30" s="659"/>
      <c r="DD30" s="632">
        <v>191473</v>
      </c>
      <c r="DE30" s="624"/>
      <c r="DF30" s="624"/>
      <c r="DG30" s="624"/>
      <c r="DH30" s="624"/>
      <c r="DI30" s="624"/>
      <c r="DJ30" s="624"/>
      <c r="DK30" s="625"/>
      <c r="DL30" s="632">
        <v>191473</v>
      </c>
      <c r="DM30" s="624"/>
      <c r="DN30" s="624"/>
      <c r="DO30" s="624"/>
      <c r="DP30" s="624"/>
      <c r="DQ30" s="624"/>
      <c r="DR30" s="624"/>
      <c r="DS30" s="624"/>
      <c r="DT30" s="624"/>
      <c r="DU30" s="624"/>
      <c r="DV30" s="625"/>
      <c r="DW30" s="628">
        <v>14.1</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117447</v>
      </c>
      <c r="S31" s="624"/>
      <c r="T31" s="624"/>
      <c r="U31" s="624"/>
      <c r="V31" s="624"/>
      <c r="W31" s="624"/>
      <c r="X31" s="624"/>
      <c r="Y31" s="625"/>
      <c r="Z31" s="626">
        <v>5.3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99.5</v>
      </c>
      <c r="BH31" s="655"/>
      <c r="BI31" s="655"/>
      <c r="BJ31" s="655"/>
      <c r="BK31" s="655"/>
      <c r="BL31" s="655"/>
      <c r="BM31" s="629">
        <v>98.3</v>
      </c>
      <c r="BN31" s="679"/>
      <c r="BO31" s="679"/>
      <c r="BP31" s="679"/>
      <c r="BQ31" s="680"/>
      <c r="BR31" s="678">
        <v>98.7</v>
      </c>
      <c r="BS31" s="655"/>
      <c r="BT31" s="655"/>
      <c r="BU31" s="655"/>
      <c r="BV31" s="655"/>
      <c r="BW31" s="655"/>
      <c r="BX31" s="629">
        <v>97.4</v>
      </c>
      <c r="BY31" s="679"/>
      <c r="BZ31" s="679"/>
      <c r="CA31" s="679"/>
      <c r="CB31" s="680"/>
      <c r="CD31" s="686"/>
      <c r="CE31" s="687"/>
      <c r="CF31" s="637" t="s">
        <v>295</v>
      </c>
      <c r="CG31" s="638"/>
      <c r="CH31" s="638"/>
      <c r="CI31" s="638"/>
      <c r="CJ31" s="638"/>
      <c r="CK31" s="638"/>
      <c r="CL31" s="638"/>
      <c r="CM31" s="638"/>
      <c r="CN31" s="638"/>
      <c r="CO31" s="638"/>
      <c r="CP31" s="638"/>
      <c r="CQ31" s="639"/>
      <c r="CR31" s="623">
        <v>17090</v>
      </c>
      <c r="CS31" s="655"/>
      <c r="CT31" s="655"/>
      <c r="CU31" s="655"/>
      <c r="CV31" s="655"/>
      <c r="CW31" s="655"/>
      <c r="CX31" s="655"/>
      <c r="CY31" s="656"/>
      <c r="CZ31" s="657">
        <v>0.8</v>
      </c>
      <c r="DA31" s="658"/>
      <c r="DB31" s="658"/>
      <c r="DC31" s="659"/>
      <c r="DD31" s="632">
        <v>17090</v>
      </c>
      <c r="DE31" s="655"/>
      <c r="DF31" s="655"/>
      <c r="DG31" s="655"/>
      <c r="DH31" s="655"/>
      <c r="DI31" s="655"/>
      <c r="DJ31" s="655"/>
      <c r="DK31" s="656"/>
      <c r="DL31" s="632">
        <v>17090</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80375</v>
      </c>
      <c r="S32" s="624"/>
      <c r="T32" s="624"/>
      <c r="U32" s="624"/>
      <c r="V32" s="624"/>
      <c r="W32" s="624"/>
      <c r="X32" s="624"/>
      <c r="Y32" s="625"/>
      <c r="Z32" s="626">
        <v>3.7</v>
      </c>
      <c r="AA32" s="626"/>
      <c r="AB32" s="626"/>
      <c r="AC32" s="626"/>
      <c r="AD32" s="627">
        <v>199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97.3</v>
      </c>
      <c r="BH32" s="691"/>
      <c r="BI32" s="691"/>
      <c r="BJ32" s="691"/>
      <c r="BK32" s="691"/>
      <c r="BL32" s="691"/>
      <c r="BM32" s="692">
        <v>77.599999999999994</v>
      </c>
      <c r="BN32" s="691"/>
      <c r="BO32" s="691"/>
      <c r="BP32" s="691"/>
      <c r="BQ32" s="693"/>
      <c r="BR32" s="690">
        <v>97.2</v>
      </c>
      <c r="BS32" s="691"/>
      <c r="BT32" s="691"/>
      <c r="BU32" s="691"/>
      <c r="BV32" s="691"/>
      <c r="BW32" s="691"/>
      <c r="BX32" s="692">
        <v>77.7</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144600</v>
      </c>
      <c r="S33" s="624"/>
      <c r="T33" s="624"/>
      <c r="U33" s="624"/>
      <c r="V33" s="624"/>
      <c r="W33" s="624"/>
      <c r="X33" s="624"/>
      <c r="Y33" s="625"/>
      <c r="Z33" s="626">
        <v>6.6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1206972</v>
      </c>
      <c r="CS33" s="655"/>
      <c r="CT33" s="655"/>
      <c r="CU33" s="655"/>
      <c r="CV33" s="655"/>
      <c r="CW33" s="655"/>
      <c r="CX33" s="655"/>
      <c r="CY33" s="656"/>
      <c r="CZ33" s="657">
        <v>57.8</v>
      </c>
      <c r="DA33" s="658"/>
      <c r="DB33" s="658"/>
      <c r="DC33" s="659"/>
      <c r="DD33" s="632">
        <v>972853</v>
      </c>
      <c r="DE33" s="655"/>
      <c r="DF33" s="655"/>
      <c r="DG33" s="655"/>
      <c r="DH33" s="655"/>
      <c r="DI33" s="655"/>
      <c r="DJ33" s="655"/>
      <c r="DK33" s="656"/>
      <c r="DL33" s="632">
        <v>363047</v>
      </c>
      <c r="DM33" s="655"/>
      <c r="DN33" s="655"/>
      <c r="DO33" s="655"/>
      <c r="DP33" s="655"/>
      <c r="DQ33" s="655"/>
      <c r="DR33" s="655"/>
      <c r="DS33" s="655"/>
      <c r="DT33" s="655"/>
      <c r="DU33" s="655"/>
      <c r="DV33" s="656"/>
      <c r="DW33" s="628">
        <v>26.8</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320866</v>
      </c>
      <c r="CS34" s="624"/>
      <c r="CT34" s="624"/>
      <c r="CU34" s="624"/>
      <c r="CV34" s="624"/>
      <c r="CW34" s="624"/>
      <c r="CX34" s="624"/>
      <c r="CY34" s="625"/>
      <c r="CZ34" s="657">
        <v>15.4</v>
      </c>
      <c r="DA34" s="658"/>
      <c r="DB34" s="658"/>
      <c r="DC34" s="659"/>
      <c r="DD34" s="632">
        <v>206612</v>
      </c>
      <c r="DE34" s="624"/>
      <c r="DF34" s="624"/>
      <c r="DG34" s="624"/>
      <c r="DH34" s="624"/>
      <c r="DI34" s="624"/>
      <c r="DJ34" s="624"/>
      <c r="DK34" s="625"/>
      <c r="DL34" s="632">
        <v>134065</v>
      </c>
      <c r="DM34" s="624"/>
      <c r="DN34" s="624"/>
      <c r="DO34" s="624"/>
      <c r="DP34" s="624"/>
      <c r="DQ34" s="624"/>
      <c r="DR34" s="624"/>
      <c r="DS34" s="624"/>
      <c r="DT34" s="624"/>
      <c r="DU34" s="624"/>
      <c r="DV34" s="625"/>
      <c r="DW34" s="628">
        <v>9.9</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65600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96425</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29568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15319</v>
      </c>
      <c r="CS35" s="655"/>
      <c r="CT35" s="655"/>
      <c r="CU35" s="655"/>
      <c r="CV35" s="655"/>
      <c r="CW35" s="655"/>
      <c r="CX35" s="655"/>
      <c r="CY35" s="656"/>
      <c r="CZ35" s="657">
        <v>0.7</v>
      </c>
      <c r="DA35" s="658"/>
      <c r="DB35" s="658"/>
      <c r="DC35" s="659"/>
      <c r="DD35" s="632">
        <v>15319</v>
      </c>
      <c r="DE35" s="655"/>
      <c r="DF35" s="655"/>
      <c r="DG35" s="655"/>
      <c r="DH35" s="655"/>
      <c r="DI35" s="655"/>
      <c r="DJ35" s="655"/>
      <c r="DK35" s="656"/>
      <c r="DL35" s="632">
        <v>15319</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2196277</v>
      </c>
      <c r="S36" s="696"/>
      <c r="T36" s="696"/>
      <c r="U36" s="696"/>
      <c r="V36" s="696"/>
      <c r="W36" s="696"/>
      <c r="X36" s="696"/>
      <c r="Y36" s="697"/>
      <c r="Z36" s="698">
        <v>100</v>
      </c>
      <c r="AA36" s="698"/>
      <c r="AB36" s="698"/>
      <c r="AC36" s="698"/>
      <c r="AD36" s="699">
        <v>1287585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23300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29568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287390</v>
      </c>
      <c r="CS36" s="624"/>
      <c r="CT36" s="624"/>
      <c r="CU36" s="624"/>
      <c r="CV36" s="624"/>
      <c r="CW36" s="624"/>
      <c r="CX36" s="624"/>
      <c r="CY36" s="625"/>
      <c r="CZ36" s="657">
        <v>13.8</v>
      </c>
      <c r="DA36" s="658"/>
      <c r="DB36" s="658"/>
      <c r="DC36" s="659"/>
      <c r="DD36" s="632">
        <v>232269</v>
      </c>
      <c r="DE36" s="624"/>
      <c r="DF36" s="624"/>
      <c r="DG36" s="624"/>
      <c r="DH36" s="624"/>
      <c r="DI36" s="624"/>
      <c r="DJ36" s="624"/>
      <c r="DK36" s="625"/>
      <c r="DL36" s="632">
        <v>165606</v>
      </c>
      <c r="DM36" s="624"/>
      <c r="DN36" s="624"/>
      <c r="DO36" s="624"/>
      <c r="DP36" s="624"/>
      <c r="DQ36" s="624"/>
      <c r="DR36" s="624"/>
      <c r="DS36" s="624"/>
      <c r="DT36" s="624"/>
      <c r="DU36" s="624"/>
      <c r="DV36" s="625"/>
      <c r="DW36" s="628">
        <v>12.2</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16650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143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104551</v>
      </c>
      <c r="CS37" s="655"/>
      <c r="CT37" s="655"/>
      <c r="CU37" s="655"/>
      <c r="CV37" s="655"/>
      <c r="CW37" s="655"/>
      <c r="CX37" s="655"/>
      <c r="CY37" s="656"/>
      <c r="CZ37" s="657">
        <v>5</v>
      </c>
      <c r="DA37" s="658"/>
      <c r="DB37" s="658"/>
      <c r="DC37" s="659"/>
      <c r="DD37" s="632">
        <v>100719</v>
      </c>
      <c r="DE37" s="655"/>
      <c r="DF37" s="655"/>
      <c r="DG37" s="655"/>
      <c r="DH37" s="655"/>
      <c r="DI37" s="655"/>
      <c r="DJ37" s="655"/>
      <c r="DK37" s="656"/>
      <c r="DL37" s="632">
        <v>87592</v>
      </c>
      <c r="DM37" s="655"/>
      <c r="DN37" s="655"/>
      <c r="DO37" s="655"/>
      <c r="DP37" s="655"/>
      <c r="DQ37" s="655"/>
      <c r="DR37" s="655"/>
      <c r="DS37" s="655"/>
      <c r="DT37" s="655"/>
      <c r="DU37" s="655"/>
      <c r="DV37" s="656"/>
      <c r="DW37" s="628">
        <v>6.5</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8200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206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73125</v>
      </c>
      <c r="CS38" s="624"/>
      <c r="CT38" s="624"/>
      <c r="CU38" s="624"/>
      <c r="CV38" s="624"/>
      <c r="CW38" s="624"/>
      <c r="CX38" s="624"/>
      <c r="CY38" s="625"/>
      <c r="CZ38" s="657">
        <v>3.5</v>
      </c>
      <c r="DA38" s="658"/>
      <c r="DB38" s="658"/>
      <c r="DC38" s="659"/>
      <c r="DD38" s="632">
        <v>48500</v>
      </c>
      <c r="DE38" s="624"/>
      <c r="DF38" s="624"/>
      <c r="DG38" s="624"/>
      <c r="DH38" s="624"/>
      <c r="DI38" s="624"/>
      <c r="DJ38" s="624"/>
      <c r="DK38" s="625"/>
      <c r="DL38" s="632">
        <v>48057</v>
      </c>
      <c r="DM38" s="624"/>
      <c r="DN38" s="624"/>
      <c r="DO38" s="624"/>
      <c r="DP38" s="624"/>
      <c r="DQ38" s="624"/>
      <c r="DR38" s="624"/>
      <c r="DS38" s="624"/>
      <c r="DT38" s="624"/>
      <c r="DU38" s="624"/>
      <c r="DV38" s="625"/>
      <c r="DW38" s="628">
        <v>3.6</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16</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68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491595</v>
      </c>
      <c r="CS39" s="655"/>
      <c r="CT39" s="655"/>
      <c r="CU39" s="655"/>
      <c r="CV39" s="655"/>
      <c r="CW39" s="655"/>
      <c r="CX39" s="655"/>
      <c r="CY39" s="656"/>
      <c r="CZ39" s="657">
        <v>23.5</v>
      </c>
      <c r="DA39" s="658"/>
      <c r="DB39" s="658"/>
      <c r="DC39" s="659"/>
      <c r="DD39" s="632">
        <v>470153</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31443</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65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18677</v>
      </c>
      <c r="CS40" s="624"/>
      <c r="CT40" s="624"/>
      <c r="CU40" s="624"/>
      <c r="CV40" s="624"/>
      <c r="CW40" s="624"/>
      <c r="CX40" s="624"/>
      <c r="CY40" s="625"/>
      <c r="CZ40" s="657">
        <v>0.9</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16816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247387</v>
      </c>
      <c r="CS42" s="624"/>
      <c r="CT42" s="624"/>
      <c r="CU42" s="624"/>
      <c r="CV42" s="624"/>
      <c r="CW42" s="624"/>
      <c r="CX42" s="624"/>
      <c r="CY42" s="625"/>
      <c r="CZ42" s="657">
        <v>11.8</v>
      </c>
      <c r="DA42" s="706"/>
      <c r="DB42" s="706"/>
      <c r="DC42" s="707"/>
      <c r="DD42" s="632">
        <v>110894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247387</v>
      </c>
      <c r="CS44" s="624"/>
      <c r="CT44" s="624"/>
      <c r="CU44" s="624"/>
      <c r="CV44" s="624"/>
      <c r="CW44" s="624"/>
      <c r="CX44" s="624"/>
      <c r="CY44" s="625"/>
      <c r="CZ44" s="657">
        <v>11.8</v>
      </c>
      <c r="DA44" s="706"/>
      <c r="DB44" s="706"/>
      <c r="DC44" s="707"/>
      <c r="DD44" s="632">
        <v>110894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114404</v>
      </c>
      <c r="CS45" s="655"/>
      <c r="CT45" s="655"/>
      <c r="CU45" s="655"/>
      <c r="CV45" s="655"/>
      <c r="CW45" s="655"/>
      <c r="CX45" s="655"/>
      <c r="CY45" s="656"/>
      <c r="CZ45" s="657">
        <v>5.5</v>
      </c>
      <c r="DA45" s="658"/>
      <c r="DB45" s="658"/>
      <c r="DC45" s="659"/>
      <c r="DD45" s="632">
        <v>9092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132983</v>
      </c>
      <c r="CS46" s="624"/>
      <c r="CT46" s="624"/>
      <c r="CU46" s="624"/>
      <c r="CV46" s="624"/>
      <c r="CW46" s="624"/>
      <c r="CX46" s="624"/>
      <c r="CY46" s="625"/>
      <c r="CZ46" s="657">
        <v>6.4</v>
      </c>
      <c r="DA46" s="706"/>
      <c r="DB46" s="706"/>
      <c r="DC46" s="707"/>
      <c r="DD46" s="632">
        <v>101802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2087942</v>
      </c>
      <c r="CS49" s="691"/>
      <c r="CT49" s="691"/>
      <c r="CU49" s="691"/>
      <c r="CV49" s="691"/>
      <c r="CW49" s="691"/>
      <c r="CX49" s="691"/>
      <c r="CY49" s="718"/>
      <c r="CZ49" s="719">
        <v>100</v>
      </c>
      <c r="DA49" s="720"/>
      <c r="DB49" s="720"/>
      <c r="DC49" s="721"/>
      <c r="DD49" s="722">
        <v>1685723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2196</v>
      </c>
      <c r="R7" s="753"/>
      <c r="S7" s="753"/>
      <c r="T7" s="753"/>
      <c r="U7" s="753"/>
      <c r="V7" s="753">
        <v>2088</v>
      </c>
      <c r="W7" s="753"/>
      <c r="X7" s="753"/>
      <c r="Y7" s="753"/>
      <c r="Z7" s="753"/>
      <c r="AA7" s="753">
        <v>108</v>
      </c>
      <c r="AB7" s="753"/>
      <c r="AC7" s="753"/>
      <c r="AD7" s="753"/>
      <c r="AE7" s="754"/>
      <c r="AF7" s="755">
        <v>86</v>
      </c>
      <c r="AG7" s="756"/>
      <c r="AH7" s="756"/>
      <c r="AI7" s="756"/>
      <c r="AJ7" s="757"/>
      <c r="AK7" s="792">
        <v>216</v>
      </c>
      <c r="AL7" s="793"/>
      <c r="AM7" s="793"/>
      <c r="AN7" s="793"/>
      <c r="AO7" s="793"/>
      <c r="AP7" s="793">
        <v>1935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2196</v>
      </c>
      <c r="R23" s="812"/>
      <c r="S23" s="812"/>
      <c r="T23" s="812"/>
      <c r="U23" s="812"/>
      <c r="V23" s="812">
        <v>2088</v>
      </c>
      <c r="W23" s="812"/>
      <c r="X23" s="812"/>
      <c r="Y23" s="812"/>
      <c r="Z23" s="812"/>
      <c r="AA23" s="812">
        <v>108</v>
      </c>
      <c r="AB23" s="812"/>
      <c r="AC23" s="812"/>
      <c r="AD23" s="812"/>
      <c r="AE23" s="813"/>
      <c r="AF23" s="814">
        <v>86</v>
      </c>
      <c r="AG23" s="812"/>
      <c r="AH23" s="812"/>
      <c r="AI23" s="812"/>
      <c r="AJ23" s="815"/>
      <c r="AK23" s="816"/>
      <c r="AL23" s="817"/>
      <c r="AM23" s="817"/>
      <c r="AN23" s="817"/>
      <c r="AO23" s="817"/>
      <c r="AP23" s="812">
        <v>1935</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39">
        <v>130</v>
      </c>
      <c r="R28" s="840"/>
      <c r="S28" s="840"/>
      <c r="T28" s="840"/>
      <c r="U28" s="840"/>
      <c r="V28" s="840">
        <v>100</v>
      </c>
      <c r="W28" s="840"/>
      <c r="X28" s="840"/>
      <c r="Y28" s="840"/>
      <c r="Z28" s="840"/>
      <c r="AA28" s="840">
        <v>30</v>
      </c>
      <c r="AB28" s="840"/>
      <c r="AC28" s="840"/>
      <c r="AD28" s="840"/>
      <c r="AE28" s="841"/>
      <c r="AF28" s="842">
        <v>30</v>
      </c>
      <c r="AG28" s="840"/>
      <c r="AH28" s="840"/>
      <c r="AI28" s="840"/>
      <c r="AJ28" s="843"/>
      <c r="AK28" s="844">
        <v>12</v>
      </c>
      <c r="AL28" s="845"/>
      <c r="AM28" s="845"/>
      <c r="AN28" s="845"/>
      <c r="AO28" s="845"/>
      <c r="AP28" s="836" t="s">
        <v>109</v>
      </c>
      <c r="AQ28" s="836"/>
      <c r="AR28" s="836"/>
      <c r="AS28" s="836"/>
      <c r="AT28" s="836"/>
      <c r="AU28" s="836" t="s">
        <v>109</v>
      </c>
      <c r="AV28" s="836"/>
      <c r="AW28" s="836"/>
      <c r="AX28" s="836"/>
      <c r="AY28" s="836"/>
      <c r="AZ28" s="836" t="s">
        <v>109</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76</v>
      </c>
      <c r="R29" s="777"/>
      <c r="S29" s="777"/>
      <c r="T29" s="777"/>
      <c r="U29" s="777"/>
      <c r="V29" s="777">
        <v>76</v>
      </c>
      <c r="W29" s="777"/>
      <c r="X29" s="777"/>
      <c r="Y29" s="777"/>
      <c r="Z29" s="777"/>
      <c r="AA29" s="777">
        <v>0</v>
      </c>
      <c r="AB29" s="777"/>
      <c r="AC29" s="777"/>
      <c r="AD29" s="777"/>
      <c r="AE29" s="778"/>
      <c r="AF29" s="779">
        <v>0</v>
      </c>
      <c r="AG29" s="780"/>
      <c r="AH29" s="780"/>
      <c r="AI29" s="780"/>
      <c r="AJ29" s="781"/>
      <c r="AK29" s="848">
        <v>20</v>
      </c>
      <c r="AL29" s="836"/>
      <c r="AM29" s="836"/>
      <c r="AN29" s="836"/>
      <c r="AO29" s="836"/>
      <c r="AP29" s="836" t="s">
        <v>109</v>
      </c>
      <c r="AQ29" s="836"/>
      <c r="AR29" s="836"/>
      <c r="AS29" s="836"/>
      <c r="AT29" s="836"/>
      <c r="AU29" s="836" t="s">
        <v>109</v>
      </c>
      <c r="AV29" s="836"/>
      <c r="AW29" s="836"/>
      <c r="AX29" s="836"/>
      <c r="AY29" s="836"/>
      <c r="AZ29" s="836" t="s">
        <v>109</v>
      </c>
      <c r="BA29" s="836"/>
      <c r="BB29" s="836"/>
      <c r="BC29" s="836"/>
      <c r="BD29" s="836"/>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12</v>
      </c>
      <c r="R30" s="777"/>
      <c r="S30" s="777"/>
      <c r="T30" s="777"/>
      <c r="U30" s="777"/>
      <c r="V30" s="777">
        <v>12</v>
      </c>
      <c r="W30" s="777"/>
      <c r="X30" s="777"/>
      <c r="Y30" s="777"/>
      <c r="Z30" s="777"/>
      <c r="AA30" s="777">
        <v>0</v>
      </c>
      <c r="AB30" s="777"/>
      <c r="AC30" s="777"/>
      <c r="AD30" s="777"/>
      <c r="AE30" s="778"/>
      <c r="AF30" s="779" t="s">
        <v>380</v>
      </c>
      <c r="AG30" s="780"/>
      <c r="AH30" s="780"/>
      <c r="AI30" s="780"/>
      <c r="AJ30" s="781"/>
      <c r="AK30" s="848">
        <v>5</v>
      </c>
      <c r="AL30" s="836"/>
      <c r="AM30" s="836"/>
      <c r="AN30" s="836"/>
      <c r="AO30" s="836"/>
      <c r="AP30" s="836" t="s">
        <v>109</v>
      </c>
      <c r="AQ30" s="836"/>
      <c r="AR30" s="836"/>
      <c r="AS30" s="836"/>
      <c r="AT30" s="836"/>
      <c r="AU30" s="836" t="s">
        <v>109</v>
      </c>
      <c r="AV30" s="836"/>
      <c r="AW30" s="836"/>
      <c r="AX30" s="836"/>
      <c r="AY30" s="836"/>
      <c r="AZ30" s="836" t="s">
        <v>109</v>
      </c>
      <c r="BA30" s="836"/>
      <c r="BB30" s="836"/>
      <c r="BC30" s="836"/>
      <c r="BD30" s="836"/>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39</v>
      </c>
      <c r="R31" s="777"/>
      <c r="S31" s="777"/>
      <c r="T31" s="777"/>
      <c r="U31" s="777"/>
      <c r="V31" s="777">
        <v>211</v>
      </c>
      <c r="W31" s="777"/>
      <c r="X31" s="777"/>
      <c r="Y31" s="777"/>
      <c r="Z31" s="777"/>
      <c r="AA31" s="777">
        <v>-172</v>
      </c>
      <c r="AB31" s="777"/>
      <c r="AC31" s="777"/>
      <c r="AD31" s="777"/>
      <c r="AE31" s="778"/>
      <c r="AF31" s="779">
        <v>3</v>
      </c>
      <c r="AG31" s="780"/>
      <c r="AH31" s="780"/>
      <c r="AI31" s="780"/>
      <c r="AJ31" s="781"/>
      <c r="AK31" s="848">
        <v>23</v>
      </c>
      <c r="AL31" s="836"/>
      <c r="AM31" s="836"/>
      <c r="AN31" s="836"/>
      <c r="AO31" s="836"/>
      <c r="AP31" s="836" t="s">
        <v>109</v>
      </c>
      <c r="AQ31" s="836"/>
      <c r="AR31" s="836"/>
      <c r="AS31" s="836"/>
      <c r="AT31" s="836"/>
      <c r="AU31" s="836" t="s">
        <v>109</v>
      </c>
      <c r="AV31" s="836"/>
      <c r="AW31" s="836"/>
      <c r="AX31" s="836"/>
      <c r="AY31" s="836"/>
      <c r="AZ31" s="836" t="s">
        <v>109</v>
      </c>
      <c r="BA31" s="836"/>
      <c r="BB31" s="836"/>
      <c r="BC31" s="836"/>
      <c r="BD31" s="836"/>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23</v>
      </c>
      <c r="R32" s="777"/>
      <c r="S32" s="777"/>
      <c r="T32" s="777"/>
      <c r="U32" s="777"/>
      <c r="V32" s="777">
        <v>23</v>
      </c>
      <c r="W32" s="777"/>
      <c r="X32" s="777"/>
      <c r="Y32" s="777"/>
      <c r="Z32" s="777"/>
      <c r="AA32" s="777">
        <v>0</v>
      </c>
      <c r="AB32" s="777"/>
      <c r="AC32" s="777"/>
      <c r="AD32" s="777"/>
      <c r="AE32" s="778"/>
      <c r="AF32" s="779">
        <v>0</v>
      </c>
      <c r="AG32" s="780"/>
      <c r="AH32" s="780"/>
      <c r="AI32" s="780"/>
      <c r="AJ32" s="781"/>
      <c r="AK32" s="848">
        <v>8</v>
      </c>
      <c r="AL32" s="836"/>
      <c r="AM32" s="836"/>
      <c r="AN32" s="836"/>
      <c r="AO32" s="836"/>
      <c r="AP32" s="836">
        <v>8</v>
      </c>
      <c r="AQ32" s="836"/>
      <c r="AR32" s="836"/>
      <c r="AS32" s="836"/>
      <c r="AT32" s="836"/>
      <c r="AU32" s="836" t="s">
        <v>109</v>
      </c>
      <c r="AV32" s="836"/>
      <c r="AW32" s="836"/>
      <c r="AX32" s="836"/>
      <c r="AY32" s="836"/>
      <c r="AZ32" s="836" t="s">
        <v>109</v>
      </c>
      <c r="BA32" s="836"/>
      <c r="BB32" s="836"/>
      <c r="BC32" s="836"/>
      <c r="BD32" s="836"/>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18</v>
      </c>
      <c r="R33" s="777"/>
      <c r="S33" s="777"/>
      <c r="T33" s="777"/>
      <c r="U33" s="777"/>
      <c r="V33" s="777">
        <v>18</v>
      </c>
      <c r="W33" s="777"/>
      <c r="X33" s="777"/>
      <c r="Y33" s="777"/>
      <c r="Z33" s="777"/>
      <c r="AA33" s="777">
        <v>0</v>
      </c>
      <c r="AB33" s="777"/>
      <c r="AC33" s="777"/>
      <c r="AD33" s="777"/>
      <c r="AE33" s="778"/>
      <c r="AF33" s="779">
        <v>0</v>
      </c>
      <c r="AG33" s="780"/>
      <c r="AH33" s="780"/>
      <c r="AI33" s="780"/>
      <c r="AJ33" s="781"/>
      <c r="AK33" s="848">
        <v>0</v>
      </c>
      <c r="AL33" s="836"/>
      <c r="AM33" s="836"/>
      <c r="AN33" s="836"/>
      <c r="AO33" s="836"/>
      <c r="AP33" s="836" t="s">
        <v>109</v>
      </c>
      <c r="AQ33" s="836"/>
      <c r="AR33" s="836"/>
      <c r="AS33" s="836"/>
      <c r="AT33" s="836"/>
      <c r="AU33" s="836" t="s">
        <v>109</v>
      </c>
      <c r="AV33" s="836"/>
      <c r="AW33" s="836"/>
      <c r="AX33" s="836"/>
      <c r="AY33" s="836"/>
      <c r="AZ33" s="836" t="s">
        <v>109</v>
      </c>
      <c r="BA33" s="836"/>
      <c r="BB33" s="836"/>
      <c r="BC33" s="836"/>
      <c r="BD33" s="836"/>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386</v>
      </c>
      <c r="C34" s="774"/>
      <c r="D34" s="774"/>
      <c r="E34" s="774"/>
      <c r="F34" s="774"/>
      <c r="G34" s="774"/>
      <c r="H34" s="774"/>
      <c r="I34" s="774"/>
      <c r="J34" s="774"/>
      <c r="K34" s="774"/>
      <c r="L34" s="774"/>
      <c r="M34" s="774"/>
      <c r="N34" s="774"/>
      <c r="O34" s="774"/>
      <c r="P34" s="775"/>
      <c r="Q34" s="776">
        <v>41</v>
      </c>
      <c r="R34" s="777"/>
      <c r="S34" s="777"/>
      <c r="T34" s="777"/>
      <c r="U34" s="777"/>
      <c r="V34" s="777">
        <v>41</v>
      </c>
      <c r="W34" s="777"/>
      <c r="X34" s="777"/>
      <c r="Y34" s="777"/>
      <c r="Z34" s="777"/>
      <c r="AA34" s="777">
        <v>0</v>
      </c>
      <c r="AB34" s="777"/>
      <c r="AC34" s="777"/>
      <c r="AD34" s="777"/>
      <c r="AE34" s="778"/>
      <c r="AF34" s="779">
        <v>0</v>
      </c>
      <c r="AG34" s="780"/>
      <c r="AH34" s="780"/>
      <c r="AI34" s="780"/>
      <c r="AJ34" s="781"/>
      <c r="AK34" s="848">
        <v>15</v>
      </c>
      <c r="AL34" s="836"/>
      <c r="AM34" s="836"/>
      <c r="AN34" s="836"/>
      <c r="AO34" s="836"/>
      <c r="AP34" s="836">
        <v>212</v>
      </c>
      <c r="AQ34" s="836"/>
      <c r="AR34" s="836"/>
      <c r="AS34" s="836"/>
      <c r="AT34" s="836"/>
      <c r="AU34" s="836" t="s">
        <v>109</v>
      </c>
      <c r="AV34" s="836"/>
      <c r="AW34" s="836"/>
      <c r="AX34" s="836"/>
      <c r="AY34" s="836"/>
      <c r="AZ34" s="836" t="s">
        <v>109</v>
      </c>
      <c r="BA34" s="836"/>
      <c r="BB34" s="836"/>
      <c r="BC34" s="836"/>
      <c r="BD34" s="836"/>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387</v>
      </c>
      <c r="C35" s="774"/>
      <c r="D35" s="774"/>
      <c r="E35" s="774"/>
      <c r="F35" s="774"/>
      <c r="G35" s="774"/>
      <c r="H35" s="774"/>
      <c r="I35" s="774"/>
      <c r="J35" s="774"/>
      <c r="K35" s="774"/>
      <c r="L35" s="774"/>
      <c r="M35" s="774"/>
      <c r="N35" s="774"/>
      <c r="O35" s="774"/>
      <c r="P35" s="775"/>
      <c r="Q35" s="776">
        <v>3</v>
      </c>
      <c r="R35" s="777"/>
      <c r="S35" s="777"/>
      <c r="T35" s="777"/>
      <c r="U35" s="777"/>
      <c r="V35" s="777">
        <v>3</v>
      </c>
      <c r="W35" s="777"/>
      <c r="X35" s="777"/>
      <c r="Y35" s="777"/>
      <c r="Z35" s="777"/>
      <c r="AA35" s="777">
        <v>0</v>
      </c>
      <c r="AB35" s="777"/>
      <c r="AC35" s="777"/>
      <c r="AD35" s="777"/>
      <c r="AE35" s="778"/>
      <c r="AF35" s="779">
        <v>0</v>
      </c>
      <c r="AG35" s="780"/>
      <c r="AH35" s="780"/>
      <c r="AI35" s="780"/>
      <c r="AJ35" s="781"/>
      <c r="AK35" s="848">
        <v>2</v>
      </c>
      <c r="AL35" s="836"/>
      <c r="AM35" s="836"/>
      <c r="AN35" s="836"/>
      <c r="AO35" s="836"/>
      <c r="AP35" s="836" t="s">
        <v>109</v>
      </c>
      <c r="AQ35" s="836"/>
      <c r="AR35" s="836"/>
      <c r="AS35" s="836"/>
      <c r="AT35" s="836"/>
      <c r="AU35" s="836" t="s">
        <v>109</v>
      </c>
      <c r="AV35" s="836"/>
      <c r="AW35" s="836"/>
      <c r="AX35" s="836"/>
      <c r="AY35" s="836"/>
      <c r="AZ35" s="836" t="s">
        <v>109</v>
      </c>
      <c r="BA35" s="836"/>
      <c r="BB35" s="836"/>
      <c r="BC35" s="836"/>
      <c r="BD35" s="836"/>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388</v>
      </c>
      <c r="C36" s="774"/>
      <c r="D36" s="774"/>
      <c r="E36" s="774"/>
      <c r="F36" s="774"/>
      <c r="G36" s="774"/>
      <c r="H36" s="774"/>
      <c r="I36" s="774"/>
      <c r="J36" s="774"/>
      <c r="K36" s="774"/>
      <c r="L36" s="774"/>
      <c r="M36" s="774"/>
      <c r="N36" s="774"/>
      <c r="O36" s="774"/>
      <c r="P36" s="775"/>
      <c r="Q36" s="776">
        <v>0</v>
      </c>
      <c r="R36" s="777"/>
      <c r="S36" s="777"/>
      <c r="T36" s="777"/>
      <c r="U36" s="777"/>
      <c r="V36" s="777">
        <v>0</v>
      </c>
      <c r="W36" s="777"/>
      <c r="X36" s="777"/>
      <c r="Y36" s="777"/>
      <c r="Z36" s="777"/>
      <c r="AA36" s="777">
        <v>0</v>
      </c>
      <c r="AB36" s="777"/>
      <c r="AC36" s="777"/>
      <c r="AD36" s="777"/>
      <c r="AE36" s="778"/>
      <c r="AF36" s="779">
        <v>2</v>
      </c>
      <c r="AG36" s="780"/>
      <c r="AH36" s="780"/>
      <c r="AI36" s="780"/>
      <c r="AJ36" s="781"/>
      <c r="AK36" s="848">
        <v>0</v>
      </c>
      <c r="AL36" s="836"/>
      <c r="AM36" s="836"/>
      <c r="AN36" s="836"/>
      <c r="AO36" s="836"/>
      <c r="AP36" s="836" t="s">
        <v>109</v>
      </c>
      <c r="AQ36" s="836"/>
      <c r="AR36" s="836"/>
      <c r="AS36" s="836"/>
      <c r="AT36" s="836"/>
      <c r="AU36" s="836" t="s">
        <v>109</v>
      </c>
      <c r="AV36" s="836"/>
      <c r="AW36" s="836"/>
      <c r="AX36" s="836"/>
      <c r="AY36" s="836"/>
      <c r="AZ36" s="836" t="s">
        <v>109</v>
      </c>
      <c r="BA36" s="836"/>
      <c r="BB36" s="836"/>
      <c r="BC36" s="836"/>
      <c r="BD36" s="836"/>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36"/>
      <c r="AM37" s="836"/>
      <c r="AN37" s="836"/>
      <c r="AO37" s="836"/>
      <c r="AP37" s="836"/>
      <c r="AQ37" s="836"/>
      <c r="AR37" s="836"/>
      <c r="AS37" s="836"/>
      <c r="AT37" s="836"/>
      <c r="AU37" s="836"/>
      <c r="AV37" s="836"/>
      <c r="AW37" s="836"/>
      <c r="AX37" s="836"/>
      <c r="AY37" s="836"/>
      <c r="AZ37" s="849"/>
      <c r="BA37" s="849"/>
      <c r="BB37" s="849"/>
      <c r="BC37" s="849"/>
      <c r="BD37" s="849"/>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36"/>
      <c r="AM38" s="836"/>
      <c r="AN38" s="836"/>
      <c r="AO38" s="836"/>
      <c r="AP38" s="836"/>
      <c r="AQ38" s="836"/>
      <c r="AR38" s="836"/>
      <c r="AS38" s="836"/>
      <c r="AT38" s="836"/>
      <c r="AU38" s="836"/>
      <c r="AV38" s="836"/>
      <c r="AW38" s="836"/>
      <c r="AX38" s="836"/>
      <c r="AY38" s="836"/>
      <c r="AZ38" s="849"/>
      <c r="BA38" s="849"/>
      <c r="BB38" s="849"/>
      <c r="BC38" s="849"/>
      <c r="BD38" s="849"/>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36"/>
      <c r="AM39" s="836"/>
      <c r="AN39" s="836"/>
      <c r="AO39" s="836"/>
      <c r="AP39" s="836"/>
      <c r="AQ39" s="836"/>
      <c r="AR39" s="836"/>
      <c r="AS39" s="836"/>
      <c r="AT39" s="836"/>
      <c r="AU39" s="836"/>
      <c r="AV39" s="836"/>
      <c r="AW39" s="836"/>
      <c r="AX39" s="836"/>
      <c r="AY39" s="836"/>
      <c r="AZ39" s="849"/>
      <c r="BA39" s="849"/>
      <c r="BB39" s="849"/>
      <c r="BC39" s="849"/>
      <c r="BD39" s="849"/>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36"/>
      <c r="AM40" s="836"/>
      <c r="AN40" s="836"/>
      <c r="AO40" s="836"/>
      <c r="AP40" s="836"/>
      <c r="AQ40" s="836"/>
      <c r="AR40" s="836"/>
      <c r="AS40" s="836"/>
      <c r="AT40" s="836"/>
      <c r="AU40" s="836"/>
      <c r="AV40" s="836"/>
      <c r="AW40" s="836"/>
      <c r="AX40" s="836"/>
      <c r="AY40" s="836"/>
      <c r="AZ40" s="849"/>
      <c r="BA40" s="849"/>
      <c r="BB40" s="849"/>
      <c r="BC40" s="849"/>
      <c r="BD40" s="849"/>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36"/>
      <c r="AM41" s="836"/>
      <c r="AN41" s="836"/>
      <c r="AO41" s="836"/>
      <c r="AP41" s="836"/>
      <c r="AQ41" s="836"/>
      <c r="AR41" s="836"/>
      <c r="AS41" s="836"/>
      <c r="AT41" s="836"/>
      <c r="AU41" s="836"/>
      <c r="AV41" s="836"/>
      <c r="AW41" s="836"/>
      <c r="AX41" s="836"/>
      <c r="AY41" s="836"/>
      <c r="AZ41" s="849"/>
      <c r="BA41" s="849"/>
      <c r="BB41" s="849"/>
      <c r="BC41" s="849"/>
      <c r="BD41" s="849"/>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36"/>
      <c r="AM42" s="836"/>
      <c r="AN42" s="836"/>
      <c r="AO42" s="836"/>
      <c r="AP42" s="836"/>
      <c r="AQ42" s="836"/>
      <c r="AR42" s="836"/>
      <c r="AS42" s="836"/>
      <c r="AT42" s="836"/>
      <c r="AU42" s="836"/>
      <c r="AV42" s="836"/>
      <c r="AW42" s="836"/>
      <c r="AX42" s="836"/>
      <c r="AY42" s="836"/>
      <c r="AZ42" s="849"/>
      <c r="BA42" s="849"/>
      <c r="BB42" s="849"/>
      <c r="BC42" s="849"/>
      <c r="BD42" s="849"/>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36"/>
      <c r="AM43" s="836"/>
      <c r="AN43" s="836"/>
      <c r="AO43" s="836"/>
      <c r="AP43" s="836"/>
      <c r="AQ43" s="836"/>
      <c r="AR43" s="836"/>
      <c r="AS43" s="836"/>
      <c r="AT43" s="836"/>
      <c r="AU43" s="836"/>
      <c r="AV43" s="836"/>
      <c r="AW43" s="836"/>
      <c r="AX43" s="836"/>
      <c r="AY43" s="836"/>
      <c r="AZ43" s="849"/>
      <c r="BA43" s="849"/>
      <c r="BB43" s="849"/>
      <c r="BC43" s="849"/>
      <c r="BD43" s="849"/>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36"/>
      <c r="AM44" s="836"/>
      <c r="AN44" s="836"/>
      <c r="AO44" s="836"/>
      <c r="AP44" s="836"/>
      <c r="AQ44" s="836"/>
      <c r="AR44" s="836"/>
      <c r="AS44" s="836"/>
      <c r="AT44" s="836"/>
      <c r="AU44" s="836"/>
      <c r="AV44" s="836"/>
      <c r="AW44" s="836"/>
      <c r="AX44" s="836"/>
      <c r="AY44" s="836"/>
      <c r="AZ44" s="849"/>
      <c r="BA44" s="849"/>
      <c r="BB44" s="849"/>
      <c r="BC44" s="849"/>
      <c r="BD44" s="849"/>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36"/>
      <c r="AM45" s="836"/>
      <c r="AN45" s="836"/>
      <c r="AO45" s="836"/>
      <c r="AP45" s="836"/>
      <c r="AQ45" s="836"/>
      <c r="AR45" s="836"/>
      <c r="AS45" s="836"/>
      <c r="AT45" s="836"/>
      <c r="AU45" s="836"/>
      <c r="AV45" s="836"/>
      <c r="AW45" s="836"/>
      <c r="AX45" s="836"/>
      <c r="AY45" s="836"/>
      <c r="AZ45" s="849"/>
      <c r="BA45" s="849"/>
      <c r="BB45" s="849"/>
      <c r="BC45" s="849"/>
      <c r="BD45" s="849"/>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36"/>
      <c r="AM46" s="836"/>
      <c r="AN46" s="836"/>
      <c r="AO46" s="836"/>
      <c r="AP46" s="836"/>
      <c r="AQ46" s="836"/>
      <c r="AR46" s="836"/>
      <c r="AS46" s="836"/>
      <c r="AT46" s="836"/>
      <c r="AU46" s="836"/>
      <c r="AV46" s="836"/>
      <c r="AW46" s="836"/>
      <c r="AX46" s="836"/>
      <c r="AY46" s="836"/>
      <c r="AZ46" s="849"/>
      <c r="BA46" s="849"/>
      <c r="BB46" s="849"/>
      <c r="BC46" s="849"/>
      <c r="BD46" s="849"/>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36"/>
      <c r="AM47" s="836"/>
      <c r="AN47" s="836"/>
      <c r="AO47" s="836"/>
      <c r="AP47" s="836"/>
      <c r="AQ47" s="836"/>
      <c r="AR47" s="836"/>
      <c r="AS47" s="836"/>
      <c r="AT47" s="836"/>
      <c r="AU47" s="836"/>
      <c r="AV47" s="836"/>
      <c r="AW47" s="836"/>
      <c r="AX47" s="836"/>
      <c r="AY47" s="836"/>
      <c r="AZ47" s="849"/>
      <c r="BA47" s="849"/>
      <c r="BB47" s="849"/>
      <c r="BC47" s="849"/>
      <c r="BD47" s="849"/>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36"/>
      <c r="AM48" s="836"/>
      <c r="AN48" s="836"/>
      <c r="AO48" s="836"/>
      <c r="AP48" s="836"/>
      <c r="AQ48" s="836"/>
      <c r="AR48" s="836"/>
      <c r="AS48" s="836"/>
      <c r="AT48" s="836"/>
      <c r="AU48" s="836"/>
      <c r="AV48" s="836"/>
      <c r="AW48" s="836"/>
      <c r="AX48" s="836"/>
      <c r="AY48" s="836"/>
      <c r="AZ48" s="849"/>
      <c r="BA48" s="849"/>
      <c r="BB48" s="849"/>
      <c r="BC48" s="849"/>
      <c r="BD48" s="849"/>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36"/>
      <c r="AM49" s="836"/>
      <c r="AN49" s="836"/>
      <c r="AO49" s="836"/>
      <c r="AP49" s="836"/>
      <c r="AQ49" s="836"/>
      <c r="AR49" s="836"/>
      <c r="AS49" s="836"/>
      <c r="AT49" s="836"/>
      <c r="AU49" s="836"/>
      <c r="AV49" s="836"/>
      <c r="AW49" s="836"/>
      <c r="AX49" s="836"/>
      <c r="AY49" s="836"/>
      <c r="AZ49" s="849"/>
      <c r="BA49" s="849"/>
      <c r="BB49" s="849"/>
      <c r="BC49" s="849"/>
      <c r="BD49" s="849"/>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390</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35</v>
      </c>
      <c r="AG63" s="859"/>
      <c r="AH63" s="859"/>
      <c r="AI63" s="859"/>
      <c r="AJ63" s="860"/>
      <c r="AK63" s="861"/>
      <c r="AL63" s="856"/>
      <c r="AM63" s="856"/>
      <c r="AN63" s="856"/>
      <c r="AO63" s="856"/>
      <c r="AP63" s="859">
        <v>220</v>
      </c>
      <c r="AQ63" s="859"/>
      <c r="AR63" s="859"/>
      <c r="AS63" s="859"/>
      <c r="AT63" s="859"/>
      <c r="AU63" s="859" t="s">
        <v>562</v>
      </c>
      <c r="AV63" s="859"/>
      <c r="AW63" s="859"/>
      <c r="AX63" s="859"/>
      <c r="AY63" s="859"/>
      <c r="AZ63" s="863"/>
      <c r="BA63" s="863"/>
      <c r="BB63" s="863"/>
      <c r="BC63" s="863"/>
      <c r="BD63" s="863"/>
      <c r="BE63" s="864"/>
      <c r="BF63" s="864"/>
      <c r="BG63" s="864"/>
      <c r="BH63" s="864"/>
      <c r="BI63" s="865"/>
      <c r="BJ63" s="866" t="s">
        <v>109</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392</v>
      </c>
      <c r="B66" s="759"/>
      <c r="C66" s="759"/>
      <c r="D66" s="759"/>
      <c r="E66" s="759"/>
      <c r="F66" s="759"/>
      <c r="G66" s="759"/>
      <c r="H66" s="759"/>
      <c r="I66" s="759"/>
      <c r="J66" s="759"/>
      <c r="K66" s="759"/>
      <c r="L66" s="759"/>
      <c r="M66" s="759"/>
      <c r="N66" s="759"/>
      <c r="O66" s="759"/>
      <c r="P66" s="760"/>
      <c r="Q66" s="735" t="s">
        <v>393</v>
      </c>
      <c r="R66" s="736"/>
      <c r="S66" s="736"/>
      <c r="T66" s="736"/>
      <c r="U66" s="737"/>
      <c r="V66" s="735" t="s">
        <v>394</v>
      </c>
      <c r="W66" s="736"/>
      <c r="X66" s="736"/>
      <c r="Y66" s="736"/>
      <c r="Z66" s="737"/>
      <c r="AA66" s="735" t="s">
        <v>395</v>
      </c>
      <c r="AB66" s="736"/>
      <c r="AC66" s="736"/>
      <c r="AD66" s="736"/>
      <c r="AE66" s="737"/>
      <c r="AF66" s="869" t="s">
        <v>396</v>
      </c>
      <c r="AG66" s="831"/>
      <c r="AH66" s="831"/>
      <c r="AI66" s="831"/>
      <c r="AJ66" s="870"/>
      <c r="AK66" s="735" t="s">
        <v>397</v>
      </c>
      <c r="AL66" s="759"/>
      <c r="AM66" s="759"/>
      <c r="AN66" s="759"/>
      <c r="AO66" s="760"/>
      <c r="AP66" s="735" t="s">
        <v>398</v>
      </c>
      <c r="AQ66" s="736"/>
      <c r="AR66" s="736"/>
      <c r="AS66" s="736"/>
      <c r="AT66" s="737"/>
      <c r="AU66" s="735" t="s">
        <v>399</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548</v>
      </c>
      <c r="C68" s="887"/>
      <c r="D68" s="887"/>
      <c r="E68" s="887"/>
      <c r="F68" s="887"/>
      <c r="G68" s="887"/>
      <c r="H68" s="887"/>
      <c r="I68" s="887"/>
      <c r="J68" s="887"/>
      <c r="K68" s="887"/>
      <c r="L68" s="887"/>
      <c r="M68" s="887"/>
      <c r="N68" s="887"/>
      <c r="O68" s="887"/>
      <c r="P68" s="888"/>
      <c r="Q68" s="889"/>
      <c r="R68" s="883"/>
      <c r="S68" s="883"/>
      <c r="T68" s="883"/>
      <c r="U68" s="883"/>
      <c r="V68" s="883"/>
      <c r="W68" s="883"/>
      <c r="X68" s="883"/>
      <c r="Y68" s="883"/>
      <c r="Z68" s="883"/>
      <c r="AA68" s="883"/>
      <c r="AB68" s="883"/>
      <c r="AC68" s="883"/>
      <c r="AD68" s="883"/>
      <c r="AE68" s="883"/>
      <c r="AF68" s="883"/>
      <c r="AG68" s="883"/>
      <c r="AH68" s="883"/>
      <c r="AI68" s="883"/>
      <c r="AJ68" s="883"/>
      <c r="AK68" s="883"/>
      <c r="AL68" s="883"/>
      <c r="AM68" s="883"/>
      <c r="AN68" s="883"/>
      <c r="AO68" s="883"/>
      <c r="AP68" s="883"/>
      <c r="AQ68" s="883"/>
      <c r="AR68" s="883"/>
      <c r="AS68" s="883"/>
      <c r="AT68" s="883"/>
      <c r="AU68" s="883"/>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549</v>
      </c>
      <c r="C69" s="891"/>
      <c r="D69" s="891"/>
      <c r="E69" s="891"/>
      <c r="F69" s="891"/>
      <c r="G69" s="891"/>
      <c r="H69" s="891"/>
      <c r="I69" s="891"/>
      <c r="J69" s="891"/>
      <c r="K69" s="891"/>
      <c r="L69" s="891"/>
      <c r="M69" s="891"/>
      <c r="N69" s="891"/>
      <c r="O69" s="891"/>
      <c r="P69" s="892"/>
      <c r="Q69" s="893">
        <v>2872</v>
      </c>
      <c r="R69" s="836"/>
      <c r="S69" s="836"/>
      <c r="T69" s="836"/>
      <c r="U69" s="836"/>
      <c r="V69" s="836">
        <v>2806</v>
      </c>
      <c r="W69" s="836"/>
      <c r="X69" s="836"/>
      <c r="Y69" s="836"/>
      <c r="Z69" s="836"/>
      <c r="AA69" s="836">
        <v>66</v>
      </c>
      <c r="AB69" s="836"/>
      <c r="AC69" s="836"/>
      <c r="AD69" s="836"/>
      <c r="AE69" s="836"/>
      <c r="AF69" s="836">
        <v>69</v>
      </c>
      <c r="AG69" s="836"/>
      <c r="AH69" s="836"/>
      <c r="AI69" s="836"/>
      <c r="AJ69" s="836"/>
      <c r="AK69" s="836">
        <v>5</v>
      </c>
      <c r="AL69" s="836"/>
      <c r="AM69" s="836"/>
      <c r="AN69" s="836"/>
      <c r="AO69" s="836"/>
      <c r="AP69" s="836">
        <v>965</v>
      </c>
      <c r="AQ69" s="836"/>
      <c r="AR69" s="836"/>
      <c r="AS69" s="836"/>
      <c r="AT69" s="836"/>
      <c r="AU69" s="836">
        <v>86</v>
      </c>
      <c r="AV69" s="836"/>
      <c r="AW69" s="836"/>
      <c r="AX69" s="836"/>
      <c r="AY69" s="836"/>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550</v>
      </c>
      <c r="C70" s="891"/>
      <c r="D70" s="891"/>
      <c r="E70" s="891"/>
      <c r="F70" s="891"/>
      <c r="G70" s="891"/>
      <c r="H70" s="891"/>
      <c r="I70" s="891"/>
      <c r="J70" s="891"/>
      <c r="K70" s="891"/>
      <c r="L70" s="891"/>
      <c r="M70" s="891"/>
      <c r="N70" s="891"/>
      <c r="O70" s="891"/>
      <c r="P70" s="892"/>
      <c r="Q70" s="836" t="s">
        <v>109</v>
      </c>
      <c r="R70" s="836"/>
      <c r="S70" s="836"/>
      <c r="T70" s="836"/>
      <c r="U70" s="836"/>
      <c r="V70" s="836" t="s">
        <v>109</v>
      </c>
      <c r="W70" s="836"/>
      <c r="X70" s="836"/>
      <c r="Y70" s="836"/>
      <c r="Z70" s="836"/>
      <c r="AA70" s="836" t="s">
        <v>109</v>
      </c>
      <c r="AB70" s="836"/>
      <c r="AC70" s="836"/>
      <c r="AD70" s="836"/>
      <c r="AE70" s="836"/>
      <c r="AF70" s="836" t="s">
        <v>109</v>
      </c>
      <c r="AG70" s="836"/>
      <c r="AH70" s="836"/>
      <c r="AI70" s="836"/>
      <c r="AJ70" s="836"/>
      <c r="AK70" s="836" t="s">
        <v>109</v>
      </c>
      <c r="AL70" s="836"/>
      <c r="AM70" s="836"/>
      <c r="AN70" s="836"/>
      <c r="AO70" s="836"/>
      <c r="AP70" s="836" t="s">
        <v>109</v>
      </c>
      <c r="AQ70" s="836"/>
      <c r="AR70" s="836"/>
      <c r="AS70" s="836"/>
      <c r="AT70" s="836"/>
      <c r="AU70" s="836" t="s">
        <v>109</v>
      </c>
      <c r="AV70" s="836"/>
      <c r="AW70" s="836"/>
      <c r="AX70" s="836"/>
      <c r="AY70" s="836"/>
      <c r="AZ70" s="894" t="s">
        <v>551</v>
      </c>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552</v>
      </c>
      <c r="C71" s="891"/>
      <c r="D71" s="891"/>
      <c r="E71" s="891"/>
      <c r="F71" s="891"/>
      <c r="G71" s="891"/>
      <c r="H71" s="891"/>
      <c r="I71" s="891"/>
      <c r="J71" s="891"/>
      <c r="K71" s="891"/>
      <c r="L71" s="891"/>
      <c r="M71" s="891"/>
      <c r="N71" s="891"/>
      <c r="O71" s="891"/>
      <c r="P71" s="892"/>
      <c r="Q71" s="893">
        <v>3958</v>
      </c>
      <c r="R71" s="836"/>
      <c r="S71" s="836"/>
      <c r="T71" s="836"/>
      <c r="U71" s="836"/>
      <c r="V71" s="836">
        <v>3863</v>
      </c>
      <c r="W71" s="836"/>
      <c r="X71" s="836"/>
      <c r="Y71" s="836"/>
      <c r="Z71" s="836"/>
      <c r="AA71" s="836">
        <v>95</v>
      </c>
      <c r="AB71" s="836"/>
      <c r="AC71" s="836"/>
      <c r="AD71" s="836"/>
      <c r="AE71" s="836"/>
      <c r="AF71" s="836">
        <v>95</v>
      </c>
      <c r="AG71" s="836"/>
      <c r="AH71" s="836"/>
      <c r="AI71" s="836"/>
      <c r="AJ71" s="836"/>
      <c r="AK71" s="836">
        <v>5</v>
      </c>
      <c r="AL71" s="836"/>
      <c r="AM71" s="836"/>
      <c r="AN71" s="836"/>
      <c r="AO71" s="836"/>
      <c r="AP71" s="836" t="s">
        <v>492</v>
      </c>
      <c r="AQ71" s="836"/>
      <c r="AR71" s="836"/>
      <c r="AS71" s="836"/>
      <c r="AT71" s="836"/>
      <c r="AU71" s="836" t="s">
        <v>492</v>
      </c>
      <c r="AV71" s="836"/>
      <c r="AW71" s="836"/>
      <c r="AX71" s="836"/>
      <c r="AY71" s="836"/>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553</v>
      </c>
      <c r="C72" s="891"/>
      <c r="D72" s="891"/>
      <c r="E72" s="891"/>
      <c r="F72" s="891"/>
      <c r="G72" s="891"/>
      <c r="H72" s="891"/>
      <c r="I72" s="891"/>
      <c r="J72" s="891"/>
      <c r="K72" s="891"/>
      <c r="L72" s="891"/>
      <c r="M72" s="891"/>
      <c r="N72" s="891"/>
      <c r="O72" s="891"/>
      <c r="P72" s="892"/>
      <c r="Q72" s="893">
        <v>304</v>
      </c>
      <c r="R72" s="836"/>
      <c r="S72" s="836"/>
      <c r="T72" s="836"/>
      <c r="U72" s="836"/>
      <c r="V72" s="836">
        <v>292</v>
      </c>
      <c r="W72" s="836"/>
      <c r="X72" s="836"/>
      <c r="Y72" s="836"/>
      <c r="Z72" s="836"/>
      <c r="AA72" s="836">
        <v>12</v>
      </c>
      <c r="AB72" s="836"/>
      <c r="AC72" s="836"/>
      <c r="AD72" s="836"/>
      <c r="AE72" s="836"/>
      <c r="AF72" s="836">
        <v>12</v>
      </c>
      <c r="AG72" s="836"/>
      <c r="AH72" s="836"/>
      <c r="AI72" s="836"/>
      <c r="AJ72" s="836"/>
      <c r="AK72" s="836" t="s">
        <v>492</v>
      </c>
      <c r="AL72" s="836"/>
      <c r="AM72" s="836"/>
      <c r="AN72" s="836"/>
      <c r="AO72" s="836"/>
      <c r="AP72" s="836" t="s">
        <v>492</v>
      </c>
      <c r="AQ72" s="836"/>
      <c r="AR72" s="836"/>
      <c r="AS72" s="836"/>
      <c r="AT72" s="836"/>
      <c r="AU72" s="836" t="s">
        <v>492</v>
      </c>
      <c r="AV72" s="836"/>
      <c r="AW72" s="836"/>
      <c r="AX72" s="836"/>
      <c r="AY72" s="836"/>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t="s">
        <v>554</v>
      </c>
      <c r="C73" s="891"/>
      <c r="D73" s="891"/>
      <c r="E73" s="891"/>
      <c r="F73" s="891"/>
      <c r="G73" s="891"/>
      <c r="H73" s="891"/>
      <c r="I73" s="891"/>
      <c r="J73" s="891"/>
      <c r="K73" s="891"/>
      <c r="L73" s="891"/>
      <c r="M73" s="891"/>
      <c r="N73" s="891"/>
      <c r="O73" s="891"/>
      <c r="P73" s="892"/>
      <c r="Q73" s="896"/>
      <c r="R73" s="897"/>
      <c r="S73" s="897"/>
      <c r="T73" s="897"/>
      <c r="U73" s="898"/>
      <c r="V73" s="899"/>
      <c r="W73" s="897"/>
      <c r="X73" s="897"/>
      <c r="Y73" s="897"/>
      <c r="Z73" s="898"/>
      <c r="AA73" s="899"/>
      <c r="AB73" s="897"/>
      <c r="AC73" s="897"/>
      <c r="AD73" s="897"/>
      <c r="AE73" s="898"/>
      <c r="AF73" s="900"/>
      <c r="AG73" s="901"/>
      <c r="AH73" s="901"/>
      <c r="AI73" s="901"/>
      <c r="AJ73" s="902"/>
      <c r="AK73" s="900"/>
      <c r="AL73" s="901"/>
      <c r="AM73" s="901"/>
      <c r="AN73" s="901"/>
      <c r="AO73" s="902"/>
      <c r="AP73" s="900"/>
      <c r="AQ73" s="901"/>
      <c r="AR73" s="901"/>
      <c r="AS73" s="901"/>
      <c r="AT73" s="902"/>
      <c r="AU73" s="900"/>
      <c r="AV73" s="901"/>
      <c r="AW73" s="901"/>
      <c r="AX73" s="901"/>
      <c r="AY73" s="902"/>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t="s">
        <v>561</v>
      </c>
      <c r="C74" s="891"/>
      <c r="D74" s="891"/>
      <c r="E74" s="891"/>
      <c r="F74" s="891"/>
      <c r="G74" s="891"/>
      <c r="H74" s="891"/>
      <c r="I74" s="891"/>
      <c r="J74" s="891"/>
      <c r="K74" s="891"/>
      <c r="L74" s="891"/>
      <c r="M74" s="891"/>
      <c r="N74" s="891"/>
      <c r="O74" s="891"/>
      <c r="P74" s="892"/>
      <c r="Q74" s="893">
        <v>1844</v>
      </c>
      <c r="R74" s="836"/>
      <c r="S74" s="836"/>
      <c r="T74" s="836"/>
      <c r="U74" s="836"/>
      <c r="V74" s="836">
        <v>1770</v>
      </c>
      <c r="W74" s="836"/>
      <c r="X74" s="836"/>
      <c r="Y74" s="836"/>
      <c r="Z74" s="836"/>
      <c r="AA74" s="836">
        <v>74</v>
      </c>
      <c r="AB74" s="836"/>
      <c r="AC74" s="836"/>
      <c r="AD74" s="836"/>
      <c r="AE74" s="836"/>
      <c r="AF74" s="836">
        <v>74</v>
      </c>
      <c r="AG74" s="836"/>
      <c r="AH74" s="836"/>
      <c r="AI74" s="836"/>
      <c r="AJ74" s="836"/>
      <c r="AK74" s="836">
        <v>131</v>
      </c>
      <c r="AL74" s="836"/>
      <c r="AM74" s="836"/>
      <c r="AN74" s="836"/>
      <c r="AO74" s="836"/>
      <c r="AP74" s="836" t="s">
        <v>492</v>
      </c>
      <c r="AQ74" s="836"/>
      <c r="AR74" s="836"/>
      <c r="AS74" s="836"/>
      <c r="AT74" s="836"/>
      <c r="AU74" s="836" t="s">
        <v>492</v>
      </c>
      <c r="AV74" s="836"/>
      <c r="AW74" s="836"/>
      <c r="AX74" s="836"/>
      <c r="AY74" s="836"/>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t="s">
        <v>560</v>
      </c>
      <c r="C75" s="891"/>
      <c r="D75" s="891"/>
      <c r="E75" s="891"/>
      <c r="F75" s="891"/>
      <c r="G75" s="891"/>
      <c r="H75" s="891"/>
      <c r="I75" s="891"/>
      <c r="J75" s="891"/>
      <c r="K75" s="891"/>
      <c r="L75" s="891"/>
      <c r="M75" s="891"/>
      <c r="N75" s="891"/>
      <c r="O75" s="891"/>
      <c r="P75" s="892"/>
      <c r="Q75" s="903">
        <v>271713</v>
      </c>
      <c r="R75" s="904"/>
      <c r="S75" s="904"/>
      <c r="T75" s="904"/>
      <c r="U75" s="904"/>
      <c r="V75" s="904">
        <v>261269</v>
      </c>
      <c r="W75" s="904"/>
      <c r="X75" s="904"/>
      <c r="Y75" s="904"/>
      <c r="Z75" s="904"/>
      <c r="AA75" s="904">
        <v>10444</v>
      </c>
      <c r="AB75" s="904"/>
      <c r="AC75" s="904"/>
      <c r="AD75" s="904"/>
      <c r="AE75" s="904"/>
      <c r="AF75" s="905">
        <v>10444</v>
      </c>
      <c r="AG75" s="905"/>
      <c r="AH75" s="905"/>
      <c r="AI75" s="905"/>
      <c r="AJ75" s="905"/>
      <c r="AK75" s="905">
        <v>1787</v>
      </c>
      <c r="AL75" s="905"/>
      <c r="AM75" s="905"/>
      <c r="AN75" s="905"/>
      <c r="AO75" s="905"/>
      <c r="AP75" s="905" t="s">
        <v>492</v>
      </c>
      <c r="AQ75" s="905"/>
      <c r="AR75" s="905"/>
      <c r="AS75" s="905"/>
      <c r="AT75" s="905"/>
      <c r="AU75" s="905" t="s">
        <v>492</v>
      </c>
      <c r="AV75" s="905"/>
      <c r="AW75" s="905"/>
      <c r="AX75" s="905"/>
      <c r="AY75" s="905"/>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t="s">
        <v>555</v>
      </c>
      <c r="C76" s="891"/>
      <c r="D76" s="891"/>
      <c r="E76" s="891"/>
      <c r="F76" s="891"/>
      <c r="G76" s="891"/>
      <c r="H76" s="891"/>
      <c r="I76" s="891"/>
      <c r="J76" s="891"/>
      <c r="K76" s="891"/>
      <c r="L76" s="891"/>
      <c r="M76" s="891"/>
      <c r="N76" s="891"/>
      <c r="O76" s="891"/>
      <c r="P76" s="892"/>
      <c r="Q76" s="903"/>
      <c r="R76" s="904"/>
      <c r="S76" s="904"/>
      <c r="T76" s="904"/>
      <c r="U76" s="904"/>
      <c r="V76" s="904"/>
      <c r="W76" s="904"/>
      <c r="X76" s="904"/>
      <c r="Y76" s="904"/>
      <c r="Z76" s="904"/>
      <c r="AA76" s="904"/>
      <c r="AB76" s="904"/>
      <c r="AC76" s="904"/>
      <c r="AD76" s="904"/>
      <c r="AE76" s="904"/>
      <c r="AF76" s="905"/>
      <c r="AG76" s="905"/>
      <c r="AH76" s="905"/>
      <c r="AI76" s="905"/>
      <c r="AJ76" s="905"/>
      <c r="AK76" s="905"/>
      <c r="AL76" s="905"/>
      <c r="AM76" s="905"/>
      <c r="AN76" s="905"/>
      <c r="AO76" s="905"/>
      <c r="AP76" s="905"/>
      <c r="AQ76" s="905"/>
      <c r="AR76" s="905"/>
      <c r="AS76" s="905"/>
      <c r="AT76" s="905"/>
      <c r="AU76" s="905"/>
      <c r="AV76" s="905"/>
      <c r="AW76" s="905"/>
      <c r="AX76" s="905"/>
      <c r="AY76" s="905"/>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t="s">
        <v>549</v>
      </c>
      <c r="C77" s="891"/>
      <c r="D77" s="891"/>
      <c r="E77" s="891"/>
      <c r="F77" s="891"/>
      <c r="G77" s="891"/>
      <c r="H77" s="891"/>
      <c r="I77" s="891"/>
      <c r="J77" s="891"/>
      <c r="K77" s="891"/>
      <c r="L77" s="891"/>
      <c r="M77" s="891"/>
      <c r="N77" s="891"/>
      <c r="O77" s="891"/>
      <c r="P77" s="892"/>
      <c r="Q77" s="906">
        <v>7548</v>
      </c>
      <c r="R77" s="907"/>
      <c r="S77" s="907"/>
      <c r="T77" s="907"/>
      <c r="U77" s="848"/>
      <c r="V77" s="908">
        <v>6546</v>
      </c>
      <c r="W77" s="907"/>
      <c r="X77" s="907"/>
      <c r="Y77" s="907"/>
      <c r="Z77" s="848"/>
      <c r="AA77" s="908">
        <v>1002</v>
      </c>
      <c r="AB77" s="907"/>
      <c r="AC77" s="907"/>
      <c r="AD77" s="907"/>
      <c r="AE77" s="848"/>
      <c r="AF77" s="908">
        <v>1002</v>
      </c>
      <c r="AG77" s="907"/>
      <c r="AH77" s="907"/>
      <c r="AI77" s="907"/>
      <c r="AJ77" s="848"/>
      <c r="AK77" s="908">
        <v>1123</v>
      </c>
      <c r="AL77" s="907"/>
      <c r="AM77" s="907"/>
      <c r="AN77" s="907"/>
      <c r="AO77" s="848"/>
      <c r="AP77" s="908" t="s">
        <v>492</v>
      </c>
      <c r="AQ77" s="907"/>
      <c r="AR77" s="907"/>
      <c r="AS77" s="907"/>
      <c r="AT77" s="848"/>
      <c r="AU77" s="908" t="s">
        <v>492</v>
      </c>
      <c r="AV77" s="907"/>
      <c r="AW77" s="907"/>
      <c r="AX77" s="907"/>
      <c r="AY77" s="848"/>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t="s">
        <v>556</v>
      </c>
      <c r="C78" s="891"/>
      <c r="D78" s="891"/>
      <c r="E78" s="891"/>
      <c r="F78" s="891"/>
      <c r="G78" s="891"/>
      <c r="H78" s="891"/>
      <c r="I78" s="891"/>
      <c r="J78" s="891"/>
      <c r="K78" s="891"/>
      <c r="L78" s="891"/>
      <c r="M78" s="891"/>
      <c r="N78" s="891"/>
      <c r="O78" s="891"/>
      <c r="P78" s="892"/>
      <c r="Q78" s="903">
        <v>21</v>
      </c>
      <c r="R78" s="904"/>
      <c r="S78" s="904"/>
      <c r="T78" s="904"/>
      <c r="U78" s="904"/>
      <c r="V78" s="904">
        <v>17</v>
      </c>
      <c r="W78" s="904"/>
      <c r="X78" s="904"/>
      <c r="Y78" s="904"/>
      <c r="Z78" s="904"/>
      <c r="AA78" s="904">
        <v>4</v>
      </c>
      <c r="AB78" s="904"/>
      <c r="AC78" s="904"/>
      <c r="AD78" s="904"/>
      <c r="AE78" s="904"/>
      <c r="AF78" s="905">
        <v>4</v>
      </c>
      <c r="AG78" s="905"/>
      <c r="AH78" s="905"/>
      <c r="AI78" s="905"/>
      <c r="AJ78" s="905"/>
      <c r="AK78" s="905">
        <v>15</v>
      </c>
      <c r="AL78" s="905"/>
      <c r="AM78" s="905"/>
      <c r="AN78" s="905"/>
      <c r="AO78" s="905"/>
      <c r="AP78" s="905" t="s">
        <v>492</v>
      </c>
      <c r="AQ78" s="905"/>
      <c r="AR78" s="905"/>
      <c r="AS78" s="905"/>
      <c r="AT78" s="905"/>
      <c r="AU78" s="905" t="s">
        <v>492</v>
      </c>
      <c r="AV78" s="905"/>
      <c r="AW78" s="905"/>
      <c r="AX78" s="905"/>
      <c r="AY78" s="905"/>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t="s">
        <v>557</v>
      </c>
      <c r="C79" s="891"/>
      <c r="D79" s="891"/>
      <c r="E79" s="891"/>
      <c r="F79" s="891"/>
      <c r="G79" s="891"/>
      <c r="H79" s="891"/>
      <c r="I79" s="891"/>
      <c r="J79" s="891"/>
      <c r="K79" s="891"/>
      <c r="L79" s="891"/>
      <c r="M79" s="891"/>
      <c r="N79" s="891"/>
      <c r="O79" s="891"/>
      <c r="P79" s="892"/>
      <c r="Q79" s="903">
        <v>51</v>
      </c>
      <c r="R79" s="904"/>
      <c r="S79" s="904"/>
      <c r="T79" s="904"/>
      <c r="U79" s="904"/>
      <c r="V79" s="904">
        <v>33</v>
      </c>
      <c r="W79" s="904"/>
      <c r="X79" s="904"/>
      <c r="Y79" s="904"/>
      <c r="Z79" s="904"/>
      <c r="AA79" s="904">
        <v>18</v>
      </c>
      <c r="AB79" s="904"/>
      <c r="AC79" s="904"/>
      <c r="AD79" s="904"/>
      <c r="AE79" s="904"/>
      <c r="AF79" s="905">
        <v>14</v>
      </c>
      <c r="AG79" s="905"/>
      <c r="AH79" s="905"/>
      <c r="AI79" s="905"/>
      <c r="AJ79" s="905"/>
      <c r="AK79" s="905">
        <v>21</v>
      </c>
      <c r="AL79" s="905"/>
      <c r="AM79" s="905"/>
      <c r="AN79" s="905"/>
      <c r="AO79" s="905"/>
      <c r="AP79" s="905" t="s">
        <v>492</v>
      </c>
      <c r="AQ79" s="905"/>
      <c r="AR79" s="905"/>
      <c r="AS79" s="905"/>
      <c r="AT79" s="905"/>
      <c r="AU79" s="905" t="s">
        <v>492</v>
      </c>
      <c r="AV79" s="905"/>
      <c r="AW79" s="905"/>
      <c r="AX79" s="905"/>
      <c r="AY79" s="905"/>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t="s">
        <v>558</v>
      </c>
      <c r="C80" s="891"/>
      <c r="D80" s="891"/>
      <c r="E80" s="891"/>
      <c r="F80" s="891"/>
      <c r="G80" s="891"/>
      <c r="H80" s="891"/>
      <c r="I80" s="891"/>
      <c r="J80" s="891"/>
      <c r="K80" s="891"/>
      <c r="L80" s="891"/>
      <c r="M80" s="891"/>
      <c r="N80" s="891"/>
      <c r="O80" s="891"/>
      <c r="P80" s="892"/>
      <c r="Q80" s="893">
        <v>4587</v>
      </c>
      <c r="R80" s="836"/>
      <c r="S80" s="836"/>
      <c r="T80" s="836"/>
      <c r="U80" s="836"/>
      <c r="V80" s="836">
        <v>4520</v>
      </c>
      <c r="W80" s="836"/>
      <c r="X80" s="836"/>
      <c r="Y80" s="836"/>
      <c r="Z80" s="836"/>
      <c r="AA80" s="836">
        <v>67</v>
      </c>
      <c r="AB80" s="836"/>
      <c r="AC80" s="836"/>
      <c r="AD80" s="836"/>
      <c r="AE80" s="836"/>
      <c r="AF80" s="836">
        <v>67</v>
      </c>
      <c r="AG80" s="836"/>
      <c r="AH80" s="836"/>
      <c r="AI80" s="836"/>
      <c r="AJ80" s="836"/>
      <c r="AK80" s="836">
        <v>146</v>
      </c>
      <c r="AL80" s="836"/>
      <c r="AM80" s="836"/>
      <c r="AN80" s="836"/>
      <c r="AO80" s="836"/>
      <c r="AP80" s="836" t="s">
        <v>492</v>
      </c>
      <c r="AQ80" s="836"/>
      <c r="AR80" s="836"/>
      <c r="AS80" s="836"/>
      <c r="AT80" s="836"/>
      <c r="AU80" s="836" t="s">
        <v>492</v>
      </c>
      <c r="AV80" s="836"/>
      <c r="AW80" s="836"/>
      <c r="AX80" s="836"/>
      <c r="AY80" s="836"/>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t="s">
        <v>559</v>
      </c>
      <c r="C81" s="891"/>
      <c r="D81" s="891"/>
      <c r="E81" s="891"/>
      <c r="F81" s="891"/>
      <c r="G81" s="891"/>
      <c r="H81" s="891"/>
      <c r="I81" s="891"/>
      <c r="J81" s="891"/>
      <c r="K81" s="891"/>
      <c r="L81" s="891"/>
      <c r="M81" s="891"/>
      <c r="N81" s="891"/>
      <c r="O81" s="891"/>
      <c r="P81" s="892"/>
      <c r="Q81" s="893">
        <v>197</v>
      </c>
      <c r="R81" s="836"/>
      <c r="S81" s="836"/>
      <c r="T81" s="836"/>
      <c r="U81" s="836"/>
      <c r="V81" s="836">
        <v>189</v>
      </c>
      <c r="W81" s="836"/>
      <c r="X81" s="836"/>
      <c r="Y81" s="836"/>
      <c r="Z81" s="836"/>
      <c r="AA81" s="836">
        <v>8</v>
      </c>
      <c r="AB81" s="836"/>
      <c r="AC81" s="836"/>
      <c r="AD81" s="836"/>
      <c r="AE81" s="836"/>
      <c r="AF81" s="836">
        <v>8</v>
      </c>
      <c r="AG81" s="836"/>
      <c r="AH81" s="836"/>
      <c r="AI81" s="836"/>
      <c r="AJ81" s="836"/>
      <c r="AK81" s="836" t="s">
        <v>492</v>
      </c>
      <c r="AL81" s="836"/>
      <c r="AM81" s="836"/>
      <c r="AN81" s="836"/>
      <c r="AO81" s="836"/>
      <c r="AP81" s="836" t="s">
        <v>492</v>
      </c>
      <c r="AQ81" s="836"/>
      <c r="AR81" s="836"/>
      <c r="AS81" s="836"/>
      <c r="AT81" s="836"/>
      <c r="AU81" s="836" t="s">
        <v>492</v>
      </c>
      <c r="AV81" s="836"/>
      <c r="AW81" s="836"/>
      <c r="AX81" s="836"/>
      <c r="AY81" s="836"/>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903"/>
      <c r="R82" s="904"/>
      <c r="S82" s="904"/>
      <c r="T82" s="904"/>
      <c r="U82" s="904"/>
      <c r="V82" s="904"/>
      <c r="W82" s="904"/>
      <c r="X82" s="904"/>
      <c r="Y82" s="904"/>
      <c r="Z82" s="904"/>
      <c r="AA82" s="904"/>
      <c r="AB82" s="904"/>
      <c r="AC82" s="904"/>
      <c r="AD82" s="904"/>
      <c r="AE82" s="904"/>
      <c r="AF82" s="905"/>
      <c r="AG82" s="905"/>
      <c r="AH82" s="905"/>
      <c r="AI82" s="905"/>
      <c r="AJ82" s="905"/>
      <c r="AK82" s="905"/>
      <c r="AL82" s="905"/>
      <c r="AM82" s="905"/>
      <c r="AN82" s="905"/>
      <c r="AO82" s="905"/>
      <c r="AP82" s="905"/>
      <c r="AQ82" s="905"/>
      <c r="AR82" s="905"/>
      <c r="AS82" s="905"/>
      <c r="AT82" s="905"/>
      <c r="AU82" s="905"/>
      <c r="AV82" s="905"/>
      <c r="AW82" s="905"/>
      <c r="AX82" s="905"/>
      <c r="AY82" s="905"/>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364</v>
      </c>
      <c r="B88" s="808" t="s">
        <v>400</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v>11789</v>
      </c>
      <c r="AG88" s="859"/>
      <c r="AH88" s="859"/>
      <c r="AI88" s="859"/>
      <c r="AJ88" s="859"/>
      <c r="AK88" s="856"/>
      <c r="AL88" s="856"/>
      <c r="AM88" s="856"/>
      <c r="AN88" s="856"/>
      <c r="AO88" s="856"/>
      <c r="AP88" s="859">
        <v>965</v>
      </c>
      <c r="AQ88" s="859"/>
      <c r="AR88" s="859"/>
      <c r="AS88" s="859"/>
      <c r="AT88" s="859"/>
      <c r="AU88" s="859">
        <v>86</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401</v>
      </c>
      <c r="BS102" s="809"/>
      <c r="BT102" s="809"/>
      <c r="BU102" s="809"/>
      <c r="BV102" s="809"/>
      <c r="BW102" s="809"/>
      <c r="BX102" s="809"/>
      <c r="BY102" s="809"/>
      <c r="BZ102" s="809"/>
      <c r="CA102" s="809"/>
      <c r="CB102" s="809"/>
      <c r="CC102" s="809"/>
      <c r="CD102" s="809"/>
      <c r="CE102" s="809"/>
      <c r="CF102" s="809"/>
      <c r="CG102" s="810"/>
      <c r="CH102" s="916"/>
      <c r="CI102" s="917"/>
      <c r="CJ102" s="917"/>
      <c r="CK102" s="917"/>
      <c r="CL102" s="918"/>
      <c r="CM102" s="916"/>
      <c r="CN102" s="917"/>
      <c r="CO102" s="917"/>
      <c r="CP102" s="917"/>
      <c r="CQ102" s="918"/>
      <c r="CR102" s="919" t="s">
        <v>563</v>
      </c>
      <c r="CS102" s="867"/>
      <c r="CT102" s="867"/>
      <c r="CU102" s="867"/>
      <c r="CV102" s="920"/>
      <c r="CW102" s="919" t="s">
        <v>564</v>
      </c>
      <c r="CX102" s="867"/>
      <c r="CY102" s="867"/>
      <c r="CZ102" s="867"/>
      <c r="DA102" s="920"/>
      <c r="DB102" s="919" t="s">
        <v>564</v>
      </c>
      <c r="DC102" s="867"/>
      <c r="DD102" s="867"/>
      <c r="DE102" s="867"/>
      <c r="DF102" s="920"/>
      <c r="DG102" s="919" t="s">
        <v>565</v>
      </c>
      <c r="DH102" s="867"/>
      <c r="DI102" s="867"/>
      <c r="DJ102" s="867"/>
      <c r="DK102" s="920"/>
      <c r="DL102" s="919" t="s">
        <v>564</v>
      </c>
      <c r="DM102" s="867"/>
      <c r="DN102" s="867"/>
      <c r="DO102" s="867"/>
      <c r="DP102" s="920"/>
      <c r="DQ102" s="919" t="s">
        <v>564</v>
      </c>
      <c r="DR102" s="867"/>
      <c r="DS102" s="867"/>
      <c r="DT102" s="867"/>
      <c r="DU102" s="920"/>
      <c r="DV102" s="945"/>
      <c r="DW102" s="946"/>
      <c r="DX102" s="946"/>
      <c r="DY102" s="946"/>
      <c r="DZ102" s="94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8" t="s">
        <v>402</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9" t="s">
        <v>403</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50" t="s">
        <v>406</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407</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197" customFormat="1" ht="26.25" customHeight="1" x14ac:dyDescent="0.15">
      <c r="A109" s="943" t="s">
        <v>408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409</v>
      </c>
      <c r="AB109" s="922"/>
      <c r="AC109" s="922"/>
      <c r="AD109" s="922"/>
      <c r="AE109" s="923"/>
      <c r="AF109" s="921" t="s">
        <v>285</v>
      </c>
      <c r="AG109" s="922"/>
      <c r="AH109" s="922"/>
      <c r="AI109" s="922"/>
      <c r="AJ109" s="923"/>
      <c r="AK109" s="921" t="s">
        <v>284</v>
      </c>
      <c r="AL109" s="922"/>
      <c r="AM109" s="922"/>
      <c r="AN109" s="922"/>
      <c r="AO109" s="923"/>
      <c r="AP109" s="921" t="s">
        <v>410</v>
      </c>
      <c r="AQ109" s="922"/>
      <c r="AR109" s="922"/>
      <c r="AS109" s="922"/>
      <c r="AT109" s="924"/>
      <c r="AU109" s="943" t="s">
        <v>408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409</v>
      </c>
      <c r="BR109" s="922"/>
      <c r="BS109" s="922"/>
      <c r="BT109" s="922"/>
      <c r="BU109" s="923"/>
      <c r="BV109" s="921" t="s">
        <v>285</v>
      </c>
      <c r="BW109" s="922"/>
      <c r="BX109" s="922"/>
      <c r="BY109" s="922"/>
      <c r="BZ109" s="923"/>
      <c r="CA109" s="921" t="s">
        <v>284</v>
      </c>
      <c r="CB109" s="922"/>
      <c r="CC109" s="922"/>
      <c r="CD109" s="922"/>
      <c r="CE109" s="923"/>
      <c r="CF109" s="944" t="s">
        <v>410</v>
      </c>
      <c r="CG109" s="944"/>
      <c r="CH109" s="944"/>
      <c r="CI109" s="944"/>
      <c r="CJ109" s="944"/>
      <c r="CK109" s="921" t="s">
        <v>411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409</v>
      </c>
      <c r="DH109" s="922"/>
      <c r="DI109" s="922"/>
      <c r="DJ109" s="922"/>
      <c r="DK109" s="923"/>
      <c r="DL109" s="921" t="s">
        <v>285</v>
      </c>
      <c r="DM109" s="922"/>
      <c r="DN109" s="922"/>
      <c r="DO109" s="922"/>
      <c r="DP109" s="923"/>
      <c r="DQ109" s="921" t="s">
        <v>284</v>
      </c>
      <c r="DR109" s="922"/>
      <c r="DS109" s="922"/>
      <c r="DT109" s="922"/>
      <c r="DU109" s="923"/>
      <c r="DV109" s="921" t="s">
        <v>410</v>
      </c>
      <c r="DW109" s="922"/>
      <c r="DX109" s="922"/>
      <c r="DY109" s="922"/>
      <c r="DZ109" s="924"/>
    </row>
    <row r="110" spans="1:131" s="197" customFormat="1" ht="26.25" customHeight="1" x14ac:dyDescent="0.15">
      <c r="A110" s="925" t="s">
        <v>412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219972</v>
      </c>
      <c r="AB110" s="929"/>
      <c r="AC110" s="929"/>
      <c r="AD110" s="929"/>
      <c r="AE110" s="930"/>
      <c r="AF110" s="931">
        <v>223639</v>
      </c>
      <c r="AG110" s="929"/>
      <c r="AH110" s="929"/>
      <c r="AI110" s="929"/>
      <c r="AJ110" s="930"/>
      <c r="AK110" s="931">
        <v>208787</v>
      </c>
      <c r="AL110" s="929"/>
      <c r="AM110" s="929"/>
      <c r="AN110" s="929"/>
      <c r="AO110" s="930"/>
      <c r="AP110" s="932">
        <v>18.600000000000001</v>
      </c>
      <c r="AQ110" s="933"/>
      <c r="AR110" s="933"/>
      <c r="AS110" s="933"/>
      <c r="AT110" s="934"/>
      <c r="AU110" s="935" t="s">
        <v>61</v>
      </c>
      <c r="AV110" s="936"/>
      <c r="AW110" s="936"/>
      <c r="AX110" s="936"/>
      <c r="AY110" s="937"/>
      <c r="AZ110" s="979" t="s">
        <v>413</v>
      </c>
      <c r="BA110" s="926"/>
      <c r="BB110" s="926"/>
      <c r="BC110" s="926"/>
      <c r="BD110" s="926"/>
      <c r="BE110" s="926"/>
      <c r="BF110" s="926"/>
      <c r="BG110" s="926"/>
      <c r="BH110" s="926"/>
      <c r="BI110" s="926"/>
      <c r="BJ110" s="926"/>
      <c r="BK110" s="926"/>
      <c r="BL110" s="926"/>
      <c r="BM110" s="926"/>
      <c r="BN110" s="926"/>
      <c r="BO110" s="926"/>
      <c r="BP110" s="927"/>
      <c r="BQ110" s="965">
        <v>2016182</v>
      </c>
      <c r="BR110" s="966"/>
      <c r="BS110" s="966"/>
      <c r="BT110" s="966"/>
      <c r="BU110" s="966"/>
      <c r="BV110" s="966">
        <v>1982246</v>
      </c>
      <c r="BW110" s="966"/>
      <c r="BX110" s="966"/>
      <c r="BY110" s="966"/>
      <c r="BZ110" s="966"/>
      <c r="CA110" s="966">
        <v>1935149</v>
      </c>
      <c r="CB110" s="966"/>
      <c r="CC110" s="966"/>
      <c r="CD110" s="966"/>
      <c r="CE110" s="966"/>
      <c r="CF110" s="980">
        <v>172.5</v>
      </c>
      <c r="CG110" s="981"/>
      <c r="CH110" s="981"/>
      <c r="CI110" s="981"/>
      <c r="CJ110" s="981"/>
      <c r="CK110" s="982" t="s">
        <v>414</v>
      </c>
      <c r="CL110" s="983"/>
      <c r="CM110" s="962" t="s">
        <v>415</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65" t="s">
        <v>109</v>
      </c>
      <c r="DH110" s="966"/>
      <c r="DI110" s="966"/>
      <c r="DJ110" s="966"/>
      <c r="DK110" s="966"/>
      <c r="DL110" s="966" t="s">
        <v>109</v>
      </c>
      <c r="DM110" s="966"/>
      <c r="DN110" s="966"/>
      <c r="DO110" s="966"/>
      <c r="DP110" s="966"/>
      <c r="DQ110" s="966" t="s">
        <v>109</v>
      </c>
      <c r="DR110" s="966"/>
      <c r="DS110" s="966"/>
      <c r="DT110" s="966"/>
      <c r="DU110" s="966"/>
      <c r="DV110" s="967" t="s">
        <v>109</v>
      </c>
      <c r="DW110" s="967"/>
      <c r="DX110" s="967"/>
      <c r="DY110" s="967"/>
      <c r="DZ110" s="968"/>
    </row>
    <row r="111" spans="1:131" s="197" customFormat="1" ht="26.25" customHeight="1" x14ac:dyDescent="0.15">
      <c r="A111" s="969" t="s">
        <v>416</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109</v>
      </c>
      <c r="AB111" s="973"/>
      <c r="AC111" s="973"/>
      <c r="AD111" s="973"/>
      <c r="AE111" s="974"/>
      <c r="AF111" s="975" t="s">
        <v>109</v>
      </c>
      <c r="AG111" s="973"/>
      <c r="AH111" s="973"/>
      <c r="AI111" s="973"/>
      <c r="AJ111" s="974"/>
      <c r="AK111" s="975" t="s">
        <v>109</v>
      </c>
      <c r="AL111" s="973"/>
      <c r="AM111" s="973"/>
      <c r="AN111" s="973"/>
      <c r="AO111" s="974"/>
      <c r="AP111" s="976" t="s">
        <v>109</v>
      </c>
      <c r="AQ111" s="977"/>
      <c r="AR111" s="977"/>
      <c r="AS111" s="977"/>
      <c r="AT111" s="978"/>
      <c r="AU111" s="938"/>
      <c r="AV111" s="939"/>
      <c r="AW111" s="939"/>
      <c r="AX111" s="939"/>
      <c r="AY111" s="940"/>
      <c r="AZ111" s="988" t="s">
        <v>417</v>
      </c>
      <c r="BA111" s="989"/>
      <c r="BB111" s="989"/>
      <c r="BC111" s="989"/>
      <c r="BD111" s="989"/>
      <c r="BE111" s="989"/>
      <c r="BF111" s="989"/>
      <c r="BG111" s="989"/>
      <c r="BH111" s="989"/>
      <c r="BI111" s="989"/>
      <c r="BJ111" s="989"/>
      <c r="BK111" s="989"/>
      <c r="BL111" s="989"/>
      <c r="BM111" s="989"/>
      <c r="BN111" s="989"/>
      <c r="BO111" s="989"/>
      <c r="BP111" s="990"/>
      <c r="BQ111" s="958" t="s">
        <v>109</v>
      </c>
      <c r="BR111" s="959"/>
      <c r="BS111" s="959"/>
      <c r="BT111" s="959"/>
      <c r="BU111" s="959"/>
      <c r="BV111" s="959" t="s">
        <v>109</v>
      </c>
      <c r="BW111" s="959"/>
      <c r="BX111" s="959"/>
      <c r="BY111" s="959"/>
      <c r="BZ111" s="959"/>
      <c r="CA111" s="959" t="s">
        <v>109</v>
      </c>
      <c r="CB111" s="959"/>
      <c r="CC111" s="959"/>
      <c r="CD111" s="959"/>
      <c r="CE111" s="959"/>
      <c r="CF111" s="953" t="s">
        <v>109</v>
      </c>
      <c r="CG111" s="954"/>
      <c r="CH111" s="954"/>
      <c r="CI111" s="954"/>
      <c r="CJ111" s="954"/>
      <c r="CK111" s="984"/>
      <c r="CL111" s="985"/>
      <c r="CM111" s="955" t="s">
        <v>418</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109</v>
      </c>
      <c r="DH111" s="959"/>
      <c r="DI111" s="959"/>
      <c r="DJ111" s="959"/>
      <c r="DK111" s="959"/>
      <c r="DL111" s="959" t="s">
        <v>109</v>
      </c>
      <c r="DM111" s="959"/>
      <c r="DN111" s="959"/>
      <c r="DO111" s="959"/>
      <c r="DP111" s="959"/>
      <c r="DQ111" s="959" t="s">
        <v>109</v>
      </c>
      <c r="DR111" s="959"/>
      <c r="DS111" s="959"/>
      <c r="DT111" s="959"/>
      <c r="DU111" s="959"/>
      <c r="DV111" s="960" t="s">
        <v>109</v>
      </c>
      <c r="DW111" s="960"/>
      <c r="DX111" s="960"/>
      <c r="DY111" s="960"/>
      <c r="DZ111" s="961"/>
    </row>
    <row r="112" spans="1:131" s="197" customFormat="1" ht="26.25" customHeight="1" x14ac:dyDescent="0.15">
      <c r="A112" s="991" t="s">
        <v>419</v>
      </c>
      <c r="B112" s="992"/>
      <c r="C112" s="989" t="s">
        <v>420</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997" t="s">
        <v>109</v>
      </c>
      <c r="AB112" s="998"/>
      <c r="AC112" s="998"/>
      <c r="AD112" s="998"/>
      <c r="AE112" s="999"/>
      <c r="AF112" s="1000" t="s">
        <v>109</v>
      </c>
      <c r="AG112" s="998"/>
      <c r="AH112" s="998"/>
      <c r="AI112" s="998"/>
      <c r="AJ112" s="999"/>
      <c r="AK112" s="1000" t="s">
        <v>109</v>
      </c>
      <c r="AL112" s="998"/>
      <c r="AM112" s="998"/>
      <c r="AN112" s="998"/>
      <c r="AO112" s="999"/>
      <c r="AP112" s="1001" t="s">
        <v>109</v>
      </c>
      <c r="AQ112" s="1002"/>
      <c r="AR112" s="1002"/>
      <c r="AS112" s="1002"/>
      <c r="AT112" s="1003"/>
      <c r="AU112" s="938"/>
      <c r="AV112" s="939"/>
      <c r="AW112" s="939"/>
      <c r="AX112" s="939"/>
      <c r="AY112" s="940"/>
      <c r="AZ112" s="988" t="s">
        <v>421</v>
      </c>
      <c r="BA112" s="989"/>
      <c r="BB112" s="989"/>
      <c r="BC112" s="989"/>
      <c r="BD112" s="989"/>
      <c r="BE112" s="989"/>
      <c r="BF112" s="989"/>
      <c r="BG112" s="989"/>
      <c r="BH112" s="989"/>
      <c r="BI112" s="989"/>
      <c r="BJ112" s="989"/>
      <c r="BK112" s="989"/>
      <c r="BL112" s="989"/>
      <c r="BM112" s="989"/>
      <c r="BN112" s="989"/>
      <c r="BO112" s="989"/>
      <c r="BP112" s="990"/>
      <c r="BQ112" s="958">
        <v>160849</v>
      </c>
      <c r="BR112" s="959"/>
      <c r="BS112" s="959"/>
      <c r="BT112" s="959"/>
      <c r="BU112" s="959"/>
      <c r="BV112" s="959">
        <v>125472</v>
      </c>
      <c r="BW112" s="959"/>
      <c r="BX112" s="959"/>
      <c r="BY112" s="959"/>
      <c r="BZ112" s="959"/>
      <c r="CA112" s="959">
        <v>127867</v>
      </c>
      <c r="CB112" s="959"/>
      <c r="CC112" s="959"/>
      <c r="CD112" s="959"/>
      <c r="CE112" s="959"/>
      <c r="CF112" s="953">
        <v>11.4</v>
      </c>
      <c r="CG112" s="954"/>
      <c r="CH112" s="954"/>
      <c r="CI112" s="954"/>
      <c r="CJ112" s="954"/>
      <c r="CK112" s="984"/>
      <c r="CL112" s="985"/>
      <c r="CM112" s="955" t="s">
        <v>422</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109</v>
      </c>
      <c r="DH112" s="959"/>
      <c r="DI112" s="959"/>
      <c r="DJ112" s="959"/>
      <c r="DK112" s="959"/>
      <c r="DL112" s="959" t="s">
        <v>109</v>
      </c>
      <c r="DM112" s="959"/>
      <c r="DN112" s="959"/>
      <c r="DO112" s="959"/>
      <c r="DP112" s="959"/>
      <c r="DQ112" s="959" t="s">
        <v>109</v>
      </c>
      <c r="DR112" s="959"/>
      <c r="DS112" s="959"/>
      <c r="DT112" s="959"/>
      <c r="DU112" s="959"/>
      <c r="DV112" s="960" t="s">
        <v>109</v>
      </c>
      <c r="DW112" s="960"/>
      <c r="DX112" s="960"/>
      <c r="DY112" s="960"/>
      <c r="DZ112" s="961"/>
    </row>
    <row r="113" spans="1:130" s="197" customFormat="1" ht="26.25" customHeight="1" x14ac:dyDescent="0.15">
      <c r="A113" s="993"/>
      <c r="B113" s="994"/>
      <c r="C113" s="989" t="s">
        <v>423</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972">
        <v>21075</v>
      </c>
      <c r="AB113" s="973"/>
      <c r="AC113" s="973"/>
      <c r="AD113" s="973"/>
      <c r="AE113" s="974"/>
      <c r="AF113" s="975">
        <v>19683</v>
      </c>
      <c r="AG113" s="973"/>
      <c r="AH113" s="973"/>
      <c r="AI113" s="973"/>
      <c r="AJ113" s="974"/>
      <c r="AK113" s="975">
        <v>17559</v>
      </c>
      <c r="AL113" s="973"/>
      <c r="AM113" s="973"/>
      <c r="AN113" s="973"/>
      <c r="AO113" s="974"/>
      <c r="AP113" s="976">
        <v>1.6</v>
      </c>
      <c r="AQ113" s="977"/>
      <c r="AR113" s="977"/>
      <c r="AS113" s="977"/>
      <c r="AT113" s="978"/>
      <c r="AU113" s="938"/>
      <c r="AV113" s="939"/>
      <c r="AW113" s="939"/>
      <c r="AX113" s="939"/>
      <c r="AY113" s="940"/>
      <c r="AZ113" s="988" t="s">
        <v>424</v>
      </c>
      <c r="BA113" s="989"/>
      <c r="BB113" s="989"/>
      <c r="BC113" s="989"/>
      <c r="BD113" s="989"/>
      <c r="BE113" s="989"/>
      <c r="BF113" s="989"/>
      <c r="BG113" s="989"/>
      <c r="BH113" s="989"/>
      <c r="BI113" s="989"/>
      <c r="BJ113" s="989"/>
      <c r="BK113" s="989"/>
      <c r="BL113" s="989"/>
      <c r="BM113" s="989"/>
      <c r="BN113" s="989"/>
      <c r="BO113" s="989"/>
      <c r="BP113" s="990"/>
      <c r="BQ113" s="958">
        <v>92351</v>
      </c>
      <c r="BR113" s="959"/>
      <c r="BS113" s="959"/>
      <c r="BT113" s="959"/>
      <c r="BU113" s="959"/>
      <c r="BV113" s="959">
        <v>89314</v>
      </c>
      <c r="BW113" s="959"/>
      <c r="BX113" s="959"/>
      <c r="BY113" s="959"/>
      <c r="BZ113" s="959"/>
      <c r="CA113" s="959">
        <v>86384</v>
      </c>
      <c r="CB113" s="959"/>
      <c r="CC113" s="959"/>
      <c r="CD113" s="959"/>
      <c r="CE113" s="959"/>
      <c r="CF113" s="953">
        <v>7.7</v>
      </c>
      <c r="CG113" s="954"/>
      <c r="CH113" s="954"/>
      <c r="CI113" s="954"/>
      <c r="CJ113" s="954"/>
      <c r="CK113" s="984"/>
      <c r="CL113" s="985"/>
      <c r="CM113" s="955" t="s">
        <v>425</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7" t="s">
        <v>109</v>
      </c>
      <c r="DH113" s="998"/>
      <c r="DI113" s="998"/>
      <c r="DJ113" s="998"/>
      <c r="DK113" s="999"/>
      <c r="DL113" s="1000" t="s">
        <v>109</v>
      </c>
      <c r="DM113" s="998"/>
      <c r="DN113" s="998"/>
      <c r="DO113" s="998"/>
      <c r="DP113" s="999"/>
      <c r="DQ113" s="1000" t="s">
        <v>109</v>
      </c>
      <c r="DR113" s="998"/>
      <c r="DS113" s="998"/>
      <c r="DT113" s="998"/>
      <c r="DU113" s="999"/>
      <c r="DV113" s="1001" t="s">
        <v>109</v>
      </c>
      <c r="DW113" s="1002"/>
      <c r="DX113" s="1002"/>
      <c r="DY113" s="1002"/>
      <c r="DZ113" s="1003"/>
    </row>
    <row r="114" spans="1:130" s="197" customFormat="1" ht="26.25" customHeight="1" x14ac:dyDescent="0.15">
      <c r="A114" s="993"/>
      <c r="B114" s="994"/>
      <c r="C114" s="989" t="s">
        <v>426</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997">
        <v>2590</v>
      </c>
      <c r="AB114" s="998"/>
      <c r="AC114" s="998"/>
      <c r="AD114" s="998"/>
      <c r="AE114" s="999"/>
      <c r="AF114" s="1000">
        <v>2885</v>
      </c>
      <c r="AG114" s="998"/>
      <c r="AH114" s="998"/>
      <c r="AI114" s="998"/>
      <c r="AJ114" s="999"/>
      <c r="AK114" s="1000">
        <v>2762</v>
      </c>
      <c r="AL114" s="998"/>
      <c r="AM114" s="998"/>
      <c r="AN114" s="998"/>
      <c r="AO114" s="999"/>
      <c r="AP114" s="1001">
        <v>0.2</v>
      </c>
      <c r="AQ114" s="1002"/>
      <c r="AR114" s="1002"/>
      <c r="AS114" s="1002"/>
      <c r="AT114" s="1003"/>
      <c r="AU114" s="938"/>
      <c r="AV114" s="939"/>
      <c r="AW114" s="939"/>
      <c r="AX114" s="939"/>
      <c r="AY114" s="940"/>
      <c r="AZ114" s="988" t="s">
        <v>427</v>
      </c>
      <c r="BA114" s="989"/>
      <c r="BB114" s="989"/>
      <c r="BC114" s="989"/>
      <c r="BD114" s="989"/>
      <c r="BE114" s="989"/>
      <c r="BF114" s="989"/>
      <c r="BG114" s="989"/>
      <c r="BH114" s="989"/>
      <c r="BI114" s="989"/>
      <c r="BJ114" s="989"/>
      <c r="BK114" s="989"/>
      <c r="BL114" s="989"/>
      <c r="BM114" s="989"/>
      <c r="BN114" s="989"/>
      <c r="BO114" s="989"/>
      <c r="BP114" s="990"/>
      <c r="BQ114" s="958">
        <v>517654</v>
      </c>
      <c r="BR114" s="959"/>
      <c r="BS114" s="959"/>
      <c r="BT114" s="959"/>
      <c r="BU114" s="959"/>
      <c r="BV114" s="959">
        <v>495559</v>
      </c>
      <c r="BW114" s="959"/>
      <c r="BX114" s="959"/>
      <c r="BY114" s="959"/>
      <c r="BZ114" s="959"/>
      <c r="CA114" s="959">
        <v>483802</v>
      </c>
      <c r="CB114" s="959"/>
      <c r="CC114" s="959"/>
      <c r="CD114" s="959"/>
      <c r="CE114" s="959"/>
      <c r="CF114" s="953">
        <v>43.1</v>
      </c>
      <c r="CG114" s="954"/>
      <c r="CH114" s="954"/>
      <c r="CI114" s="954"/>
      <c r="CJ114" s="954"/>
      <c r="CK114" s="984"/>
      <c r="CL114" s="985"/>
      <c r="CM114" s="955" t="s">
        <v>428</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7" t="s">
        <v>109</v>
      </c>
      <c r="DH114" s="998"/>
      <c r="DI114" s="998"/>
      <c r="DJ114" s="998"/>
      <c r="DK114" s="999"/>
      <c r="DL114" s="1000" t="s">
        <v>109</v>
      </c>
      <c r="DM114" s="998"/>
      <c r="DN114" s="998"/>
      <c r="DO114" s="998"/>
      <c r="DP114" s="999"/>
      <c r="DQ114" s="1000" t="s">
        <v>109</v>
      </c>
      <c r="DR114" s="998"/>
      <c r="DS114" s="998"/>
      <c r="DT114" s="998"/>
      <c r="DU114" s="999"/>
      <c r="DV114" s="1001" t="s">
        <v>109</v>
      </c>
      <c r="DW114" s="1002"/>
      <c r="DX114" s="1002"/>
      <c r="DY114" s="1002"/>
      <c r="DZ114" s="1003"/>
    </row>
    <row r="115" spans="1:130" s="197" customFormat="1" ht="26.25" customHeight="1" x14ac:dyDescent="0.15">
      <c r="A115" s="993"/>
      <c r="B115" s="994"/>
      <c r="C115" s="989" t="s">
        <v>429</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972" t="s">
        <v>109</v>
      </c>
      <c r="AB115" s="973"/>
      <c r="AC115" s="973"/>
      <c r="AD115" s="973"/>
      <c r="AE115" s="974"/>
      <c r="AF115" s="975" t="s">
        <v>109</v>
      </c>
      <c r="AG115" s="973"/>
      <c r="AH115" s="973"/>
      <c r="AI115" s="973"/>
      <c r="AJ115" s="974"/>
      <c r="AK115" s="975" t="s">
        <v>109</v>
      </c>
      <c r="AL115" s="973"/>
      <c r="AM115" s="973"/>
      <c r="AN115" s="973"/>
      <c r="AO115" s="974"/>
      <c r="AP115" s="976" t="s">
        <v>109</v>
      </c>
      <c r="AQ115" s="977"/>
      <c r="AR115" s="977"/>
      <c r="AS115" s="977"/>
      <c r="AT115" s="978"/>
      <c r="AU115" s="938"/>
      <c r="AV115" s="939"/>
      <c r="AW115" s="939"/>
      <c r="AX115" s="939"/>
      <c r="AY115" s="940"/>
      <c r="AZ115" s="988" t="s">
        <v>430</v>
      </c>
      <c r="BA115" s="989"/>
      <c r="BB115" s="989"/>
      <c r="BC115" s="989"/>
      <c r="BD115" s="989"/>
      <c r="BE115" s="989"/>
      <c r="BF115" s="989"/>
      <c r="BG115" s="989"/>
      <c r="BH115" s="989"/>
      <c r="BI115" s="989"/>
      <c r="BJ115" s="989"/>
      <c r="BK115" s="989"/>
      <c r="BL115" s="989"/>
      <c r="BM115" s="989"/>
      <c r="BN115" s="989"/>
      <c r="BO115" s="989"/>
      <c r="BP115" s="990"/>
      <c r="BQ115" s="958" t="s">
        <v>109</v>
      </c>
      <c r="BR115" s="959"/>
      <c r="BS115" s="959"/>
      <c r="BT115" s="959"/>
      <c r="BU115" s="959"/>
      <c r="BV115" s="959" t="s">
        <v>109</v>
      </c>
      <c r="BW115" s="959"/>
      <c r="BX115" s="959"/>
      <c r="BY115" s="959"/>
      <c r="BZ115" s="959"/>
      <c r="CA115" s="959" t="s">
        <v>109</v>
      </c>
      <c r="CB115" s="959"/>
      <c r="CC115" s="959"/>
      <c r="CD115" s="959"/>
      <c r="CE115" s="959"/>
      <c r="CF115" s="953" t="s">
        <v>109</v>
      </c>
      <c r="CG115" s="954"/>
      <c r="CH115" s="954"/>
      <c r="CI115" s="954"/>
      <c r="CJ115" s="954"/>
      <c r="CK115" s="984"/>
      <c r="CL115" s="985"/>
      <c r="CM115" s="988" t="s">
        <v>431</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90"/>
      <c r="DG115" s="997" t="s">
        <v>109</v>
      </c>
      <c r="DH115" s="998"/>
      <c r="DI115" s="998"/>
      <c r="DJ115" s="998"/>
      <c r="DK115" s="999"/>
      <c r="DL115" s="1000" t="s">
        <v>109</v>
      </c>
      <c r="DM115" s="998"/>
      <c r="DN115" s="998"/>
      <c r="DO115" s="998"/>
      <c r="DP115" s="999"/>
      <c r="DQ115" s="1000" t="s">
        <v>109</v>
      </c>
      <c r="DR115" s="998"/>
      <c r="DS115" s="998"/>
      <c r="DT115" s="998"/>
      <c r="DU115" s="999"/>
      <c r="DV115" s="1001" t="s">
        <v>109</v>
      </c>
      <c r="DW115" s="1002"/>
      <c r="DX115" s="1002"/>
      <c r="DY115" s="1002"/>
      <c r="DZ115" s="1003"/>
    </row>
    <row r="116" spans="1:130" s="197" customFormat="1" ht="26.25" customHeight="1" x14ac:dyDescent="0.15">
      <c r="A116" s="995"/>
      <c r="B116" s="996"/>
      <c r="C116" s="1010" t="s">
        <v>432</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1"/>
      <c r="AA116" s="997" t="s">
        <v>109</v>
      </c>
      <c r="AB116" s="998"/>
      <c r="AC116" s="998"/>
      <c r="AD116" s="998"/>
      <c r="AE116" s="999"/>
      <c r="AF116" s="1000" t="s">
        <v>109</v>
      </c>
      <c r="AG116" s="998"/>
      <c r="AH116" s="998"/>
      <c r="AI116" s="998"/>
      <c r="AJ116" s="999"/>
      <c r="AK116" s="1000" t="s">
        <v>109</v>
      </c>
      <c r="AL116" s="998"/>
      <c r="AM116" s="998"/>
      <c r="AN116" s="998"/>
      <c r="AO116" s="999"/>
      <c r="AP116" s="1001" t="s">
        <v>109</v>
      </c>
      <c r="AQ116" s="1002"/>
      <c r="AR116" s="1002"/>
      <c r="AS116" s="1002"/>
      <c r="AT116" s="1003"/>
      <c r="AU116" s="938"/>
      <c r="AV116" s="939"/>
      <c r="AW116" s="939"/>
      <c r="AX116" s="939"/>
      <c r="AY116" s="940"/>
      <c r="AZ116" s="988" t="s">
        <v>433</v>
      </c>
      <c r="BA116" s="989"/>
      <c r="BB116" s="989"/>
      <c r="BC116" s="989"/>
      <c r="BD116" s="989"/>
      <c r="BE116" s="989"/>
      <c r="BF116" s="989"/>
      <c r="BG116" s="989"/>
      <c r="BH116" s="989"/>
      <c r="BI116" s="989"/>
      <c r="BJ116" s="989"/>
      <c r="BK116" s="989"/>
      <c r="BL116" s="989"/>
      <c r="BM116" s="989"/>
      <c r="BN116" s="989"/>
      <c r="BO116" s="989"/>
      <c r="BP116" s="990"/>
      <c r="BQ116" s="958" t="s">
        <v>109</v>
      </c>
      <c r="BR116" s="959"/>
      <c r="BS116" s="959"/>
      <c r="BT116" s="959"/>
      <c r="BU116" s="959"/>
      <c r="BV116" s="959" t="s">
        <v>109</v>
      </c>
      <c r="BW116" s="959"/>
      <c r="BX116" s="959"/>
      <c r="BY116" s="959"/>
      <c r="BZ116" s="959"/>
      <c r="CA116" s="959" t="s">
        <v>109</v>
      </c>
      <c r="CB116" s="959"/>
      <c r="CC116" s="959"/>
      <c r="CD116" s="959"/>
      <c r="CE116" s="959"/>
      <c r="CF116" s="953" t="s">
        <v>109</v>
      </c>
      <c r="CG116" s="954"/>
      <c r="CH116" s="954"/>
      <c r="CI116" s="954"/>
      <c r="CJ116" s="954"/>
      <c r="CK116" s="984"/>
      <c r="CL116" s="985"/>
      <c r="CM116" s="955" t="s">
        <v>434</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7" t="s">
        <v>109</v>
      </c>
      <c r="DH116" s="998"/>
      <c r="DI116" s="998"/>
      <c r="DJ116" s="998"/>
      <c r="DK116" s="999"/>
      <c r="DL116" s="1000" t="s">
        <v>109</v>
      </c>
      <c r="DM116" s="998"/>
      <c r="DN116" s="998"/>
      <c r="DO116" s="998"/>
      <c r="DP116" s="999"/>
      <c r="DQ116" s="1000" t="s">
        <v>109</v>
      </c>
      <c r="DR116" s="998"/>
      <c r="DS116" s="998"/>
      <c r="DT116" s="998"/>
      <c r="DU116" s="999"/>
      <c r="DV116" s="1001" t="s">
        <v>109</v>
      </c>
      <c r="DW116" s="1002"/>
      <c r="DX116" s="1002"/>
      <c r="DY116" s="1002"/>
      <c r="DZ116" s="1003"/>
    </row>
    <row r="117" spans="1:130" s="197" customFormat="1" ht="26.25" customHeight="1" x14ac:dyDescent="0.15">
      <c r="A117" s="943" t="s">
        <v>168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32" t="s">
        <v>435</v>
      </c>
      <c r="Z117" s="923"/>
      <c r="AA117" s="1035">
        <v>243637</v>
      </c>
      <c r="AB117" s="1005"/>
      <c r="AC117" s="1005"/>
      <c r="AD117" s="1005"/>
      <c r="AE117" s="1006"/>
      <c r="AF117" s="1004">
        <v>246207</v>
      </c>
      <c r="AG117" s="1005"/>
      <c r="AH117" s="1005"/>
      <c r="AI117" s="1005"/>
      <c r="AJ117" s="1006"/>
      <c r="AK117" s="1004">
        <v>229108</v>
      </c>
      <c r="AL117" s="1005"/>
      <c r="AM117" s="1005"/>
      <c r="AN117" s="1005"/>
      <c r="AO117" s="1006"/>
      <c r="AP117" s="1007"/>
      <c r="AQ117" s="1008"/>
      <c r="AR117" s="1008"/>
      <c r="AS117" s="1008"/>
      <c r="AT117" s="1009"/>
      <c r="AU117" s="938"/>
      <c r="AV117" s="939"/>
      <c r="AW117" s="939"/>
      <c r="AX117" s="939"/>
      <c r="AY117" s="940"/>
      <c r="AZ117" s="1034" t="s">
        <v>436</v>
      </c>
      <c r="BA117" s="1010"/>
      <c r="BB117" s="1010"/>
      <c r="BC117" s="1010"/>
      <c r="BD117" s="1010"/>
      <c r="BE117" s="1010"/>
      <c r="BF117" s="1010"/>
      <c r="BG117" s="1010"/>
      <c r="BH117" s="1010"/>
      <c r="BI117" s="1010"/>
      <c r="BJ117" s="1010"/>
      <c r="BK117" s="1010"/>
      <c r="BL117" s="1010"/>
      <c r="BM117" s="1010"/>
      <c r="BN117" s="1010"/>
      <c r="BO117" s="1010"/>
      <c r="BP117" s="1011"/>
      <c r="BQ117" s="1024" t="s">
        <v>437</v>
      </c>
      <c r="BR117" s="1025"/>
      <c r="BS117" s="1025"/>
      <c r="BT117" s="1025"/>
      <c r="BU117" s="1025"/>
      <c r="BV117" s="1025" t="s">
        <v>437</v>
      </c>
      <c r="BW117" s="1025"/>
      <c r="BX117" s="1025"/>
      <c r="BY117" s="1025"/>
      <c r="BZ117" s="1025"/>
      <c r="CA117" s="1025" t="s">
        <v>437</v>
      </c>
      <c r="CB117" s="1025"/>
      <c r="CC117" s="1025"/>
      <c r="CD117" s="1025"/>
      <c r="CE117" s="1025"/>
      <c r="CF117" s="953" t="s">
        <v>437</v>
      </c>
      <c r="CG117" s="954"/>
      <c r="CH117" s="954"/>
      <c r="CI117" s="954"/>
      <c r="CJ117" s="954"/>
      <c r="CK117" s="984"/>
      <c r="CL117" s="985"/>
      <c r="CM117" s="955" t="s">
        <v>438</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7" t="s">
        <v>437</v>
      </c>
      <c r="DH117" s="998"/>
      <c r="DI117" s="998"/>
      <c r="DJ117" s="998"/>
      <c r="DK117" s="999"/>
      <c r="DL117" s="1000" t="s">
        <v>437</v>
      </c>
      <c r="DM117" s="998"/>
      <c r="DN117" s="998"/>
      <c r="DO117" s="998"/>
      <c r="DP117" s="999"/>
      <c r="DQ117" s="1000" t="s">
        <v>437</v>
      </c>
      <c r="DR117" s="998"/>
      <c r="DS117" s="998"/>
      <c r="DT117" s="998"/>
      <c r="DU117" s="999"/>
      <c r="DV117" s="1001" t="s">
        <v>437</v>
      </c>
      <c r="DW117" s="1002"/>
      <c r="DX117" s="1002"/>
      <c r="DY117" s="1002"/>
      <c r="DZ117" s="1003"/>
    </row>
    <row r="118" spans="1:130" s="197" customFormat="1" ht="26.25" customHeight="1" x14ac:dyDescent="0.15">
      <c r="A118" s="943" t="s">
        <v>411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409</v>
      </c>
      <c r="AB118" s="922"/>
      <c r="AC118" s="922"/>
      <c r="AD118" s="922"/>
      <c r="AE118" s="923"/>
      <c r="AF118" s="921" t="s">
        <v>285</v>
      </c>
      <c r="AG118" s="922"/>
      <c r="AH118" s="922"/>
      <c r="AI118" s="922"/>
      <c r="AJ118" s="923"/>
      <c r="AK118" s="921" t="s">
        <v>284</v>
      </c>
      <c r="AL118" s="922"/>
      <c r="AM118" s="922"/>
      <c r="AN118" s="922"/>
      <c r="AO118" s="923"/>
      <c r="AP118" s="1029" t="s">
        <v>410</v>
      </c>
      <c r="AQ118" s="1030"/>
      <c r="AR118" s="1030"/>
      <c r="AS118" s="1030"/>
      <c r="AT118" s="1031"/>
      <c r="AU118" s="941"/>
      <c r="AV118" s="942"/>
      <c r="AW118" s="942"/>
      <c r="AX118" s="942"/>
      <c r="AY118" s="942"/>
      <c r="AZ118" s="228" t="s">
        <v>168</v>
      </c>
      <c r="BA118" s="228"/>
      <c r="BB118" s="228"/>
      <c r="BC118" s="228"/>
      <c r="BD118" s="228"/>
      <c r="BE118" s="228"/>
      <c r="BF118" s="228"/>
      <c r="BG118" s="228"/>
      <c r="BH118" s="228"/>
      <c r="BI118" s="228"/>
      <c r="BJ118" s="228"/>
      <c r="BK118" s="228"/>
      <c r="BL118" s="228"/>
      <c r="BM118" s="228"/>
      <c r="BN118" s="228"/>
      <c r="BO118" s="1032" t="s">
        <v>439</v>
      </c>
      <c r="BP118" s="1033"/>
      <c r="BQ118" s="1024">
        <v>2787036</v>
      </c>
      <c r="BR118" s="1025"/>
      <c r="BS118" s="1025"/>
      <c r="BT118" s="1025"/>
      <c r="BU118" s="1025"/>
      <c r="BV118" s="1025">
        <v>2692591</v>
      </c>
      <c r="BW118" s="1025"/>
      <c r="BX118" s="1025"/>
      <c r="BY118" s="1025"/>
      <c r="BZ118" s="1025"/>
      <c r="CA118" s="1025">
        <v>2633202</v>
      </c>
      <c r="CB118" s="1025"/>
      <c r="CC118" s="1025"/>
      <c r="CD118" s="1025"/>
      <c r="CE118" s="1025"/>
      <c r="CF118" s="1026"/>
      <c r="CG118" s="1027"/>
      <c r="CH118" s="1027"/>
      <c r="CI118" s="1027"/>
      <c r="CJ118" s="1028"/>
      <c r="CK118" s="984"/>
      <c r="CL118" s="985"/>
      <c r="CM118" s="955" t="s">
        <v>440</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7" t="s">
        <v>109</v>
      </c>
      <c r="DH118" s="998"/>
      <c r="DI118" s="998"/>
      <c r="DJ118" s="998"/>
      <c r="DK118" s="999"/>
      <c r="DL118" s="1000" t="s">
        <v>109</v>
      </c>
      <c r="DM118" s="998"/>
      <c r="DN118" s="998"/>
      <c r="DO118" s="998"/>
      <c r="DP118" s="999"/>
      <c r="DQ118" s="1000" t="s">
        <v>109</v>
      </c>
      <c r="DR118" s="998"/>
      <c r="DS118" s="998"/>
      <c r="DT118" s="998"/>
      <c r="DU118" s="999"/>
      <c r="DV118" s="1001" t="s">
        <v>109</v>
      </c>
      <c r="DW118" s="1002"/>
      <c r="DX118" s="1002"/>
      <c r="DY118" s="1002"/>
      <c r="DZ118" s="1003"/>
    </row>
    <row r="119" spans="1:130" s="197" customFormat="1" ht="26.25" customHeight="1" x14ac:dyDescent="0.15">
      <c r="A119" s="1013" t="s">
        <v>414</v>
      </c>
      <c r="B119" s="983"/>
      <c r="C119" s="962" t="s">
        <v>415</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28" t="s">
        <v>109</v>
      </c>
      <c r="AB119" s="929"/>
      <c r="AC119" s="929"/>
      <c r="AD119" s="929"/>
      <c r="AE119" s="930"/>
      <c r="AF119" s="931" t="s">
        <v>109</v>
      </c>
      <c r="AG119" s="929"/>
      <c r="AH119" s="929"/>
      <c r="AI119" s="929"/>
      <c r="AJ119" s="930"/>
      <c r="AK119" s="931" t="s">
        <v>109</v>
      </c>
      <c r="AL119" s="929"/>
      <c r="AM119" s="929"/>
      <c r="AN119" s="929"/>
      <c r="AO119" s="930"/>
      <c r="AP119" s="932" t="s">
        <v>109</v>
      </c>
      <c r="AQ119" s="933"/>
      <c r="AR119" s="933"/>
      <c r="AS119" s="933"/>
      <c r="AT119" s="934"/>
      <c r="AU119" s="1016" t="s">
        <v>441</v>
      </c>
      <c r="AV119" s="1017"/>
      <c r="AW119" s="1017"/>
      <c r="AX119" s="1017"/>
      <c r="AY119" s="1018"/>
      <c r="AZ119" s="979" t="s">
        <v>442</v>
      </c>
      <c r="BA119" s="926"/>
      <c r="BB119" s="926"/>
      <c r="BC119" s="926"/>
      <c r="BD119" s="926"/>
      <c r="BE119" s="926"/>
      <c r="BF119" s="926"/>
      <c r="BG119" s="926"/>
      <c r="BH119" s="926"/>
      <c r="BI119" s="926"/>
      <c r="BJ119" s="926"/>
      <c r="BK119" s="926"/>
      <c r="BL119" s="926"/>
      <c r="BM119" s="926"/>
      <c r="BN119" s="926"/>
      <c r="BO119" s="926"/>
      <c r="BP119" s="927"/>
      <c r="BQ119" s="965">
        <v>1473025</v>
      </c>
      <c r="BR119" s="966"/>
      <c r="BS119" s="966"/>
      <c r="BT119" s="966"/>
      <c r="BU119" s="966"/>
      <c r="BV119" s="966">
        <v>1671282</v>
      </c>
      <c r="BW119" s="966"/>
      <c r="BX119" s="966"/>
      <c r="BY119" s="966"/>
      <c r="BZ119" s="966"/>
      <c r="CA119" s="966">
        <v>1632744</v>
      </c>
      <c r="CB119" s="966"/>
      <c r="CC119" s="966"/>
      <c r="CD119" s="966"/>
      <c r="CE119" s="966"/>
      <c r="CF119" s="980">
        <v>145.5</v>
      </c>
      <c r="CG119" s="981"/>
      <c r="CH119" s="981"/>
      <c r="CI119" s="981"/>
      <c r="CJ119" s="981"/>
      <c r="CK119" s="986"/>
      <c r="CL119" s="987"/>
      <c r="CM119" s="1043" t="s">
        <v>443</v>
      </c>
      <c r="CN119" s="1044"/>
      <c r="CO119" s="1044"/>
      <c r="CP119" s="1044"/>
      <c r="CQ119" s="1044"/>
      <c r="CR119" s="1044"/>
      <c r="CS119" s="1044"/>
      <c r="CT119" s="1044"/>
      <c r="CU119" s="1044"/>
      <c r="CV119" s="1044"/>
      <c r="CW119" s="1044"/>
      <c r="CX119" s="1044"/>
      <c r="CY119" s="1044"/>
      <c r="CZ119" s="1044"/>
      <c r="DA119" s="1044"/>
      <c r="DB119" s="1044"/>
      <c r="DC119" s="1044"/>
      <c r="DD119" s="1044"/>
      <c r="DE119" s="1044"/>
      <c r="DF119" s="1045"/>
      <c r="DG119" s="1036" t="s">
        <v>109</v>
      </c>
      <c r="DH119" s="1037"/>
      <c r="DI119" s="1037"/>
      <c r="DJ119" s="1037"/>
      <c r="DK119" s="1038"/>
      <c r="DL119" s="1039" t="s">
        <v>109</v>
      </c>
      <c r="DM119" s="1037"/>
      <c r="DN119" s="1037"/>
      <c r="DO119" s="1037"/>
      <c r="DP119" s="1038"/>
      <c r="DQ119" s="1039" t="s">
        <v>109</v>
      </c>
      <c r="DR119" s="1037"/>
      <c r="DS119" s="1037"/>
      <c r="DT119" s="1037"/>
      <c r="DU119" s="1038"/>
      <c r="DV119" s="1040" t="s">
        <v>109</v>
      </c>
      <c r="DW119" s="1041"/>
      <c r="DX119" s="1041"/>
      <c r="DY119" s="1041"/>
      <c r="DZ119" s="1042"/>
    </row>
    <row r="120" spans="1:130" s="197" customFormat="1" ht="26.25" customHeight="1" x14ac:dyDescent="0.15">
      <c r="A120" s="1014"/>
      <c r="B120" s="985"/>
      <c r="C120" s="955" t="s">
        <v>418</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7" t="s">
        <v>109</v>
      </c>
      <c r="AB120" s="998"/>
      <c r="AC120" s="998"/>
      <c r="AD120" s="998"/>
      <c r="AE120" s="999"/>
      <c r="AF120" s="1000" t="s">
        <v>109</v>
      </c>
      <c r="AG120" s="998"/>
      <c r="AH120" s="998"/>
      <c r="AI120" s="998"/>
      <c r="AJ120" s="999"/>
      <c r="AK120" s="1000" t="s">
        <v>109</v>
      </c>
      <c r="AL120" s="998"/>
      <c r="AM120" s="998"/>
      <c r="AN120" s="998"/>
      <c r="AO120" s="999"/>
      <c r="AP120" s="1001" t="s">
        <v>109</v>
      </c>
      <c r="AQ120" s="1002"/>
      <c r="AR120" s="1002"/>
      <c r="AS120" s="1002"/>
      <c r="AT120" s="1003"/>
      <c r="AU120" s="1019"/>
      <c r="AV120" s="1020"/>
      <c r="AW120" s="1020"/>
      <c r="AX120" s="1020"/>
      <c r="AY120" s="1021"/>
      <c r="AZ120" s="988" t="s">
        <v>444</v>
      </c>
      <c r="BA120" s="989"/>
      <c r="BB120" s="989"/>
      <c r="BC120" s="989"/>
      <c r="BD120" s="989"/>
      <c r="BE120" s="989"/>
      <c r="BF120" s="989"/>
      <c r="BG120" s="989"/>
      <c r="BH120" s="989"/>
      <c r="BI120" s="989"/>
      <c r="BJ120" s="989"/>
      <c r="BK120" s="989"/>
      <c r="BL120" s="989"/>
      <c r="BM120" s="989"/>
      <c r="BN120" s="989"/>
      <c r="BO120" s="989"/>
      <c r="BP120" s="990"/>
      <c r="BQ120" s="958">
        <v>33588</v>
      </c>
      <c r="BR120" s="959"/>
      <c r="BS120" s="959"/>
      <c r="BT120" s="959"/>
      <c r="BU120" s="959"/>
      <c r="BV120" s="959">
        <v>224</v>
      </c>
      <c r="BW120" s="959"/>
      <c r="BX120" s="959"/>
      <c r="BY120" s="959"/>
      <c r="BZ120" s="959"/>
      <c r="CA120" s="959" t="s">
        <v>109</v>
      </c>
      <c r="CB120" s="959"/>
      <c r="CC120" s="959"/>
      <c r="CD120" s="959"/>
      <c r="CE120" s="959"/>
      <c r="CF120" s="953" t="s">
        <v>109</v>
      </c>
      <c r="CG120" s="954"/>
      <c r="CH120" s="954"/>
      <c r="CI120" s="954"/>
      <c r="CJ120" s="954"/>
      <c r="CK120" s="1052" t="s">
        <v>445</v>
      </c>
      <c r="CL120" s="1053"/>
      <c r="CM120" s="1053"/>
      <c r="CN120" s="1053"/>
      <c r="CO120" s="1054"/>
      <c r="CP120" s="1060" t="s">
        <v>446</v>
      </c>
      <c r="CQ120" s="1061"/>
      <c r="CR120" s="1061"/>
      <c r="CS120" s="1061"/>
      <c r="CT120" s="1061"/>
      <c r="CU120" s="1061"/>
      <c r="CV120" s="1061"/>
      <c r="CW120" s="1061"/>
      <c r="CX120" s="1061"/>
      <c r="CY120" s="1061"/>
      <c r="CZ120" s="1061"/>
      <c r="DA120" s="1061"/>
      <c r="DB120" s="1061"/>
      <c r="DC120" s="1061"/>
      <c r="DD120" s="1061"/>
      <c r="DE120" s="1061"/>
      <c r="DF120" s="1062"/>
      <c r="DG120" s="965">
        <v>158122</v>
      </c>
      <c r="DH120" s="966"/>
      <c r="DI120" s="966"/>
      <c r="DJ120" s="966"/>
      <c r="DK120" s="966"/>
      <c r="DL120" s="966">
        <v>122704</v>
      </c>
      <c r="DM120" s="966"/>
      <c r="DN120" s="966"/>
      <c r="DO120" s="966"/>
      <c r="DP120" s="966"/>
      <c r="DQ120" s="966">
        <v>124702</v>
      </c>
      <c r="DR120" s="966"/>
      <c r="DS120" s="966"/>
      <c r="DT120" s="966"/>
      <c r="DU120" s="966"/>
      <c r="DV120" s="967">
        <v>11.1</v>
      </c>
      <c r="DW120" s="967"/>
      <c r="DX120" s="967"/>
      <c r="DY120" s="967"/>
      <c r="DZ120" s="968"/>
    </row>
    <row r="121" spans="1:130" s="197" customFormat="1" ht="26.25" customHeight="1" x14ac:dyDescent="0.15">
      <c r="A121" s="1014"/>
      <c r="B121" s="985"/>
      <c r="C121" s="1049" t="s">
        <v>447</v>
      </c>
      <c r="D121" s="1050"/>
      <c r="E121" s="1050"/>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1"/>
      <c r="AA121" s="997" t="s">
        <v>109</v>
      </c>
      <c r="AB121" s="998"/>
      <c r="AC121" s="998"/>
      <c r="AD121" s="998"/>
      <c r="AE121" s="999"/>
      <c r="AF121" s="1000" t="s">
        <v>109</v>
      </c>
      <c r="AG121" s="998"/>
      <c r="AH121" s="998"/>
      <c r="AI121" s="998"/>
      <c r="AJ121" s="999"/>
      <c r="AK121" s="1000" t="s">
        <v>109</v>
      </c>
      <c r="AL121" s="998"/>
      <c r="AM121" s="998"/>
      <c r="AN121" s="998"/>
      <c r="AO121" s="999"/>
      <c r="AP121" s="1001" t="s">
        <v>109</v>
      </c>
      <c r="AQ121" s="1002"/>
      <c r="AR121" s="1002"/>
      <c r="AS121" s="1002"/>
      <c r="AT121" s="1003"/>
      <c r="AU121" s="1019"/>
      <c r="AV121" s="1020"/>
      <c r="AW121" s="1020"/>
      <c r="AX121" s="1020"/>
      <c r="AY121" s="1021"/>
      <c r="AZ121" s="1034" t="s">
        <v>448</v>
      </c>
      <c r="BA121" s="1010"/>
      <c r="BB121" s="1010"/>
      <c r="BC121" s="1010"/>
      <c r="BD121" s="1010"/>
      <c r="BE121" s="1010"/>
      <c r="BF121" s="1010"/>
      <c r="BG121" s="1010"/>
      <c r="BH121" s="1010"/>
      <c r="BI121" s="1010"/>
      <c r="BJ121" s="1010"/>
      <c r="BK121" s="1010"/>
      <c r="BL121" s="1010"/>
      <c r="BM121" s="1010"/>
      <c r="BN121" s="1010"/>
      <c r="BO121" s="1010"/>
      <c r="BP121" s="1011"/>
      <c r="BQ121" s="1024">
        <v>1706676</v>
      </c>
      <c r="BR121" s="1025"/>
      <c r="BS121" s="1025"/>
      <c r="BT121" s="1025"/>
      <c r="BU121" s="1025"/>
      <c r="BV121" s="1025">
        <v>1740750</v>
      </c>
      <c r="BW121" s="1025"/>
      <c r="BX121" s="1025"/>
      <c r="BY121" s="1025"/>
      <c r="BZ121" s="1025"/>
      <c r="CA121" s="1025">
        <v>1691881</v>
      </c>
      <c r="CB121" s="1025"/>
      <c r="CC121" s="1025"/>
      <c r="CD121" s="1025"/>
      <c r="CE121" s="1025"/>
      <c r="CF121" s="1063">
        <v>150.80000000000001</v>
      </c>
      <c r="CG121" s="1064"/>
      <c r="CH121" s="1064"/>
      <c r="CI121" s="1064"/>
      <c r="CJ121" s="1064"/>
      <c r="CK121" s="1055"/>
      <c r="CL121" s="1056"/>
      <c r="CM121" s="1056"/>
      <c r="CN121" s="1056"/>
      <c r="CO121" s="1057"/>
      <c r="CP121" s="1046" t="s">
        <v>449</v>
      </c>
      <c r="CQ121" s="1047"/>
      <c r="CR121" s="1047"/>
      <c r="CS121" s="1047"/>
      <c r="CT121" s="1047"/>
      <c r="CU121" s="1047"/>
      <c r="CV121" s="1047"/>
      <c r="CW121" s="1047"/>
      <c r="CX121" s="1047"/>
      <c r="CY121" s="1047"/>
      <c r="CZ121" s="1047"/>
      <c r="DA121" s="1047"/>
      <c r="DB121" s="1047"/>
      <c r="DC121" s="1047"/>
      <c r="DD121" s="1047"/>
      <c r="DE121" s="1047"/>
      <c r="DF121" s="1048"/>
      <c r="DG121" s="958">
        <v>789</v>
      </c>
      <c r="DH121" s="959"/>
      <c r="DI121" s="959"/>
      <c r="DJ121" s="959"/>
      <c r="DK121" s="959"/>
      <c r="DL121" s="959">
        <v>2768</v>
      </c>
      <c r="DM121" s="959"/>
      <c r="DN121" s="959"/>
      <c r="DO121" s="959"/>
      <c r="DP121" s="959"/>
      <c r="DQ121" s="959">
        <v>3165</v>
      </c>
      <c r="DR121" s="959"/>
      <c r="DS121" s="959"/>
      <c r="DT121" s="959"/>
      <c r="DU121" s="959"/>
      <c r="DV121" s="960">
        <v>0.3</v>
      </c>
      <c r="DW121" s="960"/>
      <c r="DX121" s="960"/>
      <c r="DY121" s="960"/>
      <c r="DZ121" s="961"/>
    </row>
    <row r="122" spans="1:130" s="197" customFormat="1" ht="26.25" customHeight="1" x14ac:dyDescent="0.15">
      <c r="A122" s="1014"/>
      <c r="B122" s="985"/>
      <c r="C122" s="955" t="s">
        <v>428</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7" t="s">
        <v>109</v>
      </c>
      <c r="AB122" s="998"/>
      <c r="AC122" s="998"/>
      <c r="AD122" s="998"/>
      <c r="AE122" s="999"/>
      <c r="AF122" s="1000" t="s">
        <v>109</v>
      </c>
      <c r="AG122" s="998"/>
      <c r="AH122" s="998"/>
      <c r="AI122" s="998"/>
      <c r="AJ122" s="999"/>
      <c r="AK122" s="1000" t="s">
        <v>109</v>
      </c>
      <c r="AL122" s="998"/>
      <c r="AM122" s="998"/>
      <c r="AN122" s="998"/>
      <c r="AO122" s="999"/>
      <c r="AP122" s="1001" t="s">
        <v>109</v>
      </c>
      <c r="AQ122" s="1002"/>
      <c r="AR122" s="1002"/>
      <c r="AS122" s="1002"/>
      <c r="AT122" s="1003"/>
      <c r="AU122" s="1022"/>
      <c r="AV122" s="1023"/>
      <c r="AW122" s="1023"/>
      <c r="AX122" s="1023"/>
      <c r="AY122" s="1023"/>
      <c r="AZ122" s="228" t="s">
        <v>168</v>
      </c>
      <c r="BA122" s="228"/>
      <c r="BB122" s="228"/>
      <c r="BC122" s="228"/>
      <c r="BD122" s="228"/>
      <c r="BE122" s="228"/>
      <c r="BF122" s="228"/>
      <c r="BG122" s="228"/>
      <c r="BH122" s="228"/>
      <c r="BI122" s="228"/>
      <c r="BJ122" s="228"/>
      <c r="BK122" s="228"/>
      <c r="BL122" s="228"/>
      <c r="BM122" s="228"/>
      <c r="BN122" s="228"/>
      <c r="BO122" s="1032" t="s">
        <v>450</v>
      </c>
      <c r="BP122" s="1033"/>
      <c r="BQ122" s="1073">
        <v>3213289</v>
      </c>
      <c r="BR122" s="1074"/>
      <c r="BS122" s="1074"/>
      <c r="BT122" s="1074"/>
      <c r="BU122" s="1074"/>
      <c r="BV122" s="1074">
        <v>3412256</v>
      </c>
      <c r="BW122" s="1074"/>
      <c r="BX122" s="1074"/>
      <c r="BY122" s="1074"/>
      <c r="BZ122" s="1074"/>
      <c r="CA122" s="1074">
        <v>3324625</v>
      </c>
      <c r="CB122" s="1074"/>
      <c r="CC122" s="1074"/>
      <c r="CD122" s="1074"/>
      <c r="CE122" s="1074"/>
      <c r="CF122" s="1026"/>
      <c r="CG122" s="1027"/>
      <c r="CH122" s="1027"/>
      <c r="CI122" s="1027"/>
      <c r="CJ122" s="1028"/>
      <c r="CK122" s="1055"/>
      <c r="CL122" s="1056"/>
      <c r="CM122" s="1056"/>
      <c r="CN122" s="1056"/>
      <c r="CO122" s="1057"/>
      <c r="CP122" s="1046" t="s">
        <v>451</v>
      </c>
      <c r="CQ122" s="1047"/>
      <c r="CR122" s="1047"/>
      <c r="CS122" s="1047"/>
      <c r="CT122" s="1047"/>
      <c r="CU122" s="1047"/>
      <c r="CV122" s="1047"/>
      <c r="CW122" s="1047"/>
      <c r="CX122" s="1047"/>
      <c r="CY122" s="1047"/>
      <c r="CZ122" s="1047"/>
      <c r="DA122" s="1047"/>
      <c r="DB122" s="1047"/>
      <c r="DC122" s="1047"/>
      <c r="DD122" s="1047"/>
      <c r="DE122" s="1047"/>
      <c r="DF122" s="1048"/>
      <c r="DG122" s="958" t="s">
        <v>437</v>
      </c>
      <c r="DH122" s="959"/>
      <c r="DI122" s="959"/>
      <c r="DJ122" s="959"/>
      <c r="DK122" s="959"/>
      <c r="DL122" s="959" t="s">
        <v>437</v>
      </c>
      <c r="DM122" s="959"/>
      <c r="DN122" s="959"/>
      <c r="DO122" s="959"/>
      <c r="DP122" s="959"/>
      <c r="DQ122" s="959" t="s">
        <v>437</v>
      </c>
      <c r="DR122" s="959"/>
      <c r="DS122" s="959"/>
      <c r="DT122" s="959"/>
      <c r="DU122" s="959"/>
      <c r="DV122" s="960" t="s">
        <v>437</v>
      </c>
      <c r="DW122" s="960"/>
      <c r="DX122" s="960"/>
      <c r="DY122" s="960"/>
      <c r="DZ122" s="961"/>
    </row>
    <row r="123" spans="1:130" s="197" customFormat="1" ht="26.25" customHeight="1" thickBot="1" x14ac:dyDescent="0.2">
      <c r="A123" s="1014"/>
      <c r="B123" s="985"/>
      <c r="C123" s="955" t="s">
        <v>434</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7" t="s">
        <v>437</v>
      </c>
      <c r="AB123" s="998"/>
      <c r="AC123" s="998"/>
      <c r="AD123" s="998"/>
      <c r="AE123" s="999"/>
      <c r="AF123" s="1000" t="s">
        <v>437</v>
      </c>
      <c r="AG123" s="998"/>
      <c r="AH123" s="998"/>
      <c r="AI123" s="998"/>
      <c r="AJ123" s="999"/>
      <c r="AK123" s="1000" t="s">
        <v>437</v>
      </c>
      <c r="AL123" s="998"/>
      <c r="AM123" s="998"/>
      <c r="AN123" s="998"/>
      <c r="AO123" s="999"/>
      <c r="AP123" s="1001" t="s">
        <v>437</v>
      </c>
      <c r="AQ123" s="1002"/>
      <c r="AR123" s="1002"/>
      <c r="AS123" s="1002"/>
      <c r="AT123" s="1003"/>
      <c r="AU123" s="1070" t="s">
        <v>452</v>
      </c>
      <c r="AV123" s="1071"/>
      <c r="AW123" s="1071"/>
      <c r="AX123" s="1071"/>
      <c r="AY123" s="1071"/>
      <c r="AZ123" s="1071"/>
      <c r="BA123" s="1071"/>
      <c r="BB123" s="1071"/>
      <c r="BC123" s="1071"/>
      <c r="BD123" s="1071"/>
      <c r="BE123" s="1071"/>
      <c r="BF123" s="1071"/>
      <c r="BG123" s="1071"/>
      <c r="BH123" s="1071"/>
      <c r="BI123" s="1071"/>
      <c r="BJ123" s="1071"/>
      <c r="BK123" s="1071"/>
      <c r="BL123" s="1071"/>
      <c r="BM123" s="1071"/>
      <c r="BN123" s="1071"/>
      <c r="BO123" s="1071"/>
      <c r="BP123" s="1072"/>
      <c r="BQ123" s="1065" t="s">
        <v>437</v>
      </c>
      <c r="BR123" s="1066"/>
      <c r="BS123" s="1066"/>
      <c r="BT123" s="1066"/>
      <c r="BU123" s="1066"/>
      <c r="BV123" s="1066" t="s">
        <v>437</v>
      </c>
      <c r="BW123" s="1066"/>
      <c r="BX123" s="1066"/>
      <c r="BY123" s="1066"/>
      <c r="BZ123" s="1066"/>
      <c r="CA123" s="1066" t="s">
        <v>437</v>
      </c>
      <c r="CB123" s="1066"/>
      <c r="CC123" s="1066"/>
      <c r="CD123" s="1066"/>
      <c r="CE123" s="1066"/>
      <c r="CF123" s="1067"/>
      <c r="CG123" s="1068"/>
      <c r="CH123" s="1068"/>
      <c r="CI123" s="1068"/>
      <c r="CJ123" s="1069"/>
      <c r="CK123" s="1055"/>
      <c r="CL123" s="1056"/>
      <c r="CM123" s="1056"/>
      <c r="CN123" s="1056"/>
      <c r="CO123" s="1057"/>
      <c r="CP123" s="1046" t="s">
        <v>453</v>
      </c>
      <c r="CQ123" s="1047"/>
      <c r="CR123" s="1047"/>
      <c r="CS123" s="1047"/>
      <c r="CT123" s="1047"/>
      <c r="CU123" s="1047"/>
      <c r="CV123" s="1047"/>
      <c r="CW123" s="1047"/>
      <c r="CX123" s="1047"/>
      <c r="CY123" s="1047"/>
      <c r="CZ123" s="1047"/>
      <c r="DA123" s="1047"/>
      <c r="DB123" s="1047"/>
      <c r="DC123" s="1047"/>
      <c r="DD123" s="1047"/>
      <c r="DE123" s="1047"/>
      <c r="DF123" s="1048"/>
      <c r="DG123" s="997" t="s">
        <v>454</v>
      </c>
      <c r="DH123" s="998"/>
      <c r="DI123" s="998"/>
      <c r="DJ123" s="998"/>
      <c r="DK123" s="999"/>
      <c r="DL123" s="1000" t="s">
        <v>454</v>
      </c>
      <c r="DM123" s="998"/>
      <c r="DN123" s="998"/>
      <c r="DO123" s="998"/>
      <c r="DP123" s="999"/>
      <c r="DQ123" s="1000" t="s">
        <v>454</v>
      </c>
      <c r="DR123" s="998"/>
      <c r="DS123" s="998"/>
      <c r="DT123" s="998"/>
      <c r="DU123" s="999"/>
      <c r="DV123" s="1001" t="s">
        <v>454</v>
      </c>
      <c r="DW123" s="1002"/>
      <c r="DX123" s="1002"/>
      <c r="DY123" s="1002"/>
      <c r="DZ123" s="1003"/>
    </row>
    <row r="124" spans="1:130" s="197" customFormat="1" ht="26.25" customHeight="1" x14ac:dyDescent="0.15">
      <c r="A124" s="1014"/>
      <c r="B124" s="985"/>
      <c r="C124" s="955" t="s">
        <v>438</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7" t="s">
        <v>454</v>
      </c>
      <c r="AB124" s="998"/>
      <c r="AC124" s="998"/>
      <c r="AD124" s="998"/>
      <c r="AE124" s="999"/>
      <c r="AF124" s="1000" t="s">
        <v>454</v>
      </c>
      <c r="AG124" s="998"/>
      <c r="AH124" s="998"/>
      <c r="AI124" s="998"/>
      <c r="AJ124" s="999"/>
      <c r="AK124" s="1000" t="s">
        <v>454</v>
      </c>
      <c r="AL124" s="998"/>
      <c r="AM124" s="998"/>
      <c r="AN124" s="998"/>
      <c r="AO124" s="999"/>
      <c r="AP124" s="1001" t="s">
        <v>454</v>
      </c>
      <c r="AQ124" s="1002"/>
      <c r="AR124" s="1002"/>
      <c r="AS124" s="1002"/>
      <c r="AT124" s="100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8"/>
      <c r="CL124" s="1058"/>
      <c r="CM124" s="1058"/>
      <c r="CN124" s="1058"/>
      <c r="CO124" s="1059"/>
      <c r="CP124" s="1046" t="s">
        <v>455</v>
      </c>
      <c r="CQ124" s="1047"/>
      <c r="CR124" s="1047"/>
      <c r="CS124" s="1047"/>
      <c r="CT124" s="1047"/>
      <c r="CU124" s="1047"/>
      <c r="CV124" s="1047"/>
      <c r="CW124" s="1047"/>
      <c r="CX124" s="1047"/>
      <c r="CY124" s="1047"/>
      <c r="CZ124" s="1047"/>
      <c r="DA124" s="1047"/>
      <c r="DB124" s="1047"/>
      <c r="DC124" s="1047"/>
      <c r="DD124" s="1047"/>
      <c r="DE124" s="1047"/>
      <c r="DF124" s="1048"/>
      <c r="DG124" s="1036">
        <v>1938</v>
      </c>
      <c r="DH124" s="1037"/>
      <c r="DI124" s="1037"/>
      <c r="DJ124" s="1037"/>
      <c r="DK124" s="1038"/>
      <c r="DL124" s="1039" t="s">
        <v>454</v>
      </c>
      <c r="DM124" s="1037"/>
      <c r="DN124" s="1037"/>
      <c r="DO124" s="1037"/>
      <c r="DP124" s="1038"/>
      <c r="DQ124" s="1039" t="s">
        <v>454</v>
      </c>
      <c r="DR124" s="1037"/>
      <c r="DS124" s="1037"/>
      <c r="DT124" s="1037"/>
      <c r="DU124" s="1038"/>
      <c r="DV124" s="1040" t="s">
        <v>454</v>
      </c>
      <c r="DW124" s="1041"/>
      <c r="DX124" s="1041"/>
      <c r="DY124" s="1041"/>
      <c r="DZ124" s="1042"/>
    </row>
    <row r="125" spans="1:130" s="197" customFormat="1" ht="26.25" customHeight="1" thickBot="1" x14ac:dyDescent="0.2">
      <c r="A125" s="1014"/>
      <c r="B125" s="985"/>
      <c r="C125" s="955" t="s">
        <v>440</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7" t="s">
        <v>454</v>
      </c>
      <c r="AB125" s="998"/>
      <c r="AC125" s="998"/>
      <c r="AD125" s="998"/>
      <c r="AE125" s="999"/>
      <c r="AF125" s="1000" t="s">
        <v>454</v>
      </c>
      <c r="AG125" s="998"/>
      <c r="AH125" s="998"/>
      <c r="AI125" s="998"/>
      <c r="AJ125" s="999"/>
      <c r="AK125" s="1000" t="s">
        <v>454</v>
      </c>
      <c r="AL125" s="998"/>
      <c r="AM125" s="998"/>
      <c r="AN125" s="998"/>
      <c r="AO125" s="999"/>
      <c r="AP125" s="1001" t="s">
        <v>454</v>
      </c>
      <c r="AQ125" s="1002"/>
      <c r="AR125" s="1002"/>
      <c r="AS125" s="1002"/>
      <c r="AT125" s="100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3" t="s">
        <v>456</v>
      </c>
      <c r="CL125" s="1053"/>
      <c r="CM125" s="1053"/>
      <c r="CN125" s="1053"/>
      <c r="CO125" s="1054"/>
      <c r="CP125" s="979" t="s">
        <v>457</v>
      </c>
      <c r="CQ125" s="926"/>
      <c r="CR125" s="926"/>
      <c r="CS125" s="926"/>
      <c r="CT125" s="926"/>
      <c r="CU125" s="926"/>
      <c r="CV125" s="926"/>
      <c r="CW125" s="926"/>
      <c r="CX125" s="926"/>
      <c r="CY125" s="926"/>
      <c r="CZ125" s="926"/>
      <c r="DA125" s="926"/>
      <c r="DB125" s="926"/>
      <c r="DC125" s="926"/>
      <c r="DD125" s="926"/>
      <c r="DE125" s="926"/>
      <c r="DF125" s="927"/>
      <c r="DG125" s="965" t="s">
        <v>454</v>
      </c>
      <c r="DH125" s="966"/>
      <c r="DI125" s="966"/>
      <c r="DJ125" s="966"/>
      <c r="DK125" s="966"/>
      <c r="DL125" s="966" t="s">
        <v>454</v>
      </c>
      <c r="DM125" s="966"/>
      <c r="DN125" s="966"/>
      <c r="DO125" s="966"/>
      <c r="DP125" s="966"/>
      <c r="DQ125" s="966" t="s">
        <v>454</v>
      </c>
      <c r="DR125" s="966"/>
      <c r="DS125" s="966"/>
      <c r="DT125" s="966"/>
      <c r="DU125" s="966"/>
      <c r="DV125" s="967" t="s">
        <v>454</v>
      </c>
      <c r="DW125" s="967"/>
      <c r="DX125" s="967"/>
      <c r="DY125" s="967"/>
      <c r="DZ125" s="968"/>
    </row>
    <row r="126" spans="1:130" s="197" customFormat="1" ht="26.25" customHeight="1" x14ac:dyDescent="0.15">
      <c r="A126" s="1014"/>
      <c r="B126" s="985"/>
      <c r="C126" s="955" t="s">
        <v>443</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7" t="s">
        <v>454</v>
      </c>
      <c r="AB126" s="998"/>
      <c r="AC126" s="998"/>
      <c r="AD126" s="998"/>
      <c r="AE126" s="999"/>
      <c r="AF126" s="1000" t="s">
        <v>454</v>
      </c>
      <c r="AG126" s="998"/>
      <c r="AH126" s="998"/>
      <c r="AI126" s="998"/>
      <c r="AJ126" s="999"/>
      <c r="AK126" s="1000" t="s">
        <v>454</v>
      </c>
      <c r="AL126" s="998"/>
      <c r="AM126" s="998"/>
      <c r="AN126" s="998"/>
      <c r="AO126" s="999"/>
      <c r="AP126" s="1001" t="s">
        <v>454</v>
      </c>
      <c r="AQ126" s="1002"/>
      <c r="AR126" s="1002"/>
      <c r="AS126" s="1002"/>
      <c r="AT126" s="1003"/>
      <c r="AU126" s="233"/>
      <c r="AV126" s="233"/>
      <c r="AW126" s="233"/>
      <c r="AX126" s="1075" t="s">
        <v>458</v>
      </c>
      <c r="AY126" s="1076"/>
      <c r="AZ126" s="1076"/>
      <c r="BA126" s="1076"/>
      <c r="BB126" s="1076"/>
      <c r="BC126" s="1076"/>
      <c r="BD126" s="1076"/>
      <c r="BE126" s="1077"/>
      <c r="BF126" s="1091" t="s">
        <v>459</v>
      </c>
      <c r="BG126" s="1076"/>
      <c r="BH126" s="1076"/>
      <c r="BI126" s="1076"/>
      <c r="BJ126" s="1076"/>
      <c r="BK126" s="1076"/>
      <c r="BL126" s="1077"/>
      <c r="BM126" s="1091" t="s">
        <v>460</v>
      </c>
      <c r="BN126" s="1076"/>
      <c r="BO126" s="1076"/>
      <c r="BP126" s="1076"/>
      <c r="BQ126" s="1076"/>
      <c r="BR126" s="1076"/>
      <c r="BS126" s="1077"/>
      <c r="BT126" s="1091" t="s">
        <v>461</v>
      </c>
      <c r="BU126" s="1076"/>
      <c r="BV126" s="1076"/>
      <c r="BW126" s="1076"/>
      <c r="BX126" s="1076"/>
      <c r="BY126" s="1076"/>
      <c r="BZ126" s="1092"/>
      <c r="CA126" s="233"/>
      <c r="CB126" s="233"/>
      <c r="CC126" s="233"/>
      <c r="CD126" s="234"/>
      <c r="CE126" s="234"/>
      <c r="CF126" s="234"/>
      <c r="CG126" s="231"/>
      <c r="CH126" s="231"/>
      <c r="CI126" s="231"/>
      <c r="CJ126" s="232"/>
      <c r="CK126" s="1056"/>
      <c r="CL126" s="1056"/>
      <c r="CM126" s="1056"/>
      <c r="CN126" s="1056"/>
      <c r="CO126" s="1057"/>
      <c r="CP126" s="988" t="s">
        <v>462</v>
      </c>
      <c r="CQ126" s="989"/>
      <c r="CR126" s="989"/>
      <c r="CS126" s="989"/>
      <c r="CT126" s="989"/>
      <c r="CU126" s="989"/>
      <c r="CV126" s="989"/>
      <c r="CW126" s="989"/>
      <c r="CX126" s="989"/>
      <c r="CY126" s="989"/>
      <c r="CZ126" s="989"/>
      <c r="DA126" s="989"/>
      <c r="DB126" s="989"/>
      <c r="DC126" s="989"/>
      <c r="DD126" s="989"/>
      <c r="DE126" s="989"/>
      <c r="DF126" s="990"/>
      <c r="DG126" s="958" t="s">
        <v>454</v>
      </c>
      <c r="DH126" s="959"/>
      <c r="DI126" s="959"/>
      <c r="DJ126" s="959"/>
      <c r="DK126" s="959"/>
      <c r="DL126" s="959" t="s">
        <v>454</v>
      </c>
      <c r="DM126" s="959"/>
      <c r="DN126" s="959"/>
      <c r="DO126" s="959"/>
      <c r="DP126" s="959"/>
      <c r="DQ126" s="959" t="s">
        <v>454</v>
      </c>
      <c r="DR126" s="959"/>
      <c r="DS126" s="959"/>
      <c r="DT126" s="959"/>
      <c r="DU126" s="959"/>
      <c r="DV126" s="960" t="s">
        <v>454</v>
      </c>
      <c r="DW126" s="960"/>
      <c r="DX126" s="960"/>
      <c r="DY126" s="960"/>
      <c r="DZ126" s="961"/>
    </row>
    <row r="127" spans="1:130" s="197" customFormat="1" ht="26.25" customHeight="1" thickBot="1" x14ac:dyDescent="0.2">
      <c r="A127" s="1015"/>
      <c r="B127" s="987"/>
      <c r="C127" s="1043" t="s">
        <v>463</v>
      </c>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5"/>
      <c r="AA127" s="997" t="s">
        <v>454</v>
      </c>
      <c r="AB127" s="998"/>
      <c r="AC127" s="998"/>
      <c r="AD127" s="998"/>
      <c r="AE127" s="999"/>
      <c r="AF127" s="1000" t="s">
        <v>454</v>
      </c>
      <c r="AG127" s="998"/>
      <c r="AH127" s="998"/>
      <c r="AI127" s="998"/>
      <c r="AJ127" s="999"/>
      <c r="AK127" s="1000" t="s">
        <v>454</v>
      </c>
      <c r="AL127" s="998"/>
      <c r="AM127" s="998"/>
      <c r="AN127" s="998"/>
      <c r="AO127" s="999"/>
      <c r="AP127" s="1001" t="s">
        <v>454</v>
      </c>
      <c r="AQ127" s="1002"/>
      <c r="AR127" s="1002"/>
      <c r="AS127" s="1002"/>
      <c r="AT127" s="1003"/>
      <c r="AU127" s="233"/>
      <c r="AV127" s="233"/>
      <c r="AW127" s="233"/>
      <c r="AX127" s="925" t="s">
        <v>464</v>
      </c>
      <c r="AY127" s="926"/>
      <c r="AZ127" s="926"/>
      <c r="BA127" s="926"/>
      <c r="BB127" s="926"/>
      <c r="BC127" s="926"/>
      <c r="BD127" s="926"/>
      <c r="BE127" s="927"/>
      <c r="BF127" s="1080" t="s">
        <v>454</v>
      </c>
      <c r="BG127" s="1081"/>
      <c r="BH127" s="1081"/>
      <c r="BI127" s="1081"/>
      <c r="BJ127" s="1081"/>
      <c r="BK127" s="1081"/>
      <c r="BL127" s="1090"/>
      <c r="BM127" s="1080">
        <v>15</v>
      </c>
      <c r="BN127" s="1081"/>
      <c r="BO127" s="1081"/>
      <c r="BP127" s="1081"/>
      <c r="BQ127" s="1081"/>
      <c r="BR127" s="1081"/>
      <c r="BS127" s="1090"/>
      <c r="BT127" s="1080">
        <v>20</v>
      </c>
      <c r="BU127" s="1081"/>
      <c r="BV127" s="1081"/>
      <c r="BW127" s="1081"/>
      <c r="BX127" s="1081"/>
      <c r="BY127" s="1081"/>
      <c r="BZ127" s="1082"/>
      <c r="CA127" s="234"/>
      <c r="CB127" s="234"/>
      <c r="CC127" s="234"/>
      <c r="CD127" s="234"/>
      <c r="CE127" s="234"/>
      <c r="CF127" s="234"/>
      <c r="CG127" s="231"/>
      <c r="CH127" s="231"/>
      <c r="CI127" s="231"/>
      <c r="CJ127" s="232"/>
      <c r="CK127" s="1078"/>
      <c r="CL127" s="1078"/>
      <c r="CM127" s="1078"/>
      <c r="CN127" s="1078"/>
      <c r="CO127" s="1079"/>
      <c r="CP127" s="1083" t="s">
        <v>465</v>
      </c>
      <c r="CQ127" s="1084"/>
      <c r="CR127" s="1084"/>
      <c r="CS127" s="1084"/>
      <c r="CT127" s="1084"/>
      <c r="CU127" s="1084"/>
      <c r="CV127" s="1084"/>
      <c r="CW127" s="1084"/>
      <c r="CX127" s="1084"/>
      <c r="CY127" s="1084"/>
      <c r="CZ127" s="1084"/>
      <c r="DA127" s="1084"/>
      <c r="DB127" s="1084"/>
      <c r="DC127" s="1084"/>
      <c r="DD127" s="1084"/>
      <c r="DE127" s="1084"/>
      <c r="DF127" s="1085"/>
      <c r="DG127" s="1086" t="s">
        <v>466</v>
      </c>
      <c r="DH127" s="1087"/>
      <c r="DI127" s="1087"/>
      <c r="DJ127" s="1087"/>
      <c r="DK127" s="1087"/>
      <c r="DL127" s="1087" t="s">
        <v>467</v>
      </c>
      <c r="DM127" s="1087"/>
      <c r="DN127" s="1087"/>
      <c r="DO127" s="1087"/>
      <c r="DP127" s="1087"/>
      <c r="DQ127" s="1087" t="s">
        <v>467</v>
      </c>
      <c r="DR127" s="1087"/>
      <c r="DS127" s="1087"/>
      <c r="DT127" s="1087"/>
      <c r="DU127" s="1087"/>
      <c r="DV127" s="1088" t="s">
        <v>467</v>
      </c>
      <c r="DW127" s="1088"/>
      <c r="DX127" s="1088"/>
      <c r="DY127" s="1088"/>
      <c r="DZ127" s="1089"/>
    </row>
    <row r="128" spans="1:130" s="197" customFormat="1" ht="26.25" customHeight="1" x14ac:dyDescent="0.15">
      <c r="A128" s="1110" t="s">
        <v>468</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469</v>
      </c>
      <c r="X128" s="1112"/>
      <c r="Y128" s="1112"/>
      <c r="Z128" s="1113"/>
      <c r="AA128" s="1128">
        <v>8186</v>
      </c>
      <c r="AB128" s="1129"/>
      <c r="AC128" s="1129"/>
      <c r="AD128" s="1129"/>
      <c r="AE128" s="1130"/>
      <c r="AF128" s="1131">
        <v>6386</v>
      </c>
      <c r="AG128" s="1129"/>
      <c r="AH128" s="1129"/>
      <c r="AI128" s="1129"/>
      <c r="AJ128" s="1130"/>
      <c r="AK128" s="1131">
        <v>224</v>
      </c>
      <c r="AL128" s="1129"/>
      <c r="AM128" s="1129"/>
      <c r="AN128" s="1129"/>
      <c r="AO128" s="1130"/>
      <c r="AP128" s="1132"/>
      <c r="AQ128" s="1133"/>
      <c r="AR128" s="1133"/>
      <c r="AS128" s="1133"/>
      <c r="AT128" s="1134"/>
      <c r="AU128" s="235"/>
      <c r="AV128" s="235"/>
      <c r="AW128" s="235"/>
      <c r="AX128" s="1093" t="s">
        <v>470</v>
      </c>
      <c r="AY128" s="989"/>
      <c r="AZ128" s="989"/>
      <c r="BA128" s="989"/>
      <c r="BB128" s="989"/>
      <c r="BC128" s="989"/>
      <c r="BD128" s="989"/>
      <c r="BE128" s="990"/>
      <c r="BF128" s="1105" t="s">
        <v>454</v>
      </c>
      <c r="BG128" s="1106"/>
      <c r="BH128" s="1106"/>
      <c r="BI128" s="1106"/>
      <c r="BJ128" s="1106"/>
      <c r="BK128" s="1106"/>
      <c r="BL128" s="1107"/>
      <c r="BM128" s="1105">
        <v>20</v>
      </c>
      <c r="BN128" s="1106"/>
      <c r="BO128" s="1106"/>
      <c r="BP128" s="1106"/>
      <c r="BQ128" s="1106"/>
      <c r="BR128" s="1106"/>
      <c r="BS128" s="1107"/>
      <c r="BT128" s="1105">
        <v>30</v>
      </c>
      <c r="BU128" s="1108"/>
      <c r="BV128" s="1108"/>
      <c r="BW128" s="1108"/>
      <c r="BX128" s="1108"/>
      <c r="BY128" s="1108"/>
      <c r="BZ128" s="110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9" t="s">
        <v>90</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099" t="s">
        <v>471</v>
      </c>
      <c r="X129" s="1100"/>
      <c r="Y129" s="1100"/>
      <c r="Z129" s="1101"/>
      <c r="AA129" s="997">
        <v>1402633</v>
      </c>
      <c r="AB129" s="998"/>
      <c r="AC129" s="998"/>
      <c r="AD129" s="998"/>
      <c r="AE129" s="999"/>
      <c r="AF129" s="1000">
        <v>1230802</v>
      </c>
      <c r="AG129" s="998"/>
      <c r="AH129" s="998"/>
      <c r="AI129" s="998"/>
      <c r="AJ129" s="999"/>
      <c r="AK129" s="1000">
        <v>1293548</v>
      </c>
      <c r="AL129" s="998"/>
      <c r="AM129" s="998"/>
      <c r="AN129" s="998"/>
      <c r="AO129" s="999"/>
      <c r="AP129" s="1102"/>
      <c r="AQ129" s="1103"/>
      <c r="AR129" s="1103"/>
      <c r="AS129" s="1103"/>
      <c r="AT129" s="1104"/>
      <c r="AU129" s="235"/>
      <c r="AV129" s="235"/>
      <c r="AW129" s="235"/>
      <c r="AX129" s="1093" t="s">
        <v>472</v>
      </c>
      <c r="AY129" s="989"/>
      <c r="AZ129" s="989"/>
      <c r="BA129" s="989"/>
      <c r="BB129" s="989"/>
      <c r="BC129" s="989"/>
      <c r="BD129" s="989"/>
      <c r="BE129" s="990"/>
      <c r="BF129" s="1094">
        <v>4.7</v>
      </c>
      <c r="BG129" s="1095"/>
      <c r="BH129" s="1095"/>
      <c r="BI129" s="1095"/>
      <c r="BJ129" s="1095"/>
      <c r="BK129" s="1095"/>
      <c r="BL129" s="1096"/>
      <c r="BM129" s="1094">
        <v>25</v>
      </c>
      <c r="BN129" s="1095"/>
      <c r="BO129" s="1095"/>
      <c r="BP129" s="1095"/>
      <c r="BQ129" s="1095"/>
      <c r="BR129" s="1095"/>
      <c r="BS129" s="1096"/>
      <c r="BT129" s="1094">
        <v>35</v>
      </c>
      <c r="BU129" s="1097"/>
      <c r="BV129" s="1097"/>
      <c r="BW129" s="1097"/>
      <c r="BX129" s="1097"/>
      <c r="BY129" s="1097"/>
      <c r="BZ129" s="109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9" t="s">
        <v>473</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099" t="s">
        <v>474</v>
      </c>
      <c r="X130" s="1100"/>
      <c r="Y130" s="1100"/>
      <c r="Z130" s="1101"/>
      <c r="AA130" s="997">
        <v>191303</v>
      </c>
      <c r="AB130" s="998"/>
      <c r="AC130" s="998"/>
      <c r="AD130" s="998"/>
      <c r="AE130" s="999"/>
      <c r="AF130" s="1000">
        <v>180861</v>
      </c>
      <c r="AG130" s="998"/>
      <c r="AH130" s="998"/>
      <c r="AI130" s="998"/>
      <c r="AJ130" s="999"/>
      <c r="AK130" s="1000">
        <v>171559</v>
      </c>
      <c r="AL130" s="998"/>
      <c r="AM130" s="998"/>
      <c r="AN130" s="998"/>
      <c r="AO130" s="999"/>
      <c r="AP130" s="1102"/>
      <c r="AQ130" s="1103"/>
      <c r="AR130" s="1103"/>
      <c r="AS130" s="1103"/>
      <c r="AT130" s="1104"/>
      <c r="AU130" s="235"/>
      <c r="AV130" s="235"/>
      <c r="AW130" s="235"/>
      <c r="AX130" s="1152" t="s">
        <v>475</v>
      </c>
      <c r="AY130" s="1084"/>
      <c r="AZ130" s="1084"/>
      <c r="BA130" s="1084"/>
      <c r="BB130" s="1084"/>
      <c r="BC130" s="1084"/>
      <c r="BD130" s="1084"/>
      <c r="BE130" s="1085"/>
      <c r="BF130" s="1114" t="s">
        <v>476</v>
      </c>
      <c r="BG130" s="1115"/>
      <c r="BH130" s="1115"/>
      <c r="BI130" s="1115"/>
      <c r="BJ130" s="1115"/>
      <c r="BK130" s="1115"/>
      <c r="BL130" s="1116"/>
      <c r="BM130" s="1114">
        <v>350</v>
      </c>
      <c r="BN130" s="1115"/>
      <c r="BO130" s="1115"/>
      <c r="BP130" s="1115"/>
      <c r="BQ130" s="1115"/>
      <c r="BR130" s="1115"/>
      <c r="BS130" s="1116"/>
      <c r="BT130" s="1117"/>
      <c r="BU130" s="1118"/>
      <c r="BV130" s="1118"/>
      <c r="BW130" s="1118"/>
      <c r="BX130" s="1118"/>
      <c r="BY130" s="1118"/>
      <c r="BZ130" s="111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477</v>
      </c>
      <c r="X131" s="1123"/>
      <c r="Y131" s="1123"/>
      <c r="Z131" s="1124"/>
      <c r="AA131" s="1036">
        <v>1211330</v>
      </c>
      <c r="AB131" s="1037"/>
      <c r="AC131" s="1037"/>
      <c r="AD131" s="1037"/>
      <c r="AE131" s="1038"/>
      <c r="AF131" s="1039">
        <v>1049941</v>
      </c>
      <c r="AG131" s="1037"/>
      <c r="AH131" s="1037"/>
      <c r="AI131" s="1037"/>
      <c r="AJ131" s="1038"/>
      <c r="AK131" s="1039">
        <v>1121989</v>
      </c>
      <c r="AL131" s="1037"/>
      <c r="AM131" s="1037"/>
      <c r="AN131" s="1037"/>
      <c r="AO131" s="1038"/>
      <c r="AP131" s="1125"/>
      <c r="AQ131" s="1126"/>
      <c r="AR131" s="1126"/>
      <c r="AS131" s="1126"/>
      <c r="AT131" s="112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6" t="s">
        <v>478</v>
      </c>
      <c r="B132" s="1137"/>
      <c r="C132" s="1137"/>
      <c r="D132" s="1137"/>
      <c r="E132" s="1137"/>
      <c r="F132" s="1137"/>
      <c r="G132" s="1137"/>
      <c r="H132" s="1137"/>
      <c r="I132" s="1137"/>
      <c r="J132" s="1137"/>
      <c r="K132" s="1137"/>
      <c r="L132" s="1137"/>
      <c r="M132" s="1137"/>
      <c r="N132" s="1137"/>
      <c r="O132" s="1137"/>
      <c r="P132" s="1137"/>
      <c r="Q132" s="1137"/>
      <c r="R132" s="1137"/>
      <c r="S132" s="1137"/>
      <c r="T132" s="1137"/>
      <c r="U132" s="1137"/>
      <c r="V132" s="1140" t="s">
        <v>479</v>
      </c>
      <c r="W132" s="1140"/>
      <c r="X132" s="1140"/>
      <c r="Y132" s="1140"/>
      <c r="Z132" s="1141"/>
      <c r="AA132" s="1142">
        <v>3.6445890049999998</v>
      </c>
      <c r="AB132" s="1143"/>
      <c r="AC132" s="1143"/>
      <c r="AD132" s="1143"/>
      <c r="AE132" s="1144"/>
      <c r="AF132" s="1145">
        <v>5.6155536359999996</v>
      </c>
      <c r="AG132" s="1143"/>
      <c r="AH132" s="1143"/>
      <c r="AI132" s="1143"/>
      <c r="AJ132" s="1144"/>
      <c r="AK132" s="1145">
        <v>5.1092301259999999</v>
      </c>
      <c r="AL132" s="1143"/>
      <c r="AM132" s="1143"/>
      <c r="AN132" s="1143"/>
      <c r="AO132" s="1144"/>
      <c r="AP132" s="1026"/>
      <c r="AQ132" s="1027"/>
      <c r="AR132" s="1027"/>
      <c r="AS132" s="1027"/>
      <c r="AT132" s="11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8"/>
      <c r="B133" s="1139"/>
      <c r="C133" s="1139"/>
      <c r="D133" s="1139"/>
      <c r="E133" s="1139"/>
      <c r="F133" s="1139"/>
      <c r="G133" s="1139"/>
      <c r="H133" s="1139"/>
      <c r="I133" s="1139"/>
      <c r="J133" s="1139"/>
      <c r="K133" s="1139"/>
      <c r="L133" s="1139"/>
      <c r="M133" s="1139"/>
      <c r="N133" s="1139"/>
      <c r="O133" s="1139"/>
      <c r="P133" s="1139"/>
      <c r="Q133" s="1139"/>
      <c r="R133" s="1139"/>
      <c r="S133" s="1139"/>
      <c r="T133" s="1139"/>
      <c r="U133" s="1139"/>
      <c r="V133" s="1147" t="s">
        <v>480</v>
      </c>
      <c r="W133" s="1147"/>
      <c r="X133" s="1147"/>
      <c r="Y133" s="1147"/>
      <c r="Z133" s="1148"/>
      <c r="AA133" s="1149">
        <v>7.3</v>
      </c>
      <c r="AB133" s="1150"/>
      <c r="AC133" s="1150"/>
      <c r="AD133" s="1150"/>
      <c r="AE133" s="1151"/>
      <c r="AF133" s="1149">
        <v>5.4</v>
      </c>
      <c r="AG133" s="1150"/>
      <c r="AH133" s="1150"/>
      <c r="AI133" s="1150"/>
      <c r="AJ133" s="1151"/>
      <c r="AK133" s="1149">
        <v>4.7</v>
      </c>
      <c r="AL133" s="1150"/>
      <c r="AM133" s="1150"/>
      <c r="AN133" s="1150"/>
      <c r="AO133" s="1151"/>
      <c r="AP133" s="1067"/>
      <c r="AQ133" s="1068"/>
      <c r="AR133" s="1068"/>
      <c r="AS133" s="1068"/>
      <c r="AT133" s="113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481</v>
      </c>
      <c r="B5" s="246"/>
      <c r="C5" s="246"/>
      <c r="D5" s="246"/>
      <c r="E5" s="246"/>
      <c r="F5" s="246"/>
      <c r="G5" s="246"/>
      <c r="H5" s="246"/>
      <c r="I5" s="246"/>
      <c r="J5" s="246"/>
      <c r="K5" s="246"/>
      <c r="L5" s="246"/>
      <c r="M5" s="246"/>
      <c r="N5" s="246"/>
      <c r="O5" s="247"/>
    </row>
    <row r="6" spans="1:16" x14ac:dyDescent="0.15">
      <c r="A6" s="248"/>
      <c r="B6" s="244"/>
      <c r="C6" s="244"/>
      <c r="D6" s="244"/>
      <c r="E6" s="244"/>
      <c r="F6" s="244"/>
      <c r="G6" s="249" t="s">
        <v>482</v>
      </c>
      <c r="H6" s="249"/>
      <c r="I6" s="249"/>
      <c r="J6" s="249"/>
      <c r="K6" s="244"/>
      <c r="L6" s="244"/>
      <c r="M6" s="244"/>
      <c r="N6" s="244"/>
    </row>
    <row r="7" spans="1:16" x14ac:dyDescent="0.15">
      <c r="A7" s="248"/>
      <c r="B7" s="244"/>
      <c r="C7" s="244"/>
      <c r="D7" s="244"/>
      <c r="E7" s="244"/>
      <c r="F7" s="244"/>
      <c r="G7" s="251"/>
      <c r="H7" s="252"/>
      <c r="I7" s="252"/>
      <c r="J7" s="253"/>
      <c r="K7" s="1156" t="s">
        <v>483</v>
      </c>
      <c r="L7" s="254"/>
      <c r="M7" s="255" t="s">
        <v>484</v>
      </c>
      <c r="N7" s="256"/>
    </row>
    <row r="8" spans="1:16" x14ac:dyDescent="0.15">
      <c r="A8" s="248"/>
      <c r="B8" s="244"/>
      <c r="C8" s="244"/>
      <c r="D8" s="244"/>
      <c r="E8" s="244"/>
      <c r="F8" s="244"/>
      <c r="G8" s="257"/>
      <c r="H8" s="258"/>
      <c r="I8" s="258"/>
      <c r="J8" s="259"/>
      <c r="K8" s="1157"/>
      <c r="L8" s="260" t="s">
        <v>485</v>
      </c>
      <c r="M8" s="261" t="s">
        <v>486</v>
      </c>
      <c r="N8" s="262" t="s">
        <v>487</v>
      </c>
    </row>
    <row r="9" spans="1:16" x14ac:dyDescent="0.15">
      <c r="A9" s="248"/>
      <c r="B9" s="244"/>
      <c r="C9" s="244"/>
      <c r="D9" s="244"/>
      <c r="E9" s="244"/>
      <c r="F9" s="244"/>
      <c r="G9" s="1158" t="s">
        <v>488</v>
      </c>
      <c r="H9" s="1159"/>
      <c r="I9" s="1159"/>
      <c r="J9" s="1160"/>
      <c r="K9" s="263">
        <v>382956</v>
      </c>
      <c r="L9" s="264">
        <v>455358</v>
      </c>
      <c r="M9" s="265">
        <v>199380</v>
      </c>
      <c r="N9" s="266">
        <v>128.4</v>
      </c>
    </row>
    <row r="10" spans="1:16" x14ac:dyDescent="0.15">
      <c r="A10" s="248"/>
      <c r="B10" s="244"/>
      <c r="C10" s="244"/>
      <c r="D10" s="244"/>
      <c r="E10" s="244"/>
      <c r="F10" s="244"/>
      <c r="G10" s="1158" t="s">
        <v>489</v>
      </c>
      <c r="H10" s="1159"/>
      <c r="I10" s="1159"/>
      <c r="J10" s="1160"/>
      <c r="K10" s="267">
        <v>52629</v>
      </c>
      <c r="L10" s="268">
        <v>62579</v>
      </c>
      <c r="M10" s="269">
        <v>22805</v>
      </c>
      <c r="N10" s="270">
        <v>174.4</v>
      </c>
    </row>
    <row r="11" spans="1:16" ht="13.5" customHeight="1" x14ac:dyDescent="0.15">
      <c r="A11" s="248"/>
      <c r="B11" s="244"/>
      <c r="C11" s="244"/>
      <c r="D11" s="244"/>
      <c r="E11" s="244"/>
      <c r="F11" s="244"/>
      <c r="G11" s="1158" t="s">
        <v>490</v>
      </c>
      <c r="H11" s="1159"/>
      <c r="I11" s="1159"/>
      <c r="J11" s="1160"/>
      <c r="K11" s="267">
        <v>52345</v>
      </c>
      <c r="L11" s="268">
        <v>62241</v>
      </c>
      <c r="M11" s="269">
        <v>22815</v>
      </c>
      <c r="N11" s="270">
        <v>172.8</v>
      </c>
    </row>
    <row r="12" spans="1:16" ht="13.5" customHeight="1" x14ac:dyDescent="0.15">
      <c r="A12" s="248"/>
      <c r="B12" s="244"/>
      <c r="C12" s="244"/>
      <c r="D12" s="244"/>
      <c r="E12" s="244"/>
      <c r="F12" s="244"/>
      <c r="G12" s="1158" t="s">
        <v>491</v>
      </c>
      <c r="H12" s="1159"/>
      <c r="I12" s="1159"/>
      <c r="J12" s="1160"/>
      <c r="K12" s="267" t="s">
        <v>492</v>
      </c>
      <c r="L12" s="268" t="s">
        <v>492</v>
      </c>
      <c r="M12" s="269">
        <v>3768</v>
      </c>
      <c r="N12" s="270" t="s">
        <v>492</v>
      </c>
    </row>
    <row r="13" spans="1:16" ht="13.5" customHeight="1" x14ac:dyDescent="0.15">
      <c r="A13" s="248"/>
      <c r="B13" s="244"/>
      <c r="C13" s="244"/>
      <c r="D13" s="244"/>
      <c r="E13" s="244"/>
      <c r="F13" s="244"/>
      <c r="G13" s="1158" t="s">
        <v>493</v>
      </c>
      <c r="H13" s="1159"/>
      <c r="I13" s="1159"/>
      <c r="J13" s="1160"/>
      <c r="K13" s="267" t="s">
        <v>492</v>
      </c>
      <c r="L13" s="268" t="s">
        <v>492</v>
      </c>
      <c r="M13" s="269" t="s">
        <v>492</v>
      </c>
      <c r="N13" s="270" t="s">
        <v>492</v>
      </c>
    </row>
    <row r="14" spans="1:16" ht="13.5" customHeight="1" x14ac:dyDescent="0.15">
      <c r="A14" s="248"/>
      <c r="B14" s="244"/>
      <c r="C14" s="244"/>
      <c r="D14" s="244"/>
      <c r="E14" s="244"/>
      <c r="F14" s="244"/>
      <c r="G14" s="1158" t="s">
        <v>494</v>
      </c>
      <c r="H14" s="1159"/>
      <c r="I14" s="1159"/>
      <c r="J14" s="1160"/>
      <c r="K14" s="267">
        <v>17735</v>
      </c>
      <c r="L14" s="268">
        <v>21088</v>
      </c>
      <c r="M14" s="269">
        <v>8560</v>
      </c>
      <c r="N14" s="270">
        <v>146.4</v>
      </c>
    </row>
    <row r="15" spans="1:16" ht="13.5" customHeight="1" x14ac:dyDescent="0.15">
      <c r="A15" s="248"/>
      <c r="B15" s="244"/>
      <c r="C15" s="244"/>
      <c r="D15" s="244"/>
      <c r="E15" s="244"/>
      <c r="F15" s="244"/>
      <c r="G15" s="1158" t="s">
        <v>495</v>
      </c>
      <c r="H15" s="1159"/>
      <c r="I15" s="1159"/>
      <c r="J15" s="1160"/>
      <c r="K15" s="267" t="s">
        <v>492</v>
      </c>
      <c r="L15" s="268" t="s">
        <v>492</v>
      </c>
      <c r="M15" s="269">
        <v>4570</v>
      </c>
      <c r="N15" s="270" t="s">
        <v>492</v>
      </c>
    </row>
    <row r="16" spans="1:16" x14ac:dyDescent="0.15">
      <c r="A16" s="248"/>
      <c r="B16" s="244"/>
      <c r="C16" s="244"/>
      <c r="D16" s="244"/>
      <c r="E16" s="244"/>
      <c r="F16" s="244"/>
      <c r="G16" s="1161" t="s">
        <v>496</v>
      </c>
      <c r="H16" s="1162"/>
      <c r="I16" s="1162"/>
      <c r="J16" s="1163"/>
      <c r="K16" s="268">
        <v>-32503</v>
      </c>
      <c r="L16" s="268">
        <v>-38648</v>
      </c>
      <c r="M16" s="269">
        <v>-19939</v>
      </c>
      <c r="N16" s="270">
        <v>93.8</v>
      </c>
    </row>
    <row r="17" spans="1:16" x14ac:dyDescent="0.15">
      <c r="A17" s="248"/>
      <c r="B17" s="244"/>
      <c r="C17" s="244"/>
      <c r="D17" s="244"/>
      <c r="E17" s="244"/>
      <c r="F17" s="244"/>
      <c r="G17" s="1161" t="s">
        <v>168</v>
      </c>
      <c r="H17" s="1162"/>
      <c r="I17" s="1162"/>
      <c r="J17" s="1163"/>
      <c r="K17" s="268">
        <v>473162</v>
      </c>
      <c r="L17" s="268">
        <v>562618</v>
      </c>
      <c r="M17" s="269">
        <v>241959</v>
      </c>
      <c r="N17" s="270">
        <v>132.5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497</v>
      </c>
      <c r="H19" s="244"/>
      <c r="I19" s="244"/>
      <c r="J19" s="244"/>
      <c r="K19" s="244"/>
      <c r="L19" s="244"/>
      <c r="M19" s="244"/>
      <c r="N19" s="244"/>
    </row>
    <row r="20" spans="1:16" x14ac:dyDescent="0.15">
      <c r="A20" s="248"/>
      <c r="B20" s="244"/>
      <c r="C20" s="244"/>
      <c r="D20" s="244"/>
      <c r="E20" s="244"/>
      <c r="F20" s="244"/>
      <c r="G20" s="272"/>
      <c r="H20" s="273"/>
      <c r="I20" s="273"/>
      <c r="J20" s="274"/>
      <c r="K20" s="275" t="s">
        <v>498</v>
      </c>
      <c r="L20" s="276" t="s">
        <v>499</v>
      </c>
      <c r="M20" s="277" t="s">
        <v>500</v>
      </c>
      <c r="N20" s="278"/>
    </row>
    <row r="21" spans="1:16" s="284" customFormat="1" x14ac:dyDescent="0.15">
      <c r="A21" s="279"/>
      <c r="B21" s="249"/>
      <c r="C21" s="249"/>
      <c r="D21" s="249"/>
      <c r="E21" s="249"/>
      <c r="F21" s="249"/>
      <c r="G21" s="1153" t="s">
        <v>501</v>
      </c>
      <c r="H21" s="1154"/>
      <c r="I21" s="1154"/>
      <c r="J21" s="1155"/>
      <c r="K21" s="280">
        <v>48.75</v>
      </c>
      <c r="L21" s="281">
        <v>22.44</v>
      </c>
      <c r="M21" s="282">
        <v>26.31</v>
      </c>
      <c r="N21" s="249"/>
      <c r="O21" s="283"/>
      <c r="P21" s="279"/>
    </row>
    <row r="22" spans="1:16" s="284" customFormat="1" x14ac:dyDescent="0.15">
      <c r="A22" s="279"/>
      <c r="B22" s="249"/>
      <c r="C22" s="249"/>
      <c r="D22" s="249"/>
      <c r="E22" s="249"/>
      <c r="F22" s="249"/>
      <c r="G22" s="1153" t="s">
        <v>502</v>
      </c>
      <c r="H22" s="1154"/>
      <c r="I22" s="1154"/>
      <c r="J22" s="1155"/>
      <c r="K22" s="285">
        <v>92.7</v>
      </c>
      <c r="L22" s="286">
        <v>94.5</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505</v>
      </c>
      <c r="H29" s="249"/>
      <c r="I29" s="249"/>
      <c r="J29" s="249"/>
      <c r="K29" s="244"/>
      <c r="L29" s="244"/>
      <c r="M29" s="244"/>
      <c r="N29" s="244"/>
      <c r="O29" s="293"/>
    </row>
    <row r="30" spans="1:16" x14ac:dyDescent="0.15">
      <c r="A30" s="248"/>
      <c r="B30" s="244"/>
      <c r="C30" s="244"/>
      <c r="D30" s="244"/>
      <c r="E30" s="244"/>
      <c r="F30" s="244"/>
      <c r="G30" s="251"/>
      <c r="H30" s="252"/>
      <c r="I30" s="252"/>
      <c r="J30" s="253"/>
      <c r="K30" s="1156" t="s">
        <v>483</v>
      </c>
      <c r="L30" s="254"/>
      <c r="M30" s="255" t="s">
        <v>484</v>
      </c>
      <c r="N30" s="256"/>
    </row>
    <row r="31" spans="1:16" x14ac:dyDescent="0.15">
      <c r="A31" s="248"/>
      <c r="B31" s="244"/>
      <c r="C31" s="244"/>
      <c r="D31" s="244"/>
      <c r="E31" s="244"/>
      <c r="F31" s="244"/>
      <c r="G31" s="257"/>
      <c r="H31" s="258"/>
      <c r="I31" s="258"/>
      <c r="J31" s="259"/>
      <c r="K31" s="1157"/>
      <c r="L31" s="260" t="s">
        <v>485</v>
      </c>
      <c r="M31" s="261" t="s">
        <v>486</v>
      </c>
      <c r="N31" s="262" t="s">
        <v>487</v>
      </c>
    </row>
    <row r="32" spans="1:16" ht="27" customHeight="1" x14ac:dyDescent="0.15">
      <c r="A32" s="248"/>
      <c r="B32" s="244"/>
      <c r="C32" s="244"/>
      <c r="D32" s="244"/>
      <c r="E32" s="244"/>
      <c r="F32" s="244"/>
      <c r="G32" s="1169" t="s">
        <v>506</v>
      </c>
      <c r="H32" s="1170"/>
      <c r="I32" s="1170"/>
      <c r="J32" s="1171"/>
      <c r="K32" s="294">
        <v>208787</v>
      </c>
      <c r="L32" s="294">
        <v>248260</v>
      </c>
      <c r="M32" s="295">
        <v>119365</v>
      </c>
      <c r="N32" s="296">
        <v>108</v>
      </c>
    </row>
    <row r="33" spans="1:16" ht="13.5" customHeight="1" x14ac:dyDescent="0.15">
      <c r="A33" s="248"/>
      <c r="B33" s="244"/>
      <c r="C33" s="244"/>
      <c r="D33" s="244"/>
      <c r="E33" s="244"/>
      <c r="F33" s="244"/>
      <c r="G33" s="1169" t="s">
        <v>507</v>
      </c>
      <c r="H33" s="1170"/>
      <c r="I33" s="1170"/>
      <c r="J33" s="1171"/>
      <c r="K33" s="294" t="s">
        <v>492</v>
      </c>
      <c r="L33" s="294" t="s">
        <v>492</v>
      </c>
      <c r="M33" s="295" t="s">
        <v>492</v>
      </c>
      <c r="N33" s="296" t="s">
        <v>492</v>
      </c>
    </row>
    <row r="34" spans="1:16" ht="27" customHeight="1" x14ac:dyDescent="0.15">
      <c r="A34" s="248"/>
      <c r="B34" s="244"/>
      <c r="C34" s="244"/>
      <c r="D34" s="244"/>
      <c r="E34" s="244"/>
      <c r="F34" s="244"/>
      <c r="G34" s="1169" t="s">
        <v>508</v>
      </c>
      <c r="H34" s="1170"/>
      <c r="I34" s="1170"/>
      <c r="J34" s="1171"/>
      <c r="K34" s="294" t="s">
        <v>492</v>
      </c>
      <c r="L34" s="294" t="s">
        <v>492</v>
      </c>
      <c r="M34" s="295">
        <v>50</v>
      </c>
      <c r="N34" s="296" t="s">
        <v>492</v>
      </c>
    </row>
    <row r="35" spans="1:16" ht="27" customHeight="1" x14ac:dyDescent="0.15">
      <c r="A35" s="248"/>
      <c r="B35" s="244"/>
      <c r="C35" s="244"/>
      <c r="D35" s="244"/>
      <c r="E35" s="244"/>
      <c r="F35" s="244"/>
      <c r="G35" s="1169" t="s">
        <v>509</v>
      </c>
      <c r="H35" s="1170"/>
      <c r="I35" s="1170"/>
      <c r="J35" s="1171"/>
      <c r="K35" s="294">
        <v>17559</v>
      </c>
      <c r="L35" s="294">
        <v>20879</v>
      </c>
      <c r="M35" s="295">
        <v>29529</v>
      </c>
      <c r="N35" s="296">
        <v>-29.3</v>
      </c>
    </row>
    <row r="36" spans="1:16" ht="27" customHeight="1" x14ac:dyDescent="0.15">
      <c r="A36" s="248"/>
      <c r="B36" s="244"/>
      <c r="C36" s="244"/>
      <c r="D36" s="244"/>
      <c r="E36" s="244"/>
      <c r="F36" s="244"/>
      <c r="G36" s="1169" t="s">
        <v>510</v>
      </c>
      <c r="H36" s="1170"/>
      <c r="I36" s="1170"/>
      <c r="J36" s="1171"/>
      <c r="K36" s="294">
        <v>2762</v>
      </c>
      <c r="L36" s="294">
        <v>3284</v>
      </c>
      <c r="M36" s="295">
        <v>4818</v>
      </c>
      <c r="N36" s="296">
        <v>-31.8</v>
      </c>
    </row>
    <row r="37" spans="1:16" ht="13.5" customHeight="1" x14ac:dyDescent="0.15">
      <c r="A37" s="248"/>
      <c r="B37" s="244"/>
      <c r="C37" s="244"/>
      <c r="D37" s="244"/>
      <c r="E37" s="244"/>
      <c r="F37" s="244"/>
      <c r="G37" s="1169" t="s">
        <v>511</v>
      </c>
      <c r="H37" s="1170"/>
      <c r="I37" s="1170"/>
      <c r="J37" s="1171"/>
      <c r="K37" s="294" t="s">
        <v>492</v>
      </c>
      <c r="L37" s="294" t="s">
        <v>492</v>
      </c>
      <c r="M37" s="295">
        <v>1119</v>
      </c>
      <c r="N37" s="296" t="s">
        <v>492</v>
      </c>
    </row>
    <row r="38" spans="1:16" ht="27" customHeight="1" x14ac:dyDescent="0.15">
      <c r="A38" s="248"/>
      <c r="B38" s="244"/>
      <c r="C38" s="244"/>
      <c r="D38" s="244"/>
      <c r="E38" s="244"/>
      <c r="F38" s="244"/>
      <c r="G38" s="1172" t="s">
        <v>512</v>
      </c>
      <c r="H38" s="1173"/>
      <c r="I38" s="1173"/>
      <c r="J38" s="1174"/>
      <c r="K38" s="297" t="s">
        <v>492</v>
      </c>
      <c r="L38" s="297" t="s">
        <v>492</v>
      </c>
      <c r="M38" s="298">
        <v>49</v>
      </c>
      <c r="N38" s="299" t="s">
        <v>492</v>
      </c>
      <c r="O38" s="293"/>
    </row>
    <row r="39" spans="1:16" x14ac:dyDescent="0.15">
      <c r="A39" s="248"/>
      <c r="B39" s="244"/>
      <c r="C39" s="244"/>
      <c r="D39" s="244"/>
      <c r="E39" s="244"/>
      <c r="F39" s="244"/>
      <c r="G39" s="1172" t="s">
        <v>513</v>
      </c>
      <c r="H39" s="1173"/>
      <c r="I39" s="1173"/>
      <c r="J39" s="1174"/>
      <c r="K39" s="300">
        <v>-224</v>
      </c>
      <c r="L39" s="300">
        <v>-266</v>
      </c>
      <c r="M39" s="301">
        <v>-6027</v>
      </c>
      <c r="N39" s="302">
        <v>-95.6</v>
      </c>
      <c r="O39" s="293"/>
    </row>
    <row r="40" spans="1:16" ht="27" customHeight="1" x14ac:dyDescent="0.15">
      <c r="A40" s="248"/>
      <c r="B40" s="244"/>
      <c r="C40" s="244"/>
      <c r="D40" s="244"/>
      <c r="E40" s="244"/>
      <c r="F40" s="244"/>
      <c r="G40" s="1169" t="s">
        <v>514</v>
      </c>
      <c r="H40" s="1170"/>
      <c r="I40" s="1170"/>
      <c r="J40" s="1171"/>
      <c r="K40" s="300">
        <v>-171559</v>
      </c>
      <c r="L40" s="300">
        <v>-203994</v>
      </c>
      <c r="M40" s="301">
        <v>-114844</v>
      </c>
      <c r="N40" s="302">
        <v>77.599999999999994</v>
      </c>
      <c r="O40" s="293"/>
    </row>
    <row r="41" spans="1:16" x14ac:dyDescent="0.15">
      <c r="A41" s="248"/>
      <c r="B41" s="244"/>
      <c r="C41" s="244"/>
      <c r="D41" s="244"/>
      <c r="E41" s="244"/>
      <c r="F41" s="244"/>
      <c r="G41" s="1175" t="s">
        <v>279</v>
      </c>
      <c r="H41" s="1176"/>
      <c r="I41" s="1176"/>
      <c r="J41" s="1177"/>
      <c r="K41" s="294">
        <v>57325</v>
      </c>
      <c r="L41" s="300">
        <v>68163</v>
      </c>
      <c r="M41" s="301">
        <v>34058</v>
      </c>
      <c r="N41" s="302">
        <v>100.1</v>
      </c>
      <c r="O41" s="293"/>
    </row>
    <row r="42" spans="1:16" x14ac:dyDescent="0.15">
      <c r="A42" s="248"/>
      <c r="B42" s="244"/>
      <c r="C42" s="244"/>
      <c r="D42" s="244"/>
      <c r="E42" s="244"/>
      <c r="F42" s="244"/>
      <c r="G42" s="303" t="s">
        <v>515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517</v>
      </c>
      <c r="H48" s="308"/>
      <c r="I48" s="308"/>
      <c r="J48" s="308"/>
      <c r="K48" s="308"/>
      <c r="L48" s="308"/>
      <c r="M48" s="309"/>
      <c r="N48" s="308"/>
    </row>
    <row r="49" spans="1:14" ht="13.5" customHeight="1" x14ac:dyDescent="0.15">
      <c r="A49" s="248"/>
      <c r="B49" s="244"/>
      <c r="C49" s="244"/>
      <c r="D49" s="244"/>
      <c r="E49" s="244"/>
      <c r="F49" s="244"/>
      <c r="G49" s="310"/>
      <c r="H49" s="311"/>
      <c r="I49" s="1164" t="s">
        <v>483</v>
      </c>
      <c r="J49" s="1166" t="s">
        <v>518</v>
      </c>
      <c r="K49" s="1167"/>
      <c r="L49" s="1167"/>
      <c r="M49" s="1167"/>
      <c r="N49" s="1168"/>
    </row>
    <row r="50" spans="1:14" x14ac:dyDescent="0.15">
      <c r="A50" s="248"/>
      <c r="B50" s="244"/>
      <c r="C50" s="244"/>
      <c r="D50" s="244"/>
      <c r="E50" s="244"/>
      <c r="F50" s="244"/>
      <c r="G50" s="312"/>
      <c r="H50" s="313"/>
      <c r="I50" s="1165"/>
      <c r="J50" s="314" t="s">
        <v>519</v>
      </c>
      <c r="K50" s="315" t="s">
        <v>520</v>
      </c>
      <c r="L50" s="316" t="s">
        <v>521</v>
      </c>
      <c r="M50" s="317" t="s">
        <v>522</v>
      </c>
      <c r="N50" s="318" t="s">
        <v>523</v>
      </c>
    </row>
    <row r="51" spans="1:14" x14ac:dyDescent="0.15">
      <c r="A51" s="248"/>
      <c r="B51" s="244"/>
      <c r="C51" s="244"/>
      <c r="D51" s="244"/>
      <c r="E51" s="244"/>
      <c r="F51" s="244"/>
      <c r="G51" s="310" t="s">
        <v>524</v>
      </c>
      <c r="H51" s="311"/>
      <c r="I51" s="319">
        <v>267867</v>
      </c>
      <c r="J51" s="320">
        <v>297300</v>
      </c>
      <c r="K51" s="321">
        <v>103.8</v>
      </c>
      <c r="L51" s="322">
        <v>203567</v>
      </c>
      <c r="M51" s="323">
        <v>-37.5</v>
      </c>
      <c r="N51" s="324">
        <v>141.30000000000001</v>
      </c>
    </row>
    <row r="52" spans="1:14" x14ac:dyDescent="0.15">
      <c r="A52" s="248"/>
      <c r="B52" s="244"/>
      <c r="C52" s="244"/>
      <c r="D52" s="244"/>
      <c r="E52" s="244"/>
      <c r="F52" s="244"/>
      <c r="G52" s="325"/>
      <c r="H52" s="326" t="s">
        <v>525</v>
      </c>
      <c r="I52" s="327">
        <v>127722</v>
      </c>
      <c r="J52" s="328">
        <v>141756</v>
      </c>
      <c r="K52" s="329">
        <v>5.9</v>
      </c>
      <c r="L52" s="330">
        <v>121137</v>
      </c>
      <c r="M52" s="331">
        <v>-26.6</v>
      </c>
      <c r="N52" s="332">
        <v>32.5</v>
      </c>
    </row>
    <row r="53" spans="1:14" x14ac:dyDescent="0.15">
      <c r="A53" s="248"/>
      <c r="B53" s="244"/>
      <c r="C53" s="244"/>
      <c r="D53" s="244"/>
      <c r="E53" s="244"/>
      <c r="F53" s="244"/>
      <c r="G53" s="310" t="s">
        <v>526</v>
      </c>
      <c r="H53" s="311"/>
      <c r="I53" s="319">
        <v>230824</v>
      </c>
      <c r="J53" s="320">
        <v>259937</v>
      </c>
      <c r="K53" s="321">
        <v>-12.6</v>
      </c>
      <c r="L53" s="322">
        <v>185018</v>
      </c>
      <c r="M53" s="323">
        <v>-9.1</v>
      </c>
      <c r="N53" s="324">
        <v>-3.5</v>
      </c>
    </row>
    <row r="54" spans="1:14" x14ac:dyDescent="0.15">
      <c r="A54" s="248"/>
      <c r="B54" s="244"/>
      <c r="C54" s="244"/>
      <c r="D54" s="244"/>
      <c r="E54" s="244"/>
      <c r="F54" s="244"/>
      <c r="G54" s="325"/>
      <c r="H54" s="326" t="s">
        <v>525</v>
      </c>
      <c r="I54" s="327">
        <v>130382</v>
      </c>
      <c r="J54" s="328">
        <v>146827</v>
      </c>
      <c r="K54" s="329">
        <v>3.6</v>
      </c>
      <c r="L54" s="330">
        <v>95064</v>
      </c>
      <c r="M54" s="331">
        <v>-21.5</v>
      </c>
      <c r="N54" s="332">
        <v>25.1</v>
      </c>
    </row>
    <row r="55" spans="1:14" x14ac:dyDescent="0.15">
      <c r="A55" s="248"/>
      <c r="B55" s="244"/>
      <c r="C55" s="244"/>
      <c r="D55" s="244"/>
      <c r="E55" s="244"/>
      <c r="F55" s="244"/>
      <c r="G55" s="310" t="s">
        <v>527</v>
      </c>
      <c r="H55" s="311"/>
      <c r="I55" s="319">
        <v>234688</v>
      </c>
      <c r="J55" s="320">
        <v>270378</v>
      </c>
      <c r="K55" s="321">
        <v>4</v>
      </c>
      <c r="L55" s="322">
        <v>238802</v>
      </c>
      <c r="M55" s="323">
        <v>29.1</v>
      </c>
      <c r="N55" s="324">
        <v>-25.1</v>
      </c>
    </row>
    <row r="56" spans="1:14" x14ac:dyDescent="0.15">
      <c r="A56" s="248"/>
      <c r="B56" s="244"/>
      <c r="C56" s="244"/>
      <c r="D56" s="244"/>
      <c r="E56" s="244"/>
      <c r="F56" s="244"/>
      <c r="G56" s="325"/>
      <c r="H56" s="326" t="s">
        <v>525</v>
      </c>
      <c r="I56" s="327">
        <v>190394</v>
      </c>
      <c r="J56" s="328">
        <v>219348</v>
      </c>
      <c r="K56" s="329">
        <v>49.4</v>
      </c>
      <c r="L56" s="330">
        <v>128562</v>
      </c>
      <c r="M56" s="331">
        <v>35.200000000000003</v>
      </c>
      <c r="N56" s="332">
        <v>14.2</v>
      </c>
    </row>
    <row r="57" spans="1:14" x14ac:dyDescent="0.15">
      <c r="A57" s="248"/>
      <c r="B57" s="244"/>
      <c r="C57" s="244"/>
      <c r="D57" s="244"/>
      <c r="E57" s="244"/>
      <c r="F57" s="244"/>
      <c r="G57" s="310" t="s">
        <v>528</v>
      </c>
      <c r="H57" s="311"/>
      <c r="I57" s="319">
        <v>329841</v>
      </c>
      <c r="J57" s="320">
        <v>384879</v>
      </c>
      <c r="K57" s="321">
        <v>42.3</v>
      </c>
      <c r="L57" s="322">
        <v>288550</v>
      </c>
      <c r="M57" s="323">
        <v>20.8</v>
      </c>
      <c r="N57" s="324">
        <v>21.5</v>
      </c>
    </row>
    <row r="58" spans="1:14" x14ac:dyDescent="0.15">
      <c r="A58" s="248"/>
      <c r="B58" s="244"/>
      <c r="C58" s="244"/>
      <c r="D58" s="244"/>
      <c r="E58" s="244"/>
      <c r="F58" s="244"/>
      <c r="G58" s="325"/>
      <c r="H58" s="326" t="s">
        <v>525</v>
      </c>
      <c r="I58" s="327">
        <v>149854</v>
      </c>
      <c r="J58" s="328">
        <v>174859</v>
      </c>
      <c r="K58" s="329">
        <v>-20.3</v>
      </c>
      <c r="L58" s="330">
        <v>141525</v>
      </c>
      <c r="M58" s="331">
        <v>10.1</v>
      </c>
      <c r="N58" s="332">
        <v>-30.4</v>
      </c>
    </row>
    <row r="59" spans="1:14" x14ac:dyDescent="0.15">
      <c r="A59" s="248"/>
      <c r="B59" s="244"/>
      <c r="C59" s="244"/>
      <c r="D59" s="244"/>
      <c r="E59" s="244"/>
      <c r="F59" s="244"/>
      <c r="G59" s="310" t="s">
        <v>529</v>
      </c>
      <c r="H59" s="311"/>
      <c r="I59" s="319">
        <v>247387</v>
      </c>
      <c r="J59" s="320">
        <v>294158</v>
      </c>
      <c r="K59" s="321">
        <v>-23.6</v>
      </c>
      <c r="L59" s="322">
        <v>287914</v>
      </c>
      <c r="M59" s="323">
        <v>-0.2</v>
      </c>
      <c r="N59" s="324">
        <v>-23.4</v>
      </c>
    </row>
    <row r="60" spans="1:14" x14ac:dyDescent="0.15">
      <c r="A60" s="248"/>
      <c r="B60" s="244"/>
      <c r="C60" s="244"/>
      <c r="D60" s="244"/>
      <c r="E60" s="244"/>
      <c r="F60" s="244"/>
      <c r="G60" s="325"/>
      <c r="H60" s="326" t="s">
        <v>525</v>
      </c>
      <c r="I60" s="333">
        <v>132983</v>
      </c>
      <c r="J60" s="328">
        <v>158125</v>
      </c>
      <c r="K60" s="329">
        <v>-9.6</v>
      </c>
      <c r="L60" s="330">
        <v>146531</v>
      </c>
      <c r="M60" s="331">
        <v>3.5</v>
      </c>
      <c r="N60" s="332">
        <v>-13.1</v>
      </c>
    </row>
    <row r="61" spans="1:14" x14ac:dyDescent="0.15">
      <c r="A61" s="248"/>
      <c r="B61" s="244"/>
      <c r="C61" s="244"/>
      <c r="D61" s="244"/>
      <c r="E61" s="244"/>
      <c r="F61" s="244"/>
      <c r="G61" s="310" t="s">
        <v>530</v>
      </c>
      <c r="H61" s="334"/>
      <c r="I61" s="335">
        <v>262121</v>
      </c>
      <c r="J61" s="336">
        <v>301330</v>
      </c>
      <c r="K61" s="337">
        <v>22.8</v>
      </c>
      <c r="L61" s="338">
        <v>240770</v>
      </c>
      <c r="M61" s="339">
        <v>0.6</v>
      </c>
      <c r="N61" s="324">
        <v>22.2</v>
      </c>
    </row>
    <row r="62" spans="1:14" x14ac:dyDescent="0.15">
      <c r="A62" s="248"/>
      <c r="B62" s="244"/>
      <c r="C62" s="244"/>
      <c r="D62" s="244"/>
      <c r="E62" s="244"/>
      <c r="F62" s="244"/>
      <c r="G62" s="325"/>
      <c r="H62" s="326" t="s">
        <v>525</v>
      </c>
      <c r="I62" s="327">
        <v>146267</v>
      </c>
      <c r="J62" s="328">
        <v>168183</v>
      </c>
      <c r="K62" s="329">
        <v>5.8</v>
      </c>
      <c r="L62" s="330">
        <v>126564</v>
      </c>
      <c r="M62" s="331">
        <v>0.1</v>
      </c>
      <c r="N62" s="332">
        <v>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15">
      <c r="B47" s="10"/>
      <c r="C47" s="1178" t="s">
        <v>3</v>
      </c>
      <c r="D47" s="1178"/>
      <c r="E47" s="1179"/>
      <c r="F47" s="11">
        <v>57.32</v>
      </c>
      <c r="G47" s="12">
        <v>72.69</v>
      </c>
      <c r="H47" s="12">
        <v>99.71</v>
      </c>
      <c r="I47" s="12">
        <v>123.1</v>
      </c>
      <c r="J47" s="13">
        <v>115.27</v>
      </c>
    </row>
    <row r="48" spans="2:10" ht="57.75" customHeight="1" x14ac:dyDescent="0.15">
      <c r="B48" s="14"/>
      <c r="C48" s="1180" t="s">
        <v>4</v>
      </c>
      <c r="D48" s="1180"/>
      <c r="E48" s="1181"/>
      <c r="F48" s="15">
        <v>17.27</v>
      </c>
      <c r="G48" s="16">
        <v>4.5999999999999996</v>
      </c>
      <c r="H48" s="16">
        <v>7.53</v>
      </c>
      <c r="I48" s="16">
        <v>7.05</v>
      </c>
      <c r="J48" s="17">
        <v>6.63</v>
      </c>
    </row>
    <row r="49" spans="2:10" ht="57.75" customHeight="1" thickBot="1" x14ac:dyDescent="0.2">
      <c r="B49" s="18"/>
      <c r="C49" s="1182" t="s">
        <v>5</v>
      </c>
      <c r="D49" s="1182"/>
      <c r="E49" s="1183"/>
      <c r="F49" s="19">
        <v>14.95</v>
      </c>
      <c r="G49" s="20">
        <v>16.52</v>
      </c>
      <c r="H49" s="20">
        <v>25.9</v>
      </c>
      <c r="I49" s="20">
        <v>7.93</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2017-04-05T06:40:30Z</cp:lastPrinted>
  <dcterms:created xsi:type="dcterms:W3CDTF">2017-02-15T19:06:24Z</dcterms:created>
  <dcterms:modified xsi:type="dcterms:W3CDTF">2017-05-17T02:42:18Z</dcterms:modified>
  <cp:category/>
</cp:coreProperties>
</file>