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DQ102" i="11" l="1"/>
  <c r="DL102" i="11"/>
  <c r="DG102" i="11"/>
  <c r="DB102" i="11"/>
  <c r="CW102" i="11"/>
  <c r="CR102" i="11"/>
  <c r="AU88" i="11"/>
  <c r="AP88" i="11"/>
  <c r="AF88" i="11"/>
  <c r="AU63" i="11" l="1"/>
  <c r="AP63" i="11"/>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BW34" i="9"/>
  <c r="BW35" i="9" s="1"/>
  <c r="BW36" i="9" s="1"/>
  <c r="BW37" i="9" s="1"/>
  <c r="BW38" i="9" s="1"/>
  <c r="BW39" i="9" s="1"/>
  <c r="BW40" i="9" s="1"/>
  <c r="BW41" i="9" s="1"/>
  <c r="BW42" i="9" s="1"/>
  <c r="BW43" i="9" s="1"/>
  <c r="AM34" i="9"/>
  <c r="C34" i="9"/>
  <c r="CO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<sst xmlns="http://schemas.openxmlformats.org/spreadsheetml/2006/main" count="1135" uniqueCount="567">
  <si>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</si>
  <si>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</si>
  <si>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</si>
  <si>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</si>
  <si>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</si>
  <si>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</si>
  <si>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</si>
  <si>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</si>
  <si>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</si>
  <si>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</si>
  <si>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</si>
  <si>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</si>
  <si>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</si>
  <si>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</si>
  <si>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</si>
  <si>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</si>
  <si>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</si>
  <si>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</si>
  <si>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</si>
  <si>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</si>
  <si>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</si>
  <si>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</si>
  <si>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</si>
  <si>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</si>
  <si>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</si>
  <si>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</si>
  <si>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</si>
  <si>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</si>
  <si>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</si>
  <si>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</si>
  <si>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</si>
  <si>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</si>
  <si>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</si>
  <si>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</si>
  <si>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</si>
  <si>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</si>
  <si>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</si>
  <si>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</si>
  <si>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</si>
  <si>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</si>
  <si>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</si>
  <si>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</si>
  <si>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</si>
  <si>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</si>
  <si>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</si>
  <si>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</si>
  <si>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</si>
  <si>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</si>
  <si>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</si>
  <si>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</si>
  <si>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</si>
  <si>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</si>
  <si>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</si>
  <si>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</si>
  <si>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</si>
  <si>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</si>
  <si>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</si>
  <si>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</si>
  <si>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</si>
  <si>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</si>
  <si>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</si>
  <si>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</si>
  <si>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</si>
  <si>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</si>
  <si>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</si>
  <si>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</si>
  <si>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</si>
  <si>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</si>
  <si>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</si>
  <si>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</si>
  <si>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</si>
  <si>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</si>
  <si>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</si>
  <si>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</si>
  <si>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</si>
  <si>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</si>
  <si>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</si>
  <si>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</si>
  <si>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</si>
  <si>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</si>
  <si>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</si>
  <si>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大鹿村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</si>
  <si>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</si>
  <si>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</si>
  <si>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</si>
  <si>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</si>
  <si>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</si>
  <si>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</si>
  <si>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</si>
  <si>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</si>
  <si>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</si>
  <si>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</si>
  <si>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</si>
  <si>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</si>
  <si>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</si>
  <si>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</si>
  <si>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</si>
  <si>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</si>
  <si>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</si>
  <si>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</si>
  <si>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</si>
  <si>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</si>
  <si>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</si>
  <si>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</si>
  <si>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</si>
  <si>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</si>
  <si>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</si>
  <si>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</si>
  <si>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</si>
  <si>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</si>
  <si>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</si>
  <si>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</si>
  <si>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</si>
  <si>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</si>
  <si>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</si>
  <si>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</si>
  <si>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</si>
  <si>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</si>
  <si>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</si>
  <si>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</si>
  <si>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</si>
  <si>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</si>
  <si>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</si>
  <si>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</si>
  <si>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</si>
  <si>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</si>
  <si>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</si>
  <si>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</si>
  <si>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</si>
  <si>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</si>
  <si>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</si>
  <si>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</si>
  <si>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</si>
  <si>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</si>
  <si>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</si>
  <si>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</si>
  <si>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</si>
  <si>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</si>
  <si>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</si>
  <si>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</si>
  <si>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</si>
  <si>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</si>
  <si>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</si>
  <si>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</si>
  <si>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</si>
  <si>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</si>
  <si>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</si>
  <si>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</si>
  <si>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</si>
  <si>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</si>
  <si>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</si>
  <si>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</si>
  <si>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</si>
  <si>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</si>
  <si>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</si>
  <si>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</si>
  <si>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</si>
  <si>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</si>
  <si>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</si>
  <si>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</si>
  <si>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</si>
  <si>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</si>
  <si>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</si>
  <si>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</si>
  <si>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</si>
  <si>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</si>
  <si>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</si>
  <si>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</si>
  <si>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</si>
  <si>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</si>
  <si>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</si>
  <si>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</si>
  <si>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</si>
  <si>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</si>
  <si>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</si>
  <si>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</si>
  <si>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</si>
  <si>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</si>
  <si>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</si>
  <si>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</si>
  <si>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</si>
  <si>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</si>
  <si>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</si>
  <si>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</si>
  <si>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</si>
  <si>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</si>
  <si>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</si>
  <si>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</si>
  <si>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</si>
  <si>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</si>
  <si>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</si>
  <si>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</si>
  <si>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</si>
  <si>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長野県大鹿村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</si>
  <si>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</si>
  <si>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</si>
  <si>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</si>
  <si>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</si>
  <si>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</si>
  <si>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</si>
  <si>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</si>
  <si>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</si>
  <si>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</si>
  <si>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</si>
  <si>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</si>
  <si>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</si>
  <si>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</si>
  <si>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</si>
  <si>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</si>
  <si>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</si>
  <si>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</si>
  <si>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</si>
  <si>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</si>
  <si>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</si>
  <si>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</si>
  <si>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</si>
  <si>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</si>
  <si>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</si>
  <si>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</si>
  <si>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</si>
  <si>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</si>
  <si>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</si>
  <si>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</si>
  <si>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</si>
  <si>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</si>
  <si>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</si>
  <si>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</si>
  <si>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</si>
  <si>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</si>
  <si>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</si>
  <si>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</si>
  <si>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</si>
  <si>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</si>
  <si>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</si>
  <si>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</si>
  <si>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</si>
  <si>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</si>
  <si>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</si>
  <si>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</si>
  <si>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</si>
  <si>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</si>
  <si>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</si>
  <si>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</si>
  <si>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</si>
  <si>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</si>
  <si>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</si>
  <si>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</si>
  <si>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</si>
  <si>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</si>
  <si>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</si>
  <si>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</si>
  <si>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</si>
  <si>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</si>
  <si>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</si>
  <si>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</si>
  <si>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</si>
  <si>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</si>
  <si>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</si>
  <si>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</si>
  <si>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</si>
  <si>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</si>
  <si>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</si>
  <si>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</si>
  <si>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</si>
  <si>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</si>
  <si>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</si>
  <si>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</si>
  <si>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</si>
  <si>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</si>
  <si>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</si>
  <si>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</si>
  <si>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</si>
  <si>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</si>
  <si>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</si>
  <si>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</si>
  <si>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</si>
  <si>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</si>
  <si>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</si>
  <si>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</si>
  <si>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</si>
  <si>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</si>
  <si>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</si>
  <si>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</si>
  <si>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</si>
  <si>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</si>
  <si>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</si>
  <si>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</si>
  <si>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</si>
  <si>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</si>
  <si>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</si>
  <si>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</si>
  <si>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</si>
  <si>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</si>
  <si>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</si>
  <si>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</si>
  <si>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</si>
  <si>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</si>
  <si>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</si>
  <si>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</si>
  <si>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</si>
  <si>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</si>
  <si>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</si>
  <si>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</si>
  <si>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</si>
  <si>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</si>
  <si>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</si>
  <si>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</si>
  <si>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</si>
  <si>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</si>
  <si>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</si>
  <si>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</si>
  <si>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</si>
  <si>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</si>
  <si>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</si>
  <si>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</si>
  <si>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</si>
  <si>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</si>
  <si>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</si>
  <si>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</si>
  <si>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</si>
  <si>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</si>
  <si>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</si>
  <si>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</si>
  <si>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</si>
  <si>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</si>
  <si>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</si>
  <si>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</si>
  <si>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</si>
  <si>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</si>
  <si>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</si>
  <si>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</si>
  <si>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</si>
  <si>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</si>
  <si>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</si>
  <si>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</si>
  <si>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</si>
  <si>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</si>
  <si>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</si>
  <si>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</si>
  <si>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</si>
  <si>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</si>
  <si>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長野県大鹿村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</si>
  <si>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</si>
  <si>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</si>
  <si>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</si>
  <si>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</si>
  <si>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</si>
  <si>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</si>
  <si>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</si>
  <si>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</si>
  <si>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</si>
  <si>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</si>
  <si>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</si>
  <si>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</si>
  <si>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</si>
  <si>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</si>
  <si>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</si>
  <si>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</si>
  <si>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</si>
  <si>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</si>
  <si>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</si>
  <si>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</si>
  <si>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</si>
  <si>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</si>
  <si>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</si>
  <si>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</si>
  <si>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</si>
  <si>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</si>
  <si>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</si>
  <si>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</si>
  <si>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</si>
  <si>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</si>
  <si>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</si>
  <si>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</si>
  <si>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</si>
  <si>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大鹿村国民健康保険特別会計</t>
    <phoneticPr fontId="5"/>
  </si>
  <si>
    <t>大鹿村立診療所特別会計</t>
    <phoneticPr fontId="5"/>
  </si>
  <si>
    <t>大鹿村介護保険特別会計</t>
    <phoneticPr fontId="5"/>
  </si>
  <si>
    <t>大鹿村後期高齢者医療特別会計</t>
    <phoneticPr fontId="5"/>
  </si>
  <si>
    <t>大鹿村営水道特別会計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</si>
  <si>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</si>
  <si>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</si>
  <si>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</si>
  <si>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</si>
  <si>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</si>
  <si>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</si>
  <si>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</si>
  <si>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</si>
  <si>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</si>
  <si>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</si>
  <si>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</si>
  <si>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</si>
  <si>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</si>
  <si>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</si>
  <si>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</si>
  <si>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</si>
  <si>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</si>
  <si>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</si>
  <si>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</si>
  <si>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</si>
  <si>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</si>
  <si>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</si>
  <si>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</si>
  <si>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</si>
  <si>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</si>
  <si>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</si>
  <si>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</si>
  <si>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</si>
  <si>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</si>
  <si>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</si>
  <si>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</si>
  <si>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</si>
  <si>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</si>
  <si>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</si>
  <si>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</si>
  <si>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</si>
  <si>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</si>
  <si>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</si>
  <si>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</si>
  <si>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</si>
  <si>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</si>
  <si>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</si>
  <si>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</si>
  <si>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</si>
  <si>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</si>
  <si>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</si>
  <si>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</si>
  <si>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</si>
  <si>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</si>
  <si>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</si>
  <si>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</si>
  <si>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</si>
  <si>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</si>
  <si>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</si>
  <si>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</si>
  <si>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</si>
  <si>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</si>
  <si>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大鹿村後期高齢者医療特別会計</t>
    <phoneticPr fontId="5"/>
  </si>
  <si>
    <t>-</t>
    <phoneticPr fontId="5"/>
  </si>
  <si>
    <t>将来負担比率（(Ｅ)－(Ｆ)）／（(Ｃ)－(Ｄ)）×１００</t>
    <rPh sb="0" eb="2">
      <t>ショウライ</t>
    </rPh>
    <rPh sb="2" eb="4">
      <t>フタン</t>
    </rPh>
    <rPh sb="4" eb="6">
      <t>ヒリツ</t>
    </rPh>
    <phoneticPr fontId="5"/>
  </si>
  <si>
    <t>大鹿村国民健康保険特別会計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</si>
  <si>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</si>
  <si>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</si>
  <si>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</si>
  <si>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</si>
  <si>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</si>
  <si>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</si>
  <si>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</si>
  <si>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</si>
  <si>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</si>
  <si>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</si>
  <si>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</si>
  <si>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</si>
  <si>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</si>
  <si>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</si>
  <si>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</si>
  <si>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</si>
  <si>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</si>
  <si>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</si>
  <si>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</si>
  <si>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</si>
  <si>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</si>
  <si>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</si>
  <si>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</si>
  <si>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</si>
  <si>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</si>
  <si>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</si>
  <si>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</si>
  <si>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</si>
  <si>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</si>
  <si>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</si>
  <si>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</si>
  <si>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</si>
  <si>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</si>
  <si>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</si>
  <si>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</si>
  <si>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</si>
  <si>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</si>
  <si>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</si>
  <si>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</si>
  <si>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</si>
  <si>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</si>
  <si>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</si>
  <si>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</si>
  <si>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</si>
  <si>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</si>
  <si>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</si>
  <si>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</si>
  <si>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</si>
  <si>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</si>
  <si>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</si>
  <si>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</si>
  <si>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</si>
  <si>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</si>
  <si>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</si>
  <si>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</si>
  <si>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</si>
  <si>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</si>
  <si>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</si>
  <si>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</si>
  <si>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</si>
  <si>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</si>
  <si>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</si>
  <si>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</si>
  <si>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</si>
  <si>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</si>
  <si>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</si>
  <si>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</si>
  <si>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</si>
  <si>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</si>
  <si>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</si>
  <si>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</si>
  <si>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</si>
  <si>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</si>
  <si>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</si>
  <si>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</si>
  <si>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</si>
  <si>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</si>
  <si>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</si>
  <si>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</si>
  <si>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</si>
  <si>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</si>
  <si>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</si>
  <si>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4.72</t>
  </si>
  <si>
    <t>▲ 0.44</t>
  </si>
  <si>
    <t>一般会計</t>
  </si>
  <si>
    <t>大鹿村国民健康保険特別会計</t>
  </si>
  <si>
    <t>大鹿村介護保険特別会計</t>
  </si>
  <si>
    <t>大鹿村営水道特別会計</t>
  </si>
  <si>
    <t>大鹿村立診療所特別会計</t>
  </si>
  <si>
    <t>大鹿村後期高齢者医療特別会計</t>
  </si>
  <si>
    <t>その他会計（赤字）</t>
  </si>
  <si>
    <t>その他会計（黒字）</t>
  </si>
  <si>
    <t>秋葉路</t>
    <rPh sb="0" eb="2">
      <t>アキハ</t>
    </rPh>
    <rPh sb="2" eb="3">
      <t>ミチ</t>
    </rPh>
    <phoneticPr fontId="2"/>
  </si>
  <si>
    <t>-</t>
    <phoneticPr fontId="2"/>
  </si>
  <si>
    <t>-</t>
    <phoneticPr fontId="2"/>
  </si>
  <si>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</si>
  <si>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</si>
  <si>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</si>
  <si>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t>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</si>
  <si>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</si>
  <si>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</si>
  <si>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</si>
  <si>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</si>
  <si>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</si>
  <si>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</si>
  <si>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</si>
  <si>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</si>
  <si>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</si>
  <si>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</si>
  <si>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下伊那郡北部総合事務組合（一般会計）</t>
    <rPh sb="0" eb="4">
      <t>シモイナグン</t>
    </rPh>
    <rPh sb="4" eb="6">
      <t>ホクブ</t>
    </rPh>
    <rPh sb="6" eb="8">
      <t>ソウゴウ</t>
    </rPh>
    <rPh sb="8" eb="10">
      <t>ジム</t>
    </rPh>
    <rPh sb="10" eb="12">
      <t>クミアイ</t>
    </rPh>
    <rPh sb="13" eb="15">
      <t>イッパン</t>
    </rPh>
    <rPh sb="15" eb="17">
      <t>カイケイ</t>
    </rPh>
    <phoneticPr fontId="2"/>
  </si>
  <si>
    <t>下伊那郡北部総合事務組合（特別会計）</t>
    <rPh sb="0" eb="4">
      <t>シモイナグン</t>
    </rPh>
    <rPh sb="4" eb="6">
      <t>ホクブ</t>
    </rPh>
    <rPh sb="6" eb="8">
      <t>ソウゴウ</t>
    </rPh>
    <rPh sb="8" eb="10">
      <t>ジム</t>
    </rPh>
    <rPh sb="10" eb="12">
      <t>クミアイ</t>
    </rPh>
    <rPh sb="13" eb="15">
      <t>トクベツ</t>
    </rPh>
    <rPh sb="15" eb="17">
      <t>カイケイ</t>
    </rPh>
    <phoneticPr fontId="2"/>
  </si>
  <si>
    <t>-</t>
    <phoneticPr fontId="2"/>
  </si>
  <si>
    <t>-</t>
    <phoneticPr fontId="2"/>
  </si>
  <si>
    <t>下伊那郡土木技術センター組合</t>
    <rPh sb="0" eb="4">
      <t>シモイナグン</t>
    </rPh>
    <rPh sb="4" eb="6">
      <t>ドボク</t>
    </rPh>
    <rPh sb="6" eb="8">
      <t>ギジュツ</t>
    </rPh>
    <rPh sb="12" eb="14">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</si>
  <si>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</si>
  <si>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</si>
  <si>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</si>
  <si>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</si>
  <si>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</si>
  <si>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</si>
  <si>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</si>
  <si>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</si>
  <si>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</si>
  <si>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</si>
  <si>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</si>
  <si>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平成23年度については類似団体値を超過していたが、以降徐々に低下していき27年度現在は5.1％と低い数値になっている。
27年度以降大型事業により起債額が増額したため今後比率が増えていくことが予想されるが、10％以内で推移していくと思われる。
今後も起債抑制をしながら健全化に努めていく。
また、将来負担比率については0％以下で推移しており今後も0％以上にはならないと思われる。</t>
    <rPh sb="0" eb="2">
      <t>ヘイセイ</t>
    </rPh>
    <rPh sb="4" eb="5">
      <t>ネン</t>
    </rPh>
    <rPh sb="5" eb="6">
      <t>ド</t>
    </rPh>
    <rPh sb="11" eb="13">
      <t>ルイジ</t>
    </rPh>
    <rPh sb="13" eb="15">
      <t>ダンタイ</t>
    </rPh>
    <rPh sb="15" eb="16">
      <t>チ</t>
    </rPh>
    <rPh sb="17" eb="19">
      <t>チョウカ</t>
    </rPh>
    <rPh sb="25" eb="27">
      <t>イコウ</t>
    </rPh>
    <rPh sb="27" eb="29">
      <t>ジョジョ</t>
    </rPh>
    <rPh sb="30" eb="32">
      <t>テイカ</t>
    </rPh>
    <rPh sb="38" eb="39">
      <t>ネン</t>
    </rPh>
    <rPh sb="39" eb="40">
      <t>ド</t>
    </rPh>
    <rPh sb="40" eb="42">
      <t>ゲンザイ</t>
    </rPh>
    <rPh sb="48" eb="49">
      <t>ヒク</t>
    </rPh>
    <rPh sb="50" eb="52">
      <t>スウチ</t>
    </rPh>
    <rPh sb="62" eb="63">
      <t>ネン</t>
    </rPh>
    <rPh sb="63" eb="64">
      <t>ド</t>
    </rPh>
    <rPh sb="64" eb="66">
      <t>イコウ</t>
    </rPh>
    <rPh sb="66" eb="68">
      <t>オオガタ</t>
    </rPh>
    <rPh sb="68" eb="70">
      <t>ジギョウ</t>
    </rPh>
    <rPh sb="73" eb="75">
      <t>キサイ</t>
    </rPh>
    <rPh sb="75" eb="76">
      <t>ガク</t>
    </rPh>
    <rPh sb="77" eb="79">
      <t>ゾウガク</t>
    </rPh>
    <rPh sb="83" eb="85">
      <t>コンゴ</t>
    </rPh>
    <rPh sb="85" eb="87">
      <t>ヒリツ</t>
    </rPh>
    <rPh sb="88" eb="89">
      <t>フ</t>
    </rPh>
    <rPh sb="96" eb="98">
      <t>ヨソウ</t>
    </rPh>
    <rPh sb="106" eb="108">
      <t>イナイ</t>
    </rPh>
    <rPh sb="109" eb="111">
      <t>スイイ</t>
    </rPh>
    <rPh sb="116" eb="117">
      <t>オモ</t>
    </rPh>
    <rPh sb="122" eb="124">
      <t>コンゴ</t>
    </rPh>
    <rPh sb="125" eb="127">
      <t>キサイ</t>
    </rPh>
    <rPh sb="127" eb="129">
      <t>ヨクセイ</t>
    </rPh>
    <rPh sb="134" eb="137">
      <t>ケンゼンカ</t>
    </rPh>
    <rPh sb="138" eb="139">
      <t>ツト</t>
    </rPh>
    <rPh sb="148" eb="150">
      <t>ショウライ</t>
    </rPh>
    <rPh sb="150" eb="152">
      <t>フタン</t>
    </rPh>
    <rPh sb="152" eb="154">
      <t>ヒリツ</t>
    </rPh>
    <rPh sb="161" eb="163">
      <t>イカ</t>
    </rPh>
    <rPh sb="164" eb="166">
      <t>スイイ</t>
    </rPh>
    <rPh sb="170" eb="172">
      <t>コンゴ</t>
    </rPh>
    <rPh sb="175" eb="177">
      <t>イジョウ</t>
    </rPh>
    <rPh sb="184" eb="185">
      <t>オモ</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</si>
</sst>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449863</c:v>
                </c:pt>
                <c:pt idx="1">
                  <c:v>437951</c:v>
                </c:pt>
                <c:pt idx="2">
                  <c:v>503005</c:v>
                </c:pt>
                <c:pt idx="3">
                  <c:v>428464</c:v>
                </c:pt>
                <c:pt idx="4">
                  <c:v>818976</c:v>
                </c:pt>
              </c:numCache>
            </c:numRef>
          </c:val>
          <c:smooth val="0"/>
        </c:ser>
        <c:dLbls>
          <c:showLegendKey val="0"/>
          <c:showVal val="0"/>
          <c:showCatName val="0"/>
          <c:showSerName val="0"/>
          <c:showPercent val="0"/>
          <c:showBubbleSize val="0"/>
        </c:dLbls>
        <c:marker val="1"/>
        <c:smooth val="0"/>
        <c:axId val="134739840"/>
        <c:axId val="134877184"/>
      </c:lineChart>
      <c:catAx>
        <c:axId val="1347398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877184"/>
        <c:crosses val="autoZero"/>
        <c:auto val="1"/>
        <c:lblAlgn val="ctr"/>
        <c:lblOffset val="100"/>
        <c:tickLblSkip val="1"/>
        <c:tickMarkSkip val="1"/>
        <c:noMultiLvlLbl val="0"/>
      </c:catAx>
      <c:valAx>
        <c:axId val="134877184"/>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739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7.19</c:v>
                </c:pt>
                <c:pt idx="1">
                  <c:v>1.22</c:v>
                </c:pt>
                <c:pt idx="2">
                  <c:v>4.9400000000000004</c:v>
                </c:pt>
                <c:pt idx="3">
                  <c:v>2.2799999999999998</c:v>
                </c:pt>
                <c:pt idx="4">
                  <c:v>5.31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31.36</c:v>
                </c:pt>
                <c:pt idx="1">
                  <c:v>26.07</c:v>
                </c:pt>
                <c:pt idx="2">
                  <c:v>27.89</c:v>
                </c:pt>
                <c:pt idx="3">
                  <c:v>34.369999999999997</c:v>
                </c:pt>
                <c:pt idx="4">
                  <c:v>33.049999999999997</c:v>
                </c:pt>
              </c:numCache>
            </c:numRef>
          </c:val>
        </c:ser>
        <c:dLbls>
          <c:showLegendKey val="0"/>
          <c:showVal val="0"/>
          <c:showCatName val="0"/>
          <c:showSerName val="0"/>
          <c:showPercent val="0"/>
          <c:showBubbleSize val="0"/>
        </c:dLbls>
        <c:gapWidth val="250"/>
        <c:overlap val="100"/>
        <c:axId val="171589632"/>
        <c:axId val="171591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4.54</c:v>
                </c:pt>
                <c:pt idx="1">
                  <c:v>-4.72</c:v>
                </c:pt>
                <c:pt idx="2">
                  <c:v>4.3499999999999996</c:v>
                </c:pt>
                <c:pt idx="3">
                  <c:v>-0.44</c:v>
                </c:pt>
                <c:pt idx="4">
                  <c:v>3.25</c:v>
                </c:pt>
              </c:numCache>
            </c:numRef>
          </c:val>
          <c:smooth val="0"/>
        </c:ser>
        <c:dLbls>
          <c:showLegendKey val="0"/>
          <c:showVal val="0"/>
          <c:showCatName val="0"/>
          <c:showSerName val="0"/>
          <c:showPercent val="0"/>
          <c:showBubbleSize val="0"/>
        </c:dLbls>
        <c:marker val="1"/>
        <c:smooth val="0"/>
        <c:axId val="171589632"/>
        <c:axId val="171591552"/>
      </c:lineChart>
      <c:catAx>
        <c:axId val="17158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1591552"/>
        <c:crosses val="autoZero"/>
        <c:auto val="1"/>
        <c:lblAlgn val="ctr"/>
        <c:lblOffset val="100"/>
        <c:tickLblSkip val="1"/>
        <c:tickMarkSkip val="1"/>
        <c:noMultiLvlLbl val="0"/>
      </c:catAx>
      <c:valAx>
        <c:axId val="17159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58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大鹿村後期高齢者医療特別会計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大鹿村立診療所特別会計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6"/>
          <c:order val="6"/>
          <c:tx>
            <c:strRef>
              <c:f>データシート!$A$33</c:f>
              <c:strCache>
                <c:ptCount val="1"/>
                <c:pt idx="0">
                  <c:v>大鹿村営水道特別会計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ser>
        <c:ser>
          <c:idx val="7"/>
          <c:order val="7"/>
          <c:tx>
            <c:strRef>
              <c:f>データシート!$A$34</c:f>
              <c:strCache>
                <c:ptCount val="1"/>
                <c:pt idx="0">
                  <c:v>大鹿村介護保険特別会計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0.02</c:v>
                </c:pt>
                <c:pt idx="2">
                  <c:v>#N/A</c:v>
                </c:pt>
                <c:pt idx="3">
                  <c:v>0.01</c:v>
                </c:pt>
                <c:pt idx="4">
                  <c:v>#N/A</c:v>
                </c:pt>
                <c:pt idx="5">
                  <c:v>0.22</c:v>
                </c:pt>
                <c:pt idx="6">
                  <c:v>#N/A</c:v>
                </c:pt>
                <c:pt idx="7">
                  <c:v>0.22</c:v>
                </c:pt>
                <c:pt idx="8">
                  <c:v>#N/A</c:v>
                </c:pt>
                <c:pt idx="9">
                  <c:v>0.05</c:v>
                </c:pt>
              </c:numCache>
            </c:numRef>
          </c:val>
        </c:ser>
        <c:ser>
          <c:idx val="8"/>
          <c:order val="8"/>
          <c:tx>
            <c:strRef>
              <c:f>データシート!$A$35</c:f>
              <c:strCache>
                <c:ptCount val="1"/>
                <c:pt idx="0">
                  <c:v>大鹿村国民健康保険特別会計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0.21</c:v>
                </c:pt>
                <c:pt idx="2">
                  <c:v>#N/A</c:v>
                </c:pt>
                <c:pt idx="3">
                  <c:v>0.21</c:v>
                </c:pt>
                <c:pt idx="4">
                  <c:v>#N/A</c:v>
                </c:pt>
                <c:pt idx="5">
                  <c:v>0.05</c:v>
                </c:pt>
                <c:pt idx="6">
                  <c:v>#N/A</c:v>
                </c:pt>
                <c:pt idx="7">
                  <c:v>0.11</c:v>
                </c:pt>
                <c:pt idx="8">
                  <c:v>#N/A</c:v>
                </c:pt>
                <c:pt idx="9">
                  <c:v>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7.19</c:v>
                </c:pt>
                <c:pt idx="2">
                  <c:v>#N/A</c:v>
                </c:pt>
                <c:pt idx="3">
                  <c:v>1.21</c:v>
                </c:pt>
                <c:pt idx="4">
                  <c:v>#N/A</c:v>
                </c:pt>
                <c:pt idx="5">
                  <c:v>4.93</c:v>
                </c:pt>
                <c:pt idx="6">
                  <c:v>#N/A</c:v>
                </c:pt>
                <c:pt idx="7">
                  <c:v>2.27</c:v>
                </c:pt>
                <c:pt idx="8">
                  <c:v>#N/A</c:v>
                </c:pt>
                <c:pt idx="9">
                  <c:v>5.3</c:v>
                </c:pt>
              </c:numCache>
            </c:numRef>
          </c:val>
        </c:ser>
        <c:dLbls>
          <c:showLegendKey val="0"/>
          <c:showVal val="0"/>
          <c:showCatName val="0"/>
          <c:showSerName val="0"/>
          <c:showPercent val="0"/>
          <c:showBubbleSize val="0"/>
        </c:dLbls>
        <c:gapWidth val="150"/>
        <c:overlap val="100"/>
        <c:axId val="171657472"/>
        <c:axId val="171663360"/>
      </c:barChart>
      <c:catAx>
        <c:axId val="17165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663360"/>
        <c:crosses val="autoZero"/>
        <c:auto val="1"/>
        <c:lblAlgn val="ctr"/>
        <c:lblOffset val="100"/>
        <c:tickLblSkip val="1"/>
        <c:tickMarkSkip val="1"/>
        <c:noMultiLvlLbl val="0"/>
      </c:catAx>
      <c:valAx>
        <c:axId val="171663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657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260</c:v>
                </c:pt>
                <c:pt idx="5">
                  <c:v>244</c:v>
                </c:pt>
                <c:pt idx="8">
                  <c:v>236</c:v>
                </c:pt>
                <c:pt idx="11">
                  <c:v>224</c:v>
                </c:pt>
                <c:pt idx="14">
                  <c:v>202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c:v>
                </c:pt>
                <c:pt idx="3">
                  <c:v>2</c:v>
                </c:pt>
                <c:pt idx="6">
                  <c:v>2</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57</c:v>
                </c:pt>
                <c:pt idx="3">
                  <c:v>49</c:v>
                </c:pt>
                <c:pt idx="6">
                  <c:v>55</c:v>
                </c:pt>
                <c:pt idx="9">
                  <c:v>41</c:v>
                </c:pt>
                <c:pt idx="12">
                  <c:v>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310</c:v>
                </c:pt>
                <c:pt idx="3">
                  <c:v>275</c:v>
                </c:pt>
                <c:pt idx="6">
                  <c:v>261</c:v>
                </c:pt>
                <c:pt idx="9">
                  <c:v>252</c:v>
                </c:pt>
                <c:pt idx="12">
                  <c:v>194</c:v>
                </c:pt>
              </c:numCache>
            </c:numRef>
          </c:val>
        </c:ser>
        <c:dLbls>
          <c:showLegendKey val="0"/>
          <c:showVal val="0"/>
          <c:showCatName val="0"/>
          <c:showSerName val="0"/>
          <c:showPercent val="0"/>
          <c:showBubbleSize val="0"/>
        </c:dLbls>
        <c:gapWidth val="100"/>
        <c:overlap val="100"/>
        <c:axId val="172000384"/>
        <c:axId val="172002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110</c:v>
                </c:pt>
                <c:pt idx="2">
                  <c:v>#N/A</c:v>
                </c:pt>
                <c:pt idx="3">
                  <c:v>#N/A</c:v>
                </c:pt>
                <c:pt idx="4">
                  <c:v>82</c:v>
                </c:pt>
                <c:pt idx="5">
                  <c:v>#N/A</c:v>
                </c:pt>
                <c:pt idx="6">
                  <c:v>#N/A</c:v>
                </c:pt>
                <c:pt idx="7">
                  <c:v>82</c:v>
                </c:pt>
                <c:pt idx="8">
                  <c:v>#N/A</c:v>
                </c:pt>
                <c:pt idx="9">
                  <c:v>#N/A</c:v>
                </c:pt>
                <c:pt idx="10">
                  <c:v>71</c:v>
                </c:pt>
                <c:pt idx="11">
                  <c:v>#N/A</c:v>
                </c:pt>
                <c:pt idx="12">
                  <c:v>#N/A</c:v>
                </c:pt>
                <c:pt idx="13">
                  <c:v>38</c:v>
                </c:pt>
                <c:pt idx="14">
                  <c:v>#N/A</c:v>
                </c:pt>
              </c:numCache>
            </c:numRef>
          </c:val>
          <c:smooth val="0"/>
        </c:ser>
        <c:dLbls>
          <c:showLegendKey val="0"/>
          <c:showVal val="0"/>
          <c:showCatName val="0"/>
          <c:showSerName val="0"/>
          <c:showPercent val="0"/>
          <c:showBubbleSize val="0"/>
        </c:dLbls>
        <c:marker val="1"/>
        <c:smooth val="0"/>
        <c:axId val="172000384"/>
        <c:axId val="172002304"/>
      </c:lineChart>
      <c:catAx>
        <c:axId val="17200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002304"/>
        <c:crosses val="autoZero"/>
        <c:auto val="1"/>
        <c:lblAlgn val="ctr"/>
        <c:lblOffset val="100"/>
        <c:tickLblSkip val="1"/>
        <c:tickMarkSkip val="1"/>
        <c:noMultiLvlLbl val="0"/>
      </c:catAx>
      <c:valAx>
        <c:axId val="17200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00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1883</c:v>
                </c:pt>
                <c:pt idx="5">
                  <c:v>1845</c:v>
                </c:pt>
                <c:pt idx="8">
                  <c:v>1762</c:v>
                </c:pt>
                <c:pt idx="11">
                  <c:v>1732</c:v>
                </c:pt>
                <c:pt idx="14">
                  <c:v>1993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2252</c:v>
                </c:pt>
                <c:pt idx="5">
                  <c:v>2666</c:v>
                </c:pt>
                <c:pt idx="8">
                  <c:v>2789</c:v>
                </c:pt>
                <c:pt idx="11">
                  <c:v>2921</c:v>
                </c:pt>
                <c:pt idx="14">
                  <c:v>2943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465</c:v>
                </c:pt>
                <c:pt idx="3">
                  <c:v>474</c:v>
                </c:pt>
                <c:pt idx="6">
                  <c:v>472</c:v>
                </c:pt>
                <c:pt idx="9">
                  <c:v>448</c:v>
                </c:pt>
                <c:pt idx="12">
                  <c:v>397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c:v>
                </c:pt>
                <c:pt idx="3">
                  <c:v>27</c:v>
                </c:pt>
                <c:pt idx="6">
                  <c:v>14</c:v>
                </c:pt>
                <c:pt idx="9">
                  <c:v>13</c:v>
                </c:pt>
                <c:pt idx="12">
                  <c:v>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448</c:v>
                </c:pt>
                <c:pt idx="3">
                  <c:v>392</c:v>
                </c:pt>
                <c:pt idx="6">
                  <c:v>353</c:v>
                </c:pt>
                <c:pt idx="9">
                  <c:v>313</c:v>
                </c:pt>
                <c:pt idx="12">
                  <c:v>288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1546</c:v>
                </c:pt>
                <c:pt idx="3">
                  <c:v>1404</c:v>
                </c:pt>
                <c:pt idx="6">
                  <c:v>1303</c:v>
                </c:pt>
                <c:pt idx="9">
                  <c:v>1234</c:v>
                </c:pt>
                <c:pt idx="12">
                  <c:v>1422</c:v>
                </c:pt>
              </c:numCache>
            </c:numRef>
          </c:val>
        </c:ser>
        <c:dLbls>
          <c:showLegendKey val="0"/>
          <c:showVal val="0"/>
          <c:showCatName val="0"/>
          <c:showSerName val="0"/>
          <c:showPercent val="0"/>
          <c:showBubbleSize val="0"/>
        </c:dLbls>
        <c:gapWidth val="100"/>
        <c:overlap val="100"/>
        <c:axId val="172563456"/>
        <c:axId val="172577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72563456"/>
        <c:axId val="172577920"/>
      </c:lineChart>
      <c:catAx>
        <c:axId val="17256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577920"/>
        <c:crosses val="autoZero"/>
        <c:auto val="1"/>
        <c:lblAlgn val="ctr"/>
        <c:lblOffset val="100"/>
        <c:tickLblSkip val="1"/>
        <c:tickMarkSkip val="1"/>
        <c:noMultiLvlLbl val="0"/>
      </c:catAx>
      <c:valAx>
        <c:axId val="17257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56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72850176"/>
        <c:axId val="172856448"/>
      </c:scatterChart>
      <c:valAx>
        <c:axId val="1728501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2856448"/>
        <c:crosses val="autoZero"/>
        <c:crossBetween val="midCat"/>
      </c:valAx>
      <c:valAx>
        <c:axId val="172856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2850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12.7</c:v>
                </c:pt>
                <c:pt idx="1">
                  <c:v>9</c:v>
                </c:pt>
                <c:pt idx="2">
                  <c:v>7.3</c:v>
                </c:pt>
                <c:pt idx="3">
                  <c:v>6</c:v>
                </c:pt>
                <c:pt idx="4">
                  <c:v>5.0999999999999996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72918656"/>
        <c:axId val="173019136"/>
      </c:scatterChart>
      <c:valAx>
        <c:axId val="172918656"/>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3019136"/>
        <c:crosses val="autoZero"/>
        <c:crossBetween val="midCat"/>
      </c:valAx>
      <c:valAx>
        <c:axId val="1730191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29186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元利償還金は平成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年度をピークに減少を続けており、実質公債費比率も減少傾向にある。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それに比例して算入公債費も減少している。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また、公営企業債についても新規債の発行を抑制している。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ただし、村の多くの施設は老朽化が進んでおり、今後の事業実施にあたっては十分な財源の検討が必要である。また、</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年度より大型事業の実施により起債額が増えているため、据置期間終了後</a:t>
          </a:r>
          <a:r>
            <a:rPr lang="ja-JP" altLang="en-US" sz="1100" b="0" i="0" baseline="0">
              <a:solidFill>
                <a:schemeClr val="dk1"/>
              </a:solidFill>
              <a:effectLst/>
              <a:latin typeface="+mn-lt"/>
              <a:ea typeface="+mn-ea"/>
              <a:cs typeface="+mn-cs"/>
            </a:rPr>
            <a:t>の平成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年から</a:t>
          </a:r>
          <a:r>
            <a:rPr lang="ja-JP" altLang="ja-JP" sz="1100" b="0" i="0" baseline="0">
              <a:solidFill>
                <a:schemeClr val="dk1"/>
              </a:solidFill>
              <a:effectLst/>
              <a:latin typeface="+mn-lt"/>
              <a:ea typeface="+mn-ea"/>
              <a:cs typeface="+mn-cs"/>
            </a:rPr>
            <a:t>増加することが予想される</a:t>
          </a:r>
          <a:r>
            <a:rPr lang="ja-JP" altLang="en-US" sz="1100" b="0" i="0" baseline="0">
              <a:solidFill>
                <a:schemeClr val="dk1"/>
              </a:solidFill>
              <a:effectLst/>
              <a:latin typeface="+mn-lt"/>
              <a:ea typeface="+mn-ea"/>
              <a:cs typeface="+mn-cs"/>
            </a:rPr>
            <a:t>が、普通交付税への算入率の高い起債が多いため、算入公債費も増加することを予想している。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一般会計及び公営企業の地方債残高は減少を続けており、また、基金積立額も現在のところ増加の傾向にあるため、将来負担比率は算出されていない。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ただし、今後は基準財政需要額参入見込み額の減少が予想され、さらに起債残高も増加するため注意が必要である。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長野県大鹿村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1,062
1,055
248.28
2,465,061
2,329,780
76,896
1,448,426
1,421,533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baseline="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長野県大鹿村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1,062
1,055
248.28
2,465,061
2,329,780
76,896
1,448,426
1,421,533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長野県大鹿村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1,062
1,055
248.28
2,465,061
2,329,780
76,896
1,448,426
1,421,533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長野県大鹿村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1,062
1,055
248.28
2,465,061
2,329,780
76,896
1,448,426
1,421,533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人口の減少、全国平均を上回る高齢化率（</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日</a:t>
          </a:r>
          <a:r>
            <a:rPr lang="en-US" altLang="ja-JP" sz="1100" b="0" i="0" baseline="0">
              <a:solidFill>
                <a:schemeClr val="dk1"/>
              </a:solidFill>
              <a:effectLst/>
              <a:latin typeface="+mn-lt"/>
              <a:ea typeface="+mn-ea"/>
              <a:cs typeface="+mn-cs"/>
            </a:rPr>
            <a:t>48.5%</a:t>
          </a:r>
          <a:r>
            <a:rPr lang="ja-JP" altLang="ja-JP" sz="1100" b="0" i="0" baseline="0">
              <a:solidFill>
                <a:schemeClr val="dk1"/>
              </a:solidFill>
              <a:effectLst/>
              <a:latin typeface="+mn-lt"/>
              <a:ea typeface="+mn-ea"/>
              <a:cs typeface="+mn-cs"/>
            </a:rPr>
            <a:t>）に加え、村内に中心となる産業がないことなどにより、全国平均を大きく下回り、類似団体とほぼ同程度で推移している。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今後は、特産品開発による産業の活性化と、美しい村づくり等により魅力ある村づくりにより人口減少に歯止めをかけ、税収等の確保を図りたい。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78922</xdr:rowOff>
    </xdr:to>
    <xdr:cxnSp macro="">
      <xdr:nvCxnSpPr>
        <xdr:cNvPr id="69" name="直線コネクタ 68"/>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78922</xdr:rowOff>
    </xdr:to>
    <xdr:cxnSp macro="">
      <xdr:nvCxnSpPr>
        <xdr:cNvPr id="72" name="直線コネクタ 71"/>
        <xdr:cNvCxnSpPr/>
      </xdr:nvCxnSpPr>
      <xdr:spPr>
        <a:xfrm>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61685</xdr:rowOff>
    </xdr:to>
    <xdr:cxnSp macro="">
      <xdr:nvCxnSpPr>
        <xdr:cNvPr id="75" name="直線コネクタ 74"/>
        <xdr:cNvCxnSpPr/>
      </xdr:nvCxnSpPr>
      <xdr:spPr>
        <a:xfrm>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8" name="直線コネクタ 77"/>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8" name="円/楕円 87"/>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95449</xdr:rowOff>
    </xdr:from>
    <xdr:ext cx="762000" cy="259045"/>
    <xdr:sp macro="" textlink="">
      <xdr:nvSpPr>
        <xdr:cNvPr id="89" name="財政力該当値テキスト"/>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0" name="円/楕円 89"/>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1" name="テキスト ボックス 90"/>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年度から実施している特別職報酬の削減及び一般職の手当の抑制や、平成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年度策定の公債費負担適正化計画に基づく地方債の繰上償還等により経常収支比率は近年</a:t>
          </a:r>
          <a:r>
            <a:rPr lang="en-US" altLang="ja-JP" sz="1100" b="0" i="0" baseline="0">
              <a:solidFill>
                <a:schemeClr val="dk1"/>
              </a:solidFill>
              <a:effectLst/>
              <a:latin typeface="+mn-lt"/>
              <a:ea typeface="+mn-ea"/>
              <a:cs typeface="+mn-cs"/>
            </a:rPr>
            <a:t>80</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を下回っており、財政構造に弾力性のある状態といえる。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なお、平成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年度決算では普通交付税額が増加したため減少しているが、</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普通交付税の減額により大きく減少している。</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年度については普通交付税の増加により改善されているが交付税の額によりおおきな影響を受けるため、</a:t>
          </a:r>
          <a:r>
            <a:rPr lang="ja-JP" altLang="ja-JP" sz="1100" b="0" i="0" baseline="0">
              <a:solidFill>
                <a:schemeClr val="dk1"/>
              </a:solidFill>
              <a:effectLst/>
              <a:latin typeface="+mn-lt"/>
              <a:ea typeface="+mn-ea"/>
              <a:cs typeface="+mn-cs"/>
            </a:rPr>
            <a:t>経常収支比率が極端に増加しないよう経常経費の抑制に努める。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49530</xdr:rowOff>
    </xdr:from>
    <xdr:to>
      <xdr:col>7</xdr:col>
      <xdr:colOff>152400</xdr:colOff>
      <xdr:row>61</xdr:row>
      <xdr:rowOff>163619</xdr:rowOff>
    </xdr:to>
    <xdr:cxnSp macro="">
      <xdr:nvCxnSpPr>
        <xdr:cNvPr id="132" name="直線コネクタ 131"/>
        <xdr:cNvCxnSpPr/>
      </xdr:nvCxnSpPr>
      <xdr:spPr>
        <a:xfrm flipV="1">
          <a:off x="4114800" y="10336530"/>
          <a:ext cx="838200" cy="28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160655</xdr:rowOff>
    </xdr:from>
    <xdr:to>
      <xdr:col>6</xdr:col>
      <xdr:colOff>0</xdr:colOff>
      <xdr:row>61</xdr:row>
      <xdr:rowOff>163619</xdr:rowOff>
    </xdr:to>
    <xdr:cxnSp macro="">
      <xdr:nvCxnSpPr>
        <xdr:cNvPr id="135" name="直線コネクタ 134"/>
        <xdr:cNvCxnSpPr/>
      </xdr:nvCxnSpPr>
      <xdr:spPr>
        <a:xfrm>
          <a:off x="3225800" y="10276205"/>
          <a:ext cx="8890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58631</xdr:rowOff>
    </xdr:from>
    <xdr:to>
      <xdr:col>4</xdr:col>
      <xdr:colOff>482600</xdr:colOff>
      <xdr:row>59</xdr:row>
      <xdr:rowOff>160655</xdr:rowOff>
    </xdr:to>
    <xdr:cxnSp macro="">
      <xdr:nvCxnSpPr>
        <xdr:cNvPr id="138" name="直線コネクタ 137"/>
        <xdr:cNvCxnSpPr/>
      </xdr:nvCxnSpPr>
      <xdr:spPr>
        <a:xfrm>
          <a:off x="2336800" y="10002731"/>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58631</xdr:rowOff>
    </xdr:from>
    <xdr:to>
      <xdr:col>3</xdr:col>
      <xdr:colOff>279400</xdr:colOff>
      <xdr:row>61</xdr:row>
      <xdr:rowOff>63077</xdr:rowOff>
    </xdr:to>
    <xdr:cxnSp macro="">
      <xdr:nvCxnSpPr>
        <xdr:cNvPr id="141" name="直線コネクタ 140"/>
        <xdr:cNvCxnSpPr/>
      </xdr:nvCxnSpPr>
      <xdr:spPr>
        <a:xfrm flipV="1">
          <a:off x="1447800" y="10002731"/>
          <a:ext cx="889000" cy="5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170180</xdr:rowOff>
    </xdr:from>
    <xdr:to>
      <xdr:col>7</xdr:col>
      <xdr:colOff>203200</xdr:colOff>
      <xdr:row>60</xdr:row>
      <xdr:rowOff>100330</xdr:rowOff>
    </xdr:to>
    <xdr:sp macro="" textlink="">
      <xdr:nvSpPr>
        <xdr:cNvPr id="151" name="円/楕円 150"/>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15257</xdr:rowOff>
    </xdr:from>
    <xdr:ext cx="762000" cy="259045"/>
    <xdr:sp macro="" textlink="">
      <xdr:nvSpPr>
        <xdr:cNvPr id="152"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112819</xdr:rowOff>
    </xdr:from>
    <xdr:to>
      <xdr:col>6</xdr:col>
      <xdr:colOff>50800</xdr:colOff>
      <xdr:row>62</xdr:row>
      <xdr:rowOff>42969</xdr:rowOff>
    </xdr:to>
    <xdr:sp macro="" textlink="">
      <xdr:nvSpPr>
        <xdr:cNvPr id="153" name="円/楕円 152"/>
        <xdr:cNvSpPr/>
      </xdr:nvSpPr>
      <xdr:spPr>
        <a:xfrm>
          <a:off x="4064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53146</xdr:rowOff>
    </xdr:from>
    <xdr:ext cx="736600" cy="259045"/>
    <xdr:sp macro="" textlink="">
      <xdr:nvSpPr>
        <xdr:cNvPr id="154" name="テキスト ボックス 153"/>
        <xdr:cNvSpPr txBox="1"/>
      </xdr:nvSpPr>
      <xdr:spPr>
        <a:xfrm>
          <a:off x="3733800" y="103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109855</xdr:rowOff>
    </xdr:from>
    <xdr:to>
      <xdr:col>4</xdr:col>
      <xdr:colOff>533400</xdr:colOff>
      <xdr:row>60</xdr:row>
      <xdr:rowOff>40005</xdr:rowOff>
    </xdr:to>
    <xdr:sp macro="" textlink="">
      <xdr:nvSpPr>
        <xdr:cNvPr id="155" name="円/楕円 154"/>
        <xdr:cNvSpPr/>
      </xdr:nvSpPr>
      <xdr:spPr>
        <a:xfrm>
          <a:off x="3175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50182</xdr:rowOff>
    </xdr:from>
    <xdr:ext cx="762000" cy="259045"/>
    <xdr:sp macro="" textlink="">
      <xdr:nvSpPr>
        <xdr:cNvPr id="156" name="テキスト ボックス 155"/>
        <xdr:cNvSpPr txBox="1"/>
      </xdr:nvSpPr>
      <xdr:spPr>
        <a:xfrm>
          <a:off x="2844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7831</xdr:rowOff>
    </xdr:from>
    <xdr:to>
      <xdr:col>3</xdr:col>
      <xdr:colOff>330200</xdr:colOff>
      <xdr:row>58</xdr:row>
      <xdr:rowOff>109431</xdr:rowOff>
    </xdr:to>
    <xdr:sp macro="" textlink="">
      <xdr:nvSpPr>
        <xdr:cNvPr id="157" name="円/楕円 156"/>
        <xdr:cNvSpPr/>
      </xdr:nvSpPr>
      <xdr:spPr>
        <a:xfrm>
          <a:off x="2286000" y="99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119608</xdr:rowOff>
    </xdr:from>
    <xdr:ext cx="762000" cy="259045"/>
    <xdr:sp macro="" textlink="">
      <xdr:nvSpPr>
        <xdr:cNvPr id="158" name="テキスト ボックス 157"/>
        <xdr:cNvSpPr txBox="1"/>
      </xdr:nvSpPr>
      <xdr:spPr>
        <a:xfrm>
          <a:off x="1955800" y="972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12277</xdr:rowOff>
    </xdr:from>
    <xdr:to>
      <xdr:col>2</xdr:col>
      <xdr:colOff>127000</xdr:colOff>
      <xdr:row>61</xdr:row>
      <xdr:rowOff>113877</xdr:rowOff>
    </xdr:to>
    <xdr:sp macro="" textlink="">
      <xdr:nvSpPr>
        <xdr:cNvPr id="159" name="円/楕円 158"/>
        <xdr:cNvSpPr/>
      </xdr:nvSpPr>
      <xdr:spPr>
        <a:xfrm>
          <a:off x="1397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124054</xdr:rowOff>
    </xdr:from>
    <xdr:ext cx="762000" cy="259045"/>
    <xdr:sp macro="" textlink="">
      <xdr:nvSpPr>
        <xdr:cNvPr id="160" name="テキスト ボックス 159"/>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[659,397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本村の特徴として、</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/k</a:t>
          </a:r>
          <a:r>
            <a:rPr lang="ja-JP" altLang="ja-JP" sz="1100" b="0" i="0" baseline="0">
              <a:solidFill>
                <a:schemeClr val="dk1"/>
              </a:solidFill>
              <a:effectLst/>
              <a:latin typeface="+mn-lt"/>
              <a:ea typeface="+mn-ea"/>
              <a:cs typeface="+mn-cs"/>
            </a:rPr>
            <a:t>㎡という人口密度の低さがあり、結果として人口一人当たりの道路や公共施設にかかる修繕費などの物件費が高くなる傾向にある。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人件費については、</a:t>
          </a:r>
          <a:r>
            <a:rPr lang="ja-JP" altLang="en-US" sz="1100" b="0" i="0" baseline="0">
              <a:solidFill>
                <a:schemeClr val="dk1"/>
              </a:solidFill>
              <a:effectLst/>
              <a:latin typeface="+mn-lt"/>
              <a:ea typeface="+mn-ea"/>
              <a:cs typeface="+mn-cs"/>
            </a:rPr>
            <a:t>近年採用者数が増加したことにより増加傾向となっている。また、</a:t>
          </a:r>
          <a:r>
            <a:rPr lang="ja-JP" altLang="ja-JP" sz="1100" b="0" i="0" baseline="0">
              <a:solidFill>
                <a:schemeClr val="dk1"/>
              </a:solidFill>
              <a:effectLst/>
              <a:latin typeface="+mn-lt"/>
              <a:ea typeface="+mn-ea"/>
              <a:cs typeface="+mn-cs"/>
            </a:rPr>
            <a:t>業務の電算化等により委託料は増加傾向にある。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今後は事務事業の効率化による人件費の抑制を図りつつ、委託業務についても精査し、物件費の抑制を図りたい。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17134</xdr:rowOff>
    </xdr:from>
    <xdr:to>
      <xdr:col>7</xdr:col>
      <xdr:colOff>152400</xdr:colOff>
      <xdr:row>84</xdr:row>
      <xdr:rowOff>99093</xdr:rowOff>
    </xdr:to>
    <xdr:cxnSp macro="">
      <xdr:nvCxnSpPr>
        <xdr:cNvPr id="196" name="直線コネクタ 195"/>
        <xdr:cNvCxnSpPr/>
      </xdr:nvCxnSpPr>
      <xdr:spPr>
        <a:xfrm>
          <a:off x="4114800" y="14418934"/>
          <a:ext cx="838200" cy="8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168078</xdr:rowOff>
    </xdr:from>
    <xdr:to>
      <xdr:col>6</xdr:col>
      <xdr:colOff>0</xdr:colOff>
      <xdr:row>84</xdr:row>
      <xdr:rowOff>17134</xdr:rowOff>
    </xdr:to>
    <xdr:cxnSp macro="">
      <xdr:nvCxnSpPr>
        <xdr:cNvPr id="199" name="直線コネクタ 198"/>
        <xdr:cNvCxnSpPr/>
      </xdr:nvCxnSpPr>
      <xdr:spPr>
        <a:xfrm>
          <a:off x="3225800" y="14398428"/>
          <a:ext cx="889000" cy="2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123910</xdr:rowOff>
    </xdr:from>
    <xdr:to>
      <xdr:col>4</xdr:col>
      <xdr:colOff>482600</xdr:colOff>
      <xdr:row>83</xdr:row>
      <xdr:rowOff>168078</xdr:rowOff>
    </xdr:to>
    <xdr:cxnSp macro="">
      <xdr:nvCxnSpPr>
        <xdr:cNvPr id="202" name="直線コネクタ 201"/>
        <xdr:cNvCxnSpPr/>
      </xdr:nvCxnSpPr>
      <xdr:spPr>
        <a:xfrm>
          <a:off x="2336800" y="14354260"/>
          <a:ext cx="889000" cy="4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84891</xdr:rowOff>
    </xdr:from>
    <xdr:to>
      <xdr:col>3</xdr:col>
      <xdr:colOff>279400</xdr:colOff>
      <xdr:row>83</xdr:row>
      <xdr:rowOff>123910</xdr:rowOff>
    </xdr:to>
    <xdr:cxnSp macro="">
      <xdr:nvCxnSpPr>
        <xdr:cNvPr id="205" name="直線コネクタ 204"/>
        <xdr:cNvCxnSpPr/>
      </xdr:nvCxnSpPr>
      <xdr:spPr>
        <a:xfrm>
          <a:off x="1447800" y="14315241"/>
          <a:ext cx="889000" cy="3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48293</xdr:rowOff>
    </xdr:from>
    <xdr:to>
      <xdr:col>7</xdr:col>
      <xdr:colOff>203200</xdr:colOff>
      <xdr:row>84</xdr:row>
      <xdr:rowOff>149893</xdr:rowOff>
    </xdr:to>
    <xdr:sp macro="" textlink="">
      <xdr:nvSpPr>
        <xdr:cNvPr id="215" name="円/楕円 214"/>
        <xdr:cNvSpPr/>
      </xdr:nvSpPr>
      <xdr:spPr>
        <a:xfrm>
          <a:off x="4902200" y="144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20370</xdr:rowOff>
    </xdr:from>
    <xdr:ext cx="762000" cy="259045"/>
    <xdr:sp macro="" textlink="">
      <xdr:nvSpPr>
        <xdr:cNvPr id="216" name="人件費・物件費等の状況該当値テキスト"/>
        <xdr:cNvSpPr txBox="1"/>
      </xdr:nvSpPr>
      <xdr:spPr>
        <a:xfrm>
          <a:off x="5041900" y="14422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659,397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137784</xdr:rowOff>
    </xdr:from>
    <xdr:to>
      <xdr:col>6</xdr:col>
      <xdr:colOff>50800</xdr:colOff>
      <xdr:row>84</xdr:row>
      <xdr:rowOff>67934</xdr:rowOff>
    </xdr:to>
    <xdr:sp macro="" textlink="">
      <xdr:nvSpPr>
        <xdr:cNvPr id="217" name="円/楕円 216"/>
        <xdr:cNvSpPr/>
      </xdr:nvSpPr>
      <xdr:spPr>
        <a:xfrm>
          <a:off x="4064000" y="143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52711</xdr:rowOff>
    </xdr:from>
    <xdr:ext cx="736600" cy="259045"/>
    <xdr:sp macro="" textlink="">
      <xdr:nvSpPr>
        <xdr:cNvPr id="218" name="テキスト ボックス 217"/>
        <xdr:cNvSpPr txBox="1"/>
      </xdr:nvSpPr>
      <xdr:spPr>
        <a:xfrm>
          <a:off x="3733800" y="14454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588,069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117278</xdr:rowOff>
    </xdr:from>
    <xdr:to>
      <xdr:col>4</xdr:col>
      <xdr:colOff>533400</xdr:colOff>
      <xdr:row>84</xdr:row>
      <xdr:rowOff>47428</xdr:rowOff>
    </xdr:to>
    <xdr:sp macro="" textlink="">
      <xdr:nvSpPr>
        <xdr:cNvPr id="219" name="円/楕円 218"/>
        <xdr:cNvSpPr/>
      </xdr:nvSpPr>
      <xdr:spPr>
        <a:xfrm>
          <a:off x="3175000" y="1434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32205</xdr:rowOff>
    </xdr:from>
    <xdr:ext cx="762000" cy="259045"/>
    <xdr:sp macro="" textlink="">
      <xdr:nvSpPr>
        <xdr:cNvPr id="220" name="テキスト ボックス 219"/>
        <xdr:cNvSpPr txBox="1"/>
      </xdr:nvSpPr>
      <xdr:spPr>
        <a:xfrm>
          <a:off x="2844800" y="144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570,223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73110</xdr:rowOff>
    </xdr:from>
    <xdr:to>
      <xdr:col>3</xdr:col>
      <xdr:colOff>330200</xdr:colOff>
      <xdr:row>84</xdr:row>
      <xdr:rowOff>3260</xdr:rowOff>
    </xdr:to>
    <xdr:sp macro="" textlink="">
      <xdr:nvSpPr>
        <xdr:cNvPr id="221" name="円/楕円 220"/>
        <xdr:cNvSpPr/>
      </xdr:nvSpPr>
      <xdr:spPr>
        <a:xfrm>
          <a:off x="2286000" y="143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159487</xdr:rowOff>
    </xdr:from>
    <xdr:ext cx="762000" cy="259045"/>
    <xdr:sp macro="" textlink="">
      <xdr:nvSpPr>
        <xdr:cNvPr id="222" name="テキスト ボックス 221"/>
        <xdr:cNvSpPr txBox="1"/>
      </xdr:nvSpPr>
      <xdr:spPr>
        <a:xfrm>
          <a:off x="1955800" y="1438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531,785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34091</xdr:rowOff>
    </xdr:from>
    <xdr:to>
      <xdr:col>2</xdr:col>
      <xdr:colOff>127000</xdr:colOff>
      <xdr:row>83</xdr:row>
      <xdr:rowOff>135691</xdr:rowOff>
    </xdr:to>
    <xdr:sp macro="" textlink="">
      <xdr:nvSpPr>
        <xdr:cNvPr id="223" name="円/楕円 222"/>
        <xdr:cNvSpPr/>
      </xdr:nvSpPr>
      <xdr:spPr>
        <a:xfrm>
          <a:off x="1397000" y="1426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120468</xdr:rowOff>
    </xdr:from>
    <xdr:ext cx="762000" cy="259045"/>
    <xdr:sp macro="" textlink="">
      <xdr:nvSpPr>
        <xdr:cNvPr id="224" name="テキスト ボックス 223"/>
        <xdr:cNvSpPr txBox="1"/>
      </xdr:nvSpPr>
      <xdr:spPr>
        <a:xfrm>
          <a:off x="1066800" y="1435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497,827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類似団体及び全国平均を下回っており、給与費抑制の効果が出てきていると思われる。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年度からは特例法により国家公務員の給与が削減されているため、平成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年度からは数値が急増しているが、給与の削減により平成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年度で</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を下回り、今後も同程度の給与費抑制を行っていく。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128015</xdr:rowOff>
    </xdr:from>
    <xdr:to>
      <xdr:col>24</xdr:col>
      <xdr:colOff>558800</xdr:colOff>
      <xdr:row>88</xdr:row>
      <xdr:rowOff>4826</xdr:rowOff>
    </xdr:to>
    <xdr:cxnSp macro="">
      <xdr:nvCxnSpPr>
        <xdr:cNvPr id="256" name="直線コネクタ 255"/>
        <xdr:cNvCxnSpPr/>
      </xdr:nvCxnSpPr>
      <xdr:spPr>
        <a:xfrm flipV="1">
          <a:off x="16179800" y="15044165"/>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123189</xdr:rowOff>
    </xdr:from>
    <xdr:to>
      <xdr:col>23</xdr:col>
      <xdr:colOff>406400</xdr:colOff>
      <xdr:row>88</xdr:row>
      <xdr:rowOff>4826</xdr:rowOff>
    </xdr:to>
    <xdr:cxnSp macro="">
      <xdr:nvCxnSpPr>
        <xdr:cNvPr id="259" name="直線コネクタ 258"/>
        <xdr:cNvCxnSpPr/>
      </xdr:nvCxnSpPr>
      <xdr:spPr>
        <a:xfrm>
          <a:off x="15290800" y="15039339"/>
          <a:ext cx="8890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60977</xdr:rowOff>
    </xdr:from>
    <xdr:ext cx="736600" cy="259045"/>
    <xdr:sp macro="" textlink="">
      <xdr:nvSpPr>
        <xdr:cNvPr id="261" name="テキスト ボックス 260"/>
        <xdr:cNvSpPr txBox="1"/>
      </xdr:nvSpPr>
      <xdr:spPr>
        <a:xfrm>
          <a:off x="15798800" y="148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123189</xdr:rowOff>
    </xdr:from>
    <xdr:to>
      <xdr:col>22</xdr:col>
      <xdr:colOff>203200</xdr:colOff>
      <xdr:row>89</xdr:row>
      <xdr:rowOff>50546</xdr:rowOff>
    </xdr:to>
    <xdr:cxnSp macro="">
      <xdr:nvCxnSpPr>
        <xdr:cNvPr id="262" name="直線コネクタ 261"/>
        <xdr:cNvCxnSpPr/>
      </xdr:nvCxnSpPr>
      <xdr:spPr>
        <a:xfrm flipV="1">
          <a:off x="14401800" y="15039339"/>
          <a:ext cx="889000" cy="27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50546</xdr:rowOff>
    </xdr:from>
    <xdr:to>
      <xdr:col>21</xdr:col>
      <xdr:colOff>0</xdr:colOff>
      <xdr:row>89</xdr:row>
      <xdr:rowOff>89154</xdr:rowOff>
    </xdr:to>
    <xdr:cxnSp macro="">
      <xdr:nvCxnSpPr>
        <xdr:cNvPr id="265" name="直線コネクタ 264"/>
        <xdr:cNvCxnSpPr/>
      </xdr:nvCxnSpPr>
      <xdr:spPr>
        <a:xfrm flipV="1">
          <a:off x="13512800" y="153095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77215</xdr:rowOff>
    </xdr:from>
    <xdr:to>
      <xdr:col>24</xdr:col>
      <xdr:colOff>609600</xdr:colOff>
      <xdr:row>88</xdr:row>
      <xdr:rowOff>7365</xdr:rowOff>
    </xdr:to>
    <xdr:sp macro="" textlink="">
      <xdr:nvSpPr>
        <xdr:cNvPr id="275" name="円/楕円 274"/>
        <xdr:cNvSpPr/>
      </xdr:nvSpPr>
      <xdr:spPr>
        <a:xfrm>
          <a:off x="169672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93742</xdr:rowOff>
    </xdr:from>
    <xdr:ext cx="762000" cy="259045"/>
    <xdr:sp macro="" textlink="">
      <xdr:nvSpPr>
        <xdr:cNvPr id="276" name="給与水準   （国との比較）該当値テキスト"/>
        <xdr:cNvSpPr txBox="1"/>
      </xdr:nvSpPr>
      <xdr:spPr>
        <a:xfrm>
          <a:off x="17106900" y="1483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125476</xdr:rowOff>
    </xdr:from>
    <xdr:to>
      <xdr:col>23</xdr:col>
      <xdr:colOff>457200</xdr:colOff>
      <xdr:row>88</xdr:row>
      <xdr:rowOff>55626</xdr:rowOff>
    </xdr:to>
    <xdr:sp macro="" textlink="">
      <xdr:nvSpPr>
        <xdr:cNvPr id="277" name="円/楕円 276"/>
        <xdr:cNvSpPr/>
      </xdr:nvSpPr>
      <xdr:spPr>
        <a:xfrm>
          <a:off x="16129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40403</xdr:rowOff>
    </xdr:from>
    <xdr:ext cx="736600" cy="259045"/>
    <xdr:sp macro="" textlink="">
      <xdr:nvSpPr>
        <xdr:cNvPr id="278" name="テキスト ボックス 277"/>
        <xdr:cNvSpPr txBox="1"/>
      </xdr:nvSpPr>
      <xdr:spPr>
        <a:xfrm>
          <a:off x="15798800" y="1512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72389</xdr:rowOff>
    </xdr:from>
    <xdr:to>
      <xdr:col>22</xdr:col>
      <xdr:colOff>254000</xdr:colOff>
      <xdr:row>88</xdr:row>
      <xdr:rowOff>2539</xdr:rowOff>
    </xdr:to>
    <xdr:sp macro="" textlink="">
      <xdr:nvSpPr>
        <xdr:cNvPr id="279" name="円/楕円 278"/>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12716</xdr:rowOff>
    </xdr:from>
    <xdr:ext cx="762000" cy="259045"/>
    <xdr:sp macro="" textlink="">
      <xdr:nvSpPr>
        <xdr:cNvPr id="280" name="テキスト ボックス 279"/>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171196</xdr:rowOff>
    </xdr:from>
    <xdr:to>
      <xdr:col>21</xdr:col>
      <xdr:colOff>50800</xdr:colOff>
      <xdr:row>89</xdr:row>
      <xdr:rowOff>101346</xdr:rowOff>
    </xdr:to>
    <xdr:sp macro="" textlink="">
      <xdr:nvSpPr>
        <xdr:cNvPr id="281" name="円/楕円 280"/>
        <xdr:cNvSpPr/>
      </xdr:nvSpPr>
      <xdr:spPr>
        <a:xfrm>
          <a:off x="14351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111523</xdr:rowOff>
    </xdr:from>
    <xdr:ext cx="762000" cy="259045"/>
    <xdr:sp macro="" textlink="">
      <xdr:nvSpPr>
        <xdr:cNvPr id="282" name="テキスト ボックス 281"/>
        <xdr:cNvSpPr txBox="1"/>
      </xdr:nvSpPr>
      <xdr:spPr>
        <a:xfrm>
          <a:off x="14020800" y="150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38354</xdr:rowOff>
    </xdr:from>
    <xdr:to>
      <xdr:col>19</xdr:col>
      <xdr:colOff>533400</xdr:colOff>
      <xdr:row>89</xdr:row>
      <xdr:rowOff>139954</xdr:rowOff>
    </xdr:to>
    <xdr:sp macro="" textlink="">
      <xdr:nvSpPr>
        <xdr:cNvPr id="283" name="円/楕円 282"/>
        <xdr:cNvSpPr/>
      </xdr:nvSpPr>
      <xdr:spPr>
        <a:xfrm>
          <a:off x="13462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150131</xdr:rowOff>
    </xdr:from>
    <xdr:ext cx="762000" cy="259045"/>
    <xdr:sp macro="" textlink="">
      <xdr:nvSpPr>
        <xdr:cNvPr id="284" name="テキスト ボックス 283"/>
        <xdr:cNvSpPr txBox="1"/>
      </xdr:nvSpPr>
      <xdr:spPr>
        <a:xfrm>
          <a:off x="13131800" y="1506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村の面積が広く、集落や村で管理する施設が点在しているために道路や施設の管理経費が大きく、関連する部門の職員数が多い。</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また、リニア工事が行われることでリニア対策として職員を配置しており職員数が増加している。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退職者分不補充や臨時職員による対応をしているが、人口の減少が続いており、今後も数値は上がる見込みである。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151587</xdr:rowOff>
    </xdr:from>
    <xdr:to>
      <xdr:col>24</xdr:col>
      <xdr:colOff>558800</xdr:colOff>
      <xdr:row>63</xdr:row>
      <xdr:rowOff>19469</xdr:rowOff>
    </xdr:to>
    <xdr:cxnSp macro="">
      <xdr:nvCxnSpPr>
        <xdr:cNvPr id="316" name="直線コネクタ 315"/>
        <xdr:cNvCxnSpPr/>
      </xdr:nvCxnSpPr>
      <xdr:spPr>
        <a:xfrm>
          <a:off x="16179800" y="10781487"/>
          <a:ext cx="838200" cy="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46622</xdr:rowOff>
    </xdr:from>
    <xdr:to>
      <xdr:col>23</xdr:col>
      <xdr:colOff>406400</xdr:colOff>
      <xdr:row>62</xdr:row>
      <xdr:rowOff>151587</xdr:rowOff>
    </xdr:to>
    <xdr:cxnSp macro="">
      <xdr:nvCxnSpPr>
        <xdr:cNvPr id="319" name="直線コネクタ 318"/>
        <xdr:cNvCxnSpPr/>
      </xdr:nvCxnSpPr>
      <xdr:spPr>
        <a:xfrm>
          <a:off x="15290800" y="10676522"/>
          <a:ext cx="889000" cy="10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46622</xdr:rowOff>
    </xdr:from>
    <xdr:to>
      <xdr:col>22</xdr:col>
      <xdr:colOff>203200</xdr:colOff>
      <xdr:row>62</xdr:row>
      <xdr:rowOff>54584</xdr:rowOff>
    </xdr:to>
    <xdr:cxnSp macro="">
      <xdr:nvCxnSpPr>
        <xdr:cNvPr id="322" name="直線コネクタ 321"/>
        <xdr:cNvCxnSpPr/>
      </xdr:nvCxnSpPr>
      <xdr:spPr>
        <a:xfrm flipV="1">
          <a:off x="14401800" y="10676522"/>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50241</xdr:rowOff>
    </xdr:from>
    <xdr:to>
      <xdr:col>21</xdr:col>
      <xdr:colOff>0</xdr:colOff>
      <xdr:row>62</xdr:row>
      <xdr:rowOff>54584</xdr:rowOff>
    </xdr:to>
    <xdr:cxnSp macro="">
      <xdr:nvCxnSpPr>
        <xdr:cNvPr id="325" name="直線コネクタ 324"/>
        <xdr:cNvCxnSpPr/>
      </xdr:nvCxnSpPr>
      <xdr:spPr>
        <a:xfrm>
          <a:off x="13512800" y="10680141"/>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140119</xdr:rowOff>
    </xdr:from>
    <xdr:to>
      <xdr:col>24</xdr:col>
      <xdr:colOff>609600</xdr:colOff>
      <xdr:row>63</xdr:row>
      <xdr:rowOff>70269</xdr:rowOff>
    </xdr:to>
    <xdr:sp macro="" textlink="">
      <xdr:nvSpPr>
        <xdr:cNvPr id="335" name="円/楕円 334"/>
        <xdr:cNvSpPr/>
      </xdr:nvSpPr>
      <xdr:spPr>
        <a:xfrm>
          <a:off x="16967200" y="1077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112196</xdr:rowOff>
    </xdr:from>
    <xdr:ext cx="762000" cy="259045"/>
    <xdr:sp macro="" textlink="">
      <xdr:nvSpPr>
        <xdr:cNvPr id="336" name="定員管理の状況該当値テキスト"/>
        <xdr:cNvSpPr txBox="1"/>
      </xdr:nvSpPr>
      <xdr:spPr>
        <a:xfrm>
          <a:off x="17106900" y="1074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100787</xdr:rowOff>
    </xdr:from>
    <xdr:to>
      <xdr:col>23</xdr:col>
      <xdr:colOff>457200</xdr:colOff>
      <xdr:row>63</xdr:row>
      <xdr:rowOff>30937</xdr:rowOff>
    </xdr:to>
    <xdr:sp macro="" textlink="">
      <xdr:nvSpPr>
        <xdr:cNvPr id="337" name="円/楕円 336"/>
        <xdr:cNvSpPr/>
      </xdr:nvSpPr>
      <xdr:spPr>
        <a:xfrm>
          <a:off x="16129000" y="107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15714</xdr:rowOff>
    </xdr:from>
    <xdr:ext cx="736600" cy="259045"/>
    <xdr:sp macro="" textlink="">
      <xdr:nvSpPr>
        <xdr:cNvPr id="338" name="テキスト ボックス 337"/>
        <xdr:cNvSpPr txBox="1"/>
      </xdr:nvSpPr>
      <xdr:spPr>
        <a:xfrm>
          <a:off x="15798800" y="10817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167272</xdr:rowOff>
    </xdr:from>
    <xdr:to>
      <xdr:col>22</xdr:col>
      <xdr:colOff>254000</xdr:colOff>
      <xdr:row>62</xdr:row>
      <xdr:rowOff>97422</xdr:rowOff>
    </xdr:to>
    <xdr:sp macro="" textlink="">
      <xdr:nvSpPr>
        <xdr:cNvPr id="339" name="円/楕円 338"/>
        <xdr:cNvSpPr/>
      </xdr:nvSpPr>
      <xdr:spPr>
        <a:xfrm>
          <a:off x="15240000" y="106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82199</xdr:rowOff>
    </xdr:from>
    <xdr:ext cx="762000" cy="259045"/>
    <xdr:sp macro="" textlink="">
      <xdr:nvSpPr>
        <xdr:cNvPr id="340" name="テキスト ボックス 339"/>
        <xdr:cNvSpPr txBox="1"/>
      </xdr:nvSpPr>
      <xdr:spPr>
        <a:xfrm>
          <a:off x="14909800" y="10712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3784</xdr:rowOff>
    </xdr:from>
    <xdr:to>
      <xdr:col>21</xdr:col>
      <xdr:colOff>50800</xdr:colOff>
      <xdr:row>62</xdr:row>
      <xdr:rowOff>105384</xdr:rowOff>
    </xdr:to>
    <xdr:sp macro="" textlink="">
      <xdr:nvSpPr>
        <xdr:cNvPr id="341" name="円/楕円 340"/>
        <xdr:cNvSpPr/>
      </xdr:nvSpPr>
      <xdr:spPr>
        <a:xfrm>
          <a:off x="14351000" y="1063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90161</xdr:rowOff>
    </xdr:from>
    <xdr:ext cx="762000" cy="259045"/>
    <xdr:sp macro="" textlink="">
      <xdr:nvSpPr>
        <xdr:cNvPr id="342" name="テキスト ボックス 341"/>
        <xdr:cNvSpPr txBox="1"/>
      </xdr:nvSpPr>
      <xdr:spPr>
        <a:xfrm>
          <a:off x="14020800" y="1072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170891</xdr:rowOff>
    </xdr:from>
    <xdr:to>
      <xdr:col>19</xdr:col>
      <xdr:colOff>533400</xdr:colOff>
      <xdr:row>62</xdr:row>
      <xdr:rowOff>101041</xdr:rowOff>
    </xdr:to>
    <xdr:sp macro="" textlink="">
      <xdr:nvSpPr>
        <xdr:cNvPr id="343" name="円/楕円 342"/>
        <xdr:cNvSpPr/>
      </xdr:nvSpPr>
      <xdr:spPr>
        <a:xfrm>
          <a:off x="13462000" y="106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85818</xdr:rowOff>
    </xdr:from>
    <xdr:ext cx="762000" cy="259045"/>
    <xdr:sp macro="" textlink="">
      <xdr:nvSpPr>
        <xdr:cNvPr id="344" name="テキスト ボックス 343"/>
        <xdr:cNvSpPr txBox="1"/>
      </xdr:nvSpPr>
      <xdr:spPr>
        <a:xfrm>
          <a:off x="13131800" y="1071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年度に策定した公債費負担適正化計画に基づく繰上償還及び新規地方債の発行抑制により平成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年度以降は減少を続けており、平成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年度決算で</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を下回り、</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年度以降も低い水準で推移していくことが予想される。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ただし、</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年度以降大型建設事業が行われ起債額が増え</a:t>
          </a:r>
          <a:r>
            <a:rPr lang="ja-JP" altLang="en-US" sz="1100" b="0" i="0" baseline="0">
              <a:solidFill>
                <a:schemeClr val="dk1"/>
              </a:solidFill>
              <a:effectLst/>
              <a:latin typeface="+mn-lt"/>
              <a:ea typeface="+mn-ea"/>
              <a:cs typeface="+mn-cs"/>
            </a:rPr>
            <a:t>ているが</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％前後の推移で収まることが予想される。今後も地方債以外の財源を確保し、起債の抑制に努める。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131826</xdr:rowOff>
    </xdr:from>
    <xdr:to>
      <xdr:col>24</xdr:col>
      <xdr:colOff>558800</xdr:colOff>
      <xdr:row>41</xdr:row>
      <xdr:rowOff>3810</xdr:rowOff>
    </xdr:to>
    <xdr:cxnSp macro="">
      <xdr:nvCxnSpPr>
        <xdr:cNvPr id="375" name="直線コネクタ 374"/>
        <xdr:cNvCxnSpPr/>
      </xdr:nvCxnSpPr>
      <xdr:spPr>
        <a:xfrm flipV="1">
          <a:off x="16179800" y="698982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6"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66548</xdr:rowOff>
    </xdr:to>
    <xdr:cxnSp macro="">
      <xdr:nvCxnSpPr>
        <xdr:cNvPr id="378" name="直線コネクタ 377"/>
        <xdr:cNvCxnSpPr/>
      </xdr:nvCxnSpPr>
      <xdr:spPr>
        <a:xfrm flipV="1">
          <a:off x="15290800" y="703326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0" name="テキスト ボックス 37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66548</xdr:rowOff>
    </xdr:from>
    <xdr:to>
      <xdr:col>22</xdr:col>
      <xdr:colOff>203200</xdr:colOff>
      <xdr:row>41</xdr:row>
      <xdr:rowOff>148590</xdr:rowOff>
    </xdr:to>
    <xdr:cxnSp macro="">
      <xdr:nvCxnSpPr>
        <xdr:cNvPr id="381" name="直線コネクタ 380"/>
        <xdr:cNvCxnSpPr/>
      </xdr:nvCxnSpPr>
      <xdr:spPr>
        <a:xfrm flipV="1">
          <a:off x="14401800" y="709599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3" name="テキスト ボックス 382"/>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155702</xdr:rowOff>
    </xdr:to>
    <xdr:cxnSp macro="">
      <xdr:nvCxnSpPr>
        <xdr:cNvPr id="384" name="直線コネクタ 383"/>
        <xdr:cNvCxnSpPr/>
      </xdr:nvCxnSpPr>
      <xdr:spPr>
        <a:xfrm flipV="1">
          <a:off x="13512800" y="7178040"/>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6" name="テキスト ボックス 385"/>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81026</xdr:rowOff>
    </xdr:from>
    <xdr:to>
      <xdr:col>24</xdr:col>
      <xdr:colOff>609600</xdr:colOff>
      <xdr:row>41</xdr:row>
      <xdr:rowOff>11176</xdr:rowOff>
    </xdr:to>
    <xdr:sp macro="" textlink="">
      <xdr:nvSpPr>
        <xdr:cNvPr id="394" name="円/楕円 393"/>
        <xdr:cNvSpPr/>
      </xdr:nvSpPr>
      <xdr:spPr>
        <a:xfrm>
          <a:off x="169672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97553</xdr:rowOff>
    </xdr:from>
    <xdr:ext cx="762000" cy="259045"/>
    <xdr:sp macro="" textlink="">
      <xdr:nvSpPr>
        <xdr:cNvPr id="395" name="公債費負担の状況該当値テキスト"/>
        <xdr:cNvSpPr txBox="1"/>
      </xdr:nvSpPr>
      <xdr:spPr>
        <a:xfrm>
          <a:off x="17106900" y="678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396" name="円/楕円 395"/>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97" name="テキスト ボックス 396"/>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15748</xdr:rowOff>
    </xdr:from>
    <xdr:to>
      <xdr:col>22</xdr:col>
      <xdr:colOff>254000</xdr:colOff>
      <xdr:row>41</xdr:row>
      <xdr:rowOff>117348</xdr:rowOff>
    </xdr:to>
    <xdr:sp macro="" textlink="">
      <xdr:nvSpPr>
        <xdr:cNvPr id="398" name="円/楕円 397"/>
        <xdr:cNvSpPr/>
      </xdr:nvSpPr>
      <xdr:spPr>
        <a:xfrm>
          <a:off x="15240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127525</xdr:rowOff>
    </xdr:from>
    <xdr:ext cx="762000" cy="259045"/>
    <xdr:sp macro="" textlink="">
      <xdr:nvSpPr>
        <xdr:cNvPr id="399" name="テキスト ボックス 398"/>
        <xdr:cNvSpPr txBox="1"/>
      </xdr:nvSpPr>
      <xdr:spPr>
        <a:xfrm>
          <a:off x="14909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00" name="円/楕円 399"/>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1" name="テキスト ボックス 400"/>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402" name="円/楕円 401"/>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403" name="テキスト ボックス 402"/>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年度決算では将来負担比率は算出されず、健全な状態であるといえる。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長野県大鹿村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1,062
1,055
248.28
2,465,061
2,329,780
76,896
1,448,426
1,421,533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職員給の抑制などの効果により、類似団体平均を下回っている。また、平成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年度末で</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名の退職があったため、大きく減少しているが、</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名の職員を採用し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年度にも新たに</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名の職員を採用したため、近年では増加傾向となっている。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今後も職員数の抑制などにより人件費の増加を抑える。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152146</xdr:rowOff>
    </xdr:from>
    <xdr:to>
      <xdr:col>7</xdr:col>
      <xdr:colOff>15875</xdr:colOff>
      <xdr:row>36</xdr:row>
      <xdr:rowOff>17272</xdr:rowOff>
    </xdr:to>
    <xdr:cxnSp macro="">
      <xdr:nvCxnSpPr>
        <xdr:cNvPr id="64" name="直線コネクタ 63"/>
        <xdr:cNvCxnSpPr/>
      </xdr:nvCxnSpPr>
      <xdr:spPr>
        <a:xfrm>
          <a:off x="3987800" y="61528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14986</xdr:rowOff>
    </xdr:from>
    <xdr:to>
      <xdr:col>5</xdr:col>
      <xdr:colOff>549275</xdr:colOff>
      <xdr:row>35</xdr:row>
      <xdr:rowOff>152146</xdr:rowOff>
    </xdr:to>
    <xdr:cxnSp macro="">
      <xdr:nvCxnSpPr>
        <xdr:cNvPr id="67" name="直線コネクタ 66"/>
        <xdr:cNvCxnSpPr/>
      </xdr:nvCxnSpPr>
      <xdr:spPr>
        <a:xfrm>
          <a:off x="3098800" y="601573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145288</xdr:rowOff>
    </xdr:from>
    <xdr:to>
      <xdr:col>4</xdr:col>
      <xdr:colOff>346075</xdr:colOff>
      <xdr:row>35</xdr:row>
      <xdr:rowOff>14986</xdr:rowOff>
    </xdr:to>
    <xdr:cxnSp macro="">
      <xdr:nvCxnSpPr>
        <xdr:cNvPr id="70" name="直線コネクタ 69"/>
        <xdr:cNvCxnSpPr/>
      </xdr:nvCxnSpPr>
      <xdr:spPr>
        <a:xfrm>
          <a:off x="2209800" y="59745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145288</xdr:rowOff>
    </xdr:from>
    <xdr:to>
      <xdr:col>3</xdr:col>
      <xdr:colOff>142875</xdr:colOff>
      <xdr:row>35</xdr:row>
      <xdr:rowOff>165862</xdr:rowOff>
    </xdr:to>
    <xdr:cxnSp macro="">
      <xdr:nvCxnSpPr>
        <xdr:cNvPr id="73" name="直線コネクタ 72"/>
        <xdr:cNvCxnSpPr/>
      </xdr:nvCxnSpPr>
      <xdr:spPr>
        <a:xfrm flipV="1">
          <a:off x="1320800" y="597458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137922</xdr:rowOff>
    </xdr:from>
    <xdr:to>
      <xdr:col>7</xdr:col>
      <xdr:colOff>66675</xdr:colOff>
      <xdr:row>36</xdr:row>
      <xdr:rowOff>68072</xdr:rowOff>
    </xdr:to>
    <xdr:sp macro="" textlink="">
      <xdr:nvSpPr>
        <xdr:cNvPr id="83" name="円/楕円 82"/>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154449</xdr:rowOff>
    </xdr:from>
    <xdr:ext cx="762000" cy="259045"/>
    <xdr:sp macro="" textlink="">
      <xdr:nvSpPr>
        <xdr:cNvPr id="84" name="人件費該当値テキスト"/>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101346</xdr:rowOff>
    </xdr:from>
    <xdr:to>
      <xdr:col>5</xdr:col>
      <xdr:colOff>600075</xdr:colOff>
      <xdr:row>36</xdr:row>
      <xdr:rowOff>31496</xdr:rowOff>
    </xdr:to>
    <xdr:sp macro="" textlink="">
      <xdr:nvSpPr>
        <xdr:cNvPr id="85" name="円/楕円 84"/>
        <xdr:cNvSpPr/>
      </xdr:nvSpPr>
      <xdr:spPr>
        <a:xfrm>
          <a:off x="3937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41673</xdr:rowOff>
    </xdr:from>
    <xdr:ext cx="736600" cy="259045"/>
    <xdr:sp macro="" textlink="">
      <xdr:nvSpPr>
        <xdr:cNvPr id="86" name="テキスト ボックス 85"/>
        <xdr:cNvSpPr txBox="1"/>
      </xdr:nvSpPr>
      <xdr:spPr>
        <a:xfrm>
          <a:off x="3606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135636</xdr:rowOff>
    </xdr:from>
    <xdr:to>
      <xdr:col>4</xdr:col>
      <xdr:colOff>396875</xdr:colOff>
      <xdr:row>35</xdr:row>
      <xdr:rowOff>65786</xdr:rowOff>
    </xdr:to>
    <xdr:sp macro="" textlink="">
      <xdr:nvSpPr>
        <xdr:cNvPr id="87" name="円/楕円 86"/>
        <xdr:cNvSpPr/>
      </xdr:nvSpPr>
      <xdr:spPr>
        <a:xfrm>
          <a:off x="3048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75963</xdr:rowOff>
    </xdr:from>
    <xdr:ext cx="762000" cy="259045"/>
    <xdr:sp macro="" textlink="">
      <xdr:nvSpPr>
        <xdr:cNvPr id="88" name="テキスト ボックス 87"/>
        <xdr:cNvSpPr txBox="1"/>
      </xdr:nvSpPr>
      <xdr:spPr>
        <a:xfrm>
          <a:off x="2717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94488</xdr:rowOff>
    </xdr:from>
    <xdr:to>
      <xdr:col>3</xdr:col>
      <xdr:colOff>193675</xdr:colOff>
      <xdr:row>35</xdr:row>
      <xdr:rowOff>24638</xdr:rowOff>
    </xdr:to>
    <xdr:sp macro="" textlink="">
      <xdr:nvSpPr>
        <xdr:cNvPr id="89" name="円/楕円 88"/>
        <xdr:cNvSpPr/>
      </xdr:nvSpPr>
      <xdr:spPr>
        <a:xfrm>
          <a:off x="2159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34815</xdr:rowOff>
    </xdr:from>
    <xdr:ext cx="762000" cy="259045"/>
    <xdr:sp macro="" textlink="">
      <xdr:nvSpPr>
        <xdr:cNvPr id="90" name="テキスト ボックス 89"/>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115062</xdr:rowOff>
    </xdr:from>
    <xdr:to>
      <xdr:col>1</xdr:col>
      <xdr:colOff>676275</xdr:colOff>
      <xdr:row>36</xdr:row>
      <xdr:rowOff>45212</xdr:rowOff>
    </xdr:to>
    <xdr:sp macro="" textlink="">
      <xdr:nvSpPr>
        <xdr:cNvPr id="91" name="円/楕円 90"/>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55389</xdr:rowOff>
    </xdr:from>
    <xdr:ext cx="762000" cy="259045"/>
    <xdr:sp macro="" textlink="">
      <xdr:nvSpPr>
        <xdr:cNvPr id="92" name="テキスト ボックス 91"/>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事務の効率化を図る中で、委託料（物件費）が増加の傾向にある。今後は共同化の推進も視野に、物件費の抑制を図りたい。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16510</xdr:rowOff>
    </xdr:from>
    <xdr:to>
      <xdr:col>24</xdr:col>
      <xdr:colOff>31750</xdr:colOff>
      <xdr:row>17</xdr:row>
      <xdr:rowOff>77470</xdr:rowOff>
    </xdr:to>
    <xdr:cxnSp macro="">
      <xdr:nvCxnSpPr>
        <xdr:cNvPr id="125" name="直線コネクタ 124"/>
        <xdr:cNvCxnSpPr/>
      </xdr:nvCxnSpPr>
      <xdr:spPr>
        <a:xfrm flipV="1">
          <a:off x="15671800" y="29311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17</xdr:row>
      <xdr:rowOff>77470</xdr:rowOff>
    </xdr:to>
    <xdr:cxnSp macro="">
      <xdr:nvCxnSpPr>
        <xdr:cNvPr id="128" name="直線コネクタ 127"/>
        <xdr:cNvCxnSpPr/>
      </xdr:nvCxnSpPr>
      <xdr:spPr>
        <a:xfrm>
          <a:off x="14782800" y="28016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58420</xdr:rowOff>
    </xdr:to>
    <xdr:cxnSp macro="">
      <xdr:nvCxnSpPr>
        <xdr:cNvPr id="131" name="直線コネクタ 130"/>
        <xdr:cNvCxnSpPr/>
      </xdr:nvCxnSpPr>
      <xdr:spPr>
        <a:xfrm>
          <a:off x="13893800" y="2740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96520</xdr:rowOff>
    </xdr:to>
    <xdr:cxnSp macro="">
      <xdr:nvCxnSpPr>
        <xdr:cNvPr id="134" name="直線コネクタ 133"/>
        <xdr:cNvCxnSpPr/>
      </xdr:nvCxnSpPr>
      <xdr:spPr>
        <a:xfrm flipV="1">
          <a:off x="13004800" y="2740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44" name="円/楕円 143"/>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109237</xdr:rowOff>
    </xdr:from>
    <xdr:ext cx="762000" cy="259045"/>
    <xdr:sp macro="" textlink="">
      <xdr:nvSpPr>
        <xdr:cNvPr id="145" name="物件費該当値テキスト"/>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26670</xdr:rowOff>
    </xdr:from>
    <xdr:to>
      <xdr:col>22</xdr:col>
      <xdr:colOff>615950</xdr:colOff>
      <xdr:row>17</xdr:row>
      <xdr:rowOff>128270</xdr:rowOff>
    </xdr:to>
    <xdr:sp macro="" textlink="">
      <xdr:nvSpPr>
        <xdr:cNvPr id="146" name="円/楕円 145"/>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113047</xdr:rowOff>
    </xdr:from>
    <xdr:ext cx="736600" cy="259045"/>
    <xdr:sp macro="" textlink="">
      <xdr:nvSpPr>
        <xdr:cNvPr id="147" name="テキスト ボックス 146"/>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8" name="円/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49" name="テキスト ボックス 148"/>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0" name="円/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51" name="テキスト ボックス 150"/>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52" name="円/楕円 151"/>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53" name="テキスト ボックス 152"/>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扶助費に係る経常収支比率は、類似団体の中でも低い値を示している。これは人口減少により住民サービスに要する経費が相対的に低いためと考えられる。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今後も低い数値が続くと思われるが、一層の高齢化で、</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a:t>
          </a:r>
          <a:r>
            <a:rPr lang="ja-JP" altLang="en-US" sz="1100" b="0" i="0" baseline="0">
              <a:solidFill>
                <a:schemeClr val="dk1"/>
              </a:solidFill>
              <a:effectLst/>
              <a:latin typeface="+mn-lt"/>
              <a:ea typeface="+mn-ea"/>
              <a:cs typeface="+mn-cs"/>
            </a:rPr>
            <a:t>一定規模まで</a:t>
          </a:r>
          <a:r>
            <a:rPr lang="ja-JP" altLang="ja-JP" sz="1100" b="0" i="0" baseline="0">
              <a:solidFill>
                <a:schemeClr val="dk1"/>
              </a:solidFill>
              <a:effectLst/>
              <a:latin typeface="+mn-lt"/>
              <a:ea typeface="+mn-ea"/>
              <a:cs typeface="+mn-cs"/>
            </a:rPr>
            <a:t>数値は上がると考えられる。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61685</xdr:rowOff>
    </xdr:to>
    <xdr:cxnSp macro="">
      <xdr:nvCxnSpPr>
        <xdr:cNvPr id="187" name="直線コネクタ 186"/>
        <xdr:cNvCxnSpPr/>
      </xdr:nvCxnSpPr>
      <xdr:spPr>
        <a:xfrm flipV="1">
          <a:off x="3987800" y="93036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54</xdr:row>
      <xdr:rowOff>61685</xdr:rowOff>
    </xdr:to>
    <xdr:cxnSp macro="">
      <xdr:nvCxnSpPr>
        <xdr:cNvPr id="190" name="直線コネクタ 189"/>
        <xdr:cNvCxnSpPr/>
      </xdr:nvCxnSpPr>
      <xdr:spPr>
        <a:xfrm>
          <a:off x="3098800" y="9238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53</xdr:row>
      <xdr:rowOff>151493</xdr:rowOff>
    </xdr:to>
    <xdr:cxnSp macro="">
      <xdr:nvCxnSpPr>
        <xdr:cNvPr id="193" name="直線コネクタ 192"/>
        <xdr:cNvCxnSpPr/>
      </xdr:nvCxnSpPr>
      <xdr:spPr>
        <a:xfrm>
          <a:off x="2209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118835</xdr:rowOff>
    </xdr:to>
    <xdr:cxnSp macro="">
      <xdr:nvCxnSpPr>
        <xdr:cNvPr id="196" name="直線コネクタ 195"/>
        <xdr:cNvCxnSpPr/>
      </xdr:nvCxnSpPr>
      <xdr:spPr>
        <a:xfrm>
          <a:off x="1320800" y="9205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166007</xdr:rowOff>
    </xdr:from>
    <xdr:to>
      <xdr:col>7</xdr:col>
      <xdr:colOff>66675</xdr:colOff>
      <xdr:row>54</xdr:row>
      <xdr:rowOff>96157</xdr:rowOff>
    </xdr:to>
    <xdr:sp macro="" textlink="">
      <xdr:nvSpPr>
        <xdr:cNvPr id="206" name="円/楕円 205"/>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11084</xdr:rowOff>
    </xdr:from>
    <xdr:ext cx="762000" cy="259045"/>
    <xdr:sp macro="" textlink="">
      <xdr:nvSpPr>
        <xdr:cNvPr id="207"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08" name="円/楕円 207"/>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09" name="テキスト ボックス 208"/>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0" name="円/楕円 209"/>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1" name="テキスト ボックス 210"/>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2" name="円/楕円 211"/>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3" name="テキスト ボックス 212"/>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4" name="円/楕円 213"/>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5" name="テキスト ボックス 214"/>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　近年で</a:t>
          </a:r>
          <a:r>
            <a:rPr lang="ja-JP" altLang="ja-JP" sz="1100" b="0" i="0" baseline="0">
              <a:solidFill>
                <a:schemeClr val="dk1"/>
              </a:solidFill>
              <a:effectLst/>
              <a:latin typeface="+mn-lt"/>
              <a:ea typeface="+mn-ea"/>
              <a:cs typeface="+mn-cs"/>
            </a:rPr>
            <a:t>はさほど大きな変動は見られない。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今後は特別会計への繰出金が増えた場合には数値が増加することも考えられるため、注意が必要である。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101854</xdr:rowOff>
    </xdr:from>
    <xdr:to>
      <xdr:col>24</xdr:col>
      <xdr:colOff>31750</xdr:colOff>
      <xdr:row>55</xdr:row>
      <xdr:rowOff>120142</xdr:rowOff>
    </xdr:to>
    <xdr:cxnSp macro="">
      <xdr:nvCxnSpPr>
        <xdr:cNvPr id="245" name="直線コネクタ 244"/>
        <xdr:cNvCxnSpPr/>
      </xdr:nvCxnSpPr>
      <xdr:spPr>
        <a:xfrm flipV="1">
          <a:off x="15671800" y="95316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120142</xdr:rowOff>
    </xdr:from>
    <xdr:to>
      <xdr:col>22</xdr:col>
      <xdr:colOff>565150</xdr:colOff>
      <xdr:row>55</xdr:row>
      <xdr:rowOff>120142</xdr:rowOff>
    </xdr:to>
    <xdr:cxnSp macro="">
      <xdr:nvCxnSpPr>
        <xdr:cNvPr id="248" name="直線コネクタ 247"/>
        <xdr:cNvCxnSpPr/>
      </xdr:nvCxnSpPr>
      <xdr:spPr>
        <a:xfrm>
          <a:off x="14782800" y="9549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28702</xdr:rowOff>
    </xdr:from>
    <xdr:to>
      <xdr:col>21</xdr:col>
      <xdr:colOff>361950</xdr:colOff>
      <xdr:row>55</xdr:row>
      <xdr:rowOff>120142</xdr:rowOff>
    </xdr:to>
    <xdr:cxnSp macro="">
      <xdr:nvCxnSpPr>
        <xdr:cNvPr id="251" name="直線コネクタ 250"/>
        <xdr:cNvCxnSpPr/>
      </xdr:nvCxnSpPr>
      <xdr:spPr>
        <a:xfrm>
          <a:off x="13893800" y="94584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28702</xdr:rowOff>
    </xdr:from>
    <xdr:to>
      <xdr:col>20</xdr:col>
      <xdr:colOff>158750</xdr:colOff>
      <xdr:row>55</xdr:row>
      <xdr:rowOff>33274</xdr:rowOff>
    </xdr:to>
    <xdr:cxnSp macro="">
      <xdr:nvCxnSpPr>
        <xdr:cNvPr id="254" name="直線コネクタ 253"/>
        <xdr:cNvCxnSpPr/>
      </xdr:nvCxnSpPr>
      <xdr:spPr>
        <a:xfrm flipV="1">
          <a:off x="13004800" y="9458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51054</xdr:rowOff>
    </xdr:from>
    <xdr:to>
      <xdr:col>24</xdr:col>
      <xdr:colOff>82550</xdr:colOff>
      <xdr:row>55</xdr:row>
      <xdr:rowOff>152654</xdr:rowOff>
    </xdr:to>
    <xdr:sp macro="" textlink="">
      <xdr:nvSpPr>
        <xdr:cNvPr id="264" name="円/楕円 263"/>
        <xdr:cNvSpPr/>
      </xdr:nvSpPr>
      <xdr:spPr>
        <a:xfrm>
          <a:off x="16459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67581</xdr:rowOff>
    </xdr:from>
    <xdr:ext cx="762000" cy="259045"/>
    <xdr:sp macro="" textlink="">
      <xdr:nvSpPr>
        <xdr:cNvPr id="265" name="その他該当値テキスト"/>
        <xdr:cNvSpPr txBox="1"/>
      </xdr:nvSpPr>
      <xdr:spPr>
        <a:xfrm>
          <a:off x="16598900" y="93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69342</xdr:rowOff>
    </xdr:from>
    <xdr:to>
      <xdr:col>22</xdr:col>
      <xdr:colOff>615950</xdr:colOff>
      <xdr:row>55</xdr:row>
      <xdr:rowOff>170942</xdr:rowOff>
    </xdr:to>
    <xdr:sp macro="" textlink="">
      <xdr:nvSpPr>
        <xdr:cNvPr id="266" name="円/楕円 265"/>
        <xdr:cNvSpPr/>
      </xdr:nvSpPr>
      <xdr:spPr>
        <a:xfrm>
          <a:off x="15621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9669</xdr:rowOff>
    </xdr:from>
    <xdr:ext cx="736600" cy="259045"/>
    <xdr:sp macro="" textlink="">
      <xdr:nvSpPr>
        <xdr:cNvPr id="267" name="テキスト ボックス 266"/>
        <xdr:cNvSpPr txBox="1"/>
      </xdr:nvSpPr>
      <xdr:spPr>
        <a:xfrm>
          <a:off x="15290800" y="926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69342</xdr:rowOff>
    </xdr:from>
    <xdr:to>
      <xdr:col>21</xdr:col>
      <xdr:colOff>412750</xdr:colOff>
      <xdr:row>55</xdr:row>
      <xdr:rowOff>170942</xdr:rowOff>
    </xdr:to>
    <xdr:sp macro="" textlink="">
      <xdr:nvSpPr>
        <xdr:cNvPr id="268" name="円/楕円 267"/>
        <xdr:cNvSpPr/>
      </xdr:nvSpPr>
      <xdr:spPr>
        <a:xfrm>
          <a:off x="14732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9669</xdr:rowOff>
    </xdr:from>
    <xdr:ext cx="762000" cy="259045"/>
    <xdr:sp macro="" textlink="">
      <xdr:nvSpPr>
        <xdr:cNvPr id="269" name="テキスト ボックス 268"/>
        <xdr:cNvSpPr txBox="1"/>
      </xdr:nvSpPr>
      <xdr:spPr>
        <a:xfrm>
          <a:off x="14401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149352</xdr:rowOff>
    </xdr:from>
    <xdr:to>
      <xdr:col>20</xdr:col>
      <xdr:colOff>209550</xdr:colOff>
      <xdr:row>55</xdr:row>
      <xdr:rowOff>79502</xdr:rowOff>
    </xdr:to>
    <xdr:sp macro="" textlink="">
      <xdr:nvSpPr>
        <xdr:cNvPr id="270" name="円/楕円 269"/>
        <xdr:cNvSpPr/>
      </xdr:nvSpPr>
      <xdr:spPr>
        <a:xfrm>
          <a:off x="13843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89679</xdr:rowOff>
    </xdr:from>
    <xdr:ext cx="762000" cy="259045"/>
    <xdr:sp macro="" textlink="">
      <xdr:nvSpPr>
        <xdr:cNvPr id="271" name="テキスト ボックス 270"/>
        <xdr:cNvSpPr txBox="1"/>
      </xdr:nvSpPr>
      <xdr:spPr>
        <a:xfrm>
          <a:off x="13512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153924</xdr:rowOff>
    </xdr:from>
    <xdr:to>
      <xdr:col>19</xdr:col>
      <xdr:colOff>6350</xdr:colOff>
      <xdr:row>55</xdr:row>
      <xdr:rowOff>84074</xdr:rowOff>
    </xdr:to>
    <xdr:sp macro="" textlink="">
      <xdr:nvSpPr>
        <xdr:cNvPr id="272" name="円/楕円 271"/>
        <xdr:cNvSpPr/>
      </xdr:nvSpPr>
      <xdr:spPr>
        <a:xfrm>
          <a:off x="12954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94251</xdr:rowOff>
    </xdr:from>
    <xdr:ext cx="762000" cy="259045"/>
    <xdr:sp macro="" textlink="">
      <xdr:nvSpPr>
        <xdr:cNvPr id="273" name="テキスト ボックス 272"/>
        <xdr:cNvSpPr txBox="1"/>
      </xdr:nvSpPr>
      <xdr:spPr>
        <a:xfrm>
          <a:off x="12623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類似団体と比較して低いものの、近年は増加の傾向にある。これは定住対策や森林整備、獣害対策補助等を拡充しているためと考えられ、今後も美し村づくり交付金の拡充等により増加する可能性がある。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公共性の低い補助事業等について精査し、補助費を抑制する必要がある。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26416</xdr:rowOff>
    </xdr:from>
    <xdr:to>
      <xdr:col>24</xdr:col>
      <xdr:colOff>31750</xdr:colOff>
      <xdr:row>36</xdr:row>
      <xdr:rowOff>94996</xdr:rowOff>
    </xdr:to>
    <xdr:cxnSp macro="">
      <xdr:nvCxnSpPr>
        <xdr:cNvPr id="303" name="直線コネクタ 302"/>
        <xdr:cNvCxnSpPr/>
      </xdr:nvCxnSpPr>
      <xdr:spPr>
        <a:xfrm flipV="1">
          <a:off x="15671800" y="619861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49276</xdr:rowOff>
    </xdr:from>
    <xdr:to>
      <xdr:col>22</xdr:col>
      <xdr:colOff>565150</xdr:colOff>
      <xdr:row>36</xdr:row>
      <xdr:rowOff>94996</xdr:rowOff>
    </xdr:to>
    <xdr:cxnSp macro="">
      <xdr:nvCxnSpPr>
        <xdr:cNvPr id="306" name="直線コネクタ 305"/>
        <xdr:cNvCxnSpPr/>
      </xdr:nvCxnSpPr>
      <xdr:spPr>
        <a:xfrm>
          <a:off x="14782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78994</xdr:rowOff>
    </xdr:from>
    <xdr:to>
      <xdr:col>21</xdr:col>
      <xdr:colOff>361950</xdr:colOff>
      <xdr:row>36</xdr:row>
      <xdr:rowOff>49276</xdr:rowOff>
    </xdr:to>
    <xdr:cxnSp macro="">
      <xdr:nvCxnSpPr>
        <xdr:cNvPr id="309" name="直線コネクタ 308"/>
        <xdr:cNvCxnSpPr/>
      </xdr:nvCxnSpPr>
      <xdr:spPr>
        <a:xfrm>
          <a:off x="13893800" y="607974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78994</xdr:rowOff>
    </xdr:from>
    <xdr:to>
      <xdr:col>20</xdr:col>
      <xdr:colOff>158750</xdr:colOff>
      <xdr:row>35</xdr:row>
      <xdr:rowOff>129286</xdr:rowOff>
    </xdr:to>
    <xdr:cxnSp macro="">
      <xdr:nvCxnSpPr>
        <xdr:cNvPr id="312" name="直線コネクタ 311"/>
        <xdr:cNvCxnSpPr/>
      </xdr:nvCxnSpPr>
      <xdr:spPr>
        <a:xfrm flipV="1">
          <a:off x="13004800" y="60797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22" name="円/楕円 321"/>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163593</xdr:rowOff>
    </xdr:from>
    <xdr:ext cx="762000" cy="259045"/>
    <xdr:sp macro="" textlink="">
      <xdr:nvSpPr>
        <xdr:cNvPr id="323"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24" name="円/楕円 323"/>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155973</xdr:rowOff>
    </xdr:from>
    <xdr:ext cx="736600" cy="259045"/>
    <xdr:sp macro="" textlink="">
      <xdr:nvSpPr>
        <xdr:cNvPr id="325" name="テキスト ボックス 324"/>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26" name="円/楕円 325"/>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27" name="テキスト ボックス 32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28194</xdr:rowOff>
    </xdr:from>
    <xdr:to>
      <xdr:col>20</xdr:col>
      <xdr:colOff>209550</xdr:colOff>
      <xdr:row>35</xdr:row>
      <xdr:rowOff>129794</xdr:rowOff>
    </xdr:to>
    <xdr:sp macro="" textlink="">
      <xdr:nvSpPr>
        <xdr:cNvPr id="328" name="円/楕円 327"/>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139971</xdr:rowOff>
    </xdr:from>
    <xdr:ext cx="762000" cy="259045"/>
    <xdr:sp macro="" textlink="">
      <xdr:nvSpPr>
        <xdr:cNvPr id="329" name="テキスト ボックス 328"/>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30" name="円/楕円 329"/>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31" name="テキスト ボックス 330"/>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公債費に係る経常収支比率は、繰上償還や起債の抑制等により、近年は減少傾向にあり、平成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年度決算では類似団体を下回った。</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ただし、近年大型事業にともない起債額も増加しているため、</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年度前後を下限に比率は増加していく。</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大型事業も落ち着いてきたので、</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は基金の活用とともに</a:t>
          </a:r>
          <a:r>
            <a:rPr lang="ja-JP" altLang="ja-JP" sz="1100" b="0" i="0" baseline="0">
              <a:solidFill>
                <a:schemeClr val="dk1"/>
              </a:solidFill>
              <a:effectLst/>
              <a:latin typeface="+mn-lt"/>
              <a:ea typeface="+mn-ea"/>
              <a:cs typeface="+mn-cs"/>
            </a:rPr>
            <a:t>起債抑制に努める。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77</xdr:row>
      <xdr:rowOff>35561</xdr:rowOff>
    </xdr:to>
    <xdr:cxnSp macro="">
      <xdr:nvCxnSpPr>
        <xdr:cNvPr id="363" name="直線コネクタ 362"/>
        <xdr:cNvCxnSpPr/>
      </xdr:nvCxnSpPr>
      <xdr:spPr>
        <a:xfrm flipV="1">
          <a:off x="3987800" y="13042900"/>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146050</xdr:rowOff>
    </xdr:from>
    <xdr:to>
      <xdr:col>5</xdr:col>
      <xdr:colOff>549275</xdr:colOff>
      <xdr:row>77</xdr:row>
      <xdr:rowOff>35561</xdr:rowOff>
    </xdr:to>
    <xdr:cxnSp macro="">
      <xdr:nvCxnSpPr>
        <xdr:cNvPr id="366" name="直線コネクタ 365"/>
        <xdr:cNvCxnSpPr/>
      </xdr:nvCxnSpPr>
      <xdr:spPr>
        <a:xfrm>
          <a:off x="3098800" y="131762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146050</xdr:rowOff>
    </xdr:from>
    <xdr:to>
      <xdr:col>4</xdr:col>
      <xdr:colOff>346075</xdr:colOff>
      <xdr:row>76</xdr:row>
      <xdr:rowOff>153670</xdr:rowOff>
    </xdr:to>
    <xdr:cxnSp macro="">
      <xdr:nvCxnSpPr>
        <xdr:cNvPr id="369" name="直線コネクタ 368"/>
        <xdr:cNvCxnSpPr/>
      </xdr:nvCxnSpPr>
      <xdr:spPr>
        <a:xfrm flipV="1">
          <a:off x="2209800" y="13176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153670</xdr:rowOff>
    </xdr:from>
    <xdr:to>
      <xdr:col>3</xdr:col>
      <xdr:colOff>142875</xdr:colOff>
      <xdr:row>78</xdr:row>
      <xdr:rowOff>46989</xdr:rowOff>
    </xdr:to>
    <xdr:cxnSp macro="">
      <xdr:nvCxnSpPr>
        <xdr:cNvPr id="372" name="直線コネクタ 371"/>
        <xdr:cNvCxnSpPr/>
      </xdr:nvCxnSpPr>
      <xdr:spPr>
        <a:xfrm flipV="1">
          <a:off x="1320800" y="1318387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2" name="円/楕円 381"/>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3"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156211</xdr:rowOff>
    </xdr:from>
    <xdr:to>
      <xdr:col>5</xdr:col>
      <xdr:colOff>600075</xdr:colOff>
      <xdr:row>77</xdr:row>
      <xdr:rowOff>86361</xdr:rowOff>
    </xdr:to>
    <xdr:sp macro="" textlink="">
      <xdr:nvSpPr>
        <xdr:cNvPr id="384" name="円/楕円 383"/>
        <xdr:cNvSpPr/>
      </xdr:nvSpPr>
      <xdr:spPr>
        <a:xfrm>
          <a:off x="3937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71138</xdr:rowOff>
    </xdr:from>
    <xdr:ext cx="736600" cy="259045"/>
    <xdr:sp macro="" textlink="">
      <xdr:nvSpPr>
        <xdr:cNvPr id="385" name="テキスト ボックス 384"/>
        <xdr:cNvSpPr txBox="1"/>
      </xdr:nvSpPr>
      <xdr:spPr>
        <a:xfrm>
          <a:off x="3606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95250</xdr:rowOff>
    </xdr:from>
    <xdr:to>
      <xdr:col>4</xdr:col>
      <xdr:colOff>396875</xdr:colOff>
      <xdr:row>77</xdr:row>
      <xdr:rowOff>25400</xdr:rowOff>
    </xdr:to>
    <xdr:sp macro="" textlink="">
      <xdr:nvSpPr>
        <xdr:cNvPr id="386" name="円/楕円 385"/>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35577</xdr:rowOff>
    </xdr:from>
    <xdr:ext cx="762000" cy="259045"/>
    <xdr:sp macro="" textlink="">
      <xdr:nvSpPr>
        <xdr:cNvPr id="387" name="テキスト ボックス 386"/>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102870</xdr:rowOff>
    </xdr:from>
    <xdr:to>
      <xdr:col>3</xdr:col>
      <xdr:colOff>193675</xdr:colOff>
      <xdr:row>77</xdr:row>
      <xdr:rowOff>33020</xdr:rowOff>
    </xdr:to>
    <xdr:sp macro="" textlink="">
      <xdr:nvSpPr>
        <xdr:cNvPr id="388" name="円/楕円 387"/>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89" name="テキスト ボックス 388"/>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167639</xdr:rowOff>
    </xdr:from>
    <xdr:to>
      <xdr:col>1</xdr:col>
      <xdr:colOff>676275</xdr:colOff>
      <xdr:row>78</xdr:row>
      <xdr:rowOff>97789</xdr:rowOff>
    </xdr:to>
    <xdr:sp macro="" textlink="">
      <xdr:nvSpPr>
        <xdr:cNvPr id="390" name="円/楕円 389"/>
        <xdr:cNvSpPr/>
      </xdr:nvSpPr>
      <xdr:spPr>
        <a:xfrm>
          <a:off x="1270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82566</xdr:rowOff>
    </xdr:from>
    <xdr:ext cx="762000" cy="259045"/>
    <xdr:sp macro="" textlink="">
      <xdr:nvSpPr>
        <xdr:cNvPr id="391" name="テキスト ボックス 390"/>
        <xdr:cNvSpPr txBox="1"/>
      </xdr:nvSpPr>
      <xdr:spPr>
        <a:xfrm>
          <a:off x="939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依存財源である普通交付税によって比率が増減するため、自主財源の確保に努めるとともに、支出の削減を行っていく。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111761</xdr:rowOff>
    </xdr:to>
    <xdr:cxnSp macro="">
      <xdr:nvCxnSpPr>
        <xdr:cNvPr id="424" name="直線コネクタ 423"/>
        <xdr:cNvCxnSpPr/>
      </xdr:nvCxnSpPr>
      <xdr:spPr>
        <a:xfrm flipV="1">
          <a:off x="15671800" y="130657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16510</xdr:rowOff>
    </xdr:from>
    <xdr:to>
      <xdr:col>22</xdr:col>
      <xdr:colOff>565150</xdr:colOff>
      <xdr:row>76</xdr:row>
      <xdr:rowOff>111761</xdr:rowOff>
    </xdr:to>
    <xdr:cxnSp macro="">
      <xdr:nvCxnSpPr>
        <xdr:cNvPr id="427" name="直線コネクタ 426"/>
        <xdr:cNvCxnSpPr/>
      </xdr:nvCxnSpPr>
      <xdr:spPr>
        <a:xfrm>
          <a:off x="14782800" y="12875260"/>
          <a:ext cx="889000" cy="26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92710</xdr:rowOff>
    </xdr:from>
    <xdr:to>
      <xdr:col>21</xdr:col>
      <xdr:colOff>361950</xdr:colOff>
      <xdr:row>75</xdr:row>
      <xdr:rowOff>16510</xdr:rowOff>
    </xdr:to>
    <xdr:cxnSp macro="">
      <xdr:nvCxnSpPr>
        <xdr:cNvPr id="430" name="直線コネクタ 429"/>
        <xdr:cNvCxnSpPr/>
      </xdr:nvCxnSpPr>
      <xdr:spPr>
        <a:xfrm>
          <a:off x="13893800" y="1260856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92710</xdr:rowOff>
    </xdr:from>
    <xdr:to>
      <xdr:col>20</xdr:col>
      <xdr:colOff>158750</xdr:colOff>
      <xdr:row>75</xdr:row>
      <xdr:rowOff>5080</xdr:rowOff>
    </xdr:to>
    <xdr:cxnSp macro="">
      <xdr:nvCxnSpPr>
        <xdr:cNvPr id="433" name="直線コネクタ 432"/>
        <xdr:cNvCxnSpPr/>
      </xdr:nvCxnSpPr>
      <xdr:spPr>
        <a:xfrm flipV="1">
          <a:off x="13004800" y="1260856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43" name="円/楕円 442"/>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1287</xdr:rowOff>
    </xdr:from>
    <xdr:ext cx="762000" cy="259045"/>
    <xdr:sp macro="" textlink="">
      <xdr:nvSpPr>
        <xdr:cNvPr id="444"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60961</xdr:rowOff>
    </xdr:from>
    <xdr:to>
      <xdr:col>22</xdr:col>
      <xdr:colOff>615950</xdr:colOff>
      <xdr:row>76</xdr:row>
      <xdr:rowOff>162561</xdr:rowOff>
    </xdr:to>
    <xdr:sp macro="" textlink="">
      <xdr:nvSpPr>
        <xdr:cNvPr id="445" name="円/楕円 444"/>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1287</xdr:rowOff>
    </xdr:from>
    <xdr:ext cx="736600" cy="259045"/>
    <xdr:sp macro="" textlink="">
      <xdr:nvSpPr>
        <xdr:cNvPr id="446" name="テキスト ボックス 445"/>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137160</xdr:rowOff>
    </xdr:from>
    <xdr:to>
      <xdr:col>21</xdr:col>
      <xdr:colOff>412750</xdr:colOff>
      <xdr:row>75</xdr:row>
      <xdr:rowOff>67310</xdr:rowOff>
    </xdr:to>
    <xdr:sp macro="" textlink="">
      <xdr:nvSpPr>
        <xdr:cNvPr id="447" name="円/楕円 446"/>
        <xdr:cNvSpPr/>
      </xdr:nvSpPr>
      <xdr:spPr>
        <a:xfrm>
          <a:off x="14732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77487</xdr:rowOff>
    </xdr:from>
    <xdr:ext cx="762000" cy="259045"/>
    <xdr:sp macro="" textlink="">
      <xdr:nvSpPr>
        <xdr:cNvPr id="448" name="テキスト ボックス 447"/>
        <xdr:cNvSpPr txBox="1"/>
      </xdr:nvSpPr>
      <xdr:spPr>
        <a:xfrm>
          <a:off x="14401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41910</xdr:rowOff>
    </xdr:from>
    <xdr:to>
      <xdr:col>20</xdr:col>
      <xdr:colOff>209550</xdr:colOff>
      <xdr:row>73</xdr:row>
      <xdr:rowOff>143510</xdr:rowOff>
    </xdr:to>
    <xdr:sp macro="" textlink="">
      <xdr:nvSpPr>
        <xdr:cNvPr id="449" name="円/楕円 448"/>
        <xdr:cNvSpPr/>
      </xdr:nvSpPr>
      <xdr:spPr>
        <a:xfrm>
          <a:off x="13843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153687</xdr:rowOff>
    </xdr:from>
    <xdr:ext cx="762000" cy="259045"/>
    <xdr:sp macro="" textlink="">
      <xdr:nvSpPr>
        <xdr:cNvPr id="450" name="テキスト ボックス 449"/>
        <xdr:cNvSpPr txBox="1"/>
      </xdr:nvSpPr>
      <xdr:spPr>
        <a:xfrm>
          <a:off x="13512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51" name="円/楕円 450"/>
        <xdr:cNvSpPr/>
      </xdr:nvSpPr>
      <xdr:spPr>
        <a:xfrm>
          <a:off x="12954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52" name="テキスト ボックス 451"/>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長野県大鹿村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91611</xdr:rowOff>
    </xdr:from>
    <xdr:to>
      <xdr:col>4</xdr:col>
      <xdr:colOff>1117600</xdr:colOff>
      <xdr:row>16</xdr:row>
      <xdr:rowOff>146692</xdr:rowOff>
    </xdr:to>
    <xdr:cxnSp macro="">
      <xdr:nvCxnSpPr>
        <xdr:cNvPr id="49" name="直線コネクタ 48"/>
        <xdr:cNvCxnSpPr/>
      </xdr:nvCxnSpPr>
      <xdr:spPr bwMode="auto">
        <a:xfrm flipV="1">
          <a:off x="5003800" y="2882436"/>
          <a:ext cx="647700" cy="55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146692</xdr:rowOff>
    </xdr:from>
    <xdr:to>
      <xdr:col>4</xdr:col>
      <xdr:colOff>469900</xdr:colOff>
      <xdr:row>17</xdr:row>
      <xdr:rowOff>33636</xdr:rowOff>
    </xdr:to>
    <xdr:cxnSp macro="">
      <xdr:nvCxnSpPr>
        <xdr:cNvPr id="52" name="直線コネクタ 51"/>
        <xdr:cNvCxnSpPr/>
      </xdr:nvCxnSpPr>
      <xdr:spPr bwMode="auto">
        <a:xfrm flipV="1">
          <a:off x="4305300" y="2937517"/>
          <a:ext cx="698500" cy="5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33636</xdr:rowOff>
    </xdr:from>
    <xdr:to>
      <xdr:col>3</xdr:col>
      <xdr:colOff>904875</xdr:colOff>
      <xdr:row>17</xdr:row>
      <xdr:rowOff>51756</xdr:rowOff>
    </xdr:to>
    <xdr:cxnSp macro="">
      <xdr:nvCxnSpPr>
        <xdr:cNvPr id="55" name="直線コネクタ 54"/>
        <xdr:cNvCxnSpPr/>
      </xdr:nvCxnSpPr>
      <xdr:spPr bwMode="auto">
        <a:xfrm flipV="1">
          <a:off x="3606800" y="2995911"/>
          <a:ext cx="698500" cy="18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16632</xdr:rowOff>
    </xdr:from>
    <xdr:to>
      <xdr:col>3</xdr:col>
      <xdr:colOff>206375</xdr:colOff>
      <xdr:row>17</xdr:row>
      <xdr:rowOff>51756</xdr:rowOff>
    </xdr:to>
    <xdr:cxnSp macro="">
      <xdr:nvCxnSpPr>
        <xdr:cNvPr id="58" name="直線コネクタ 57"/>
        <xdr:cNvCxnSpPr/>
      </xdr:nvCxnSpPr>
      <xdr:spPr bwMode="auto">
        <a:xfrm>
          <a:off x="2908300" y="2978907"/>
          <a:ext cx="698500" cy="35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40811</xdr:rowOff>
    </xdr:from>
    <xdr:to>
      <xdr:col>5</xdr:col>
      <xdr:colOff>34925</xdr:colOff>
      <xdr:row>16</xdr:row>
      <xdr:rowOff>142411</xdr:rowOff>
    </xdr:to>
    <xdr:sp macro="" textlink="">
      <xdr:nvSpPr>
        <xdr:cNvPr id="68" name="円/楕円 67"/>
        <xdr:cNvSpPr/>
      </xdr:nvSpPr>
      <xdr:spPr bwMode="auto">
        <a:xfrm>
          <a:off x="5600700" y="283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57338</xdr:rowOff>
    </xdr:from>
    <xdr:ext cx="762000" cy="259045"/>
    <xdr:sp macro="" textlink="">
      <xdr:nvSpPr>
        <xdr:cNvPr id="69" name="人口1人当たり決算額の推移該当値テキスト130"/>
        <xdr:cNvSpPr txBox="1"/>
      </xdr:nvSpPr>
      <xdr:spPr>
        <a:xfrm>
          <a:off x="5740400" y="26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353,577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95892</xdr:rowOff>
    </xdr:from>
    <xdr:to>
      <xdr:col>4</xdr:col>
      <xdr:colOff>520700</xdr:colOff>
      <xdr:row>17</xdr:row>
      <xdr:rowOff>26042</xdr:rowOff>
    </xdr:to>
    <xdr:sp macro="" textlink="">
      <xdr:nvSpPr>
        <xdr:cNvPr id="70" name="円/楕円 69"/>
        <xdr:cNvSpPr/>
      </xdr:nvSpPr>
      <xdr:spPr bwMode="auto">
        <a:xfrm>
          <a:off x="4953000" y="2886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36219</xdr:rowOff>
    </xdr:from>
    <xdr:ext cx="736600" cy="259045"/>
    <xdr:sp macro="" textlink="">
      <xdr:nvSpPr>
        <xdr:cNvPr id="71" name="テキスト ボックス 70"/>
        <xdr:cNvSpPr txBox="1"/>
      </xdr:nvSpPr>
      <xdr:spPr>
        <a:xfrm>
          <a:off x="4622800" y="2655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324,663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154286</xdr:rowOff>
    </xdr:from>
    <xdr:to>
      <xdr:col>3</xdr:col>
      <xdr:colOff>955675</xdr:colOff>
      <xdr:row>17</xdr:row>
      <xdr:rowOff>84436</xdr:rowOff>
    </xdr:to>
    <xdr:sp macro="" textlink="">
      <xdr:nvSpPr>
        <xdr:cNvPr id="72" name="円/楕円 71"/>
        <xdr:cNvSpPr/>
      </xdr:nvSpPr>
      <xdr:spPr bwMode="auto">
        <a:xfrm>
          <a:off x="4254500" y="294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94613</xdr:rowOff>
    </xdr:from>
    <xdr:ext cx="762000" cy="259045"/>
    <xdr:sp macro="" textlink="">
      <xdr:nvSpPr>
        <xdr:cNvPr id="73" name="テキスト ボックス 72"/>
        <xdr:cNvSpPr txBox="1"/>
      </xdr:nvSpPr>
      <xdr:spPr>
        <a:xfrm>
          <a:off x="3924300" y="271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294,010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956</xdr:rowOff>
    </xdr:from>
    <xdr:to>
      <xdr:col>3</xdr:col>
      <xdr:colOff>257175</xdr:colOff>
      <xdr:row>17</xdr:row>
      <xdr:rowOff>102556</xdr:rowOff>
    </xdr:to>
    <xdr:sp macro="" textlink="">
      <xdr:nvSpPr>
        <xdr:cNvPr id="74" name="円/楕円 73"/>
        <xdr:cNvSpPr/>
      </xdr:nvSpPr>
      <xdr:spPr bwMode="auto">
        <a:xfrm>
          <a:off x="3556000" y="2963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112733</xdr:rowOff>
    </xdr:from>
    <xdr:ext cx="762000" cy="259045"/>
    <xdr:sp macro="" textlink="">
      <xdr:nvSpPr>
        <xdr:cNvPr id="75" name="テキスト ボックス 74"/>
        <xdr:cNvSpPr txBox="1"/>
      </xdr:nvSpPr>
      <xdr:spPr>
        <a:xfrm>
          <a:off x="3225800" y="273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284,498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137282</xdr:rowOff>
    </xdr:from>
    <xdr:to>
      <xdr:col>2</xdr:col>
      <xdr:colOff>692150</xdr:colOff>
      <xdr:row>17</xdr:row>
      <xdr:rowOff>67432</xdr:rowOff>
    </xdr:to>
    <xdr:sp macro="" textlink="">
      <xdr:nvSpPr>
        <xdr:cNvPr id="76" name="円/楕円 75"/>
        <xdr:cNvSpPr/>
      </xdr:nvSpPr>
      <xdr:spPr bwMode="auto">
        <a:xfrm>
          <a:off x="2857500" y="2928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77609</xdr:rowOff>
    </xdr:from>
    <xdr:ext cx="762000" cy="259045"/>
    <xdr:sp macro="" textlink="">
      <xdr:nvSpPr>
        <xdr:cNvPr id="77" name="テキスト ボックス 76"/>
        <xdr:cNvSpPr txBox="1"/>
      </xdr:nvSpPr>
      <xdr:spPr>
        <a:xfrm>
          <a:off x="2527300" y="269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302,936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67793</xdr:rowOff>
    </xdr:from>
    <xdr:to>
      <xdr:col>4</xdr:col>
      <xdr:colOff>1117600</xdr:colOff>
      <xdr:row>35</xdr:row>
      <xdr:rowOff>294770</xdr:rowOff>
    </xdr:to>
    <xdr:cxnSp macro="">
      <xdr:nvCxnSpPr>
        <xdr:cNvPr id="110" name="直線コネクタ 109"/>
        <xdr:cNvCxnSpPr/>
      </xdr:nvCxnSpPr>
      <xdr:spPr bwMode="auto">
        <a:xfrm>
          <a:off x="5003800" y="6678143"/>
          <a:ext cx="647700" cy="226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2146</xdr:rowOff>
    </xdr:from>
    <xdr:to>
      <xdr:col>4</xdr:col>
      <xdr:colOff>469900</xdr:colOff>
      <xdr:row>35</xdr:row>
      <xdr:rowOff>67793</xdr:rowOff>
    </xdr:to>
    <xdr:cxnSp macro="">
      <xdr:nvCxnSpPr>
        <xdr:cNvPr id="113" name="直線コネクタ 112"/>
        <xdr:cNvCxnSpPr/>
      </xdr:nvCxnSpPr>
      <xdr:spPr bwMode="auto">
        <a:xfrm>
          <a:off x="4305300" y="6612496"/>
          <a:ext cx="698500" cy="65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2146</xdr:rowOff>
    </xdr:from>
    <xdr:to>
      <xdr:col>3</xdr:col>
      <xdr:colOff>904875</xdr:colOff>
      <xdr:row>35</xdr:row>
      <xdr:rowOff>19322</xdr:rowOff>
    </xdr:to>
    <xdr:cxnSp macro="">
      <xdr:nvCxnSpPr>
        <xdr:cNvPr id="116" name="直線コネクタ 115"/>
        <xdr:cNvCxnSpPr/>
      </xdr:nvCxnSpPr>
      <xdr:spPr bwMode="auto">
        <a:xfrm flipV="1">
          <a:off x="3606800" y="6612496"/>
          <a:ext cx="698500" cy="17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183670</xdr:rowOff>
    </xdr:from>
    <xdr:to>
      <xdr:col>3</xdr:col>
      <xdr:colOff>206375</xdr:colOff>
      <xdr:row>35</xdr:row>
      <xdr:rowOff>19322</xdr:rowOff>
    </xdr:to>
    <xdr:cxnSp macro="">
      <xdr:nvCxnSpPr>
        <xdr:cNvPr id="119" name="直線コネクタ 118"/>
        <xdr:cNvCxnSpPr/>
      </xdr:nvCxnSpPr>
      <xdr:spPr bwMode="auto">
        <a:xfrm>
          <a:off x="2908300" y="6451120"/>
          <a:ext cx="698500" cy="178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243970</xdr:rowOff>
    </xdr:from>
    <xdr:to>
      <xdr:col>5</xdr:col>
      <xdr:colOff>34925</xdr:colOff>
      <xdr:row>36</xdr:row>
      <xdr:rowOff>2670</xdr:rowOff>
    </xdr:to>
    <xdr:sp macro="" textlink="">
      <xdr:nvSpPr>
        <xdr:cNvPr id="129" name="円/楕円 128"/>
        <xdr:cNvSpPr/>
      </xdr:nvSpPr>
      <xdr:spPr bwMode="auto">
        <a:xfrm>
          <a:off x="5600700" y="685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216047</xdr:rowOff>
    </xdr:from>
    <xdr:ext cx="762000" cy="259045"/>
    <xdr:sp macro="" textlink="">
      <xdr:nvSpPr>
        <xdr:cNvPr id="130" name="人口1人当たり決算額の推移該当値テキスト445"/>
        <xdr:cNvSpPr txBox="1"/>
      </xdr:nvSpPr>
      <xdr:spPr>
        <a:xfrm>
          <a:off x="5740400" y="682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35,483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16993</xdr:rowOff>
    </xdr:from>
    <xdr:to>
      <xdr:col>4</xdr:col>
      <xdr:colOff>520700</xdr:colOff>
      <xdr:row>35</xdr:row>
      <xdr:rowOff>118593</xdr:rowOff>
    </xdr:to>
    <xdr:sp macro="" textlink="">
      <xdr:nvSpPr>
        <xdr:cNvPr id="131" name="円/楕円 130"/>
        <xdr:cNvSpPr/>
      </xdr:nvSpPr>
      <xdr:spPr bwMode="auto">
        <a:xfrm>
          <a:off x="4953000" y="662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128770</xdr:rowOff>
    </xdr:from>
    <xdr:ext cx="736600" cy="259045"/>
    <xdr:sp macro="" textlink="">
      <xdr:nvSpPr>
        <xdr:cNvPr id="132" name="テキスト ボックス 131"/>
        <xdr:cNvSpPr txBox="1"/>
      </xdr:nvSpPr>
      <xdr:spPr>
        <a:xfrm>
          <a:off x="4622800" y="6396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65,270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294246</xdr:rowOff>
    </xdr:from>
    <xdr:to>
      <xdr:col>3</xdr:col>
      <xdr:colOff>955675</xdr:colOff>
      <xdr:row>35</xdr:row>
      <xdr:rowOff>52946</xdr:rowOff>
    </xdr:to>
    <xdr:sp macro="" textlink="">
      <xdr:nvSpPr>
        <xdr:cNvPr id="133" name="円/楕円 132"/>
        <xdr:cNvSpPr/>
      </xdr:nvSpPr>
      <xdr:spPr bwMode="auto">
        <a:xfrm>
          <a:off x="4254500" y="656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63123</xdr:rowOff>
    </xdr:from>
    <xdr:ext cx="762000" cy="259045"/>
    <xdr:sp macro="" textlink="">
      <xdr:nvSpPr>
        <xdr:cNvPr id="134" name="テキスト ボックス 133"/>
        <xdr:cNvSpPr txBox="1"/>
      </xdr:nvSpPr>
      <xdr:spPr>
        <a:xfrm>
          <a:off x="3924300" y="633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73,885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311422</xdr:rowOff>
    </xdr:from>
    <xdr:to>
      <xdr:col>3</xdr:col>
      <xdr:colOff>257175</xdr:colOff>
      <xdr:row>35</xdr:row>
      <xdr:rowOff>70122</xdr:rowOff>
    </xdr:to>
    <xdr:sp macro="" textlink="">
      <xdr:nvSpPr>
        <xdr:cNvPr id="135" name="円/楕円 134"/>
        <xdr:cNvSpPr/>
      </xdr:nvSpPr>
      <xdr:spPr bwMode="auto">
        <a:xfrm>
          <a:off x="3556000" y="657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80299</xdr:rowOff>
    </xdr:from>
    <xdr:ext cx="762000" cy="259045"/>
    <xdr:sp macro="" textlink="">
      <xdr:nvSpPr>
        <xdr:cNvPr id="136" name="テキスト ボックス 135"/>
        <xdr:cNvSpPr txBox="1"/>
      </xdr:nvSpPr>
      <xdr:spPr>
        <a:xfrm>
          <a:off x="3225800" y="63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71,631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132870</xdr:rowOff>
    </xdr:from>
    <xdr:to>
      <xdr:col>2</xdr:col>
      <xdr:colOff>692150</xdr:colOff>
      <xdr:row>34</xdr:row>
      <xdr:rowOff>234470</xdr:rowOff>
    </xdr:to>
    <xdr:sp macro="" textlink="">
      <xdr:nvSpPr>
        <xdr:cNvPr id="137" name="円/楕円 136"/>
        <xdr:cNvSpPr/>
      </xdr:nvSpPr>
      <xdr:spPr bwMode="auto">
        <a:xfrm>
          <a:off x="2857500" y="6400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244647</xdr:rowOff>
    </xdr:from>
    <xdr:ext cx="762000" cy="259045"/>
    <xdr:sp macro="" textlink="">
      <xdr:nvSpPr>
        <xdr:cNvPr id="138" name="テキスト ボックス 137"/>
        <xdr:cNvSpPr txBox="1"/>
      </xdr:nvSpPr>
      <xdr:spPr>
        <a:xfrm>
          <a:off x="2527300" y="616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長野県大鹿村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1,062
1,055
248.28
2,465,061
2,329,780
76,896
1,448,426
1,421,533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50690</xdr:rowOff>
    </xdr:from>
    <xdr:to>
      <xdr:col>6</xdr:col>
      <xdr:colOff>511175</xdr:colOff>
      <xdr:row>36</xdr:row>
      <xdr:rowOff>149928</xdr:rowOff>
    </xdr:to>
    <xdr:cxnSp macro="">
      <xdr:nvCxnSpPr>
        <xdr:cNvPr id="63" name="直線コネクタ 62"/>
        <xdr:cNvCxnSpPr/>
      </xdr:nvCxnSpPr>
      <xdr:spPr>
        <a:xfrm flipV="1">
          <a:off x="3797300" y="6222890"/>
          <a:ext cx="838200" cy="9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149928</xdr:rowOff>
    </xdr:from>
    <xdr:to>
      <xdr:col>5</xdr:col>
      <xdr:colOff>358775</xdr:colOff>
      <xdr:row>37</xdr:row>
      <xdr:rowOff>33548</xdr:rowOff>
    </xdr:to>
    <xdr:cxnSp macro="">
      <xdr:nvCxnSpPr>
        <xdr:cNvPr id="66" name="直線コネクタ 65"/>
        <xdr:cNvCxnSpPr/>
      </xdr:nvCxnSpPr>
      <xdr:spPr>
        <a:xfrm flipV="1">
          <a:off x="2908300" y="6322128"/>
          <a:ext cx="889000" cy="5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33548</xdr:rowOff>
    </xdr:from>
    <xdr:to>
      <xdr:col>4</xdr:col>
      <xdr:colOff>155575</xdr:colOff>
      <xdr:row>37</xdr:row>
      <xdr:rowOff>55974</xdr:rowOff>
    </xdr:to>
    <xdr:cxnSp macro="">
      <xdr:nvCxnSpPr>
        <xdr:cNvPr id="69" name="直線コネクタ 68"/>
        <xdr:cNvCxnSpPr/>
      </xdr:nvCxnSpPr>
      <xdr:spPr>
        <a:xfrm flipV="1">
          <a:off x="2019300" y="6377198"/>
          <a:ext cx="8890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8310</xdr:rowOff>
    </xdr:from>
    <xdr:to>
      <xdr:col>2</xdr:col>
      <xdr:colOff>638175</xdr:colOff>
      <xdr:row>37</xdr:row>
      <xdr:rowOff>55974</xdr:rowOff>
    </xdr:to>
    <xdr:cxnSp macro="">
      <xdr:nvCxnSpPr>
        <xdr:cNvPr id="72" name="直線コネクタ 71"/>
        <xdr:cNvCxnSpPr/>
      </xdr:nvCxnSpPr>
      <xdr:spPr>
        <a:xfrm>
          <a:off x="1130300" y="6351960"/>
          <a:ext cx="889000" cy="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171340</xdr:rowOff>
    </xdr:from>
    <xdr:to>
      <xdr:col>6</xdr:col>
      <xdr:colOff>561975</xdr:colOff>
      <xdr:row>36</xdr:row>
      <xdr:rowOff>101490</xdr:rowOff>
    </xdr:to>
    <xdr:sp macro="" textlink="">
      <xdr:nvSpPr>
        <xdr:cNvPr id="82" name="円/楕円 81"/>
        <xdr:cNvSpPr/>
      </xdr:nvSpPr>
      <xdr:spPr>
        <a:xfrm>
          <a:off x="4584700" y="61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22767</xdr:rowOff>
    </xdr:from>
    <xdr:ext cx="599010" cy="259045"/>
    <xdr:sp macro="" textlink="">
      <xdr:nvSpPr>
        <xdr:cNvPr id="83" name="人件費該当値テキスト"/>
        <xdr:cNvSpPr txBox="1"/>
      </xdr:nvSpPr>
      <xdr:spPr>
        <a:xfrm>
          <a:off x="4686300" y="602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272,256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99128</xdr:rowOff>
    </xdr:from>
    <xdr:to>
      <xdr:col>5</xdr:col>
      <xdr:colOff>409575</xdr:colOff>
      <xdr:row>37</xdr:row>
      <xdr:rowOff>29278</xdr:rowOff>
    </xdr:to>
    <xdr:sp macro="" textlink="">
      <xdr:nvSpPr>
        <xdr:cNvPr id="84" name="円/楕円 83"/>
        <xdr:cNvSpPr/>
      </xdr:nvSpPr>
      <xdr:spPr>
        <a:xfrm>
          <a:off x="3746500" y="62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45805</xdr:rowOff>
    </xdr:from>
    <xdr:ext cx="599010" cy="259045"/>
    <xdr:sp macro="" textlink="">
      <xdr:nvSpPr>
        <xdr:cNvPr id="85" name="テキスト ボックス 84"/>
        <xdr:cNvSpPr txBox="1"/>
      </xdr:nvSpPr>
      <xdr:spPr>
        <a:xfrm>
          <a:off x="3497794" y="604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241,868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154198</xdr:rowOff>
    </xdr:from>
    <xdr:to>
      <xdr:col>4</xdr:col>
      <xdr:colOff>206375</xdr:colOff>
      <xdr:row>37</xdr:row>
      <xdr:rowOff>84348</xdr:rowOff>
    </xdr:to>
    <xdr:sp macro="" textlink="">
      <xdr:nvSpPr>
        <xdr:cNvPr id="86" name="円/楕円 85"/>
        <xdr:cNvSpPr/>
      </xdr:nvSpPr>
      <xdr:spPr>
        <a:xfrm>
          <a:off x="2857500" y="632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100875</xdr:rowOff>
    </xdr:from>
    <xdr:ext cx="599010" cy="259045"/>
    <xdr:sp macro="" textlink="">
      <xdr:nvSpPr>
        <xdr:cNvPr id="87" name="テキスト ボックス 86"/>
        <xdr:cNvSpPr txBox="1"/>
      </xdr:nvSpPr>
      <xdr:spPr>
        <a:xfrm>
          <a:off x="2608794" y="610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225,005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5174</xdr:rowOff>
    </xdr:from>
    <xdr:to>
      <xdr:col>3</xdr:col>
      <xdr:colOff>3175</xdr:colOff>
      <xdr:row>37</xdr:row>
      <xdr:rowOff>106774</xdr:rowOff>
    </xdr:to>
    <xdr:sp macro="" textlink="">
      <xdr:nvSpPr>
        <xdr:cNvPr id="88" name="円/楕円 87"/>
        <xdr:cNvSpPr/>
      </xdr:nvSpPr>
      <xdr:spPr>
        <a:xfrm>
          <a:off x="1968500" y="634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123301</xdr:rowOff>
    </xdr:from>
    <xdr:ext cx="599010" cy="259045"/>
    <xdr:sp macro="" textlink="">
      <xdr:nvSpPr>
        <xdr:cNvPr id="89" name="テキスト ボックス 88"/>
        <xdr:cNvSpPr txBox="1"/>
      </xdr:nvSpPr>
      <xdr:spPr>
        <a:xfrm>
          <a:off x="1719794" y="612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218,138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128960</xdr:rowOff>
    </xdr:from>
    <xdr:to>
      <xdr:col>1</xdr:col>
      <xdr:colOff>485775</xdr:colOff>
      <xdr:row>37</xdr:row>
      <xdr:rowOff>59110</xdr:rowOff>
    </xdr:to>
    <xdr:sp macro="" textlink="">
      <xdr:nvSpPr>
        <xdr:cNvPr id="90" name="円/楕円 89"/>
        <xdr:cNvSpPr/>
      </xdr:nvSpPr>
      <xdr:spPr>
        <a:xfrm>
          <a:off x="1079500" y="63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75637</xdr:rowOff>
    </xdr:from>
    <xdr:ext cx="599010" cy="259045"/>
    <xdr:sp macro="" textlink="">
      <xdr:nvSpPr>
        <xdr:cNvPr id="91" name="テキスト ボックス 90"/>
        <xdr:cNvSpPr txBox="1"/>
      </xdr:nvSpPr>
      <xdr:spPr>
        <a:xfrm>
          <a:off x="830794" y="607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57654</xdr:rowOff>
    </xdr:from>
    <xdr:to>
      <xdr:col>6</xdr:col>
      <xdr:colOff>511175</xdr:colOff>
      <xdr:row>56</xdr:row>
      <xdr:rowOff>138264</xdr:rowOff>
    </xdr:to>
    <xdr:cxnSp macro="">
      <xdr:nvCxnSpPr>
        <xdr:cNvPr id="122" name="直線コネクタ 121"/>
        <xdr:cNvCxnSpPr/>
      </xdr:nvCxnSpPr>
      <xdr:spPr>
        <a:xfrm flipV="1">
          <a:off x="3797300" y="9658854"/>
          <a:ext cx="838200" cy="8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138264</xdr:rowOff>
    </xdr:from>
    <xdr:to>
      <xdr:col>5</xdr:col>
      <xdr:colOff>358775</xdr:colOff>
      <xdr:row>56</xdr:row>
      <xdr:rowOff>145281</xdr:rowOff>
    </xdr:to>
    <xdr:cxnSp macro="">
      <xdr:nvCxnSpPr>
        <xdr:cNvPr id="125" name="直線コネクタ 124"/>
        <xdr:cNvCxnSpPr/>
      </xdr:nvCxnSpPr>
      <xdr:spPr>
        <a:xfrm flipV="1">
          <a:off x="2908300" y="9739464"/>
          <a:ext cx="889000" cy="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145281</xdr:rowOff>
    </xdr:from>
    <xdr:to>
      <xdr:col>4</xdr:col>
      <xdr:colOff>155575</xdr:colOff>
      <xdr:row>57</xdr:row>
      <xdr:rowOff>3039</xdr:rowOff>
    </xdr:to>
    <xdr:cxnSp macro="">
      <xdr:nvCxnSpPr>
        <xdr:cNvPr id="128" name="直線コネクタ 127"/>
        <xdr:cNvCxnSpPr/>
      </xdr:nvCxnSpPr>
      <xdr:spPr>
        <a:xfrm flipV="1">
          <a:off x="2019300" y="9746481"/>
          <a:ext cx="889000" cy="2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3039</xdr:rowOff>
    </xdr:from>
    <xdr:to>
      <xdr:col>2</xdr:col>
      <xdr:colOff>638175</xdr:colOff>
      <xdr:row>57</xdr:row>
      <xdr:rowOff>55200</xdr:rowOff>
    </xdr:to>
    <xdr:cxnSp macro="">
      <xdr:nvCxnSpPr>
        <xdr:cNvPr id="131" name="直線コネクタ 130"/>
        <xdr:cNvCxnSpPr/>
      </xdr:nvCxnSpPr>
      <xdr:spPr>
        <a:xfrm flipV="1">
          <a:off x="1130300" y="9775689"/>
          <a:ext cx="889000" cy="5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6854</xdr:rowOff>
    </xdr:from>
    <xdr:to>
      <xdr:col>6</xdr:col>
      <xdr:colOff>561975</xdr:colOff>
      <xdr:row>56</xdr:row>
      <xdr:rowOff>108454</xdr:rowOff>
    </xdr:to>
    <xdr:sp macro="" textlink="">
      <xdr:nvSpPr>
        <xdr:cNvPr id="141" name="円/楕円 140"/>
        <xdr:cNvSpPr/>
      </xdr:nvSpPr>
      <xdr:spPr>
        <a:xfrm>
          <a:off x="4584700" y="96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29731</xdr:rowOff>
    </xdr:from>
    <xdr:ext cx="599010" cy="259045"/>
    <xdr:sp macro="" textlink="">
      <xdr:nvSpPr>
        <xdr:cNvPr id="142" name="物件費該当値テキスト"/>
        <xdr:cNvSpPr txBox="1"/>
      </xdr:nvSpPr>
      <xdr:spPr>
        <a:xfrm>
          <a:off x="4686300" y="945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340,247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87464</xdr:rowOff>
    </xdr:from>
    <xdr:to>
      <xdr:col>5</xdr:col>
      <xdr:colOff>409575</xdr:colOff>
      <xdr:row>57</xdr:row>
      <xdr:rowOff>17614</xdr:rowOff>
    </xdr:to>
    <xdr:sp macro="" textlink="">
      <xdr:nvSpPr>
        <xdr:cNvPr id="143" name="円/楕円 142"/>
        <xdr:cNvSpPr/>
      </xdr:nvSpPr>
      <xdr:spPr>
        <a:xfrm>
          <a:off x="3746500" y="96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34141</xdr:rowOff>
    </xdr:from>
    <xdr:ext cx="599010" cy="259045"/>
    <xdr:sp macro="" textlink="">
      <xdr:nvSpPr>
        <xdr:cNvPr id="144" name="テキスト ボックス 143"/>
        <xdr:cNvSpPr txBox="1"/>
      </xdr:nvSpPr>
      <xdr:spPr>
        <a:xfrm>
          <a:off x="3497794" y="946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290,879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94481</xdr:rowOff>
    </xdr:from>
    <xdr:to>
      <xdr:col>4</xdr:col>
      <xdr:colOff>206375</xdr:colOff>
      <xdr:row>57</xdr:row>
      <xdr:rowOff>24631</xdr:rowOff>
    </xdr:to>
    <xdr:sp macro="" textlink="">
      <xdr:nvSpPr>
        <xdr:cNvPr id="145" name="円/楕円 144"/>
        <xdr:cNvSpPr/>
      </xdr:nvSpPr>
      <xdr:spPr>
        <a:xfrm>
          <a:off x="2857500" y="96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41158</xdr:rowOff>
    </xdr:from>
    <xdr:ext cx="599010" cy="259045"/>
    <xdr:sp macro="" textlink="">
      <xdr:nvSpPr>
        <xdr:cNvPr id="146" name="テキスト ボックス 145"/>
        <xdr:cNvSpPr txBox="1"/>
      </xdr:nvSpPr>
      <xdr:spPr>
        <a:xfrm>
          <a:off x="2608794" y="947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286,582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123689</xdr:rowOff>
    </xdr:from>
    <xdr:to>
      <xdr:col>3</xdr:col>
      <xdr:colOff>3175</xdr:colOff>
      <xdr:row>57</xdr:row>
      <xdr:rowOff>53839</xdr:rowOff>
    </xdr:to>
    <xdr:sp macro="" textlink="">
      <xdr:nvSpPr>
        <xdr:cNvPr id="147" name="円/楕円 146"/>
        <xdr:cNvSpPr/>
      </xdr:nvSpPr>
      <xdr:spPr>
        <a:xfrm>
          <a:off x="1968500" y="97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70366</xdr:rowOff>
    </xdr:from>
    <xdr:ext cx="599010" cy="259045"/>
    <xdr:sp macro="" textlink="">
      <xdr:nvSpPr>
        <xdr:cNvPr id="148" name="テキスト ボックス 147"/>
        <xdr:cNvSpPr txBox="1"/>
      </xdr:nvSpPr>
      <xdr:spPr>
        <a:xfrm>
          <a:off x="1719794" y="950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268,694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4400</xdr:rowOff>
    </xdr:from>
    <xdr:to>
      <xdr:col>1</xdr:col>
      <xdr:colOff>485775</xdr:colOff>
      <xdr:row>57</xdr:row>
      <xdr:rowOff>106000</xdr:rowOff>
    </xdr:to>
    <xdr:sp macro="" textlink="">
      <xdr:nvSpPr>
        <xdr:cNvPr id="149" name="円/楕円 148"/>
        <xdr:cNvSpPr/>
      </xdr:nvSpPr>
      <xdr:spPr>
        <a:xfrm>
          <a:off x="1079500" y="97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122527</xdr:rowOff>
    </xdr:from>
    <xdr:ext cx="599010" cy="259045"/>
    <xdr:sp macro="" textlink="">
      <xdr:nvSpPr>
        <xdr:cNvPr id="150" name="テキスト ボックス 149"/>
        <xdr:cNvSpPr txBox="1"/>
      </xdr:nvSpPr>
      <xdr:spPr>
        <a:xfrm>
          <a:off x="830794" y="955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167767</xdr:rowOff>
    </xdr:from>
    <xdr:to>
      <xdr:col>6</xdr:col>
      <xdr:colOff>511175</xdr:colOff>
      <xdr:row>75</xdr:row>
      <xdr:rowOff>84607</xdr:rowOff>
    </xdr:to>
    <xdr:cxnSp macro="">
      <xdr:nvCxnSpPr>
        <xdr:cNvPr id="179" name="直線コネクタ 178"/>
        <xdr:cNvCxnSpPr/>
      </xdr:nvCxnSpPr>
      <xdr:spPr>
        <a:xfrm>
          <a:off x="3797300" y="12855067"/>
          <a:ext cx="838200" cy="8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118516</xdr:rowOff>
    </xdr:from>
    <xdr:to>
      <xdr:col>5</xdr:col>
      <xdr:colOff>358775</xdr:colOff>
      <xdr:row>74</xdr:row>
      <xdr:rowOff>167767</xdr:rowOff>
    </xdr:to>
    <xdr:cxnSp macro="">
      <xdr:nvCxnSpPr>
        <xdr:cNvPr id="182" name="直線コネクタ 181"/>
        <xdr:cNvCxnSpPr/>
      </xdr:nvCxnSpPr>
      <xdr:spPr>
        <a:xfrm>
          <a:off x="2908300" y="12805816"/>
          <a:ext cx="889000" cy="4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118516</xdr:rowOff>
    </xdr:from>
    <xdr:to>
      <xdr:col>4</xdr:col>
      <xdr:colOff>155575</xdr:colOff>
      <xdr:row>75</xdr:row>
      <xdr:rowOff>111875</xdr:rowOff>
    </xdr:to>
    <xdr:cxnSp macro="">
      <xdr:nvCxnSpPr>
        <xdr:cNvPr id="185" name="直線コネクタ 184"/>
        <xdr:cNvCxnSpPr/>
      </xdr:nvCxnSpPr>
      <xdr:spPr>
        <a:xfrm flipV="1">
          <a:off x="2019300" y="12805816"/>
          <a:ext cx="889000" cy="16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111875</xdr:rowOff>
    </xdr:from>
    <xdr:to>
      <xdr:col>2</xdr:col>
      <xdr:colOff>638175</xdr:colOff>
      <xdr:row>76</xdr:row>
      <xdr:rowOff>140742</xdr:rowOff>
    </xdr:to>
    <xdr:cxnSp macro="">
      <xdr:nvCxnSpPr>
        <xdr:cNvPr id="188" name="直線コネクタ 187"/>
        <xdr:cNvCxnSpPr/>
      </xdr:nvCxnSpPr>
      <xdr:spPr>
        <a:xfrm flipV="1">
          <a:off x="1130300" y="12970625"/>
          <a:ext cx="889000" cy="20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33807</xdr:rowOff>
    </xdr:from>
    <xdr:to>
      <xdr:col>6</xdr:col>
      <xdr:colOff>561975</xdr:colOff>
      <xdr:row>75</xdr:row>
      <xdr:rowOff>135407</xdr:rowOff>
    </xdr:to>
    <xdr:sp macro="" textlink="">
      <xdr:nvSpPr>
        <xdr:cNvPr id="198" name="円/楕円 197"/>
        <xdr:cNvSpPr/>
      </xdr:nvSpPr>
      <xdr:spPr>
        <a:xfrm>
          <a:off x="4584700" y="1289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56684</xdr:rowOff>
    </xdr:from>
    <xdr:ext cx="534377" cy="259045"/>
    <xdr:sp macro="" textlink="">
      <xdr:nvSpPr>
        <xdr:cNvPr id="199" name="維持補修費該当値テキスト"/>
        <xdr:cNvSpPr txBox="1"/>
      </xdr:nvSpPr>
      <xdr:spPr>
        <a:xfrm>
          <a:off x="4686300" y="1274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50,838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116967</xdr:rowOff>
    </xdr:from>
    <xdr:to>
      <xdr:col>5</xdr:col>
      <xdr:colOff>409575</xdr:colOff>
      <xdr:row>75</xdr:row>
      <xdr:rowOff>47117</xdr:rowOff>
    </xdr:to>
    <xdr:sp macro="" textlink="">
      <xdr:nvSpPr>
        <xdr:cNvPr id="200" name="円/楕円 199"/>
        <xdr:cNvSpPr/>
      </xdr:nvSpPr>
      <xdr:spPr>
        <a:xfrm>
          <a:off x="3746500" y="128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63644</xdr:rowOff>
    </xdr:from>
    <xdr:ext cx="534377" cy="259045"/>
    <xdr:sp macro="" textlink="">
      <xdr:nvSpPr>
        <xdr:cNvPr id="201" name="テキスト ボックス 200"/>
        <xdr:cNvSpPr txBox="1"/>
      </xdr:nvSpPr>
      <xdr:spPr>
        <a:xfrm>
          <a:off x="3530111" y="125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57,790</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67716</xdr:rowOff>
    </xdr:from>
    <xdr:to>
      <xdr:col>4</xdr:col>
      <xdr:colOff>206375</xdr:colOff>
      <xdr:row>74</xdr:row>
      <xdr:rowOff>169316</xdr:rowOff>
    </xdr:to>
    <xdr:sp macro="" textlink="">
      <xdr:nvSpPr>
        <xdr:cNvPr id="202" name="円/楕円 201"/>
        <xdr:cNvSpPr/>
      </xdr:nvSpPr>
      <xdr:spPr>
        <a:xfrm>
          <a:off x="2857500" y="127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14393</xdr:rowOff>
    </xdr:from>
    <xdr:ext cx="534377" cy="259045"/>
    <xdr:sp macro="" textlink="">
      <xdr:nvSpPr>
        <xdr:cNvPr id="203" name="テキスト ボックス 202"/>
        <xdr:cNvSpPr txBox="1"/>
      </xdr:nvSpPr>
      <xdr:spPr>
        <a:xfrm>
          <a:off x="2641111" y="125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61075</xdr:rowOff>
    </xdr:from>
    <xdr:to>
      <xdr:col>3</xdr:col>
      <xdr:colOff>3175</xdr:colOff>
      <xdr:row>75</xdr:row>
      <xdr:rowOff>162675</xdr:rowOff>
    </xdr:to>
    <xdr:sp macro="" textlink="">
      <xdr:nvSpPr>
        <xdr:cNvPr id="204" name="円/楕円 203"/>
        <xdr:cNvSpPr/>
      </xdr:nvSpPr>
      <xdr:spPr>
        <a:xfrm>
          <a:off x="1968500" y="129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7752</xdr:rowOff>
    </xdr:from>
    <xdr:ext cx="534377" cy="259045"/>
    <xdr:sp macro="" textlink="">
      <xdr:nvSpPr>
        <xdr:cNvPr id="205" name="テキスト ボックス 204"/>
        <xdr:cNvSpPr txBox="1"/>
      </xdr:nvSpPr>
      <xdr:spPr>
        <a:xfrm>
          <a:off x="1752111" y="1269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89942</xdr:rowOff>
    </xdr:from>
    <xdr:to>
      <xdr:col>1</xdr:col>
      <xdr:colOff>485775</xdr:colOff>
      <xdr:row>77</xdr:row>
      <xdr:rowOff>20092</xdr:rowOff>
    </xdr:to>
    <xdr:sp macro="" textlink="">
      <xdr:nvSpPr>
        <xdr:cNvPr id="206" name="円/楕円 205"/>
        <xdr:cNvSpPr/>
      </xdr:nvSpPr>
      <xdr:spPr>
        <a:xfrm>
          <a:off x="1079500" y="131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36618</xdr:rowOff>
    </xdr:from>
    <xdr:ext cx="534377" cy="259045"/>
    <xdr:sp macro="" textlink="">
      <xdr:nvSpPr>
        <xdr:cNvPr id="207" name="テキスト ボックス 206"/>
        <xdr:cNvSpPr txBox="1"/>
      </xdr:nvSpPr>
      <xdr:spPr>
        <a:xfrm>
          <a:off x="863111" y="1289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145021</xdr:rowOff>
    </xdr:from>
    <xdr:to>
      <xdr:col>6</xdr:col>
      <xdr:colOff>511175</xdr:colOff>
      <xdr:row>95</xdr:row>
      <xdr:rowOff>165533</xdr:rowOff>
    </xdr:to>
    <xdr:cxnSp macro="">
      <xdr:nvCxnSpPr>
        <xdr:cNvPr id="237" name="直線コネクタ 236"/>
        <xdr:cNvCxnSpPr/>
      </xdr:nvCxnSpPr>
      <xdr:spPr>
        <a:xfrm flipV="1">
          <a:off x="3797300" y="16432771"/>
          <a:ext cx="838200" cy="2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165533</xdr:rowOff>
    </xdr:from>
    <xdr:to>
      <xdr:col>5</xdr:col>
      <xdr:colOff>358775</xdr:colOff>
      <xdr:row>96</xdr:row>
      <xdr:rowOff>155220</xdr:rowOff>
    </xdr:to>
    <xdr:cxnSp macro="">
      <xdr:nvCxnSpPr>
        <xdr:cNvPr id="240" name="直線コネクタ 239"/>
        <xdr:cNvCxnSpPr/>
      </xdr:nvCxnSpPr>
      <xdr:spPr>
        <a:xfrm flipV="1">
          <a:off x="2908300" y="16453283"/>
          <a:ext cx="889000" cy="16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155220</xdr:rowOff>
    </xdr:from>
    <xdr:to>
      <xdr:col>4</xdr:col>
      <xdr:colOff>155575</xdr:colOff>
      <xdr:row>97</xdr:row>
      <xdr:rowOff>42850</xdr:rowOff>
    </xdr:to>
    <xdr:cxnSp macro="">
      <xdr:nvCxnSpPr>
        <xdr:cNvPr id="243" name="直線コネクタ 242"/>
        <xdr:cNvCxnSpPr/>
      </xdr:nvCxnSpPr>
      <xdr:spPr>
        <a:xfrm flipV="1">
          <a:off x="2019300" y="16614420"/>
          <a:ext cx="889000" cy="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42850</xdr:rowOff>
    </xdr:from>
    <xdr:to>
      <xdr:col>2</xdr:col>
      <xdr:colOff>638175</xdr:colOff>
      <xdr:row>97</xdr:row>
      <xdr:rowOff>53187</xdr:rowOff>
    </xdr:to>
    <xdr:cxnSp macro="">
      <xdr:nvCxnSpPr>
        <xdr:cNvPr id="246" name="直線コネクタ 245"/>
        <xdr:cNvCxnSpPr/>
      </xdr:nvCxnSpPr>
      <xdr:spPr>
        <a:xfrm flipV="1">
          <a:off x="1130300" y="16673500"/>
          <a:ext cx="8890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94221</xdr:rowOff>
    </xdr:from>
    <xdr:to>
      <xdr:col>6</xdr:col>
      <xdr:colOff>561975</xdr:colOff>
      <xdr:row>96</xdr:row>
      <xdr:rowOff>24371</xdr:rowOff>
    </xdr:to>
    <xdr:sp macro="" textlink="">
      <xdr:nvSpPr>
        <xdr:cNvPr id="256" name="円/楕円 255"/>
        <xdr:cNvSpPr/>
      </xdr:nvSpPr>
      <xdr:spPr>
        <a:xfrm>
          <a:off x="4584700" y="163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117098</xdr:rowOff>
    </xdr:from>
    <xdr:ext cx="534377" cy="259045"/>
    <xdr:sp macro="" textlink="">
      <xdr:nvSpPr>
        <xdr:cNvPr id="257" name="扶助費該当値テキスト"/>
        <xdr:cNvSpPr txBox="1"/>
      </xdr:nvSpPr>
      <xdr:spPr>
        <a:xfrm>
          <a:off x="4686300" y="1623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76,081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114733</xdr:rowOff>
    </xdr:from>
    <xdr:to>
      <xdr:col>5</xdr:col>
      <xdr:colOff>409575</xdr:colOff>
      <xdr:row>96</xdr:row>
      <xdr:rowOff>44883</xdr:rowOff>
    </xdr:to>
    <xdr:sp macro="" textlink="">
      <xdr:nvSpPr>
        <xdr:cNvPr id="258" name="円/楕円 257"/>
        <xdr:cNvSpPr/>
      </xdr:nvSpPr>
      <xdr:spPr>
        <a:xfrm>
          <a:off x="3746500" y="164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61410</xdr:rowOff>
    </xdr:from>
    <xdr:ext cx="534377" cy="259045"/>
    <xdr:sp macro="" textlink="">
      <xdr:nvSpPr>
        <xdr:cNvPr id="259" name="テキスト ボックス 258"/>
        <xdr:cNvSpPr txBox="1"/>
      </xdr:nvSpPr>
      <xdr:spPr>
        <a:xfrm>
          <a:off x="3530111" y="1617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104420</xdr:rowOff>
    </xdr:from>
    <xdr:to>
      <xdr:col>4</xdr:col>
      <xdr:colOff>206375</xdr:colOff>
      <xdr:row>97</xdr:row>
      <xdr:rowOff>34570</xdr:rowOff>
    </xdr:to>
    <xdr:sp macro="" textlink="">
      <xdr:nvSpPr>
        <xdr:cNvPr id="260" name="円/楕円 259"/>
        <xdr:cNvSpPr/>
      </xdr:nvSpPr>
      <xdr:spPr>
        <a:xfrm>
          <a:off x="2857500" y="165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51097</xdr:rowOff>
    </xdr:from>
    <xdr:ext cx="534377" cy="259045"/>
    <xdr:sp macro="" textlink="">
      <xdr:nvSpPr>
        <xdr:cNvPr id="261" name="テキスト ボックス 260"/>
        <xdr:cNvSpPr txBox="1"/>
      </xdr:nvSpPr>
      <xdr:spPr>
        <a:xfrm>
          <a:off x="2641111" y="163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163500</xdr:rowOff>
    </xdr:from>
    <xdr:to>
      <xdr:col>3</xdr:col>
      <xdr:colOff>3175</xdr:colOff>
      <xdr:row>97</xdr:row>
      <xdr:rowOff>93650</xdr:rowOff>
    </xdr:to>
    <xdr:sp macro="" textlink="">
      <xdr:nvSpPr>
        <xdr:cNvPr id="262" name="円/楕円 261"/>
        <xdr:cNvSpPr/>
      </xdr:nvSpPr>
      <xdr:spPr>
        <a:xfrm>
          <a:off x="1968500" y="166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110177</xdr:rowOff>
    </xdr:from>
    <xdr:ext cx="534377" cy="259045"/>
    <xdr:sp macro="" textlink="">
      <xdr:nvSpPr>
        <xdr:cNvPr id="263" name="テキスト ボックス 262"/>
        <xdr:cNvSpPr txBox="1"/>
      </xdr:nvSpPr>
      <xdr:spPr>
        <a:xfrm>
          <a:off x="1752111" y="163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2387</xdr:rowOff>
    </xdr:from>
    <xdr:to>
      <xdr:col>1</xdr:col>
      <xdr:colOff>485775</xdr:colOff>
      <xdr:row>97</xdr:row>
      <xdr:rowOff>103987</xdr:rowOff>
    </xdr:to>
    <xdr:sp macro="" textlink="">
      <xdr:nvSpPr>
        <xdr:cNvPr id="264" name="円/楕円 263"/>
        <xdr:cNvSpPr/>
      </xdr:nvSpPr>
      <xdr:spPr>
        <a:xfrm>
          <a:off x="1079500" y="166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120514</xdr:rowOff>
    </xdr:from>
    <xdr:ext cx="534377" cy="259045"/>
    <xdr:sp macro="" textlink="">
      <xdr:nvSpPr>
        <xdr:cNvPr id="265" name="テキスト ボックス 264"/>
        <xdr:cNvSpPr txBox="1"/>
      </xdr:nvSpPr>
      <xdr:spPr>
        <a:xfrm>
          <a:off x="863111" y="1640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161284</xdr:rowOff>
    </xdr:from>
    <xdr:to>
      <xdr:col>15</xdr:col>
      <xdr:colOff>180975</xdr:colOff>
      <xdr:row>37</xdr:row>
      <xdr:rowOff>26583</xdr:rowOff>
    </xdr:to>
    <xdr:cxnSp macro="">
      <xdr:nvCxnSpPr>
        <xdr:cNvPr id="294" name="直線コネクタ 293"/>
        <xdr:cNvCxnSpPr/>
      </xdr:nvCxnSpPr>
      <xdr:spPr>
        <a:xfrm>
          <a:off x="9639300" y="6333484"/>
          <a:ext cx="838200" cy="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161284</xdr:rowOff>
    </xdr:from>
    <xdr:to>
      <xdr:col>14</xdr:col>
      <xdr:colOff>28575</xdr:colOff>
      <xdr:row>37</xdr:row>
      <xdr:rowOff>62147</xdr:rowOff>
    </xdr:to>
    <xdr:cxnSp macro="">
      <xdr:nvCxnSpPr>
        <xdr:cNvPr id="297" name="直線コネクタ 296"/>
        <xdr:cNvCxnSpPr/>
      </xdr:nvCxnSpPr>
      <xdr:spPr>
        <a:xfrm flipV="1">
          <a:off x="8750300" y="6333484"/>
          <a:ext cx="889000" cy="7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62147</xdr:rowOff>
    </xdr:from>
    <xdr:to>
      <xdr:col>12</xdr:col>
      <xdr:colOff>511175</xdr:colOff>
      <xdr:row>37</xdr:row>
      <xdr:rowOff>138136</xdr:rowOff>
    </xdr:to>
    <xdr:cxnSp macro="">
      <xdr:nvCxnSpPr>
        <xdr:cNvPr id="300" name="直線コネクタ 299"/>
        <xdr:cNvCxnSpPr/>
      </xdr:nvCxnSpPr>
      <xdr:spPr>
        <a:xfrm flipV="1">
          <a:off x="7861300" y="6405797"/>
          <a:ext cx="889000" cy="7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138136</xdr:rowOff>
    </xdr:from>
    <xdr:to>
      <xdr:col>11</xdr:col>
      <xdr:colOff>307975</xdr:colOff>
      <xdr:row>37</xdr:row>
      <xdr:rowOff>142340</xdr:rowOff>
    </xdr:to>
    <xdr:cxnSp macro="">
      <xdr:nvCxnSpPr>
        <xdr:cNvPr id="303" name="直線コネクタ 302"/>
        <xdr:cNvCxnSpPr/>
      </xdr:nvCxnSpPr>
      <xdr:spPr>
        <a:xfrm flipV="1">
          <a:off x="6972300" y="6481786"/>
          <a:ext cx="8890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147233</xdr:rowOff>
    </xdr:from>
    <xdr:to>
      <xdr:col>15</xdr:col>
      <xdr:colOff>231775</xdr:colOff>
      <xdr:row>37</xdr:row>
      <xdr:rowOff>77383</xdr:rowOff>
    </xdr:to>
    <xdr:sp macro="" textlink="">
      <xdr:nvSpPr>
        <xdr:cNvPr id="313" name="円/楕円 312"/>
        <xdr:cNvSpPr/>
      </xdr:nvSpPr>
      <xdr:spPr>
        <a:xfrm>
          <a:off x="10426700" y="631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170110</xdr:rowOff>
    </xdr:from>
    <xdr:ext cx="599010" cy="259045"/>
    <xdr:sp macro="" textlink="">
      <xdr:nvSpPr>
        <xdr:cNvPr id="314" name="補助費等該当値テキスト"/>
        <xdr:cNvSpPr txBox="1"/>
      </xdr:nvSpPr>
      <xdr:spPr>
        <a:xfrm>
          <a:off x="10528300" y="617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189,379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110484</xdr:rowOff>
    </xdr:from>
    <xdr:to>
      <xdr:col>14</xdr:col>
      <xdr:colOff>79375</xdr:colOff>
      <xdr:row>37</xdr:row>
      <xdr:rowOff>40634</xdr:rowOff>
    </xdr:to>
    <xdr:sp macro="" textlink="">
      <xdr:nvSpPr>
        <xdr:cNvPr id="315" name="円/楕円 314"/>
        <xdr:cNvSpPr/>
      </xdr:nvSpPr>
      <xdr:spPr>
        <a:xfrm>
          <a:off x="9588500" y="62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57161</xdr:rowOff>
    </xdr:from>
    <xdr:ext cx="599010" cy="259045"/>
    <xdr:sp macro="" textlink="">
      <xdr:nvSpPr>
        <xdr:cNvPr id="316" name="テキスト ボックス 315"/>
        <xdr:cNvSpPr txBox="1"/>
      </xdr:nvSpPr>
      <xdr:spPr>
        <a:xfrm>
          <a:off x="9339794" y="605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208,670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11347</xdr:rowOff>
    </xdr:from>
    <xdr:to>
      <xdr:col>12</xdr:col>
      <xdr:colOff>561975</xdr:colOff>
      <xdr:row>37</xdr:row>
      <xdr:rowOff>112947</xdr:rowOff>
    </xdr:to>
    <xdr:sp macro="" textlink="">
      <xdr:nvSpPr>
        <xdr:cNvPr id="317" name="円/楕円 316"/>
        <xdr:cNvSpPr/>
      </xdr:nvSpPr>
      <xdr:spPr>
        <a:xfrm>
          <a:off x="8699500" y="63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129474</xdr:rowOff>
    </xdr:from>
    <xdr:ext cx="599010" cy="259045"/>
    <xdr:sp macro="" textlink="">
      <xdr:nvSpPr>
        <xdr:cNvPr id="318" name="テキスト ボックス 317"/>
        <xdr:cNvSpPr txBox="1"/>
      </xdr:nvSpPr>
      <xdr:spPr>
        <a:xfrm>
          <a:off x="8450794" y="61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170,710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87336</xdr:rowOff>
    </xdr:from>
    <xdr:to>
      <xdr:col>11</xdr:col>
      <xdr:colOff>358775</xdr:colOff>
      <xdr:row>38</xdr:row>
      <xdr:rowOff>17486</xdr:rowOff>
    </xdr:to>
    <xdr:sp macro="" textlink="">
      <xdr:nvSpPr>
        <xdr:cNvPr id="319" name="円/楕円 318"/>
        <xdr:cNvSpPr/>
      </xdr:nvSpPr>
      <xdr:spPr>
        <a:xfrm>
          <a:off x="7810500" y="64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8613</xdr:rowOff>
    </xdr:from>
    <xdr:ext cx="599010" cy="259045"/>
    <xdr:sp macro="" textlink="">
      <xdr:nvSpPr>
        <xdr:cNvPr id="320" name="テキスト ボックス 319"/>
        <xdr:cNvSpPr txBox="1"/>
      </xdr:nvSpPr>
      <xdr:spPr>
        <a:xfrm>
          <a:off x="7561794" y="652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130,821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91540</xdr:rowOff>
    </xdr:from>
    <xdr:to>
      <xdr:col>10</xdr:col>
      <xdr:colOff>155575</xdr:colOff>
      <xdr:row>38</xdr:row>
      <xdr:rowOff>21690</xdr:rowOff>
    </xdr:to>
    <xdr:sp macro="" textlink="">
      <xdr:nvSpPr>
        <xdr:cNvPr id="321" name="円/楕円 320"/>
        <xdr:cNvSpPr/>
      </xdr:nvSpPr>
      <xdr:spPr>
        <a:xfrm>
          <a:off x="6921500" y="643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12817</xdr:rowOff>
    </xdr:from>
    <xdr:ext cx="599010" cy="259045"/>
    <xdr:sp macro="" textlink="">
      <xdr:nvSpPr>
        <xdr:cNvPr id="322" name="テキスト ボックス 321"/>
        <xdr:cNvSpPr txBox="1"/>
      </xdr:nvSpPr>
      <xdr:spPr>
        <a:xfrm>
          <a:off x="6672794" y="652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106190</xdr:rowOff>
    </xdr:from>
    <xdr:to>
      <xdr:col>15</xdr:col>
      <xdr:colOff>180975</xdr:colOff>
      <xdr:row>57</xdr:row>
      <xdr:rowOff>60861</xdr:rowOff>
    </xdr:to>
    <xdr:cxnSp macro="">
      <xdr:nvCxnSpPr>
        <xdr:cNvPr id="351" name="直線コネクタ 350"/>
        <xdr:cNvCxnSpPr/>
      </xdr:nvCxnSpPr>
      <xdr:spPr>
        <a:xfrm flipV="1">
          <a:off x="9639300" y="9535940"/>
          <a:ext cx="838200" cy="29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4060</xdr:rowOff>
    </xdr:from>
    <xdr:to>
      <xdr:col>14</xdr:col>
      <xdr:colOff>28575</xdr:colOff>
      <xdr:row>57</xdr:row>
      <xdr:rowOff>60861</xdr:rowOff>
    </xdr:to>
    <xdr:cxnSp macro="">
      <xdr:nvCxnSpPr>
        <xdr:cNvPr id="354" name="直線コネクタ 353"/>
        <xdr:cNvCxnSpPr/>
      </xdr:nvCxnSpPr>
      <xdr:spPr>
        <a:xfrm>
          <a:off x="8750300" y="9776710"/>
          <a:ext cx="889000" cy="5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4060</xdr:rowOff>
    </xdr:from>
    <xdr:to>
      <xdr:col>12</xdr:col>
      <xdr:colOff>511175</xdr:colOff>
      <xdr:row>57</xdr:row>
      <xdr:rowOff>53632</xdr:rowOff>
    </xdr:to>
    <xdr:cxnSp macro="">
      <xdr:nvCxnSpPr>
        <xdr:cNvPr id="357" name="直線コネクタ 356"/>
        <xdr:cNvCxnSpPr/>
      </xdr:nvCxnSpPr>
      <xdr:spPr>
        <a:xfrm flipV="1">
          <a:off x="7861300" y="9776710"/>
          <a:ext cx="889000" cy="4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44555</xdr:rowOff>
    </xdr:from>
    <xdr:to>
      <xdr:col>11</xdr:col>
      <xdr:colOff>307975</xdr:colOff>
      <xdr:row>57</xdr:row>
      <xdr:rowOff>53632</xdr:rowOff>
    </xdr:to>
    <xdr:cxnSp macro="">
      <xdr:nvCxnSpPr>
        <xdr:cNvPr id="360" name="直線コネクタ 359"/>
        <xdr:cNvCxnSpPr/>
      </xdr:nvCxnSpPr>
      <xdr:spPr>
        <a:xfrm>
          <a:off x="6972300" y="9817205"/>
          <a:ext cx="889000" cy="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55390</xdr:rowOff>
    </xdr:from>
    <xdr:to>
      <xdr:col>15</xdr:col>
      <xdr:colOff>231775</xdr:colOff>
      <xdr:row>55</xdr:row>
      <xdr:rowOff>156990</xdr:rowOff>
    </xdr:to>
    <xdr:sp macro="" textlink="">
      <xdr:nvSpPr>
        <xdr:cNvPr id="370" name="円/楕円 369"/>
        <xdr:cNvSpPr/>
      </xdr:nvSpPr>
      <xdr:spPr>
        <a:xfrm>
          <a:off x="10426700" y="94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78267</xdr:rowOff>
    </xdr:from>
    <xdr:ext cx="599010" cy="259045"/>
    <xdr:sp macro="" textlink="">
      <xdr:nvSpPr>
        <xdr:cNvPr id="371" name="普通建設事業費該当値テキスト"/>
        <xdr:cNvSpPr txBox="1"/>
      </xdr:nvSpPr>
      <xdr:spPr>
        <a:xfrm>
          <a:off x="10528300" y="933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818,976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10061</xdr:rowOff>
    </xdr:from>
    <xdr:to>
      <xdr:col>14</xdr:col>
      <xdr:colOff>79375</xdr:colOff>
      <xdr:row>57</xdr:row>
      <xdr:rowOff>111661</xdr:rowOff>
    </xdr:to>
    <xdr:sp macro="" textlink="">
      <xdr:nvSpPr>
        <xdr:cNvPr id="372" name="円/楕円 371"/>
        <xdr:cNvSpPr/>
      </xdr:nvSpPr>
      <xdr:spPr>
        <a:xfrm>
          <a:off x="9588500" y="978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128188</xdr:rowOff>
    </xdr:from>
    <xdr:ext cx="599010" cy="259045"/>
    <xdr:sp macro="" textlink="">
      <xdr:nvSpPr>
        <xdr:cNvPr id="373" name="テキスト ボックス 372"/>
        <xdr:cNvSpPr txBox="1"/>
      </xdr:nvSpPr>
      <xdr:spPr>
        <a:xfrm>
          <a:off x="9339794" y="955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428,464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124710</xdr:rowOff>
    </xdr:from>
    <xdr:to>
      <xdr:col>12</xdr:col>
      <xdr:colOff>561975</xdr:colOff>
      <xdr:row>57</xdr:row>
      <xdr:rowOff>54860</xdr:rowOff>
    </xdr:to>
    <xdr:sp macro="" textlink="">
      <xdr:nvSpPr>
        <xdr:cNvPr id="374" name="円/楕円 373"/>
        <xdr:cNvSpPr/>
      </xdr:nvSpPr>
      <xdr:spPr>
        <a:xfrm>
          <a:off x="8699500" y="972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71387</xdr:rowOff>
    </xdr:from>
    <xdr:ext cx="599010" cy="259045"/>
    <xdr:sp macro="" textlink="">
      <xdr:nvSpPr>
        <xdr:cNvPr id="375" name="テキスト ボックス 374"/>
        <xdr:cNvSpPr txBox="1"/>
      </xdr:nvSpPr>
      <xdr:spPr>
        <a:xfrm>
          <a:off x="8450794" y="950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503,005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2832</xdr:rowOff>
    </xdr:from>
    <xdr:to>
      <xdr:col>11</xdr:col>
      <xdr:colOff>358775</xdr:colOff>
      <xdr:row>57</xdr:row>
      <xdr:rowOff>104432</xdr:rowOff>
    </xdr:to>
    <xdr:sp macro="" textlink="">
      <xdr:nvSpPr>
        <xdr:cNvPr id="376" name="円/楕円 375"/>
        <xdr:cNvSpPr/>
      </xdr:nvSpPr>
      <xdr:spPr>
        <a:xfrm>
          <a:off x="7810500" y="977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120959</xdr:rowOff>
    </xdr:from>
    <xdr:ext cx="599010" cy="259045"/>
    <xdr:sp macro="" textlink="">
      <xdr:nvSpPr>
        <xdr:cNvPr id="377" name="テキスト ボックス 376"/>
        <xdr:cNvSpPr txBox="1"/>
      </xdr:nvSpPr>
      <xdr:spPr>
        <a:xfrm>
          <a:off x="7561794" y="955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437,951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165205</xdr:rowOff>
    </xdr:from>
    <xdr:to>
      <xdr:col>10</xdr:col>
      <xdr:colOff>155575</xdr:colOff>
      <xdr:row>57</xdr:row>
      <xdr:rowOff>95355</xdr:rowOff>
    </xdr:to>
    <xdr:sp macro="" textlink="">
      <xdr:nvSpPr>
        <xdr:cNvPr id="378" name="円/楕円 377"/>
        <xdr:cNvSpPr/>
      </xdr:nvSpPr>
      <xdr:spPr>
        <a:xfrm>
          <a:off x="6921500" y="976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111882</xdr:rowOff>
    </xdr:from>
    <xdr:ext cx="599010" cy="259045"/>
    <xdr:sp macro="" textlink="">
      <xdr:nvSpPr>
        <xdr:cNvPr id="379" name="テキスト ボックス 378"/>
        <xdr:cNvSpPr txBox="1"/>
      </xdr:nvSpPr>
      <xdr:spPr>
        <a:xfrm>
          <a:off x="6672794" y="954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83603</xdr:rowOff>
    </xdr:from>
    <xdr:to>
      <xdr:col>15</xdr:col>
      <xdr:colOff>180975</xdr:colOff>
      <xdr:row>78</xdr:row>
      <xdr:rowOff>122118</xdr:rowOff>
    </xdr:to>
    <xdr:cxnSp macro="">
      <xdr:nvCxnSpPr>
        <xdr:cNvPr id="408" name="直線コネクタ 407"/>
        <xdr:cNvCxnSpPr/>
      </xdr:nvCxnSpPr>
      <xdr:spPr>
        <a:xfrm flipV="1">
          <a:off x="9639300" y="13285253"/>
          <a:ext cx="838200" cy="20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32803</xdr:rowOff>
    </xdr:from>
    <xdr:to>
      <xdr:col>15</xdr:col>
      <xdr:colOff>231775</xdr:colOff>
      <xdr:row>77</xdr:row>
      <xdr:rowOff>134403</xdr:rowOff>
    </xdr:to>
    <xdr:sp macro="" textlink="">
      <xdr:nvSpPr>
        <xdr:cNvPr id="418" name="円/楕円 417"/>
        <xdr:cNvSpPr/>
      </xdr:nvSpPr>
      <xdr:spPr>
        <a:xfrm>
          <a:off x="10426700" y="1323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55680</xdr:rowOff>
    </xdr:from>
    <xdr:ext cx="599010" cy="259045"/>
    <xdr:sp macro="" textlink="">
      <xdr:nvSpPr>
        <xdr:cNvPr id="419" name="普通建設事業費 （ うち新規整備　）該当値テキスト"/>
        <xdr:cNvSpPr txBox="1"/>
      </xdr:nvSpPr>
      <xdr:spPr>
        <a:xfrm>
          <a:off x="10528300" y="1308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239,171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71318</xdr:rowOff>
    </xdr:from>
    <xdr:to>
      <xdr:col>14</xdr:col>
      <xdr:colOff>79375</xdr:colOff>
      <xdr:row>79</xdr:row>
      <xdr:rowOff>1468</xdr:rowOff>
    </xdr:to>
    <xdr:sp macro="" textlink="">
      <xdr:nvSpPr>
        <xdr:cNvPr id="420" name="円/楕円 419"/>
        <xdr:cNvSpPr/>
      </xdr:nvSpPr>
      <xdr:spPr>
        <a:xfrm>
          <a:off x="9588500" y="134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164045</xdr:rowOff>
    </xdr:from>
    <xdr:ext cx="534377" cy="259045"/>
    <xdr:sp macro="" textlink="">
      <xdr:nvSpPr>
        <xdr:cNvPr id="421" name="テキスト ボックス 420"/>
        <xdr:cNvSpPr txBox="1"/>
      </xdr:nvSpPr>
      <xdr:spPr>
        <a:xfrm>
          <a:off x="9372111" y="135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150284</xdr:rowOff>
    </xdr:from>
    <xdr:to>
      <xdr:col>15</xdr:col>
      <xdr:colOff>180975</xdr:colOff>
      <xdr:row>97</xdr:row>
      <xdr:rowOff>6259</xdr:rowOff>
    </xdr:to>
    <xdr:cxnSp macro="">
      <xdr:nvCxnSpPr>
        <xdr:cNvPr id="448" name="直線コネクタ 447"/>
        <xdr:cNvCxnSpPr/>
      </xdr:nvCxnSpPr>
      <xdr:spPr>
        <a:xfrm flipV="1">
          <a:off x="9639300" y="16438034"/>
          <a:ext cx="838200" cy="19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99484</xdr:rowOff>
    </xdr:from>
    <xdr:to>
      <xdr:col>15</xdr:col>
      <xdr:colOff>231775</xdr:colOff>
      <xdr:row>96</xdr:row>
      <xdr:rowOff>29634</xdr:rowOff>
    </xdr:to>
    <xdr:sp macro="" textlink="">
      <xdr:nvSpPr>
        <xdr:cNvPr id="458" name="円/楕円 457"/>
        <xdr:cNvSpPr/>
      </xdr:nvSpPr>
      <xdr:spPr>
        <a:xfrm>
          <a:off x="10426700" y="1638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122361</xdr:rowOff>
    </xdr:from>
    <xdr:ext cx="599010" cy="259045"/>
    <xdr:sp macro="" textlink="">
      <xdr:nvSpPr>
        <xdr:cNvPr id="459" name="普通建設事業費 （ うち更新整備　）該当値テキスト"/>
        <xdr:cNvSpPr txBox="1"/>
      </xdr:nvSpPr>
      <xdr:spPr>
        <a:xfrm>
          <a:off x="10528300" y="1623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550,925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126909</xdr:rowOff>
    </xdr:from>
    <xdr:to>
      <xdr:col>14</xdr:col>
      <xdr:colOff>79375</xdr:colOff>
      <xdr:row>97</xdr:row>
      <xdr:rowOff>57059</xdr:rowOff>
    </xdr:to>
    <xdr:sp macro="" textlink="">
      <xdr:nvSpPr>
        <xdr:cNvPr id="460" name="円/楕円 459"/>
        <xdr:cNvSpPr/>
      </xdr:nvSpPr>
      <xdr:spPr>
        <a:xfrm>
          <a:off x="9588500" y="1658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73586</xdr:rowOff>
    </xdr:from>
    <xdr:ext cx="599010" cy="259045"/>
    <xdr:sp macro="" textlink="">
      <xdr:nvSpPr>
        <xdr:cNvPr id="461" name="テキスト ボックス 460"/>
        <xdr:cNvSpPr txBox="1"/>
      </xdr:nvSpPr>
      <xdr:spPr>
        <a:xfrm>
          <a:off x="9339794" y="1636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24074</xdr:rowOff>
    </xdr:from>
    <xdr:to>
      <xdr:col>21</xdr:col>
      <xdr:colOff>161925</xdr:colOff>
      <xdr:row>38</xdr:row>
      <xdr:rowOff>139700</xdr:rowOff>
    </xdr:to>
    <xdr:cxnSp macro="">
      <xdr:nvCxnSpPr>
        <xdr:cNvPr id="494" name="直線コネクタ 493"/>
        <xdr:cNvCxnSpPr/>
      </xdr:nvCxnSpPr>
      <xdr:spPr>
        <a:xfrm>
          <a:off x="13703300" y="6539174"/>
          <a:ext cx="889000" cy="1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24074</xdr:rowOff>
    </xdr:from>
    <xdr:to>
      <xdr:col>19</xdr:col>
      <xdr:colOff>644525</xdr:colOff>
      <xdr:row>38</xdr:row>
      <xdr:rowOff>130714</xdr:rowOff>
    </xdr:to>
    <xdr:cxnSp macro="">
      <xdr:nvCxnSpPr>
        <xdr:cNvPr id="497" name="直線コネクタ 496"/>
        <xdr:cNvCxnSpPr/>
      </xdr:nvCxnSpPr>
      <xdr:spPr>
        <a:xfrm flipV="1">
          <a:off x="12814300" y="6539174"/>
          <a:ext cx="889000" cy="10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144724</xdr:rowOff>
    </xdr:from>
    <xdr:to>
      <xdr:col>20</xdr:col>
      <xdr:colOff>9525</xdr:colOff>
      <xdr:row>38</xdr:row>
      <xdr:rowOff>74874</xdr:rowOff>
    </xdr:to>
    <xdr:sp macro="" textlink="">
      <xdr:nvSpPr>
        <xdr:cNvPr id="513" name="円/楕円 512"/>
        <xdr:cNvSpPr/>
      </xdr:nvSpPr>
      <xdr:spPr>
        <a:xfrm>
          <a:off x="13652500" y="648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91401</xdr:rowOff>
    </xdr:from>
    <xdr:ext cx="534377" cy="259045"/>
    <xdr:sp macro="" textlink="">
      <xdr:nvSpPr>
        <xdr:cNvPr id="514" name="テキスト ボックス 513"/>
        <xdr:cNvSpPr txBox="1"/>
      </xdr:nvSpPr>
      <xdr:spPr>
        <a:xfrm>
          <a:off x="13436111" y="626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79914</xdr:rowOff>
    </xdr:from>
    <xdr:to>
      <xdr:col>18</xdr:col>
      <xdr:colOff>492125</xdr:colOff>
      <xdr:row>39</xdr:row>
      <xdr:rowOff>10064</xdr:rowOff>
    </xdr:to>
    <xdr:sp macro="" textlink="">
      <xdr:nvSpPr>
        <xdr:cNvPr id="515" name="円/楕円 514"/>
        <xdr:cNvSpPr/>
      </xdr:nvSpPr>
      <xdr:spPr>
        <a:xfrm>
          <a:off x="12763500" y="659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1191</xdr:rowOff>
    </xdr:from>
    <xdr:ext cx="469744" cy="259045"/>
    <xdr:sp macro="" textlink="">
      <xdr:nvSpPr>
        <xdr:cNvPr id="516" name="テキスト ボックス 515"/>
        <xdr:cNvSpPr txBox="1"/>
      </xdr:nvSpPr>
      <xdr:spPr>
        <a:xfrm>
          <a:off x="12579427" y="668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117235</xdr:rowOff>
    </xdr:from>
    <xdr:to>
      <xdr:col>23</xdr:col>
      <xdr:colOff>517525</xdr:colOff>
      <xdr:row>77</xdr:row>
      <xdr:rowOff>39066</xdr:rowOff>
    </xdr:to>
    <xdr:cxnSp macro="">
      <xdr:nvCxnSpPr>
        <xdr:cNvPr id="600" name="直線コネクタ 599"/>
        <xdr:cNvCxnSpPr/>
      </xdr:nvCxnSpPr>
      <xdr:spPr>
        <a:xfrm>
          <a:off x="15481300" y="13147435"/>
          <a:ext cx="838200" cy="9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112424</xdr:rowOff>
    </xdr:from>
    <xdr:to>
      <xdr:col>22</xdr:col>
      <xdr:colOff>365125</xdr:colOff>
      <xdr:row>76</xdr:row>
      <xdr:rowOff>117235</xdr:rowOff>
    </xdr:to>
    <xdr:cxnSp macro="">
      <xdr:nvCxnSpPr>
        <xdr:cNvPr id="603" name="直線コネクタ 602"/>
        <xdr:cNvCxnSpPr/>
      </xdr:nvCxnSpPr>
      <xdr:spPr>
        <a:xfrm>
          <a:off x="14592300" y="13142624"/>
          <a:ext cx="8890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99082</xdr:rowOff>
    </xdr:from>
    <xdr:to>
      <xdr:col>21</xdr:col>
      <xdr:colOff>161925</xdr:colOff>
      <xdr:row>76</xdr:row>
      <xdr:rowOff>112424</xdr:rowOff>
    </xdr:to>
    <xdr:cxnSp macro="">
      <xdr:nvCxnSpPr>
        <xdr:cNvPr id="606" name="直線コネクタ 605"/>
        <xdr:cNvCxnSpPr/>
      </xdr:nvCxnSpPr>
      <xdr:spPr>
        <a:xfrm>
          <a:off x="13703300" y="13129282"/>
          <a:ext cx="889000" cy="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45451</xdr:rowOff>
    </xdr:from>
    <xdr:to>
      <xdr:col>19</xdr:col>
      <xdr:colOff>644525</xdr:colOff>
      <xdr:row>76</xdr:row>
      <xdr:rowOff>99082</xdr:rowOff>
    </xdr:to>
    <xdr:cxnSp macro="">
      <xdr:nvCxnSpPr>
        <xdr:cNvPr id="609" name="直線コネクタ 608"/>
        <xdr:cNvCxnSpPr/>
      </xdr:nvCxnSpPr>
      <xdr:spPr>
        <a:xfrm>
          <a:off x="12814300" y="13075651"/>
          <a:ext cx="889000" cy="5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159716</xdr:rowOff>
    </xdr:from>
    <xdr:to>
      <xdr:col>23</xdr:col>
      <xdr:colOff>568325</xdr:colOff>
      <xdr:row>77</xdr:row>
      <xdr:rowOff>89866</xdr:rowOff>
    </xdr:to>
    <xdr:sp macro="" textlink="">
      <xdr:nvSpPr>
        <xdr:cNvPr id="619" name="円/楕円 618"/>
        <xdr:cNvSpPr/>
      </xdr:nvSpPr>
      <xdr:spPr>
        <a:xfrm>
          <a:off x="16268700" y="131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11143</xdr:rowOff>
    </xdr:from>
    <xdr:ext cx="599010" cy="259045"/>
    <xdr:sp macro="" textlink="">
      <xdr:nvSpPr>
        <xdr:cNvPr id="620" name="公債費該当値テキスト"/>
        <xdr:cNvSpPr txBox="1"/>
      </xdr:nvSpPr>
      <xdr:spPr>
        <a:xfrm>
          <a:off x="16370300" y="1304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182,826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66435</xdr:rowOff>
    </xdr:from>
    <xdr:to>
      <xdr:col>22</xdr:col>
      <xdr:colOff>415925</xdr:colOff>
      <xdr:row>76</xdr:row>
      <xdr:rowOff>168035</xdr:rowOff>
    </xdr:to>
    <xdr:sp macro="" textlink="">
      <xdr:nvSpPr>
        <xdr:cNvPr id="621" name="円/楕円 620"/>
        <xdr:cNvSpPr/>
      </xdr:nvSpPr>
      <xdr:spPr>
        <a:xfrm>
          <a:off x="15430500" y="13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13112</xdr:rowOff>
    </xdr:from>
    <xdr:ext cx="599010" cy="259045"/>
    <xdr:sp macro="" textlink="">
      <xdr:nvSpPr>
        <xdr:cNvPr id="622" name="テキスト ボックス 621"/>
        <xdr:cNvSpPr txBox="1"/>
      </xdr:nvSpPr>
      <xdr:spPr>
        <a:xfrm>
          <a:off x="15181794" y="128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231,793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61624</xdr:rowOff>
    </xdr:from>
    <xdr:to>
      <xdr:col>21</xdr:col>
      <xdr:colOff>212725</xdr:colOff>
      <xdr:row>76</xdr:row>
      <xdr:rowOff>163224</xdr:rowOff>
    </xdr:to>
    <xdr:sp macro="" textlink="">
      <xdr:nvSpPr>
        <xdr:cNvPr id="623" name="円/楕円 622"/>
        <xdr:cNvSpPr/>
      </xdr:nvSpPr>
      <xdr:spPr>
        <a:xfrm>
          <a:off x="14541500" y="1309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8301</xdr:rowOff>
    </xdr:from>
    <xdr:ext cx="599010" cy="259045"/>
    <xdr:sp macro="" textlink="">
      <xdr:nvSpPr>
        <xdr:cNvPr id="624" name="テキスト ボックス 623"/>
        <xdr:cNvSpPr txBox="1"/>
      </xdr:nvSpPr>
      <xdr:spPr>
        <a:xfrm>
          <a:off x="14292794" y="1286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234,318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48282</xdr:rowOff>
    </xdr:from>
    <xdr:to>
      <xdr:col>20</xdr:col>
      <xdr:colOff>9525</xdr:colOff>
      <xdr:row>76</xdr:row>
      <xdr:rowOff>149882</xdr:rowOff>
    </xdr:to>
    <xdr:sp macro="" textlink="">
      <xdr:nvSpPr>
        <xdr:cNvPr id="625" name="円/楕円 624"/>
        <xdr:cNvSpPr/>
      </xdr:nvSpPr>
      <xdr:spPr>
        <a:xfrm>
          <a:off x="13652500" y="130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166409</xdr:rowOff>
    </xdr:from>
    <xdr:ext cx="599010" cy="259045"/>
    <xdr:sp macro="" textlink="">
      <xdr:nvSpPr>
        <xdr:cNvPr id="626" name="テキスト ボックス 625"/>
        <xdr:cNvSpPr txBox="1"/>
      </xdr:nvSpPr>
      <xdr:spPr>
        <a:xfrm>
          <a:off x="13403794" y="1285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241,322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166101</xdr:rowOff>
    </xdr:from>
    <xdr:to>
      <xdr:col>18</xdr:col>
      <xdr:colOff>492125</xdr:colOff>
      <xdr:row>76</xdr:row>
      <xdr:rowOff>96251</xdr:rowOff>
    </xdr:to>
    <xdr:sp macro="" textlink="">
      <xdr:nvSpPr>
        <xdr:cNvPr id="627" name="円/楕円 626"/>
        <xdr:cNvSpPr/>
      </xdr:nvSpPr>
      <xdr:spPr>
        <a:xfrm>
          <a:off x="12763500" y="1302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112779</xdr:rowOff>
    </xdr:from>
    <xdr:ext cx="599010" cy="259045"/>
    <xdr:sp macro="" textlink="">
      <xdr:nvSpPr>
        <xdr:cNvPr id="628" name="テキスト ボックス 627"/>
        <xdr:cNvSpPr txBox="1"/>
      </xdr:nvSpPr>
      <xdr:spPr>
        <a:xfrm>
          <a:off x="12514794" y="1280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46055</xdr:rowOff>
    </xdr:from>
    <xdr:to>
      <xdr:col>23</xdr:col>
      <xdr:colOff>517525</xdr:colOff>
      <xdr:row>98</xdr:row>
      <xdr:rowOff>87232</xdr:rowOff>
    </xdr:to>
    <xdr:cxnSp macro="">
      <xdr:nvCxnSpPr>
        <xdr:cNvPr id="657" name="直線コネクタ 656"/>
        <xdr:cNvCxnSpPr/>
      </xdr:nvCxnSpPr>
      <xdr:spPr>
        <a:xfrm>
          <a:off x="15481300" y="16848155"/>
          <a:ext cx="838200" cy="4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46055</xdr:rowOff>
    </xdr:from>
    <xdr:to>
      <xdr:col>22</xdr:col>
      <xdr:colOff>365125</xdr:colOff>
      <xdr:row>98</xdr:row>
      <xdr:rowOff>46862</xdr:rowOff>
    </xdr:to>
    <xdr:cxnSp macro="">
      <xdr:nvCxnSpPr>
        <xdr:cNvPr id="660" name="直線コネクタ 659"/>
        <xdr:cNvCxnSpPr/>
      </xdr:nvCxnSpPr>
      <xdr:spPr>
        <a:xfrm flipV="1">
          <a:off x="14592300" y="16848155"/>
          <a:ext cx="8890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89836</xdr:rowOff>
    </xdr:from>
    <xdr:to>
      <xdr:col>21</xdr:col>
      <xdr:colOff>161925</xdr:colOff>
      <xdr:row>98</xdr:row>
      <xdr:rowOff>46862</xdr:rowOff>
    </xdr:to>
    <xdr:cxnSp macro="">
      <xdr:nvCxnSpPr>
        <xdr:cNvPr id="663" name="直線コネクタ 662"/>
        <xdr:cNvCxnSpPr/>
      </xdr:nvCxnSpPr>
      <xdr:spPr>
        <a:xfrm>
          <a:off x="13703300" y="16549036"/>
          <a:ext cx="889000" cy="29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89836</xdr:rowOff>
    </xdr:from>
    <xdr:to>
      <xdr:col>19</xdr:col>
      <xdr:colOff>644525</xdr:colOff>
      <xdr:row>98</xdr:row>
      <xdr:rowOff>95357</xdr:rowOff>
    </xdr:to>
    <xdr:cxnSp macro="">
      <xdr:nvCxnSpPr>
        <xdr:cNvPr id="666" name="直線コネクタ 665"/>
        <xdr:cNvCxnSpPr/>
      </xdr:nvCxnSpPr>
      <xdr:spPr>
        <a:xfrm flipV="1">
          <a:off x="12814300" y="16549036"/>
          <a:ext cx="889000" cy="34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36432</xdr:rowOff>
    </xdr:from>
    <xdr:to>
      <xdr:col>23</xdr:col>
      <xdr:colOff>568325</xdr:colOff>
      <xdr:row>98</xdr:row>
      <xdr:rowOff>138032</xdr:rowOff>
    </xdr:to>
    <xdr:sp macro="" textlink="">
      <xdr:nvSpPr>
        <xdr:cNvPr id="676" name="円/楕円 675"/>
        <xdr:cNvSpPr/>
      </xdr:nvSpPr>
      <xdr:spPr>
        <a:xfrm>
          <a:off x="16268700" y="168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167259</xdr:rowOff>
    </xdr:from>
    <xdr:ext cx="599010" cy="259045"/>
    <xdr:sp macro="" textlink="">
      <xdr:nvSpPr>
        <xdr:cNvPr id="677" name="積立金該当値テキスト"/>
        <xdr:cNvSpPr txBox="1"/>
      </xdr:nvSpPr>
      <xdr:spPr>
        <a:xfrm>
          <a:off x="16370300" y="1662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101,313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166705</xdr:rowOff>
    </xdr:from>
    <xdr:to>
      <xdr:col>22</xdr:col>
      <xdr:colOff>415925</xdr:colOff>
      <xdr:row>98</xdr:row>
      <xdr:rowOff>96855</xdr:rowOff>
    </xdr:to>
    <xdr:sp macro="" textlink="">
      <xdr:nvSpPr>
        <xdr:cNvPr id="678" name="円/楕円 677"/>
        <xdr:cNvSpPr/>
      </xdr:nvSpPr>
      <xdr:spPr>
        <a:xfrm>
          <a:off x="15430500" y="1679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113382</xdr:rowOff>
    </xdr:from>
    <xdr:ext cx="599010" cy="259045"/>
    <xdr:sp macro="" textlink="">
      <xdr:nvSpPr>
        <xdr:cNvPr id="679" name="テキスト ボックス 678"/>
        <xdr:cNvSpPr txBox="1"/>
      </xdr:nvSpPr>
      <xdr:spPr>
        <a:xfrm>
          <a:off x="15181794" y="1657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133,736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167512</xdr:rowOff>
    </xdr:from>
    <xdr:to>
      <xdr:col>21</xdr:col>
      <xdr:colOff>212725</xdr:colOff>
      <xdr:row>98</xdr:row>
      <xdr:rowOff>97662</xdr:rowOff>
    </xdr:to>
    <xdr:sp macro="" textlink="">
      <xdr:nvSpPr>
        <xdr:cNvPr id="680" name="円/楕円 679"/>
        <xdr:cNvSpPr/>
      </xdr:nvSpPr>
      <xdr:spPr>
        <a:xfrm>
          <a:off x="14541500" y="167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114189</xdr:rowOff>
    </xdr:from>
    <xdr:ext cx="599010" cy="259045"/>
    <xdr:sp macro="" textlink="">
      <xdr:nvSpPr>
        <xdr:cNvPr id="681" name="テキスト ボックス 680"/>
        <xdr:cNvSpPr txBox="1"/>
      </xdr:nvSpPr>
      <xdr:spPr>
        <a:xfrm>
          <a:off x="14292794" y="1657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133,101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39036</xdr:rowOff>
    </xdr:from>
    <xdr:to>
      <xdr:col>20</xdr:col>
      <xdr:colOff>9525</xdr:colOff>
      <xdr:row>96</xdr:row>
      <xdr:rowOff>140636</xdr:rowOff>
    </xdr:to>
    <xdr:sp macro="" textlink="">
      <xdr:nvSpPr>
        <xdr:cNvPr id="682" name="円/楕円 681"/>
        <xdr:cNvSpPr/>
      </xdr:nvSpPr>
      <xdr:spPr>
        <a:xfrm>
          <a:off x="13652500" y="164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157163</xdr:rowOff>
    </xdr:from>
    <xdr:ext cx="599010" cy="259045"/>
    <xdr:sp macro="" textlink="">
      <xdr:nvSpPr>
        <xdr:cNvPr id="683" name="テキスト ボックス 682"/>
        <xdr:cNvSpPr txBox="1"/>
      </xdr:nvSpPr>
      <xdr:spPr>
        <a:xfrm>
          <a:off x="13403794" y="1627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369,263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44557</xdr:rowOff>
    </xdr:from>
    <xdr:to>
      <xdr:col>18</xdr:col>
      <xdr:colOff>492125</xdr:colOff>
      <xdr:row>98</xdr:row>
      <xdr:rowOff>146157</xdr:rowOff>
    </xdr:to>
    <xdr:sp macro="" textlink="">
      <xdr:nvSpPr>
        <xdr:cNvPr id="684" name="円/楕円 683"/>
        <xdr:cNvSpPr/>
      </xdr:nvSpPr>
      <xdr:spPr>
        <a:xfrm>
          <a:off x="12763500" y="1684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162684</xdr:rowOff>
    </xdr:from>
    <xdr:ext cx="534377" cy="259045"/>
    <xdr:sp macro="" textlink="">
      <xdr:nvSpPr>
        <xdr:cNvPr id="685" name="テキスト ボックス 684"/>
        <xdr:cNvSpPr txBox="1"/>
      </xdr:nvSpPr>
      <xdr:spPr>
        <a:xfrm>
          <a:off x="12547111" y="1662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34903</xdr:rowOff>
    </xdr:from>
    <xdr:to>
      <xdr:col>32</xdr:col>
      <xdr:colOff>187325</xdr:colOff>
      <xdr:row>59</xdr:row>
      <xdr:rowOff>36723</xdr:rowOff>
    </xdr:to>
    <xdr:cxnSp macro="">
      <xdr:nvCxnSpPr>
        <xdr:cNvPr id="771" name="直線コネクタ 770"/>
        <xdr:cNvCxnSpPr/>
      </xdr:nvCxnSpPr>
      <xdr:spPr>
        <a:xfrm>
          <a:off x="21323300" y="10150453"/>
          <a:ext cx="8382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34903</xdr:rowOff>
    </xdr:from>
    <xdr:to>
      <xdr:col>31</xdr:col>
      <xdr:colOff>34925</xdr:colOff>
      <xdr:row>59</xdr:row>
      <xdr:rowOff>40838</xdr:rowOff>
    </xdr:to>
    <xdr:cxnSp macro="">
      <xdr:nvCxnSpPr>
        <xdr:cNvPr id="774" name="直線コネクタ 773"/>
        <xdr:cNvCxnSpPr/>
      </xdr:nvCxnSpPr>
      <xdr:spPr>
        <a:xfrm flipV="1">
          <a:off x="20434300" y="10150453"/>
          <a:ext cx="8890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40838</xdr:rowOff>
    </xdr:from>
    <xdr:to>
      <xdr:col>29</xdr:col>
      <xdr:colOff>517525</xdr:colOff>
      <xdr:row>59</xdr:row>
      <xdr:rowOff>44450</xdr:rowOff>
    </xdr:to>
    <xdr:cxnSp macro="">
      <xdr:nvCxnSpPr>
        <xdr:cNvPr id="777" name="直線コネクタ 776"/>
        <xdr:cNvCxnSpPr/>
      </xdr:nvCxnSpPr>
      <xdr:spPr>
        <a:xfrm flipV="1">
          <a:off x="19545300" y="10156388"/>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157373</xdr:rowOff>
    </xdr:from>
    <xdr:to>
      <xdr:col>32</xdr:col>
      <xdr:colOff>238125</xdr:colOff>
      <xdr:row>59</xdr:row>
      <xdr:rowOff>87523</xdr:rowOff>
    </xdr:to>
    <xdr:sp macro="" textlink="">
      <xdr:nvSpPr>
        <xdr:cNvPr id="790" name="円/楕円 789"/>
        <xdr:cNvSpPr/>
      </xdr:nvSpPr>
      <xdr:spPr>
        <a:xfrm>
          <a:off x="22110700" y="101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155553</xdr:rowOff>
    </xdr:from>
    <xdr:to>
      <xdr:col>31</xdr:col>
      <xdr:colOff>85725</xdr:colOff>
      <xdr:row>59</xdr:row>
      <xdr:rowOff>85703</xdr:rowOff>
    </xdr:to>
    <xdr:sp macro="" textlink="">
      <xdr:nvSpPr>
        <xdr:cNvPr id="792" name="円/楕円 791"/>
        <xdr:cNvSpPr/>
      </xdr:nvSpPr>
      <xdr:spPr>
        <a:xfrm>
          <a:off x="21272500" y="1009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76830</xdr:rowOff>
    </xdr:from>
    <xdr:ext cx="469744" cy="259045"/>
    <xdr:sp macro="" textlink="">
      <xdr:nvSpPr>
        <xdr:cNvPr id="793" name="テキスト ボックス 792"/>
        <xdr:cNvSpPr txBox="1"/>
      </xdr:nvSpPr>
      <xdr:spPr>
        <a:xfrm>
          <a:off x="21088427" y="1019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161488</xdr:rowOff>
    </xdr:from>
    <xdr:to>
      <xdr:col>29</xdr:col>
      <xdr:colOff>568325</xdr:colOff>
      <xdr:row>59</xdr:row>
      <xdr:rowOff>91638</xdr:rowOff>
    </xdr:to>
    <xdr:sp macro="" textlink="">
      <xdr:nvSpPr>
        <xdr:cNvPr id="794" name="円/楕円 793"/>
        <xdr:cNvSpPr/>
      </xdr:nvSpPr>
      <xdr:spPr>
        <a:xfrm>
          <a:off x="20383500" y="101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82765</xdr:rowOff>
    </xdr:from>
    <xdr:ext cx="378565" cy="259045"/>
    <xdr:sp macro="" textlink="">
      <xdr:nvSpPr>
        <xdr:cNvPr id="795" name="テキスト ボックス 794"/>
        <xdr:cNvSpPr txBox="1"/>
      </xdr:nvSpPr>
      <xdr:spPr>
        <a:xfrm>
          <a:off x="20245017" y="10198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117461</xdr:rowOff>
    </xdr:from>
    <xdr:to>
      <xdr:col>32</xdr:col>
      <xdr:colOff>187325</xdr:colOff>
      <xdr:row>76</xdr:row>
      <xdr:rowOff>52778</xdr:rowOff>
    </xdr:to>
    <xdr:cxnSp macro="">
      <xdr:nvCxnSpPr>
        <xdr:cNvPr id="828" name="直線コネクタ 827"/>
        <xdr:cNvCxnSpPr/>
      </xdr:nvCxnSpPr>
      <xdr:spPr>
        <a:xfrm flipV="1">
          <a:off x="21323300" y="12976211"/>
          <a:ext cx="838200" cy="10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70689</xdr:rowOff>
    </xdr:from>
    <xdr:to>
      <xdr:col>31</xdr:col>
      <xdr:colOff>34925</xdr:colOff>
      <xdr:row>76</xdr:row>
      <xdr:rowOff>52778</xdr:rowOff>
    </xdr:to>
    <xdr:cxnSp macro="">
      <xdr:nvCxnSpPr>
        <xdr:cNvPr id="831" name="直線コネクタ 830"/>
        <xdr:cNvCxnSpPr/>
      </xdr:nvCxnSpPr>
      <xdr:spPr>
        <a:xfrm>
          <a:off x="20434300" y="12929439"/>
          <a:ext cx="889000" cy="15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70689</xdr:rowOff>
    </xdr:from>
    <xdr:to>
      <xdr:col>29</xdr:col>
      <xdr:colOff>517525</xdr:colOff>
      <xdr:row>75</xdr:row>
      <xdr:rowOff>154986</xdr:rowOff>
    </xdr:to>
    <xdr:cxnSp macro="">
      <xdr:nvCxnSpPr>
        <xdr:cNvPr id="834" name="直線コネクタ 833"/>
        <xdr:cNvCxnSpPr/>
      </xdr:nvCxnSpPr>
      <xdr:spPr>
        <a:xfrm flipV="1">
          <a:off x="19545300" y="12929439"/>
          <a:ext cx="889000" cy="8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154986</xdr:rowOff>
    </xdr:from>
    <xdr:to>
      <xdr:col>28</xdr:col>
      <xdr:colOff>314325</xdr:colOff>
      <xdr:row>75</xdr:row>
      <xdr:rowOff>169856</xdr:rowOff>
    </xdr:to>
    <xdr:cxnSp macro="">
      <xdr:nvCxnSpPr>
        <xdr:cNvPr id="837" name="直線コネクタ 836"/>
        <xdr:cNvCxnSpPr/>
      </xdr:nvCxnSpPr>
      <xdr:spPr>
        <a:xfrm flipV="1">
          <a:off x="18656300" y="13013736"/>
          <a:ext cx="889000" cy="1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66661</xdr:rowOff>
    </xdr:from>
    <xdr:to>
      <xdr:col>32</xdr:col>
      <xdr:colOff>238125</xdr:colOff>
      <xdr:row>75</xdr:row>
      <xdr:rowOff>168261</xdr:rowOff>
    </xdr:to>
    <xdr:sp macro="" textlink="">
      <xdr:nvSpPr>
        <xdr:cNvPr id="847" name="円/楕円 846"/>
        <xdr:cNvSpPr/>
      </xdr:nvSpPr>
      <xdr:spPr>
        <a:xfrm>
          <a:off x="22110700" y="129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89538</xdr:rowOff>
    </xdr:from>
    <xdr:ext cx="599010" cy="259045"/>
    <xdr:sp macro="" textlink="">
      <xdr:nvSpPr>
        <xdr:cNvPr id="848" name="繰出金該当値テキスト"/>
        <xdr:cNvSpPr txBox="1"/>
      </xdr:nvSpPr>
      <xdr:spPr>
        <a:xfrm>
          <a:off x="22212300" y="1277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160,837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1978</xdr:rowOff>
    </xdr:from>
    <xdr:to>
      <xdr:col>31</xdr:col>
      <xdr:colOff>85725</xdr:colOff>
      <xdr:row>76</xdr:row>
      <xdr:rowOff>103578</xdr:rowOff>
    </xdr:to>
    <xdr:sp macro="" textlink="">
      <xdr:nvSpPr>
        <xdr:cNvPr id="849" name="円/楕円 848"/>
        <xdr:cNvSpPr/>
      </xdr:nvSpPr>
      <xdr:spPr>
        <a:xfrm>
          <a:off x="21272500" y="130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120106</xdr:rowOff>
    </xdr:from>
    <xdr:ext cx="599010" cy="259045"/>
    <xdr:sp macro="" textlink="">
      <xdr:nvSpPr>
        <xdr:cNvPr id="850" name="テキスト ボックス 849"/>
        <xdr:cNvSpPr txBox="1"/>
      </xdr:nvSpPr>
      <xdr:spPr>
        <a:xfrm>
          <a:off x="21023794" y="128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132,814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19889</xdr:rowOff>
    </xdr:from>
    <xdr:to>
      <xdr:col>29</xdr:col>
      <xdr:colOff>568325</xdr:colOff>
      <xdr:row>75</xdr:row>
      <xdr:rowOff>121489</xdr:rowOff>
    </xdr:to>
    <xdr:sp macro="" textlink="">
      <xdr:nvSpPr>
        <xdr:cNvPr id="851" name="円/楕円 850"/>
        <xdr:cNvSpPr/>
      </xdr:nvSpPr>
      <xdr:spPr>
        <a:xfrm>
          <a:off x="20383500" y="128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138016</xdr:rowOff>
    </xdr:from>
    <xdr:ext cx="599010" cy="259045"/>
    <xdr:sp macro="" textlink="">
      <xdr:nvSpPr>
        <xdr:cNvPr id="852" name="テキスト ボックス 851"/>
        <xdr:cNvSpPr txBox="1"/>
      </xdr:nvSpPr>
      <xdr:spPr>
        <a:xfrm>
          <a:off x="20134794" y="1265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173,113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104186</xdr:rowOff>
    </xdr:from>
    <xdr:to>
      <xdr:col>28</xdr:col>
      <xdr:colOff>365125</xdr:colOff>
      <xdr:row>76</xdr:row>
      <xdr:rowOff>34336</xdr:rowOff>
    </xdr:to>
    <xdr:sp macro="" textlink="">
      <xdr:nvSpPr>
        <xdr:cNvPr id="853" name="円/楕円 852"/>
        <xdr:cNvSpPr/>
      </xdr:nvSpPr>
      <xdr:spPr>
        <a:xfrm>
          <a:off x="19494500" y="1296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50863</xdr:rowOff>
    </xdr:from>
    <xdr:ext cx="599010" cy="259045"/>
    <xdr:sp macro="" textlink="">
      <xdr:nvSpPr>
        <xdr:cNvPr id="854" name="テキスト ボックス 853"/>
        <xdr:cNvSpPr txBox="1"/>
      </xdr:nvSpPr>
      <xdr:spPr>
        <a:xfrm>
          <a:off x="19245794" y="1273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150,988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119056</xdr:rowOff>
    </xdr:from>
    <xdr:to>
      <xdr:col>27</xdr:col>
      <xdr:colOff>161925</xdr:colOff>
      <xdr:row>76</xdr:row>
      <xdr:rowOff>49206</xdr:rowOff>
    </xdr:to>
    <xdr:sp macro="" textlink="">
      <xdr:nvSpPr>
        <xdr:cNvPr id="855" name="円/楕円 854"/>
        <xdr:cNvSpPr/>
      </xdr:nvSpPr>
      <xdr:spPr>
        <a:xfrm>
          <a:off x="18605500" y="129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65733</xdr:rowOff>
    </xdr:from>
    <xdr:ext cx="599010" cy="259045"/>
    <xdr:sp macro="" textlink="">
      <xdr:nvSpPr>
        <xdr:cNvPr id="856" name="テキスト ボックス 855"/>
        <xdr:cNvSpPr txBox="1"/>
      </xdr:nvSpPr>
      <xdr:spPr>
        <a:xfrm>
          <a:off x="18356794" y="1275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過疎化・高齢化により、人口が減少しているため一人当たりのコストは増加傾向にある。　</a:t>
          </a:r>
          <a:endParaRPr kumimoji="1" lang="en-US" altLang="ja-JP" sz="1300">
            <a:latin typeface="ＭＳ Ｐゴシック"/>
          </a:endParaRPr>
        </a:p>
        <a:p>
          <a:r>
            <a:rPr kumimoji="1" lang="ja-JP" altLang="en-US" sz="1300">
              <a:latin typeface="ＭＳ Ｐゴシック"/>
            </a:rPr>
            <a:t>　人件費については、近年の職員採用により増加傾向となっている。また、物件費についても委託料が増加している。</a:t>
          </a:r>
          <a:endParaRPr kumimoji="1" lang="en-US" altLang="ja-JP" sz="1300">
            <a:latin typeface="ＭＳ Ｐゴシック"/>
          </a:endParaRPr>
        </a:p>
        <a:p>
          <a:r>
            <a:rPr kumimoji="1" lang="ja-JP" altLang="en-US" sz="1300">
              <a:latin typeface="ＭＳ Ｐゴシック"/>
            </a:rPr>
            <a:t>維持修繕費については平成</a:t>
          </a:r>
          <a:r>
            <a:rPr kumimoji="1" lang="en-US" altLang="ja-JP" sz="1300">
              <a:latin typeface="ＭＳ Ｐゴシック"/>
            </a:rPr>
            <a:t>25</a:t>
          </a:r>
          <a:r>
            <a:rPr kumimoji="1" lang="ja-JP" altLang="en-US" sz="1300">
              <a:latin typeface="ＭＳ Ｐゴシック"/>
            </a:rPr>
            <a:t>年度をピークに減少傾向であるが、</a:t>
          </a:r>
          <a:r>
            <a:rPr kumimoji="1" lang="en-US" altLang="ja-JP" sz="1300">
              <a:latin typeface="ＭＳ Ｐゴシック"/>
            </a:rPr>
            <a:t>27</a:t>
          </a:r>
          <a:r>
            <a:rPr kumimoji="1" lang="ja-JP" altLang="en-US" sz="1300">
              <a:latin typeface="ＭＳ Ｐゴシック"/>
            </a:rPr>
            <a:t>年度には福祉施設の改修及び集合住宅建設事業により普通建設事業費が増加している。</a:t>
          </a:r>
          <a:endParaRPr kumimoji="1" lang="en-US" altLang="ja-JP" sz="1300">
            <a:latin typeface="ＭＳ Ｐゴシック"/>
          </a:endParaRPr>
        </a:p>
        <a:p>
          <a:r>
            <a:rPr kumimoji="1" lang="ja-JP" altLang="en-US" sz="1300">
              <a:latin typeface="ＭＳ Ｐゴシック"/>
            </a:rPr>
            <a:t>　今後も人口減少により一人当たりコストは増加することが予想される。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長野県大鹿村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1,062
1,055
248.28
2,465,061
2,329,780
76,896
1,448,426
1,421,533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161531</xdr:rowOff>
    </xdr:from>
    <xdr:to>
      <xdr:col>6</xdr:col>
      <xdr:colOff>511175</xdr:colOff>
      <xdr:row>37</xdr:row>
      <xdr:rowOff>53371</xdr:rowOff>
    </xdr:to>
    <xdr:cxnSp macro="">
      <xdr:nvCxnSpPr>
        <xdr:cNvPr id="62" name="直線コネクタ 61"/>
        <xdr:cNvCxnSpPr/>
      </xdr:nvCxnSpPr>
      <xdr:spPr>
        <a:xfrm flipV="1">
          <a:off x="3797300" y="6333731"/>
          <a:ext cx="838200" cy="6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53371</xdr:rowOff>
    </xdr:from>
    <xdr:to>
      <xdr:col>5</xdr:col>
      <xdr:colOff>358775</xdr:colOff>
      <xdr:row>37</xdr:row>
      <xdr:rowOff>70173</xdr:rowOff>
    </xdr:to>
    <xdr:cxnSp macro="">
      <xdr:nvCxnSpPr>
        <xdr:cNvPr id="65" name="直線コネクタ 64"/>
        <xdr:cNvCxnSpPr/>
      </xdr:nvCxnSpPr>
      <xdr:spPr>
        <a:xfrm flipV="1">
          <a:off x="2908300" y="6397021"/>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70173</xdr:rowOff>
    </xdr:from>
    <xdr:to>
      <xdr:col>4</xdr:col>
      <xdr:colOff>155575</xdr:colOff>
      <xdr:row>37</xdr:row>
      <xdr:rowOff>71381</xdr:rowOff>
    </xdr:to>
    <xdr:cxnSp macro="">
      <xdr:nvCxnSpPr>
        <xdr:cNvPr id="68" name="直線コネクタ 67"/>
        <xdr:cNvCxnSpPr/>
      </xdr:nvCxnSpPr>
      <xdr:spPr>
        <a:xfrm flipV="1">
          <a:off x="2019300" y="6413823"/>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30903</xdr:rowOff>
    </xdr:from>
    <xdr:to>
      <xdr:col>2</xdr:col>
      <xdr:colOff>638175</xdr:colOff>
      <xdr:row>37</xdr:row>
      <xdr:rowOff>71381</xdr:rowOff>
    </xdr:to>
    <xdr:cxnSp macro="">
      <xdr:nvCxnSpPr>
        <xdr:cNvPr id="71" name="直線コネクタ 70"/>
        <xdr:cNvCxnSpPr/>
      </xdr:nvCxnSpPr>
      <xdr:spPr>
        <a:xfrm>
          <a:off x="1130300" y="6374553"/>
          <a:ext cx="889000" cy="4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110731</xdr:rowOff>
    </xdr:from>
    <xdr:to>
      <xdr:col>6</xdr:col>
      <xdr:colOff>561975</xdr:colOff>
      <xdr:row>37</xdr:row>
      <xdr:rowOff>40881</xdr:rowOff>
    </xdr:to>
    <xdr:sp macro="" textlink="">
      <xdr:nvSpPr>
        <xdr:cNvPr id="81" name="円/楕円 80"/>
        <xdr:cNvSpPr/>
      </xdr:nvSpPr>
      <xdr:spPr>
        <a:xfrm>
          <a:off x="4584700" y="628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133608</xdr:rowOff>
    </xdr:from>
    <xdr:ext cx="534377" cy="259045"/>
    <xdr:sp macro="" textlink="">
      <xdr:nvSpPr>
        <xdr:cNvPr id="82" name="議会費該当値テキスト"/>
        <xdr:cNvSpPr txBox="1"/>
      </xdr:nvSpPr>
      <xdr:spPr>
        <a:xfrm>
          <a:off x="4686300" y="613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27,663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2571</xdr:rowOff>
    </xdr:from>
    <xdr:to>
      <xdr:col>5</xdr:col>
      <xdr:colOff>409575</xdr:colOff>
      <xdr:row>37</xdr:row>
      <xdr:rowOff>104171</xdr:rowOff>
    </xdr:to>
    <xdr:sp macro="" textlink="">
      <xdr:nvSpPr>
        <xdr:cNvPr id="83" name="円/楕円 82"/>
        <xdr:cNvSpPr/>
      </xdr:nvSpPr>
      <xdr:spPr>
        <a:xfrm>
          <a:off x="3746500" y="63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120698</xdr:rowOff>
    </xdr:from>
    <xdr:ext cx="534377" cy="259045"/>
    <xdr:sp macro="" textlink="">
      <xdr:nvSpPr>
        <xdr:cNvPr id="84" name="テキスト ボックス 83"/>
        <xdr:cNvSpPr txBox="1"/>
      </xdr:nvSpPr>
      <xdr:spPr>
        <a:xfrm>
          <a:off x="3530111" y="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19373</xdr:rowOff>
    </xdr:from>
    <xdr:to>
      <xdr:col>4</xdr:col>
      <xdr:colOff>206375</xdr:colOff>
      <xdr:row>37</xdr:row>
      <xdr:rowOff>120973</xdr:rowOff>
    </xdr:to>
    <xdr:sp macro="" textlink="">
      <xdr:nvSpPr>
        <xdr:cNvPr id="85" name="円/楕円 84"/>
        <xdr:cNvSpPr/>
      </xdr:nvSpPr>
      <xdr:spPr>
        <a:xfrm>
          <a:off x="2857500" y="63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137500</xdr:rowOff>
    </xdr:from>
    <xdr:ext cx="534377" cy="259045"/>
    <xdr:sp macro="" textlink="">
      <xdr:nvSpPr>
        <xdr:cNvPr id="86" name="テキスト ボックス 85"/>
        <xdr:cNvSpPr txBox="1"/>
      </xdr:nvSpPr>
      <xdr:spPr>
        <a:xfrm>
          <a:off x="2641111" y="613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20581</xdr:rowOff>
    </xdr:from>
    <xdr:to>
      <xdr:col>3</xdr:col>
      <xdr:colOff>3175</xdr:colOff>
      <xdr:row>37</xdr:row>
      <xdr:rowOff>122181</xdr:rowOff>
    </xdr:to>
    <xdr:sp macro="" textlink="">
      <xdr:nvSpPr>
        <xdr:cNvPr id="87" name="円/楕円 86"/>
        <xdr:cNvSpPr/>
      </xdr:nvSpPr>
      <xdr:spPr>
        <a:xfrm>
          <a:off x="1968500" y="636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138708</xdr:rowOff>
    </xdr:from>
    <xdr:ext cx="534377" cy="259045"/>
    <xdr:sp macro="" textlink="">
      <xdr:nvSpPr>
        <xdr:cNvPr id="88" name="テキスト ボックス 87"/>
        <xdr:cNvSpPr txBox="1"/>
      </xdr:nvSpPr>
      <xdr:spPr>
        <a:xfrm>
          <a:off x="1752111" y="613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151553</xdr:rowOff>
    </xdr:from>
    <xdr:to>
      <xdr:col>1</xdr:col>
      <xdr:colOff>485775</xdr:colOff>
      <xdr:row>37</xdr:row>
      <xdr:rowOff>81703</xdr:rowOff>
    </xdr:to>
    <xdr:sp macro="" textlink="">
      <xdr:nvSpPr>
        <xdr:cNvPr id="89" name="円/楕円 88"/>
        <xdr:cNvSpPr/>
      </xdr:nvSpPr>
      <xdr:spPr>
        <a:xfrm>
          <a:off x="1079500" y="632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98230</xdr:rowOff>
    </xdr:from>
    <xdr:ext cx="534377" cy="259045"/>
    <xdr:sp macro="" textlink="">
      <xdr:nvSpPr>
        <xdr:cNvPr id="90" name="テキスト ボックス 89"/>
        <xdr:cNvSpPr txBox="1"/>
      </xdr:nvSpPr>
      <xdr:spPr>
        <a:xfrm>
          <a:off x="863111" y="609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153683</xdr:rowOff>
    </xdr:from>
    <xdr:to>
      <xdr:col>6</xdr:col>
      <xdr:colOff>511175</xdr:colOff>
      <xdr:row>57</xdr:row>
      <xdr:rowOff>10919</xdr:rowOff>
    </xdr:to>
    <xdr:cxnSp macro="">
      <xdr:nvCxnSpPr>
        <xdr:cNvPr id="121" name="直線コネクタ 120"/>
        <xdr:cNvCxnSpPr/>
      </xdr:nvCxnSpPr>
      <xdr:spPr>
        <a:xfrm flipV="1">
          <a:off x="3797300" y="9754883"/>
          <a:ext cx="838200" cy="2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139984</xdr:rowOff>
    </xdr:from>
    <xdr:to>
      <xdr:col>5</xdr:col>
      <xdr:colOff>358775</xdr:colOff>
      <xdr:row>57</xdr:row>
      <xdr:rowOff>10919</xdr:rowOff>
    </xdr:to>
    <xdr:cxnSp macro="">
      <xdr:nvCxnSpPr>
        <xdr:cNvPr id="124" name="直線コネクタ 123"/>
        <xdr:cNvCxnSpPr/>
      </xdr:nvCxnSpPr>
      <xdr:spPr>
        <a:xfrm>
          <a:off x="2908300" y="9741184"/>
          <a:ext cx="889000" cy="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82556</xdr:rowOff>
    </xdr:from>
    <xdr:to>
      <xdr:col>4</xdr:col>
      <xdr:colOff>155575</xdr:colOff>
      <xdr:row>56</xdr:row>
      <xdr:rowOff>139984</xdr:rowOff>
    </xdr:to>
    <xdr:cxnSp macro="">
      <xdr:nvCxnSpPr>
        <xdr:cNvPr id="127" name="直線コネクタ 126"/>
        <xdr:cNvCxnSpPr/>
      </xdr:nvCxnSpPr>
      <xdr:spPr>
        <a:xfrm>
          <a:off x="2019300" y="9683756"/>
          <a:ext cx="889000" cy="5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82556</xdr:rowOff>
    </xdr:from>
    <xdr:to>
      <xdr:col>2</xdr:col>
      <xdr:colOff>638175</xdr:colOff>
      <xdr:row>57</xdr:row>
      <xdr:rowOff>100309</xdr:rowOff>
    </xdr:to>
    <xdr:cxnSp macro="">
      <xdr:nvCxnSpPr>
        <xdr:cNvPr id="130" name="直線コネクタ 129"/>
        <xdr:cNvCxnSpPr/>
      </xdr:nvCxnSpPr>
      <xdr:spPr>
        <a:xfrm flipV="1">
          <a:off x="1130300" y="9683756"/>
          <a:ext cx="889000" cy="18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102883</xdr:rowOff>
    </xdr:from>
    <xdr:to>
      <xdr:col>6</xdr:col>
      <xdr:colOff>561975</xdr:colOff>
      <xdr:row>57</xdr:row>
      <xdr:rowOff>33033</xdr:rowOff>
    </xdr:to>
    <xdr:sp macro="" textlink="">
      <xdr:nvSpPr>
        <xdr:cNvPr id="140" name="円/楕円 139"/>
        <xdr:cNvSpPr/>
      </xdr:nvSpPr>
      <xdr:spPr>
        <a:xfrm>
          <a:off x="4584700" y="97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125760</xdr:rowOff>
    </xdr:from>
    <xdr:ext cx="599010" cy="259045"/>
    <xdr:sp macro="" textlink="">
      <xdr:nvSpPr>
        <xdr:cNvPr id="141" name="総務費該当値テキスト"/>
        <xdr:cNvSpPr txBox="1"/>
      </xdr:nvSpPr>
      <xdr:spPr>
        <a:xfrm>
          <a:off x="4686300" y="955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422,155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131569</xdr:rowOff>
    </xdr:from>
    <xdr:to>
      <xdr:col>5</xdr:col>
      <xdr:colOff>409575</xdr:colOff>
      <xdr:row>57</xdr:row>
      <xdr:rowOff>61719</xdr:rowOff>
    </xdr:to>
    <xdr:sp macro="" textlink="">
      <xdr:nvSpPr>
        <xdr:cNvPr id="142" name="円/楕円 141"/>
        <xdr:cNvSpPr/>
      </xdr:nvSpPr>
      <xdr:spPr>
        <a:xfrm>
          <a:off x="3746500" y="973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78246</xdr:rowOff>
    </xdr:from>
    <xdr:ext cx="599010" cy="259045"/>
    <xdr:sp macro="" textlink="">
      <xdr:nvSpPr>
        <xdr:cNvPr id="143" name="テキスト ボックス 142"/>
        <xdr:cNvSpPr txBox="1"/>
      </xdr:nvSpPr>
      <xdr:spPr>
        <a:xfrm>
          <a:off x="3497794" y="950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395,802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89184</xdr:rowOff>
    </xdr:from>
    <xdr:to>
      <xdr:col>4</xdr:col>
      <xdr:colOff>206375</xdr:colOff>
      <xdr:row>57</xdr:row>
      <xdr:rowOff>19334</xdr:rowOff>
    </xdr:to>
    <xdr:sp macro="" textlink="">
      <xdr:nvSpPr>
        <xdr:cNvPr id="144" name="円/楕円 143"/>
        <xdr:cNvSpPr/>
      </xdr:nvSpPr>
      <xdr:spPr>
        <a:xfrm>
          <a:off x="2857500" y="96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35861</xdr:rowOff>
    </xdr:from>
    <xdr:ext cx="599010" cy="259045"/>
    <xdr:sp macro="" textlink="">
      <xdr:nvSpPr>
        <xdr:cNvPr id="145" name="テキスト ボックス 144"/>
        <xdr:cNvSpPr txBox="1"/>
      </xdr:nvSpPr>
      <xdr:spPr>
        <a:xfrm>
          <a:off x="2608794" y="946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434,739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31756</xdr:rowOff>
    </xdr:from>
    <xdr:to>
      <xdr:col>3</xdr:col>
      <xdr:colOff>3175</xdr:colOff>
      <xdr:row>56</xdr:row>
      <xdr:rowOff>133356</xdr:rowOff>
    </xdr:to>
    <xdr:sp macro="" textlink="">
      <xdr:nvSpPr>
        <xdr:cNvPr id="146" name="円/楕円 145"/>
        <xdr:cNvSpPr/>
      </xdr:nvSpPr>
      <xdr:spPr>
        <a:xfrm>
          <a:off x="1968500" y="9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149883</xdr:rowOff>
    </xdr:from>
    <xdr:ext cx="599010" cy="259045"/>
    <xdr:sp macro="" textlink="">
      <xdr:nvSpPr>
        <xdr:cNvPr id="147" name="テキスト ボックス 146"/>
        <xdr:cNvSpPr txBox="1"/>
      </xdr:nvSpPr>
      <xdr:spPr>
        <a:xfrm>
          <a:off x="1719794" y="940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487,494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49509</xdr:rowOff>
    </xdr:from>
    <xdr:to>
      <xdr:col>1</xdr:col>
      <xdr:colOff>485775</xdr:colOff>
      <xdr:row>57</xdr:row>
      <xdr:rowOff>151109</xdr:rowOff>
    </xdr:to>
    <xdr:sp macro="" textlink="">
      <xdr:nvSpPr>
        <xdr:cNvPr id="148" name="円/楕円 147"/>
        <xdr:cNvSpPr/>
      </xdr:nvSpPr>
      <xdr:spPr>
        <a:xfrm>
          <a:off x="1079500" y="98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167636</xdr:rowOff>
    </xdr:from>
    <xdr:ext cx="599010" cy="259045"/>
    <xdr:sp macro="" textlink="">
      <xdr:nvSpPr>
        <xdr:cNvPr id="149" name="テキスト ボックス 148"/>
        <xdr:cNvSpPr txBox="1"/>
      </xdr:nvSpPr>
      <xdr:spPr>
        <a:xfrm>
          <a:off x="830794" y="959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132069</xdr:rowOff>
    </xdr:from>
    <xdr:to>
      <xdr:col>6</xdr:col>
      <xdr:colOff>511175</xdr:colOff>
      <xdr:row>77</xdr:row>
      <xdr:rowOff>41847</xdr:rowOff>
    </xdr:to>
    <xdr:cxnSp macro="">
      <xdr:nvCxnSpPr>
        <xdr:cNvPr id="178" name="直線コネクタ 177"/>
        <xdr:cNvCxnSpPr/>
      </xdr:nvCxnSpPr>
      <xdr:spPr>
        <a:xfrm flipV="1">
          <a:off x="3797300" y="12990819"/>
          <a:ext cx="838200" cy="25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41847</xdr:rowOff>
    </xdr:from>
    <xdr:to>
      <xdr:col>5</xdr:col>
      <xdr:colOff>358775</xdr:colOff>
      <xdr:row>77</xdr:row>
      <xdr:rowOff>70577</xdr:rowOff>
    </xdr:to>
    <xdr:cxnSp macro="">
      <xdr:nvCxnSpPr>
        <xdr:cNvPr id="181" name="直線コネクタ 180"/>
        <xdr:cNvCxnSpPr/>
      </xdr:nvCxnSpPr>
      <xdr:spPr>
        <a:xfrm flipV="1">
          <a:off x="2908300" y="13243497"/>
          <a:ext cx="889000" cy="2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75200</xdr:rowOff>
    </xdr:from>
    <xdr:to>
      <xdr:col>4</xdr:col>
      <xdr:colOff>155575</xdr:colOff>
      <xdr:row>77</xdr:row>
      <xdr:rowOff>70577</xdr:rowOff>
    </xdr:to>
    <xdr:cxnSp macro="">
      <xdr:nvCxnSpPr>
        <xdr:cNvPr id="184" name="直線コネクタ 183"/>
        <xdr:cNvCxnSpPr/>
      </xdr:nvCxnSpPr>
      <xdr:spPr>
        <a:xfrm>
          <a:off x="2019300" y="13105400"/>
          <a:ext cx="889000" cy="1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75200</xdr:rowOff>
    </xdr:from>
    <xdr:to>
      <xdr:col>2</xdr:col>
      <xdr:colOff>638175</xdr:colOff>
      <xdr:row>77</xdr:row>
      <xdr:rowOff>82314</xdr:rowOff>
    </xdr:to>
    <xdr:cxnSp macro="">
      <xdr:nvCxnSpPr>
        <xdr:cNvPr id="187" name="直線コネクタ 186"/>
        <xdr:cNvCxnSpPr/>
      </xdr:nvCxnSpPr>
      <xdr:spPr>
        <a:xfrm flipV="1">
          <a:off x="1130300" y="13105400"/>
          <a:ext cx="889000" cy="17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81269</xdr:rowOff>
    </xdr:from>
    <xdr:to>
      <xdr:col>6</xdr:col>
      <xdr:colOff>561975</xdr:colOff>
      <xdr:row>76</xdr:row>
      <xdr:rowOff>11419</xdr:rowOff>
    </xdr:to>
    <xdr:sp macro="" textlink="">
      <xdr:nvSpPr>
        <xdr:cNvPr id="197" name="円/楕円 196"/>
        <xdr:cNvSpPr/>
      </xdr:nvSpPr>
      <xdr:spPr>
        <a:xfrm>
          <a:off x="4584700" y="129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104146</xdr:rowOff>
    </xdr:from>
    <xdr:ext cx="599010" cy="259045"/>
    <xdr:sp macro="" textlink="">
      <xdr:nvSpPr>
        <xdr:cNvPr id="198" name="民生費該当値テキスト"/>
        <xdr:cNvSpPr txBox="1"/>
      </xdr:nvSpPr>
      <xdr:spPr>
        <a:xfrm>
          <a:off x="4686300" y="1279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471,009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162497</xdr:rowOff>
    </xdr:from>
    <xdr:to>
      <xdr:col>5</xdr:col>
      <xdr:colOff>409575</xdr:colOff>
      <xdr:row>77</xdr:row>
      <xdr:rowOff>92647</xdr:rowOff>
    </xdr:to>
    <xdr:sp macro="" textlink="">
      <xdr:nvSpPr>
        <xdr:cNvPr id="199" name="円/楕円 198"/>
        <xdr:cNvSpPr/>
      </xdr:nvSpPr>
      <xdr:spPr>
        <a:xfrm>
          <a:off x="3746500" y="131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109175</xdr:rowOff>
    </xdr:from>
    <xdr:ext cx="599010" cy="259045"/>
    <xdr:sp macro="" textlink="">
      <xdr:nvSpPr>
        <xdr:cNvPr id="200" name="テキスト ボックス 199"/>
        <xdr:cNvSpPr txBox="1"/>
      </xdr:nvSpPr>
      <xdr:spPr>
        <a:xfrm>
          <a:off x="3497794" y="1296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272,049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19777</xdr:rowOff>
    </xdr:from>
    <xdr:to>
      <xdr:col>4</xdr:col>
      <xdr:colOff>206375</xdr:colOff>
      <xdr:row>77</xdr:row>
      <xdr:rowOff>121377</xdr:rowOff>
    </xdr:to>
    <xdr:sp macro="" textlink="">
      <xdr:nvSpPr>
        <xdr:cNvPr id="201" name="円/楕円 200"/>
        <xdr:cNvSpPr/>
      </xdr:nvSpPr>
      <xdr:spPr>
        <a:xfrm>
          <a:off x="2857500" y="1322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137904</xdr:rowOff>
    </xdr:from>
    <xdr:ext cx="599010" cy="259045"/>
    <xdr:sp macro="" textlink="">
      <xdr:nvSpPr>
        <xdr:cNvPr id="202" name="テキスト ボックス 201"/>
        <xdr:cNvSpPr txBox="1"/>
      </xdr:nvSpPr>
      <xdr:spPr>
        <a:xfrm>
          <a:off x="2608794" y="1299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249,427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24400</xdr:rowOff>
    </xdr:from>
    <xdr:to>
      <xdr:col>3</xdr:col>
      <xdr:colOff>3175</xdr:colOff>
      <xdr:row>76</xdr:row>
      <xdr:rowOff>126000</xdr:rowOff>
    </xdr:to>
    <xdr:sp macro="" textlink="">
      <xdr:nvSpPr>
        <xdr:cNvPr id="203" name="円/楕円 202"/>
        <xdr:cNvSpPr/>
      </xdr:nvSpPr>
      <xdr:spPr>
        <a:xfrm>
          <a:off x="1968500" y="130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142528</xdr:rowOff>
    </xdr:from>
    <xdr:ext cx="599010" cy="259045"/>
    <xdr:sp macro="" textlink="">
      <xdr:nvSpPr>
        <xdr:cNvPr id="204" name="テキスト ボックス 203"/>
        <xdr:cNvSpPr txBox="1"/>
      </xdr:nvSpPr>
      <xdr:spPr>
        <a:xfrm>
          <a:off x="1719794" y="1282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31514</xdr:rowOff>
    </xdr:from>
    <xdr:to>
      <xdr:col>1</xdr:col>
      <xdr:colOff>485775</xdr:colOff>
      <xdr:row>77</xdr:row>
      <xdr:rowOff>133114</xdr:rowOff>
    </xdr:to>
    <xdr:sp macro="" textlink="">
      <xdr:nvSpPr>
        <xdr:cNvPr id="205" name="円/楕円 204"/>
        <xdr:cNvSpPr/>
      </xdr:nvSpPr>
      <xdr:spPr>
        <a:xfrm>
          <a:off x="1079500" y="1323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149641</xdr:rowOff>
    </xdr:from>
    <xdr:ext cx="599010" cy="259045"/>
    <xdr:sp macro="" textlink="">
      <xdr:nvSpPr>
        <xdr:cNvPr id="206" name="テキスト ボックス 205"/>
        <xdr:cNvSpPr txBox="1"/>
      </xdr:nvSpPr>
      <xdr:spPr>
        <a:xfrm>
          <a:off x="830794" y="1300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58863</xdr:rowOff>
    </xdr:from>
    <xdr:to>
      <xdr:col>6</xdr:col>
      <xdr:colOff>511175</xdr:colOff>
      <xdr:row>96</xdr:row>
      <xdr:rowOff>1653</xdr:rowOff>
    </xdr:to>
    <xdr:cxnSp macro="">
      <xdr:nvCxnSpPr>
        <xdr:cNvPr id="235" name="直線コネクタ 234"/>
        <xdr:cNvCxnSpPr/>
      </xdr:nvCxnSpPr>
      <xdr:spPr>
        <a:xfrm flipV="1">
          <a:off x="3797300" y="16346613"/>
          <a:ext cx="838200" cy="11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88238</xdr:rowOff>
    </xdr:from>
    <xdr:to>
      <xdr:col>5</xdr:col>
      <xdr:colOff>358775</xdr:colOff>
      <xdr:row>96</xdr:row>
      <xdr:rowOff>1653</xdr:rowOff>
    </xdr:to>
    <xdr:cxnSp macro="">
      <xdr:nvCxnSpPr>
        <xdr:cNvPr id="238" name="直線コネクタ 237"/>
        <xdr:cNvCxnSpPr/>
      </xdr:nvCxnSpPr>
      <xdr:spPr>
        <a:xfrm>
          <a:off x="2908300" y="16204538"/>
          <a:ext cx="889000" cy="25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88238</xdr:rowOff>
    </xdr:from>
    <xdr:to>
      <xdr:col>4</xdr:col>
      <xdr:colOff>155575</xdr:colOff>
      <xdr:row>95</xdr:row>
      <xdr:rowOff>154898</xdr:rowOff>
    </xdr:to>
    <xdr:cxnSp macro="">
      <xdr:nvCxnSpPr>
        <xdr:cNvPr id="241" name="直線コネクタ 240"/>
        <xdr:cNvCxnSpPr/>
      </xdr:nvCxnSpPr>
      <xdr:spPr>
        <a:xfrm flipV="1">
          <a:off x="2019300" y="16204538"/>
          <a:ext cx="889000" cy="23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154746</xdr:rowOff>
    </xdr:from>
    <xdr:to>
      <xdr:col>2</xdr:col>
      <xdr:colOff>638175</xdr:colOff>
      <xdr:row>95</xdr:row>
      <xdr:rowOff>154898</xdr:rowOff>
    </xdr:to>
    <xdr:cxnSp macro="">
      <xdr:nvCxnSpPr>
        <xdr:cNvPr id="244" name="直線コネクタ 243"/>
        <xdr:cNvCxnSpPr/>
      </xdr:nvCxnSpPr>
      <xdr:spPr>
        <a:xfrm>
          <a:off x="1130300" y="1644249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8063</xdr:rowOff>
    </xdr:from>
    <xdr:to>
      <xdr:col>6</xdr:col>
      <xdr:colOff>561975</xdr:colOff>
      <xdr:row>95</xdr:row>
      <xdr:rowOff>109663</xdr:rowOff>
    </xdr:to>
    <xdr:sp macro="" textlink="">
      <xdr:nvSpPr>
        <xdr:cNvPr id="254" name="円/楕円 253"/>
        <xdr:cNvSpPr/>
      </xdr:nvSpPr>
      <xdr:spPr>
        <a:xfrm>
          <a:off x="4584700" y="1629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30940</xdr:rowOff>
    </xdr:from>
    <xdr:ext cx="599010" cy="259045"/>
    <xdr:sp macro="" textlink="">
      <xdr:nvSpPr>
        <xdr:cNvPr id="255" name="衛生費該当値テキスト"/>
        <xdr:cNvSpPr txBox="1"/>
      </xdr:nvSpPr>
      <xdr:spPr>
        <a:xfrm>
          <a:off x="4686300" y="1614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176,217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122303</xdr:rowOff>
    </xdr:from>
    <xdr:to>
      <xdr:col>5</xdr:col>
      <xdr:colOff>409575</xdr:colOff>
      <xdr:row>96</xdr:row>
      <xdr:rowOff>52453</xdr:rowOff>
    </xdr:to>
    <xdr:sp macro="" textlink="">
      <xdr:nvSpPr>
        <xdr:cNvPr id="256" name="円/楕円 255"/>
        <xdr:cNvSpPr/>
      </xdr:nvSpPr>
      <xdr:spPr>
        <a:xfrm>
          <a:off x="3746500" y="1641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68980</xdr:rowOff>
    </xdr:from>
    <xdr:ext cx="599010" cy="259045"/>
    <xdr:sp macro="" textlink="">
      <xdr:nvSpPr>
        <xdr:cNvPr id="257" name="テキスト ボックス 256"/>
        <xdr:cNvSpPr txBox="1"/>
      </xdr:nvSpPr>
      <xdr:spPr>
        <a:xfrm>
          <a:off x="3497794" y="1618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146,233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37438</xdr:rowOff>
    </xdr:from>
    <xdr:to>
      <xdr:col>4</xdr:col>
      <xdr:colOff>206375</xdr:colOff>
      <xdr:row>94</xdr:row>
      <xdr:rowOff>139038</xdr:rowOff>
    </xdr:to>
    <xdr:sp macro="" textlink="">
      <xdr:nvSpPr>
        <xdr:cNvPr id="258" name="円/楕円 257"/>
        <xdr:cNvSpPr/>
      </xdr:nvSpPr>
      <xdr:spPr>
        <a:xfrm>
          <a:off x="2857500" y="161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155565</xdr:rowOff>
    </xdr:from>
    <xdr:ext cx="599010" cy="259045"/>
    <xdr:sp macro="" textlink="">
      <xdr:nvSpPr>
        <xdr:cNvPr id="259" name="テキスト ボックス 258"/>
        <xdr:cNvSpPr txBox="1"/>
      </xdr:nvSpPr>
      <xdr:spPr>
        <a:xfrm>
          <a:off x="2608794" y="159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213,507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104098</xdr:rowOff>
    </xdr:from>
    <xdr:to>
      <xdr:col>3</xdr:col>
      <xdr:colOff>3175</xdr:colOff>
      <xdr:row>96</xdr:row>
      <xdr:rowOff>34248</xdr:rowOff>
    </xdr:to>
    <xdr:sp macro="" textlink="">
      <xdr:nvSpPr>
        <xdr:cNvPr id="260" name="円/楕円 259"/>
        <xdr:cNvSpPr/>
      </xdr:nvSpPr>
      <xdr:spPr>
        <a:xfrm>
          <a:off x="1968500" y="1639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50775</xdr:rowOff>
    </xdr:from>
    <xdr:ext cx="599010" cy="259045"/>
    <xdr:sp macro="" textlink="">
      <xdr:nvSpPr>
        <xdr:cNvPr id="261" name="テキスト ボックス 260"/>
        <xdr:cNvSpPr txBox="1"/>
      </xdr:nvSpPr>
      <xdr:spPr>
        <a:xfrm>
          <a:off x="1719794" y="1616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151,011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103946</xdr:rowOff>
    </xdr:from>
    <xdr:to>
      <xdr:col>1</xdr:col>
      <xdr:colOff>485775</xdr:colOff>
      <xdr:row>96</xdr:row>
      <xdr:rowOff>34096</xdr:rowOff>
    </xdr:to>
    <xdr:sp macro="" textlink="">
      <xdr:nvSpPr>
        <xdr:cNvPr id="262" name="円/楕円 261"/>
        <xdr:cNvSpPr/>
      </xdr:nvSpPr>
      <xdr:spPr>
        <a:xfrm>
          <a:off x="1079500" y="163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50623</xdr:rowOff>
    </xdr:from>
    <xdr:ext cx="599010" cy="259045"/>
    <xdr:sp macro="" textlink="">
      <xdr:nvSpPr>
        <xdr:cNvPr id="263" name="テキスト ボックス 262"/>
        <xdr:cNvSpPr txBox="1"/>
      </xdr:nvSpPr>
      <xdr:spPr>
        <a:xfrm>
          <a:off x="830794" y="1616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24344</xdr:rowOff>
    </xdr:from>
    <xdr:to>
      <xdr:col>15</xdr:col>
      <xdr:colOff>180975</xdr:colOff>
      <xdr:row>58</xdr:row>
      <xdr:rowOff>40232</xdr:rowOff>
    </xdr:to>
    <xdr:cxnSp macro="">
      <xdr:nvCxnSpPr>
        <xdr:cNvPr id="353" name="直線コネクタ 352"/>
        <xdr:cNvCxnSpPr/>
      </xdr:nvCxnSpPr>
      <xdr:spPr>
        <a:xfrm flipV="1">
          <a:off x="9639300" y="9968444"/>
          <a:ext cx="8382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10437</xdr:rowOff>
    </xdr:from>
    <xdr:to>
      <xdr:col>14</xdr:col>
      <xdr:colOff>28575</xdr:colOff>
      <xdr:row>58</xdr:row>
      <xdr:rowOff>40232</xdr:rowOff>
    </xdr:to>
    <xdr:cxnSp macro="">
      <xdr:nvCxnSpPr>
        <xdr:cNvPr id="356" name="直線コネクタ 355"/>
        <xdr:cNvCxnSpPr/>
      </xdr:nvCxnSpPr>
      <xdr:spPr>
        <a:xfrm>
          <a:off x="8750300" y="9954537"/>
          <a:ext cx="8890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147149</xdr:rowOff>
    </xdr:from>
    <xdr:to>
      <xdr:col>12</xdr:col>
      <xdr:colOff>511175</xdr:colOff>
      <xdr:row>58</xdr:row>
      <xdr:rowOff>10437</xdr:rowOff>
    </xdr:to>
    <xdr:cxnSp macro="">
      <xdr:nvCxnSpPr>
        <xdr:cNvPr id="359" name="直線コネクタ 358"/>
        <xdr:cNvCxnSpPr/>
      </xdr:nvCxnSpPr>
      <xdr:spPr>
        <a:xfrm>
          <a:off x="7861300" y="9919799"/>
          <a:ext cx="889000" cy="3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139481</xdr:rowOff>
    </xdr:from>
    <xdr:to>
      <xdr:col>11</xdr:col>
      <xdr:colOff>307975</xdr:colOff>
      <xdr:row>57</xdr:row>
      <xdr:rowOff>147149</xdr:rowOff>
    </xdr:to>
    <xdr:cxnSp macro="">
      <xdr:nvCxnSpPr>
        <xdr:cNvPr id="362" name="直線コネクタ 361"/>
        <xdr:cNvCxnSpPr/>
      </xdr:nvCxnSpPr>
      <xdr:spPr>
        <a:xfrm>
          <a:off x="6972300" y="9912131"/>
          <a:ext cx="889000" cy="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144994</xdr:rowOff>
    </xdr:from>
    <xdr:to>
      <xdr:col>15</xdr:col>
      <xdr:colOff>231775</xdr:colOff>
      <xdr:row>58</xdr:row>
      <xdr:rowOff>75144</xdr:rowOff>
    </xdr:to>
    <xdr:sp macro="" textlink="">
      <xdr:nvSpPr>
        <xdr:cNvPr id="372" name="円/楕円 371"/>
        <xdr:cNvSpPr/>
      </xdr:nvSpPr>
      <xdr:spPr>
        <a:xfrm>
          <a:off x="10426700" y="991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167871</xdr:rowOff>
    </xdr:from>
    <xdr:ext cx="599010" cy="259045"/>
    <xdr:sp macro="" textlink="">
      <xdr:nvSpPr>
        <xdr:cNvPr id="373" name="農林水産業費該当値テキスト"/>
        <xdr:cNvSpPr txBox="1"/>
      </xdr:nvSpPr>
      <xdr:spPr>
        <a:xfrm>
          <a:off x="10528300" y="976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225,970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160882</xdr:rowOff>
    </xdr:from>
    <xdr:to>
      <xdr:col>14</xdr:col>
      <xdr:colOff>79375</xdr:colOff>
      <xdr:row>58</xdr:row>
      <xdr:rowOff>91032</xdr:rowOff>
    </xdr:to>
    <xdr:sp macro="" textlink="">
      <xdr:nvSpPr>
        <xdr:cNvPr id="374" name="円/楕円 373"/>
        <xdr:cNvSpPr/>
      </xdr:nvSpPr>
      <xdr:spPr>
        <a:xfrm>
          <a:off x="9588500" y="9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107559</xdr:rowOff>
    </xdr:from>
    <xdr:ext cx="599010" cy="259045"/>
    <xdr:sp macro="" textlink="">
      <xdr:nvSpPr>
        <xdr:cNvPr id="375" name="テキスト ボックス 374"/>
        <xdr:cNvSpPr txBox="1"/>
      </xdr:nvSpPr>
      <xdr:spPr>
        <a:xfrm>
          <a:off x="9339794" y="970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211,375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131087</xdr:rowOff>
    </xdr:from>
    <xdr:to>
      <xdr:col>12</xdr:col>
      <xdr:colOff>561975</xdr:colOff>
      <xdr:row>58</xdr:row>
      <xdr:rowOff>61237</xdr:rowOff>
    </xdr:to>
    <xdr:sp macro="" textlink="">
      <xdr:nvSpPr>
        <xdr:cNvPr id="376" name="円/楕円 375"/>
        <xdr:cNvSpPr/>
      </xdr:nvSpPr>
      <xdr:spPr>
        <a:xfrm>
          <a:off x="8699500" y="99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77764</xdr:rowOff>
    </xdr:from>
    <xdr:ext cx="599010" cy="259045"/>
    <xdr:sp macro="" textlink="">
      <xdr:nvSpPr>
        <xdr:cNvPr id="377" name="テキスト ボックス 376"/>
        <xdr:cNvSpPr txBox="1"/>
      </xdr:nvSpPr>
      <xdr:spPr>
        <a:xfrm>
          <a:off x="8450794" y="967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238,746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96349</xdr:rowOff>
    </xdr:from>
    <xdr:to>
      <xdr:col>11</xdr:col>
      <xdr:colOff>358775</xdr:colOff>
      <xdr:row>58</xdr:row>
      <xdr:rowOff>26499</xdr:rowOff>
    </xdr:to>
    <xdr:sp macro="" textlink="">
      <xdr:nvSpPr>
        <xdr:cNvPr id="378" name="円/楕円 377"/>
        <xdr:cNvSpPr/>
      </xdr:nvSpPr>
      <xdr:spPr>
        <a:xfrm>
          <a:off x="7810500" y="986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43026</xdr:rowOff>
    </xdr:from>
    <xdr:ext cx="599010" cy="259045"/>
    <xdr:sp macro="" textlink="">
      <xdr:nvSpPr>
        <xdr:cNvPr id="379" name="テキスト ボックス 378"/>
        <xdr:cNvSpPr txBox="1"/>
      </xdr:nvSpPr>
      <xdr:spPr>
        <a:xfrm>
          <a:off x="7561794" y="964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270,657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88681</xdr:rowOff>
    </xdr:from>
    <xdr:to>
      <xdr:col>10</xdr:col>
      <xdr:colOff>155575</xdr:colOff>
      <xdr:row>58</xdr:row>
      <xdr:rowOff>18831</xdr:rowOff>
    </xdr:to>
    <xdr:sp macro="" textlink="">
      <xdr:nvSpPr>
        <xdr:cNvPr id="380" name="円/楕円 379"/>
        <xdr:cNvSpPr/>
      </xdr:nvSpPr>
      <xdr:spPr>
        <a:xfrm>
          <a:off x="6921500" y="98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35358</xdr:rowOff>
    </xdr:from>
    <xdr:ext cx="599010" cy="259045"/>
    <xdr:sp macro="" textlink="">
      <xdr:nvSpPr>
        <xdr:cNvPr id="381" name="テキスト ボックス 380"/>
        <xdr:cNvSpPr txBox="1"/>
      </xdr:nvSpPr>
      <xdr:spPr>
        <a:xfrm>
          <a:off x="6672794" y="963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135398</xdr:rowOff>
    </xdr:from>
    <xdr:to>
      <xdr:col>15</xdr:col>
      <xdr:colOff>180975</xdr:colOff>
      <xdr:row>78</xdr:row>
      <xdr:rowOff>4609</xdr:rowOff>
    </xdr:to>
    <xdr:cxnSp macro="">
      <xdr:nvCxnSpPr>
        <xdr:cNvPr id="410" name="直線コネクタ 409"/>
        <xdr:cNvCxnSpPr/>
      </xdr:nvCxnSpPr>
      <xdr:spPr>
        <a:xfrm>
          <a:off x="9639300" y="13337048"/>
          <a:ext cx="838200" cy="4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135398</xdr:rowOff>
    </xdr:from>
    <xdr:to>
      <xdr:col>14</xdr:col>
      <xdr:colOff>28575</xdr:colOff>
      <xdr:row>78</xdr:row>
      <xdr:rowOff>17250</xdr:rowOff>
    </xdr:to>
    <xdr:cxnSp macro="">
      <xdr:nvCxnSpPr>
        <xdr:cNvPr id="413" name="直線コネクタ 412"/>
        <xdr:cNvCxnSpPr/>
      </xdr:nvCxnSpPr>
      <xdr:spPr>
        <a:xfrm flipV="1">
          <a:off x="8750300" y="13337048"/>
          <a:ext cx="889000" cy="5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17250</xdr:rowOff>
    </xdr:from>
    <xdr:to>
      <xdr:col>12</xdr:col>
      <xdr:colOff>511175</xdr:colOff>
      <xdr:row>78</xdr:row>
      <xdr:rowOff>81525</xdr:rowOff>
    </xdr:to>
    <xdr:cxnSp macro="">
      <xdr:nvCxnSpPr>
        <xdr:cNvPr id="416" name="直線コネクタ 415"/>
        <xdr:cNvCxnSpPr/>
      </xdr:nvCxnSpPr>
      <xdr:spPr>
        <a:xfrm flipV="1">
          <a:off x="7861300" y="13390350"/>
          <a:ext cx="8890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126647</xdr:rowOff>
    </xdr:from>
    <xdr:to>
      <xdr:col>11</xdr:col>
      <xdr:colOff>307975</xdr:colOff>
      <xdr:row>78</xdr:row>
      <xdr:rowOff>81525</xdr:rowOff>
    </xdr:to>
    <xdr:cxnSp macro="">
      <xdr:nvCxnSpPr>
        <xdr:cNvPr id="419" name="直線コネクタ 418"/>
        <xdr:cNvCxnSpPr/>
      </xdr:nvCxnSpPr>
      <xdr:spPr>
        <a:xfrm>
          <a:off x="6972300" y="13328297"/>
          <a:ext cx="889000" cy="12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125259</xdr:rowOff>
    </xdr:from>
    <xdr:to>
      <xdr:col>15</xdr:col>
      <xdr:colOff>231775</xdr:colOff>
      <xdr:row>78</xdr:row>
      <xdr:rowOff>55409</xdr:rowOff>
    </xdr:to>
    <xdr:sp macro="" textlink="">
      <xdr:nvSpPr>
        <xdr:cNvPr id="429" name="円/楕円 428"/>
        <xdr:cNvSpPr/>
      </xdr:nvSpPr>
      <xdr:spPr>
        <a:xfrm>
          <a:off x="10426700" y="133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148136</xdr:rowOff>
    </xdr:from>
    <xdr:ext cx="534377" cy="259045"/>
    <xdr:sp macro="" textlink="">
      <xdr:nvSpPr>
        <xdr:cNvPr id="430" name="商工費該当値テキスト"/>
        <xdr:cNvSpPr txBox="1"/>
      </xdr:nvSpPr>
      <xdr:spPr>
        <a:xfrm>
          <a:off x="10528300" y="131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55,457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84598</xdr:rowOff>
    </xdr:from>
    <xdr:to>
      <xdr:col>14</xdr:col>
      <xdr:colOff>79375</xdr:colOff>
      <xdr:row>78</xdr:row>
      <xdr:rowOff>14748</xdr:rowOff>
    </xdr:to>
    <xdr:sp macro="" textlink="">
      <xdr:nvSpPr>
        <xdr:cNvPr id="431" name="円/楕円 430"/>
        <xdr:cNvSpPr/>
      </xdr:nvSpPr>
      <xdr:spPr>
        <a:xfrm>
          <a:off x="9588500" y="1328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31275</xdr:rowOff>
    </xdr:from>
    <xdr:ext cx="534377" cy="259045"/>
    <xdr:sp macro="" textlink="">
      <xdr:nvSpPr>
        <xdr:cNvPr id="432" name="テキスト ボックス 431"/>
        <xdr:cNvSpPr txBox="1"/>
      </xdr:nvSpPr>
      <xdr:spPr>
        <a:xfrm>
          <a:off x="9372111" y="1306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137900</xdr:rowOff>
    </xdr:from>
    <xdr:to>
      <xdr:col>12</xdr:col>
      <xdr:colOff>561975</xdr:colOff>
      <xdr:row>78</xdr:row>
      <xdr:rowOff>68050</xdr:rowOff>
    </xdr:to>
    <xdr:sp macro="" textlink="">
      <xdr:nvSpPr>
        <xdr:cNvPr id="433" name="円/楕円 432"/>
        <xdr:cNvSpPr/>
      </xdr:nvSpPr>
      <xdr:spPr>
        <a:xfrm>
          <a:off x="8699500" y="1333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84577</xdr:rowOff>
    </xdr:from>
    <xdr:ext cx="534377" cy="259045"/>
    <xdr:sp macro="" textlink="">
      <xdr:nvSpPr>
        <xdr:cNvPr id="434" name="テキスト ボックス 433"/>
        <xdr:cNvSpPr txBox="1"/>
      </xdr:nvSpPr>
      <xdr:spPr>
        <a:xfrm>
          <a:off x="8483111" y="1311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30725</xdr:rowOff>
    </xdr:from>
    <xdr:to>
      <xdr:col>11</xdr:col>
      <xdr:colOff>358775</xdr:colOff>
      <xdr:row>78</xdr:row>
      <xdr:rowOff>132325</xdr:rowOff>
    </xdr:to>
    <xdr:sp macro="" textlink="">
      <xdr:nvSpPr>
        <xdr:cNvPr id="435" name="円/楕円 434"/>
        <xdr:cNvSpPr/>
      </xdr:nvSpPr>
      <xdr:spPr>
        <a:xfrm>
          <a:off x="7810500" y="134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123452</xdr:rowOff>
    </xdr:from>
    <xdr:ext cx="534377" cy="259045"/>
    <xdr:sp macro="" textlink="">
      <xdr:nvSpPr>
        <xdr:cNvPr id="436" name="テキスト ボックス 435"/>
        <xdr:cNvSpPr txBox="1"/>
      </xdr:nvSpPr>
      <xdr:spPr>
        <a:xfrm>
          <a:off x="7594111" y="13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75847</xdr:rowOff>
    </xdr:from>
    <xdr:to>
      <xdr:col>10</xdr:col>
      <xdr:colOff>155575</xdr:colOff>
      <xdr:row>78</xdr:row>
      <xdr:rowOff>5997</xdr:rowOff>
    </xdr:to>
    <xdr:sp macro="" textlink="">
      <xdr:nvSpPr>
        <xdr:cNvPr id="437" name="円/楕円 436"/>
        <xdr:cNvSpPr/>
      </xdr:nvSpPr>
      <xdr:spPr>
        <a:xfrm>
          <a:off x="6921500" y="1327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22524</xdr:rowOff>
    </xdr:from>
    <xdr:ext cx="534377" cy="259045"/>
    <xdr:sp macro="" textlink="">
      <xdr:nvSpPr>
        <xdr:cNvPr id="438" name="テキスト ボックス 437"/>
        <xdr:cNvSpPr txBox="1"/>
      </xdr:nvSpPr>
      <xdr:spPr>
        <a:xfrm>
          <a:off x="6705111" y="130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142230</xdr:rowOff>
    </xdr:from>
    <xdr:to>
      <xdr:col>15</xdr:col>
      <xdr:colOff>180975</xdr:colOff>
      <xdr:row>98</xdr:row>
      <xdr:rowOff>50867</xdr:rowOff>
    </xdr:to>
    <xdr:cxnSp macro="">
      <xdr:nvCxnSpPr>
        <xdr:cNvPr id="467" name="直線コネクタ 466"/>
        <xdr:cNvCxnSpPr/>
      </xdr:nvCxnSpPr>
      <xdr:spPr>
        <a:xfrm flipV="1">
          <a:off x="9639300" y="16772880"/>
          <a:ext cx="838200" cy="8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21842</xdr:rowOff>
    </xdr:from>
    <xdr:to>
      <xdr:col>14</xdr:col>
      <xdr:colOff>28575</xdr:colOff>
      <xdr:row>98</xdr:row>
      <xdr:rowOff>50867</xdr:rowOff>
    </xdr:to>
    <xdr:cxnSp macro="">
      <xdr:nvCxnSpPr>
        <xdr:cNvPr id="470" name="直線コネクタ 469"/>
        <xdr:cNvCxnSpPr/>
      </xdr:nvCxnSpPr>
      <xdr:spPr>
        <a:xfrm>
          <a:off x="8750300" y="16823942"/>
          <a:ext cx="889000" cy="2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21842</xdr:rowOff>
    </xdr:from>
    <xdr:to>
      <xdr:col>12</xdr:col>
      <xdr:colOff>511175</xdr:colOff>
      <xdr:row>98</xdr:row>
      <xdr:rowOff>63032</xdr:rowOff>
    </xdr:to>
    <xdr:cxnSp macro="">
      <xdr:nvCxnSpPr>
        <xdr:cNvPr id="473" name="直線コネクタ 472"/>
        <xdr:cNvCxnSpPr/>
      </xdr:nvCxnSpPr>
      <xdr:spPr>
        <a:xfrm flipV="1">
          <a:off x="7861300" y="16823942"/>
          <a:ext cx="889000" cy="4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63032</xdr:rowOff>
    </xdr:from>
    <xdr:to>
      <xdr:col>11</xdr:col>
      <xdr:colOff>307975</xdr:colOff>
      <xdr:row>98</xdr:row>
      <xdr:rowOff>101194</xdr:rowOff>
    </xdr:to>
    <xdr:cxnSp macro="">
      <xdr:nvCxnSpPr>
        <xdr:cNvPr id="476" name="直線コネクタ 475"/>
        <xdr:cNvCxnSpPr/>
      </xdr:nvCxnSpPr>
      <xdr:spPr>
        <a:xfrm flipV="1">
          <a:off x="6972300" y="16865132"/>
          <a:ext cx="889000" cy="3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91430</xdr:rowOff>
    </xdr:from>
    <xdr:to>
      <xdr:col>15</xdr:col>
      <xdr:colOff>231775</xdr:colOff>
      <xdr:row>98</xdr:row>
      <xdr:rowOff>21580</xdr:rowOff>
    </xdr:to>
    <xdr:sp macro="" textlink="">
      <xdr:nvSpPr>
        <xdr:cNvPr id="486" name="円/楕円 485"/>
        <xdr:cNvSpPr/>
      </xdr:nvSpPr>
      <xdr:spPr>
        <a:xfrm>
          <a:off x="10426700" y="167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114307</xdr:rowOff>
    </xdr:from>
    <xdr:ext cx="599010" cy="259045"/>
    <xdr:sp macro="" textlink="">
      <xdr:nvSpPr>
        <xdr:cNvPr id="487" name="土木費該当値テキスト"/>
        <xdr:cNvSpPr txBox="1"/>
      </xdr:nvSpPr>
      <xdr:spPr>
        <a:xfrm>
          <a:off x="10528300" y="1657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321,680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67</xdr:rowOff>
    </xdr:from>
    <xdr:to>
      <xdr:col>14</xdr:col>
      <xdr:colOff>79375</xdr:colOff>
      <xdr:row>98</xdr:row>
      <xdr:rowOff>101667</xdr:rowOff>
    </xdr:to>
    <xdr:sp macro="" textlink="">
      <xdr:nvSpPr>
        <xdr:cNvPr id="488" name="円/楕円 487"/>
        <xdr:cNvSpPr/>
      </xdr:nvSpPr>
      <xdr:spPr>
        <a:xfrm>
          <a:off x="9588500" y="1680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118194</xdr:rowOff>
    </xdr:from>
    <xdr:ext cx="599010" cy="259045"/>
    <xdr:sp macro="" textlink="">
      <xdr:nvSpPr>
        <xdr:cNvPr id="489" name="テキスト ボックス 488"/>
        <xdr:cNvSpPr txBox="1"/>
      </xdr:nvSpPr>
      <xdr:spPr>
        <a:xfrm>
          <a:off x="9339794" y="1657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216,580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142492</xdr:rowOff>
    </xdr:from>
    <xdr:to>
      <xdr:col>12</xdr:col>
      <xdr:colOff>561975</xdr:colOff>
      <xdr:row>98</xdr:row>
      <xdr:rowOff>72642</xdr:rowOff>
    </xdr:to>
    <xdr:sp macro="" textlink="">
      <xdr:nvSpPr>
        <xdr:cNvPr id="490" name="円/楕円 489"/>
        <xdr:cNvSpPr/>
      </xdr:nvSpPr>
      <xdr:spPr>
        <a:xfrm>
          <a:off x="8699500" y="1677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89169</xdr:rowOff>
    </xdr:from>
    <xdr:ext cx="599010" cy="259045"/>
    <xdr:sp macro="" textlink="">
      <xdr:nvSpPr>
        <xdr:cNvPr id="491" name="テキスト ボックス 490"/>
        <xdr:cNvSpPr txBox="1"/>
      </xdr:nvSpPr>
      <xdr:spPr>
        <a:xfrm>
          <a:off x="8450794" y="1654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254,669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12232</xdr:rowOff>
    </xdr:from>
    <xdr:to>
      <xdr:col>11</xdr:col>
      <xdr:colOff>358775</xdr:colOff>
      <xdr:row>98</xdr:row>
      <xdr:rowOff>113832</xdr:rowOff>
    </xdr:to>
    <xdr:sp macro="" textlink="">
      <xdr:nvSpPr>
        <xdr:cNvPr id="492" name="円/楕円 491"/>
        <xdr:cNvSpPr/>
      </xdr:nvSpPr>
      <xdr:spPr>
        <a:xfrm>
          <a:off x="7810500" y="1681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130359</xdr:rowOff>
    </xdr:from>
    <xdr:ext cx="599010" cy="259045"/>
    <xdr:sp macro="" textlink="">
      <xdr:nvSpPr>
        <xdr:cNvPr id="493" name="テキスト ボックス 492"/>
        <xdr:cNvSpPr txBox="1"/>
      </xdr:nvSpPr>
      <xdr:spPr>
        <a:xfrm>
          <a:off x="7561794" y="1658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200,615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50394</xdr:rowOff>
    </xdr:from>
    <xdr:to>
      <xdr:col>10</xdr:col>
      <xdr:colOff>155575</xdr:colOff>
      <xdr:row>98</xdr:row>
      <xdr:rowOff>151994</xdr:rowOff>
    </xdr:to>
    <xdr:sp macro="" textlink="">
      <xdr:nvSpPr>
        <xdr:cNvPr id="494" name="円/楕円 493"/>
        <xdr:cNvSpPr/>
      </xdr:nvSpPr>
      <xdr:spPr>
        <a:xfrm>
          <a:off x="6921500" y="1685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168521</xdr:rowOff>
    </xdr:from>
    <xdr:ext cx="599010" cy="259045"/>
    <xdr:sp macro="" textlink="">
      <xdr:nvSpPr>
        <xdr:cNvPr id="495" name="テキスト ボックス 494"/>
        <xdr:cNvSpPr txBox="1"/>
      </xdr:nvSpPr>
      <xdr:spPr>
        <a:xfrm>
          <a:off x="6672794" y="1662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130080</xdr:rowOff>
    </xdr:from>
    <xdr:to>
      <xdr:col>23</xdr:col>
      <xdr:colOff>517525</xdr:colOff>
      <xdr:row>38</xdr:row>
      <xdr:rowOff>15867</xdr:rowOff>
    </xdr:to>
    <xdr:cxnSp macro="">
      <xdr:nvCxnSpPr>
        <xdr:cNvPr id="522" name="直線コネクタ 521"/>
        <xdr:cNvCxnSpPr/>
      </xdr:nvCxnSpPr>
      <xdr:spPr>
        <a:xfrm flipV="1">
          <a:off x="15481300" y="6473730"/>
          <a:ext cx="838200" cy="5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15867</xdr:rowOff>
    </xdr:from>
    <xdr:to>
      <xdr:col>22</xdr:col>
      <xdr:colOff>365125</xdr:colOff>
      <xdr:row>38</xdr:row>
      <xdr:rowOff>25233</xdr:rowOff>
    </xdr:to>
    <xdr:cxnSp macro="">
      <xdr:nvCxnSpPr>
        <xdr:cNvPr id="525" name="直線コネクタ 524"/>
        <xdr:cNvCxnSpPr/>
      </xdr:nvCxnSpPr>
      <xdr:spPr>
        <a:xfrm flipV="1">
          <a:off x="14592300" y="6530967"/>
          <a:ext cx="889000" cy="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25233</xdr:rowOff>
    </xdr:from>
    <xdr:to>
      <xdr:col>21</xdr:col>
      <xdr:colOff>161925</xdr:colOff>
      <xdr:row>38</xdr:row>
      <xdr:rowOff>34633</xdr:rowOff>
    </xdr:to>
    <xdr:cxnSp macro="">
      <xdr:nvCxnSpPr>
        <xdr:cNvPr id="528" name="直線コネクタ 527"/>
        <xdr:cNvCxnSpPr/>
      </xdr:nvCxnSpPr>
      <xdr:spPr>
        <a:xfrm flipV="1">
          <a:off x="13703300" y="6540333"/>
          <a:ext cx="889000" cy="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32978</xdr:rowOff>
    </xdr:from>
    <xdr:to>
      <xdr:col>19</xdr:col>
      <xdr:colOff>644525</xdr:colOff>
      <xdr:row>38</xdr:row>
      <xdr:rowOff>34633</xdr:rowOff>
    </xdr:to>
    <xdr:cxnSp macro="">
      <xdr:nvCxnSpPr>
        <xdr:cNvPr id="531" name="直線コネクタ 530"/>
        <xdr:cNvCxnSpPr/>
      </xdr:nvCxnSpPr>
      <xdr:spPr>
        <a:xfrm>
          <a:off x="12814300" y="6548078"/>
          <a:ext cx="8890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79280</xdr:rowOff>
    </xdr:from>
    <xdr:to>
      <xdr:col>23</xdr:col>
      <xdr:colOff>568325</xdr:colOff>
      <xdr:row>38</xdr:row>
      <xdr:rowOff>9430</xdr:rowOff>
    </xdr:to>
    <xdr:sp macro="" textlink="">
      <xdr:nvSpPr>
        <xdr:cNvPr id="541" name="円/楕円 540"/>
        <xdr:cNvSpPr/>
      </xdr:nvSpPr>
      <xdr:spPr>
        <a:xfrm>
          <a:off x="16268700" y="642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102157</xdr:rowOff>
    </xdr:from>
    <xdr:ext cx="534377" cy="259045"/>
    <xdr:sp macro="" textlink="">
      <xdr:nvSpPr>
        <xdr:cNvPr id="542" name="消防費該当値テキスト"/>
        <xdr:cNvSpPr txBox="1"/>
      </xdr:nvSpPr>
      <xdr:spPr>
        <a:xfrm>
          <a:off x="16370300" y="627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79,208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136517</xdr:rowOff>
    </xdr:from>
    <xdr:to>
      <xdr:col>22</xdr:col>
      <xdr:colOff>415925</xdr:colOff>
      <xdr:row>38</xdr:row>
      <xdr:rowOff>66667</xdr:rowOff>
    </xdr:to>
    <xdr:sp macro="" textlink="">
      <xdr:nvSpPr>
        <xdr:cNvPr id="543" name="円/楕円 542"/>
        <xdr:cNvSpPr/>
      </xdr:nvSpPr>
      <xdr:spPr>
        <a:xfrm>
          <a:off x="15430500" y="648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57794</xdr:rowOff>
    </xdr:from>
    <xdr:ext cx="534377" cy="259045"/>
    <xdr:sp macro="" textlink="">
      <xdr:nvSpPr>
        <xdr:cNvPr id="544" name="テキスト ボックス 543"/>
        <xdr:cNvSpPr txBox="1"/>
      </xdr:nvSpPr>
      <xdr:spPr>
        <a:xfrm>
          <a:off x="15214111" y="657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145883</xdr:rowOff>
    </xdr:from>
    <xdr:to>
      <xdr:col>21</xdr:col>
      <xdr:colOff>212725</xdr:colOff>
      <xdr:row>38</xdr:row>
      <xdr:rowOff>76033</xdr:rowOff>
    </xdr:to>
    <xdr:sp macro="" textlink="">
      <xdr:nvSpPr>
        <xdr:cNvPr id="545" name="円/楕円 544"/>
        <xdr:cNvSpPr/>
      </xdr:nvSpPr>
      <xdr:spPr>
        <a:xfrm>
          <a:off x="14541500" y="64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92560</xdr:rowOff>
    </xdr:from>
    <xdr:ext cx="534377" cy="259045"/>
    <xdr:sp macro="" textlink="">
      <xdr:nvSpPr>
        <xdr:cNvPr id="546" name="テキスト ボックス 545"/>
        <xdr:cNvSpPr txBox="1"/>
      </xdr:nvSpPr>
      <xdr:spPr>
        <a:xfrm>
          <a:off x="14325111" y="626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155283</xdr:rowOff>
    </xdr:from>
    <xdr:to>
      <xdr:col>20</xdr:col>
      <xdr:colOff>9525</xdr:colOff>
      <xdr:row>38</xdr:row>
      <xdr:rowOff>85434</xdr:rowOff>
    </xdr:to>
    <xdr:sp macro="" textlink="">
      <xdr:nvSpPr>
        <xdr:cNvPr id="547" name="円/楕円 546"/>
        <xdr:cNvSpPr/>
      </xdr:nvSpPr>
      <xdr:spPr>
        <a:xfrm>
          <a:off x="13652500" y="64989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101960</xdr:rowOff>
    </xdr:from>
    <xdr:ext cx="534377" cy="259045"/>
    <xdr:sp macro="" textlink="">
      <xdr:nvSpPr>
        <xdr:cNvPr id="548" name="テキスト ボックス 547"/>
        <xdr:cNvSpPr txBox="1"/>
      </xdr:nvSpPr>
      <xdr:spPr>
        <a:xfrm>
          <a:off x="13436111" y="627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153628</xdr:rowOff>
    </xdr:from>
    <xdr:to>
      <xdr:col>18</xdr:col>
      <xdr:colOff>492125</xdr:colOff>
      <xdr:row>38</xdr:row>
      <xdr:rowOff>83778</xdr:rowOff>
    </xdr:to>
    <xdr:sp macro="" textlink="">
      <xdr:nvSpPr>
        <xdr:cNvPr id="549" name="円/楕円 548"/>
        <xdr:cNvSpPr/>
      </xdr:nvSpPr>
      <xdr:spPr>
        <a:xfrm>
          <a:off x="12763500" y="649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100305</xdr:rowOff>
    </xdr:from>
    <xdr:ext cx="534377" cy="259045"/>
    <xdr:sp macro="" textlink="">
      <xdr:nvSpPr>
        <xdr:cNvPr id="550" name="テキスト ボックス 549"/>
        <xdr:cNvSpPr txBox="1"/>
      </xdr:nvSpPr>
      <xdr:spPr>
        <a:xfrm>
          <a:off x="12547111" y="627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117636</xdr:rowOff>
    </xdr:from>
    <xdr:to>
      <xdr:col>23</xdr:col>
      <xdr:colOff>517525</xdr:colOff>
      <xdr:row>57</xdr:row>
      <xdr:rowOff>37178</xdr:rowOff>
    </xdr:to>
    <xdr:cxnSp macro="">
      <xdr:nvCxnSpPr>
        <xdr:cNvPr id="579" name="直線コネクタ 578"/>
        <xdr:cNvCxnSpPr/>
      </xdr:nvCxnSpPr>
      <xdr:spPr>
        <a:xfrm flipV="1">
          <a:off x="15481300" y="9718836"/>
          <a:ext cx="838200" cy="9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37178</xdr:rowOff>
    </xdr:from>
    <xdr:to>
      <xdr:col>22</xdr:col>
      <xdr:colOff>365125</xdr:colOff>
      <xdr:row>58</xdr:row>
      <xdr:rowOff>26585</xdr:rowOff>
    </xdr:to>
    <xdr:cxnSp macro="">
      <xdr:nvCxnSpPr>
        <xdr:cNvPr id="582" name="直線コネクタ 581"/>
        <xdr:cNvCxnSpPr/>
      </xdr:nvCxnSpPr>
      <xdr:spPr>
        <a:xfrm flipV="1">
          <a:off x="14592300" y="9809828"/>
          <a:ext cx="889000" cy="16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26585</xdr:rowOff>
    </xdr:from>
    <xdr:to>
      <xdr:col>21</xdr:col>
      <xdr:colOff>161925</xdr:colOff>
      <xdr:row>58</xdr:row>
      <xdr:rowOff>49797</xdr:rowOff>
    </xdr:to>
    <xdr:cxnSp macro="">
      <xdr:nvCxnSpPr>
        <xdr:cNvPr id="585" name="直線コネクタ 584"/>
        <xdr:cNvCxnSpPr/>
      </xdr:nvCxnSpPr>
      <xdr:spPr>
        <a:xfrm flipV="1">
          <a:off x="13703300" y="9970685"/>
          <a:ext cx="889000" cy="2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14423</xdr:rowOff>
    </xdr:from>
    <xdr:to>
      <xdr:col>19</xdr:col>
      <xdr:colOff>644525</xdr:colOff>
      <xdr:row>58</xdr:row>
      <xdr:rowOff>49797</xdr:rowOff>
    </xdr:to>
    <xdr:cxnSp macro="">
      <xdr:nvCxnSpPr>
        <xdr:cNvPr id="588" name="直線コネクタ 587"/>
        <xdr:cNvCxnSpPr/>
      </xdr:nvCxnSpPr>
      <xdr:spPr>
        <a:xfrm>
          <a:off x="12814300" y="9958523"/>
          <a:ext cx="889000" cy="3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66836</xdr:rowOff>
    </xdr:from>
    <xdr:to>
      <xdr:col>23</xdr:col>
      <xdr:colOff>568325</xdr:colOff>
      <xdr:row>56</xdr:row>
      <xdr:rowOff>168436</xdr:rowOff>
    </xdr:to>
    <xdr:sp macro="" textlink="">
      <xdr:nvSpPr>
        <xdr:cNvPr id="598" name="円/楕円 597"/>
        <xdr:cNvSpPr/>
      </xdr:nvSpPr>
      <xdr:spPr>
        <a:xfrm>
          <a:off x="16268700" y="966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89713</xdr:rowOff>
    </xdr:from>
    <xdr:ext cx="599010" cy="259045"/>
    <xdr:sp macro="" textlink="">
      <xdr:nvSpPr>
        <xdr:cNvPr id="599" name="教育費該当値テキスト"/>
        <xdr:cNvSpPr txBox="1"/>
      </xdr:nvSpPr>
      <xdr:spPr>
        <a:xfrm>
          <a:off x="16370300" y="951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231,582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157828</xdr:rowOff>
    </xdr:from>
    <xdr:to>
      <xdr:col>22</xdr:col>
      <xdr:colOff>415925</xdr:colOff>
      <xdr:row>57</xdr:row>
      <xdr:rowOff>87978</xdr:rowOff>
    </xdr:to>
    <xdr:sp macro="" textlink="">
      <xdr:nvSpPr>
        <xdr:cNvPr id="600" name="円/楕円 599"/>
        <xdr:cNvSpPr/>
      </xdr:nvSpPr>
      <xdr:spPr>
        <a:xfrm>
          <a:off x="15430500" y="97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104505</xdr:rowOff>
    </xdr:from>
    <xdr:ext cx="599010" cy="259045"/>
    <xdr:sp macro="" textlink="">
      <xdr:nvSpPr>
        <xdr:cNvPr id="601" name="テキスト ボックス 600"/>
        <xdr:cNvSpPr txBox="1"/>
      </xdr:nvSpPr>
      <xdr:spPr>
        <a:xfrm>
          <a:off x="15181794" y="953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183,817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147235</xdr:rowOff>
    </xdr:from>
    <xdr:to>
      <xdr:col>21</xdr:col>
      <xdr:colOff>212725</xdr:colOff>
      <xdr:row>58</xdr:row>
      <xdr:rowOff>77385</xdr:rowOff>
    </xdr:to>
    <xdr:sp macro="" textlink="">
      <xdr:nvSpPr>
        <xdr:cNvPr id="602" name="円/楕円 601"/>
        <xdr:cNvSpPr/>
      </xdr:nvSpPr>
      <xdr:spPr>
        <a:xfrm>
          <a:off x="14541500" y="991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68512</xdr:rowOff>
    </xdr:from>
    <xdr:ext cx="534377" cy="259045"/>
    <xdr:sp macro="" textlink="">
      <xdr:nvSpPr>
        <xdr:cNvPr id="603" name="テキスト ボックス 602"/>
        <xdr:cNvSpPr txBox="1"/>
      </xdr:nvSpPr>
      <xdr:spPr>
        <a:xfrm>
          <a:off x="14325111" y="1001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99,378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170447</xdr:rowOff>
    </xdr:from>
    <xdr:to>
      <xdr:col>20</xdr:col>
      <xdr:colOff>9525</xdr:colOff>
      <xdr:row>58</xdr:row>
      <xdr:rowOff>100597</xdr:rowOff>
    </xdr:to>
    <xdr:sp macro="" textlink="">
      <xdr:nvSpPr>
        <xdr:cNvPr id="604" name="円/楕円 603"/>
        <xdr:cNvSpPr/>
      </xdr:nvSpPr>
      <xdr:spPr>
        <a:xfrm>
          <a:off x="13652500" y="99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91724</xdr:rowOff>
    </xdr:from>
    <xdr:ext cx="534377" cy="259045"/>
    <xdr:sp macro="" textlink="">
      <xdr:nvSpPr>
        <xdr:cNvPr id="605" name="テキスト ボックス 604"/>
        <xdr:cNvSpPr txBox="1"/>
      </xdr:nvSpPr>
      <xdr:spPr>
        <a:xfrm>
          <a:off x="13436111" y="1003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87,193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135073</xdr:rowOff>
    </xdr:from>
    <xdr:to>
      <xdr:col>18</xdr:col>
      <xdr:colOff>492125</xdr:colOff>
      <xdr:row>58</xdr:row>
      <xdr:rowOff>65223</xdr:rowOff>
    </xdr:to>
    <xdr:sp macro="" textlink="">
      <xdr:nvSpPr>
        <xdr:cNvPr id="606" name="円/楕円 605"/>
        <xdr:cNvSpPr/>
      </xdr:nvSpPr>
      <xdr:spPr>
        <a:xfrm>
          <a:off x="12763500" y="990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81750</xdr:rowOff>
    </xdr:from>
    <xdr:ext cx="599010" cy="259045"/>
    <xdr:sp macro="" textlink="">
      <xdr:nvSpPr>
        <xdr:cNvPr id="607" name="テキスト ボックス 606"/>
        <xdr:cNvSpPr txBox="1"/>
      </xdr:nvSpPr>
      <xdr:spPr>
        <a:xfrm>
          <a:off x="12514794" y="9682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24074</xdr:rowOff>
    </xdr:from>
    <xdr:to>
      <xdr:col>21</xdr:col>
      <xdr:colOff>161925</xdr:colOff>
      <xdr:row>78</xdr:row>
      <xdr:rowOff>139700</xdr:rowOff>
    </xdr:to>
    <xdr:cxnSp macro="">
      <xdr:nvCxnSpPr>
        <xdr:cNvPr id="640" name="直線コネクタ 639"/>
        <xdr:cNvCxnSpPr/>
      </xdr:nvCxnSpPr>
      <xdr:spPr>
        <a:xfrm>
          <a:off x="13703300" y="13397174"/>
          <a:ext cx="889000" cy="1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24074</xdr:rowOff>
    </xdr:from>
    <xdr:to>
      <xdr:col>19</xdr:col>
      <xdr:colOff>644525</xdr:colOff>
      <xdr:row>78</xdr:row>
      <xdr:rowOff>130715</xdr:rowOff>
    </xdr:to>
    <xdr:cxnSp macro="">
      <xdr:nvCxnSpPr>
        <xdr:cNvPr id="643" name="直線コネクタ 642"/>
        <xdr:cNvCxnSpPr/>
      </xdr:nvCxnSpPr>
      <xdr:spPr>
        <a:xfrm flipV="1">
          <a:off x="12814300" y="13397174"/>
          <a:ext cx="889000" cy="10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144724</xdr:rowOff>
    </xdr:from>
    <xdr:to>
      <xdr:col>20</xdr:col>
      <xdr:colOff>9525</xdr:colOff>
      <xdr:row>78</xdr:row>
      <xdr:rowOff>74874</xdr:rowOff>
    </xdr:to>
    <xdr:sp macro="" textlink="">
      <xdr:nvSpPr>
        <xdr:cNvPr id="659" name="円/楕円 658"/>
        <xdr:cNvSpPr/>
      </xdr:nvSpPr>
      <xdr:spPr>
        <a:xfrm>
          <a:off x="13652500" y="1334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91401</xdr:rowOff>
    </xdr:from>
    <xdr:ext cx="534377" cy="259045"/>
    <xdr:sp macro="" textlink="">
      <xdr:nvSpPr>
        <xdr:cNvPr id="660" name="テキスト ボックス 659"/>
        <xdr:cNvSpPr txBox="1"/>
      </xdr:nvSpPr>
      <xdr:spPr>
        <a:xfrm>
          <a:off x="13436111" y="1312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79915</xdr:rowOff>
    </xdr:from>
    <xdr:to>
      <xdr:col>18</xdr:col>
      <xdr:colOff>492125</xdr:colOff>
      <xdr:row>79</xdr:row>
      <xdr:rowOff>10065</xdr:rowOff>
    </xdr:to>
    <xdr:sp macro="" textlink="">
      <xdr:nvSpPr>
        <xdr:cNvPr id="661" name="円/楕円 660"/>
        <xdr:cNvSpPr/>
      </xdr:nvSpPr>
      <xdr:spPr>
        <a:xfrm>
          <a:off x="12763500" y="134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1192</xdr:rowOff>
    </xdr:from>
    <xdr:ext cx="469744" cy="259045"/>
    <xdr:sp macro="" textlink="">
      <xdr:nvSpPr>
        <xdr:cNvPr id="662" name="テキスト ボックス 661"/>
        <xdr:cNvSpPr txBox="1"/>
      </xdr:nvSpPr>
      <xdr:spPr>
        <a:xfrm>
          <a:off x="12579427" y="1354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117235</xdr:rowOff>
    </xdr:from>
    <xdr:to>
      <xdr:col>23</xdr:col>
      <xdr:colOff>517525</xdr:colOff>
      <xdr:row>97</xdr:row>
      <xdr:rowOff>39066</xdr:rowOff>
    </xdr:to>
    <xdr:cxnSp macro="">
      <xdr:nvCxnSpPr>
        <xdr:cNvPr id="691" name="直線コネクタ 690"/>
        <xdr:cNvCxnSpPr/>
      </xdr:nvCxnSpPr>
      <xdr:spPr>
        <a:xfrm>
          <a:off x="15481300" y="16576435"/>
          <a:ext cx="838200" cy="9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112424</xdr:rowOff>
    </xdr:from>
    <xdr:to>
      <xdr:col>22</xdr:col>
      <xdr:colOff>365125</xdr:colOff>
      <xdr:row>96</xdr:row>
      <xdr:rowOff>117235</xdr:rowOff>
    </xdr:to>
    <xdr:cxnSp macro="">
      <xdr:nvCxnSpPr>
        <xdr:cNvPr id="694" name="直線コネクタ 693"/>
        <xdr:cNvCxnSpPr/>
      </xdr:nvCxnSpPr>
      <xdr:spPr>
        <a:xfrm>
          <a:off x="14592300" y="16571624"/>
          <a:ext cx="8890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99082</xdr:rowOff>
    </xdr:from>
    <xdr:to>
      <xdr:col>21</xdr:col>
      <xdr:colOff>161925</xdr:colOff>
      <xdr:row>96</xdr:row>
      <xdr:rowOff>112424</xdr:rowOff>
    </xdr:to>
    <xdr:cxnSp macro="">
      <xdr:nvCxnSpPr>
        <xdr:cNvPr id="697" name="直線コネクタ 696"/>
        <xdr:cNvCxnSpPr/>
      </xdr:nvCxnSpPr>
      <xdr:spPr>
        <a:xfrm>
          <a:off x="13703300" y="16558282"/>
          <a:ext cx="889000" cy="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45451</xdr:rowOff>
    </xdr:from>
    <xdr:to>
      <xdr:col>19</xdr:col>
      <xdr:colOff>644525</xdr:colOff>
      <xdr:row>96</xdr:row>
      <xdr:rowOff>99082</xdr:rowOff>
    </xdr:to>
    <xdr:cxnSp macro="">
      <xdr:nvCxnSpPr>
        <xdr:cNvPr id="700" name="直線コネクタ 699"/>
        <xdr:cNvCxnSpPr/>
      </xdr:nvCxnSpPr>
      <xdr:spPr>
        <a:xfrm>
          <a:off x="12814300" y="16504651"/>
          <a:ext cx="889000" cy="5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159716</xdr:rowOff>
    </xdr:from>
    <xdr:to>
      <xdr:col>23</xdr:col>
      <xdr:colOff>568325</xdr:colOff>
      <xdr:row>97</xdr:row>
      <xdr:rowOff>89866</xdr:rowOff>
    </xdr:to>
    <xdr:sp macro="" textlink="">
      <xdr:nvSpPr>
        <xdr:cNvPr id="710" name="円/楕円 709"/>
        <xdr:cNvSpPr/>
      </xdr:nvSpPr>
      <xdr:spPr>
        <a:xfrm>
          <a:off x="16268700" y="166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11143</xdr:rowOff>
    </xdr:from>
    <xdr:ext cx="599010" cy="259045"/>
    <xdr:sp macro="" textlink="">
      <xdr:nvSpPr>
        <xdr:cNvPr id="711" name="公債費該当値テキスト"/>
        <xdr:cNvSpPr txBox="1"/>
      </xdr:nvSpPr>
      <xdr:spPr>
        <a:xfrm>
          <a:off x="16370300" y="1647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182,826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66435</xdr:rowOff>
    </xdr:from>
    <xdr:to>
      <xdr:col>22</xdr:col>
      <xdr:colOff>415925</xdr:colOff>
      <xdr:row>96</xdr:row>
      <xdr:rowOff>168035</xdr:rowOff>
    </xdr:to>
    <xdr:sp macro="" textlink="">
      <xdr:nvSpPr>
        <xdr:cNvPr id="712" name="円/楕円 711"/>
        <xdr:cNvSpPr/>
      </xdr:nvSpPr>
      <xdr:spPr>
        <a:xfrm>
          <a:off x="15430500" y="165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13112</xdr:rowOff>
    </xdr:from>
    <xdr:ext cx="599010" cy="259045"/>
    <xdr:sp macro="" textlink="">
      <xdr:nvSpPr>
        <xdr:cNvPr id="713" name="テキスト ボックス 712"/>
        <xdr:cNvSpPr txBox="1"/>
      </xdr:nvSpPr>
      <xdr:spPr>
        <a:xfrm>
          <a:off x="15181794" y="1630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231,793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61624</xdr:rowOff>
    </xdr:from>
    <xdr:to>
      <xdr:col>21</xdr:col>
      <xdr:colOff>212725</xdr:colOff>
      <xdr:row>96</xdr:row>
      <xdr:rowOff>163224</xdr:rowOff>
    </xdr:to>
    <xdr:sp macro="" textlink="">
      <xdr:nvSpPr>
        <xdr:cNvPr id="714" name="円/楕円 713"/>
        <xdr:cNvSpPr/>
      </xdr:nvSpPr>
      <xdr:spPr>
        <a:xfrm>
          <a:off x="14541500" y="1652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8301</xdr:rowOff>
    </xdr:from>
    <xdr:ext cx="599010" cy="259045"/>
    <xdr:sp macro="" textlink="">
      <xdr:nvSpPr>
        <xdr:cNvPr id="715" name="テキスト ボックス 714"/>
        <xdr:cNvSpPr txBox="1"/>
      </xdr:nvSpPr>
      <xdr:spPr>
        <a:xfrm>
          <a:off x="14292794" y="162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234,318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48282</xdr:rowOff>
    </xdr:from>
    <xdr:to>
      <xdr:col>20</xdr:col>
      <xdr:colOff>9525</xdr:colOff>
      <xdr:row>96</xdr:row>
      <xdr:rowOff>149882</xdr:rowOff>
    </xdr:to>
    <xdr:sp macro="" textlink="">
      <xdr:nvSpPr>
        <xdr:cNvPr id="716" name="円/楕円 715"/>
        <xdr:cNvSpPr/>
      </xdr:nvSpPr>
      <xdr:spPr>
        <a:xfrm>
          <a:off x="13652500" y="1650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166409</xdr:rowOff>
    </xdr:from>
    <xdr:ext cx="599010" cy="259045"/>
    <xdr:sp macro="" textlink="">
      <xdr:nvSpPr>
        <xdr:cNvPr id="717" name="テキスト ボックス 716"/>
        <xdr:cNvSpPr txBox="1"/>
      </xdr:nvSpPr>
      <xdr:spPr>
        <a:xfrm>
          <a:off x="13403794" y="1628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241,322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166101</xdr:rowOff>
    </xdr:from>
    <xdr:to>
      <xdr:col>18</xdr:col>
      <xdr:colOff>492125</xdr:colOff>
      <xdr:row>96</xdr:row>
      <xdr:rowOff>96251</xdr:rowOff>
    </xdr:to>
    <xdr:sp macro="" textlink="">
      <xdr:nvSpPr>
        <xdr:cNvPr id="718" name="円/楕円 717"/>
        <xdr:cNvSpPr/>
      </xdr:nvSpPr>
      <xdr:spPr>
        <a:xfrm>
          <a:off x="12763500" y="1645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112778</xdr:rowOff>
    </xdr:from>
    <xdr:ext cx="599010" cy="259045"/>
    <xdr:sp macro="" textlink="">
      <xdr:nvSpPr>
        <xdr:cNvPr id="719" name="テキスト ボックス 718"/>
        <xdr:cNvSpPr txBox="1"/>
      </xdr:nvSpPr>
      <xdr:spPr>
        <a:xfrm>
          <a:off x="12514794" y="1622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1,050</a:t>
          </a:r>
          <a:r>
            <a:rPr kumimoji="1" lang="ja-JP" altLang="en-US" sz="1300">
              <a:latin typeface="ＭＳ Ｐゴシック"/>
            </a:rPr>
            <a:t>人程度であり、高齢化率も</a:t>
          </a:r>
          <a:r>
            <a:rPr kumimoji="1" lang="en-US" altLang="ja-JP" sz="1300">
              <a:latin typeface="ＭＳ Ｐゴシック"/>
            </a:rPr>
            <a:t>50</a:t>
          </a:r>
          <a:r>
            <a:rPr kumimoji="1" lang="ja-JP" altLang="en-US" sz="1300">
              <a:latin typeface="ＭＳ Ｐゴシック"/>
            </a:rPr>
            <a:t>％近くあることから民生費のコストが高くなっている。</a:t>
          </a:r>
          <a:endParaRPr kumimoji="1" lang="en-US" altLang="ja-JP" sz="1300">
            <a:latin typeface="ＭＳ Ｐゴシック"/>
          </a:endParaRPr>
        </a:p>
        <a:p>
          <a:r>
            <a:rPr kumimoji="1" lang="ja-JP" altLang="en-US" sz="1300">
              <a:latin typeface="ＭＳ Ｐゴシック"/>
            </a:rPr>
            <a:t>また、村の面積も広大であり、村道等の維持修繕にかかる費用も多いことから土木費のコストも高い。</a:t>
          </a:r>
          <a:endParaRPr kumimoji="1" lang="en-US" altLang="ja-JP" sz="1300">
            <a:latin typeface="ＭＳ Ｐゴシック"/>
          </a:endParaRPr>
        </a:p>
        <a:p>
          <a:r>
            <a:rPr kumimoji="1" lang="ja-JP" altLang="en-US" sz="1300">
              <a:latin typeface="ＭＳ Ｐゴシック"/>
            </a:rPr>
            <a:t>　人口の減少が続いていく中で住民一人あたりのコストは今後も増えていく見通しである。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実質収支は黒字で推移しており、特に問題は見られない。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また、財政調整基金残高は標準財政規模の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割程度を保有しており、当面の財政状況の変化には対応できると考えられる。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なお、平成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度の財調基金残高比率が減少したのは標準財政規模が大きく算出されたためで、</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年度以降については基金残高は上昇が見込まれる。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いずれの年度においても、各会計で実質赤字は算出されず、すべての会計で黒字の状態が続いている。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今後においても赤字決算とならないよう注意する。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2465061</v>
      </c>
      <c r="BO4" s="379"/>
      <c r="BP4" s="379"/>
      <c r="BQ4" s="379"/>
      <c r="BR4" s="379"/>
      <c r="BS4" s="379"/>
      <c r="BT4" s="379"/>
      <c r="BU4" s="380"/>
      <c r="BV4" s="378">
        <v>2057899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5.3</v>
      </c>
      <c r="CU4" s="385"/>
      <c r="CV4" s="385"/>
      <c r="CW4" s="385"/>
      <c r="CX4" s="385"/>
      <c r="CY4" s="385"/>
      <c r="CZ4" s="385"/>
      <c r="DA4" s="386"/>
      <c r="DB4" s="384">
        <v>2.2999999999999998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2329780</v>
      </c>
      <c r="BO5" s="416"/>
      <c r="BP5" s="416"/>
      <c r="BQ5" s="416"/>
      <c r="BR5" s="416"/>
      <c r="BS5" s="416"/>
      <c r="BT5" s="416"/>
      <c r="BU5" s="417"/>
      <c r="BV5" s="415">
        <v>1958485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68.599999999999994</v>
      </c>
      <c r="CU5" s="413"/>
      <c r="CV5" s="413"/>
      <c r="CW5" s="413"/>
      <c r="CX5" s="413"/>
      <c r="CY5" s="413"/>
      <c r="CZ5" s="413"/>
      <c r="DA5" s="414"/>
      <c r="DB5" s="412">
        <v>75.7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135281</v>
      </c>
      <c r="BO6" s="416"/>
      <c r="BP6" s="416"/>
      <c r="BQ6" s="416"/>
      <c r="BR6" s="416"/>
      <c r="BS6" s="416"/>
      <c r="BT6" s="416"/>
      <c r="BU6" s="417"/>
      <c r="BV6" s="415">
        <v>99414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68.599999999999994</v>
      </c>
      <c r="CU6" s="453"/>
      <c r="CV6" s="453"/>
      <c r="CW6" s="453"/>
      <c r="CX6" s="453"/>
      <c r="CY6" s="453"/>
      <c r="CZ6" s="453"/>
      <c r="DA6" s="454"/>
      <c r="DB6" s="452">
        <v>75.7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58385</v>
      </c>
      <c r="BO7" s="416"/>
      <c r="BP7" s="416"/>
      <c r="BQ7" s="416"/>
      <c r="BR7" s="416"/>
      <c r="BS7" s="416"/>
      <c r="BT7" s="416"/>
      <c r="BU7" s="417"/>
      <c r="BV7" s="415">
        <v>67796</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1448426</v>
      </c>
      <c r="CU7" s="416"/>
      <c r="CV7" s="416"/>
      <c r="CW7" s="416"/>
      <c r="CX7" s="416"/>
      <c r="CY7" s="416"/>
      <c r="CZ7" s="416"/>
      <c r="DA7" s="417"/>
      <c r="DB7" s="415">
        <v>1387691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76896</v>
      </c>
      <c r="BO8" s="416"/>
      <c r="BP8" s="416"/>
      <c r="BQ8" s="416"/>
      <c r="BR8" s="416"/>
      <c r="BS8" s="416"/>
      <c r="BT8" s="416"/>
      <c r="BU8" s="417"/>
      <c r="BV8" s="415">
        <v>31618</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0.13</v>
      </c>
      <c r="CU8" s="456"/>
      <c r="CV8" s="456"/>
      <c r="CW8" s="456"/>
      <c r="CX8" s="456"/>
      <c r="CY8" s="456"/>
      <c r="CZ8" s="456"/>
      <c r="DA8" s="457"/>
      <c r="DB8" s="455">
        <v>0.13</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1023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45278</v>
      </c>
      <c r="BO9" s="416"/>
      <c r="BP9" s="416"/>
      <c r="BQ9" s="416"/>
      <c r="BR9" s="416"/>
      <c r="BS9" s="416"/>
      <c r="BT9" s="416"/>
      <c r="BU9" s="417"/>
      <c r="BV9" s="415">
        <v>-45783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11.7</v>
      </c>
      <c r="CU9" s="413"/>
      <c r="CV9" s="413"/>
      <c r="CW9" s="413"/>
      <c r="CX9" s="413"/>
      <c r="CY9" s="413"/>
      <c r="CZ9" s="413"/>
      <c r="DA9" s="414"/>
      <c r="DB9" s="412">
        <v>15.8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1160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97</v>
      </c>
      <c r="AV10" s="448"/>
      <c r="AW10" s="448"/>
      <c r="AX10" s="448"/>
      <c r="AY10" s="449" t="s">
        <v>102</v>
      </c>
      <c r="AZ10" s="450"/>
      <c r="BA10" s="450"/>
      <c r="BB10" s="450"/>
      <c r="BC10" s="450"/>
      <c r="BD10" s="450"/>
      <c r="BE10" s="450"/>
      <c r="BF10" s="450"/>
      <c r="BG10" s="450"/>
      <c r="BH10" s="450"/>
      <c r="BI10" s="450"/>
      <c r="BJ10" s="450"/>
      <c r="BK10" s="450"/>
      <c r="BL10" s="450"/>
      <c r="BM10" s="451"/>
      <c r="BN10" s="415">
        <v>1771</v>
      </c>
      <c r="BO10" s="416"/>
      <c r="BP10" s="416"/>
      <c r="BQ10" s="416"/>
      <c r="BR10" s="416"/>
      <c r="BS10" s="416"/>
      <c r="BT10" s="416"/>
      <c r="BU10" s="417"/>
      <c r="BV10" s="415">
        <v>39717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1062</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1055</v>
      </c>
      <c r="S13" s="497"/>
      <c r="T13" s="497"/>
      <c r="U13" s="497"/>
      <c r="V13" s="498"/>
      <c r="W13" s="431" t="s">
        <v>120</v>
      </c>
      <c r="X13" s="432"/>
      <c r="Y13" s="432"/>
      <c r="Z13" s="432"/>
      <c r="AA13" s="432"/>
      <c r="AB13" s="422"/>
      <c r="AC13" s="466">
        <v>148</v>
      </c>
      <c r="AD13" s="467"/>
      <c r="AE13" s="467"/>
      <c r="AF13" s="467"/>
      <c r="AG13" s="506"/>
      <c r="AH13" s="466">
        <v>234</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47049</v>
      </c>
      <c r="BO13" s="416"/>
      <c r="BP13" s="416"/>
      <c r="BQ13" s="416"/>
      <c r="BR13" s="416"/>
      <c r="BS13" s="416"/>
      <c r="BT13" s="416"/>
      <c r="BU13" s="417"/>
      <c r="BV13" s="415">
        <v>-6066</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5.0999999999999996</v>
      </c>
      <c r="CU13" s="413"/>
      <c r="CV13" s="413"/>
      <c r="CW13" s="413"/>
      <c r="CX13" s="413"/>
      <c r="CY13" s="413"/>
      <c r="CZ13" s="413"/>
      <c r="DA13" s="414"/>
      <c r="DB13" s="412">
        <v>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1087</v>
      </c>
      <c r="S14" s="497"/>
      <c r="T14" s="497"/>
      <c r="U14" s="497"/>
      <c r="V14" s="498"/>
      <c r="W14" s="405"/>
      <c r="X14" s="406"/>
      <c r="Y14" s="406"/>
      <c r="Z14" s="406"/>
      <c r="AA14" s="406"/>
      <c r="AB14" s="395"/>
      <c r="AC14" s="499">
        <v>28.8</v>
      </c>
      <c r="AD14" s="500"/>
      <c r="AE14" s="500"/>
      <c r="AF14" s="500"/>
      <c r="AG14" s="501"/>
      <c r="AH14" s="499">
        <v>31.3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1081</v>
      </c>
      <c r="S15" s="497"/>
      <c r="T15" s="497"/>
      <c r="U15" s="497"/>
      <c r="V15" s="498"/>
      <c r="W15" s="431" t="s">
        <v>127</v>
      </c>
      <c r="X15" s="432"/>
      <c r="Y15" s="432"/>
      <c r="Z15" s="432"/>
      <c r="AA15" s="432"/>
      <c r="AB15" s="422"/>
      <c r="AC15" s="466">
        <v>90</v>
      </c>
      <c r="AD15" s="467"/>
      <c r="AE15" s="467"/>
      <c r="AF15" s="467"/>
      <c r="AG15" s="506"/>
      <c r="AH15" s="466">
        <v>188</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179449</v>
      </c>
      <c r="BO15" s="379"/>
      <c r="BP15" s="379"/>
      <c r="BQ15" s="379"/>
      <c r="BR15" s="379"/>
      <c r="BS15" s="379"/>
      <c r="BT15" s="379"/>
      <c r="BU15" s="380"/>
      <c r="BV15" s="378">
        <v>180063</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17.5</v>
      </c>
      <c r="AD16" s="500"/>
      <c r="AE16" s="500"/>
      <c r="AF16" s="500"/>
      <c r="AG16" s="501"/>
      <c r="AH16" s="499">
        <v>25.2</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1331332</v>
      </c>
      <c r="BO16" s="416"/>
      <c r="BP16" s="416"/>
      <c r="BQ16" s="416"/>
      <c r="BR16" s="416"/>
      <c r="BS16" s="416"/>
      <c r="BT16" s="416"/>
      <c r="BU16" s="417"/>
      <c r="BV16" s="415">
        <v>1267869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276</v>
      </c>
      <c r="AD17" s="467"/>
      <c r="AE17" s="467"/>
      <c r="AF17" s="467"/>
      <c r="AG17" s="506"/>
      <c r="AH17" s="466">
        <v>323</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225502</v>
      </c>
      <c r="BO17" s="416"/>
      <c r="BP17" s="416"/>
      <c r="BQ17" s="416"/>
      <c r="BR17" s="416"/>
      <c r="BS17" s="416"/>
      <c r="BT17" s="416"/>
      <c r="BU17" s="417"/>
      <c r="BV17" s="415">
        <v>228788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248.28</v>
      </c>
      <c r="M18" s="528"/>
      <c r="N18" s="528"/>
      <c r="O18" s="528"/>
      <c r="P18" s="528"/>
      <c r="Q18" s="528"/>
      <c r="R18" s="529"/>
      <c r="S18" s="529"/>
      <c r="T18" s="529"/>
      <c r="U18" s="529"/>
      <c r="V18" s="530"/>
      <c r="W18" s="433"/>
      <c r="X18" s="434"/>
      <c r="Y18" s="434"/>
      <c r="Z18" s="434"/>
      <c r="AA18" s="434"/>
      <c r="AB18" s="425"/>
      <c r="AC18" s="531">
        <v>53.7</v>
      </c>
      <c r="AD18" s="532"/>
      <c r="AE18" s="532"/>
      <c r="AF18" s="532"/>
      <c r="AG18" s="533"/>
      <c r="AH18" s="531">
        <v>43.2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953046</v>
      </c>
      <c r="BO18" s="416"/>
      <c r="BP18" s="416"/>
      <c r="BQ18" s="416"/>
      <c r="BR18" s="416"/>
      <c r="BS18" s="416"/>
      <c r="BT18" s="416"/>
      <c r="BU18" s="417"/>
      <c r="BV18" s="415">
        <v>998133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1665425</v>
      </c>
      <c r="BO19" s="416"/>
      <c r="BP19" s="416"/>
      <c r="BQ19" s="416"/>
      <c r="BR19" s="416"/>
      <c r="BS19" s="416"/>
      <c r="BT19" s="416"/>
      <c r="BU19" s="417"/>
      <c r="BV19" s="415">
        <v>1593054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475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1421533</v>
      </c>
      <c r="BO23" s="416"/>
      <c r="BP23" s="416"/>
      <c r="BQ23" s="416"/>
      <c r="BR23" s="416"/>
      <c r="BS23" s="416"/>
      <c r="BT23" s="416"/>
      <c r="BU23" s="417"/>
      <c r="BV23" s="415">
        <v>1234306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5700</v>
      </c>
      <c r="R24" s="467"/>
      <c r="S24" s="467"/>
      <c r="T24" s="467"/>
      <c r="U24" s="467"/>
      <c r="V24" s="506"/>
      <c r="W24" s="561"/>
      <c r="X24" s="549"/>
      <c r="Y24" s="550"/>
      <c r="Z24" s="465" t="s">
        <v>151</v>
      </c>
      <c r="AA24" s="445"/>
      <c r="AB24" s="445"/>
      <c r="AC24" s="445"/>
      <c r="AD24" s="445"/>
      <c r="AE24" s="445"/>
      <c r="AF24" s="445"/>
      <c r="AG24" s="446"/>
      <c r="AH24" s="466">
        <v>33</v>
      </c>
      <c r="AI24" s="467"/>
      <c r="AJ24" s="467"/>
      <c r="AK24" s="467"/>
      <c r="AL24" s="506"/>
      <c r="AM24" s="466">
        <v>97284</v>
      </c>
      <c r="AN24" s="467"/>
      <c r="AO24" s="467"/>
      <c r="AP24" s="467"/>
      <c r="AQ24" s="467"/>
      <c r="AR24" s="506"/>
      <c r="AS24" s="466">
        <v>2948</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1363378</v>
      </c>
      <c r="BO24" s="416"/>
      <c r="BP24" s="416"/>
      <c r="BQ24" s="416"/>
      <c r="BR24" s="416"/>
      <c r="BS24" s="416"/>
      <c r="BT24" s="416"/>
      <c r="BU24" s="417"/>
      <c r="BV24" s="415">
        <v>1154456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5110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t="s">
        <v>117</v>
      </c>
      <c r="BO25" s="379"/>
      <c r="BP25" s="379"/>
      <c r="BQ25" s="379"/>
      <c r="BR25" s="379"/>
      <c r="BS25" s="379"/>
      <c r="BT25" s="379"/>
      <c r="BU25" s="380"/>
      <c r="BV25" s="378" t="s">
        <v>117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4580</v>
      </c>
      <c r="R26" s="467"/>
      <c r="S26" s="467"/>
      <c r="T26" s="467"/>
      <c r="U26" s="467"/>
      <c r="V26" s="506"/>
      <c r="W26" s="561"/>
      <c r="X26" s="549"/>
      <c r="Y26" s="550"/>
      <c r="Z26" s="465" t="s">
        <v>157</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2330</v>
      </c>
      <c r="R27" s="467"/>
      <c r="S27" s="467"/>
      <c r="T27" s="467"/>
      <c r="U27" s="467"/>
      <c r="V27" s="506"/>
      <c r="W27" s="561"/>
      <c r="X27" s="549"/>
      <c r="Y27" s="550"/>
      <c r="Z27" s="465" t="s">
        <v>160</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60120</v>
      </c>
      <c r="BO27" s="585"/>
      <c r="BP27" s="585"/>
      <c r="BQ27" s="585"/>
      <c r="BR27" s="585"/>
      <c r="BS27" s="585"/>
      <c r="BT27" s="585"/>
      <c r="BU27" s="586"/>
      <c r="BV27" s="584">
        <v>60120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1610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478753</v>
      </c>
      <c r="BO28" s="379"/>
      <c r="BP28" s="379"/>
      <c r="BQ28" s="379"/>
      <c r="BR28" s="379"/>
      <c r="BS28" s="379"/>
      <c r="BT28" s="379"/>
      <c r="BU28" s="380"/>
      <c r="BV28" s="378">
        <v>476982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6</v>
      </c>
      <c r="M29" s="467"/>
      <c r="N29" s="467"/>
      <c r="O29" s="467"/>
      <c r="P29" s="506"/>
      <c r="Q29" s="466">
        <v>1350</v>
      </c>
      <c r="R29" s="467"/>
      <c r="S29" s="467"/>
      <c r="T29" s="467"/>
      <c r="U29" s="467"/>
      <c r="V29" s="506"/>
      <c r="W29" s="562"/>
      <c r="X29" s="563"/>
      <c r="Y29" s="564"/>
      <c r="Z29" s="465" t="s">
        <v>167</v>
      </c>
      <c r="AA29" s="445"/>
      <c r="AB29" s="445"/>
      <c r="AC29" s="445"/>
      <c r="AD29" s="445"/>
      <c r="AE29" s="445"/>
      <c r="AF29" s="445"/>
      <c r="AG29" s="446"/>
      <c r="AH29" s="466">
        <v>33</v>
      </c>
      <c r="AI29" s="467"/>
      <c r="AJ29" s="467"/>
      <c r="AK29" s="467"/>
      <c r="AL29" s="506"/>
      <c r="AM29" s="466">
        <v>97284</v>
      </c>
      <c r="AN29" s="467"/>
      <c r="AO29" s="467"/>
      <c r="AP29" s="467"/>
      <c r="AQ29" s="467"/>
      <c r="AR29" s="506"/>
      <c r="AS29" s="466">
        <v>2948</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591838</v>
      </c>
      <c r="BO29" s="416"/>
      <c r="BP29" s="416"/>
      <c r="BQ29" s="416"/>
      <c r="BR29" s="416"/>
      <c r="BS29" s="416"/>
      <c r="BT29" s="416"/>
      <c r="BU29" s="417"/>
      <c r="BV29" s="415">
        <v>574611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94.1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1717808</v>
      </c>
      <c r="BO30" s="585"/>
      <c r="BP30" s="585"/>
      <c r="BQ30" s="585"/>
      <c r="BR30" s="585"/>
      <c r="BS30" s="585"/>
      <c r="BT30" s="585"/>
      <c r="BU30" s="586"/>
      <c r="BV30" s="584">
        <v>1711212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大鹿村国民健康保険特別会計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大鹿村営水道特別会計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南信州広域連合（一般会計）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秋葉路</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大鹿村立診療所特別会計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南信州広域連合（南信州広域振興基金特別会計）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大鹿村介護保険特別会計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南信州広域連合（飯田広域消防特別会計）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大鹿村後期高齢者医療特別会計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長野県市町村自治振興組合（一般会計）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長野県地方税滞納整理機構（一般会計）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長野県市町村総合事務組合（一般会計）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長野県市町村総合事務組合（非常勤職員公務災害補償特別会計）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長野県後期高齢者医療広域連合（一般会計）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長野県後期高齢者医療広域連合（後期高齢者医療事業会計）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下伊那郡土木技術センター組合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525</v>
      </c>
      <c r="D34" s="1184"/>
      <c r="E34" s="1185"/>
      <c r="F34" s="32">
        <v>7.19</v>
      </c>
      <c r="G34" s="33">
        <v>1.21</v>
      </c>
      <c r="H34" s="33">
        <v>4.93</v>
      </c>
      <c r="I34" s="33">
        <v>2.27</v>
      </c>
      <c r="J34" s="34">
        <v>5.3</v>
      </c>
      <c r="K34" s="22"/>
      <c r="L34" s="22"/>
      <c r="M34" s="22"/>
      <c r="N34" s="22"/>
      <c r="O34" s="22"/>
      <c r="P34" s="22"/>
    </row>
    <row r="35" spans="1:16" ht="39" customHeight="1">
      <c r="A35" s="22"/>
      <c r="B35" s="35"/>
      <c r="C35" s="1178" t="s">
        <v>526</v>
      </c>
      <c r="D35" s="1179"/>
      <c r="E35" s="1180"/>
      <c r="F35" s="36">
        <v>0.21</v>
      </c>
      <c r="G35" s="37">
        <v>0.21</v>
      </c>
      <c r="H35" s="37">
        <v>0.05</v>
      </c>
      <c r="I35" s="37">
        <v>0.11</v>
      </c>
      <c r="J35" s="38">
        <v>0.2</v>
      </c>
      <c r="K35" s="22"/>
      <c r="L35" s="22"/>
      <c r="M35" s="22"/>
      <c r="N35" s="22"/>
      <c r="O35" s="22"/>
      <c r="P35" s="22"/>
    </row>
    <row r="36" spans="1:16" ht="39" customHeight="1">
      <c r="A36" s="22"/>
      <c r="B36" s="35"/>
      <c r="C36" s="1178" t="s">
        <v>527</v>
      </c>
      <c r="D36" s="1179"/>
      <c r="E36" s="1180"/>
      <c r="F36" s="36">
        <v>0.02</v>
      </c>
      <c r="G36" s="37">
        <v>0.01</v>
      </c>
      <c r="H36" s="37">
        <v>0.22</v>
      </c>
      <c r="I36" s="37">
        <v>0.22</v>
      </c>
      <c r="J36" s="38">
        <v>0.05</v>
      </c>
      <c r="K36" s="22"/>
      <c r="L36" s="22"/>
      <c r="M36" s="22"/>
      <c r="N36" s="22"/>
      <c r="O36" s="22"/>
      <c r="P36" s="22"/>
    </row>
    <row r="37" spans="1:16" ht="39" customHeight="1">
      <c r="A37" s="22"/>
      <c r="B37" s="35"/>
      <c r="C37" s="1178" t="s">
        <v>528</v>
      </c>
      <c r="D37" s="1179"/>
      <c r="E37" s="1180"/>
      <c r="F37" s="36">
        <v>0</v>
      </c>
      <c r="G37" s="37">
        <v>0.01</v>
      </c>
      <c r="H37" s="37">
        <v>0</v>
      </c>
      <c r="I37" s="37">
        <v>0.01</v>
      </c>
      <c r="J37" s="38">
        <v>0</v>
      </c>
      <c r="K37" s="22"/>
      <c r="L37" s="22"/>
      <c r="M37" s="22"/>
      <c r="N37" s="22"/>
      <c r="O37" s="22"/>
      <c r="P37" s="22"/>
    </row>
    <row r="38" spans="1:16" ht="39" customHeight="1">
      <c r="A38" s="22"/>
      <c r="B38" s="35"/>
      <c r="C38" s="1178" t="s">
        <v>529</v>
      </c>
      <c r="D38" s="1179"/>
      <c r="E38" s="1180"/>
      <c r="F38" s="36">
        <v>0</v>
      </c>
      <c r="G38" s="37">
        <v>0</v>
      </c>
      <c r="H38" s="37">
        <v>0</v>
      </c>
      <c r="I38" s="37">
        <v>0.01</v>
      </c>
      <c r="J38" s="38">
        <v>0</v>
      </c>
      <c r="K38" s="22"/>
      <c r="L38" s="22"/>
      <c r="M38" s="22"/>
      <c r="N38" s="22"/>
      <c r="O38" s="22"/>
      <c r="P38" s="22"/>
    </row>
    <row r="39" spans="1:16" ht="39" customHeight="1">
      <c r="A39" s="22"/>
      <c r="B39" s="35"/>
      <c r="C39" s="1178" t="s">
        <v>530</v>
      </c>
      <c r="D39" s="1179"/>
      <c r="E39" s="1180"/>
      <c r="F39" s="36">
        <v>0</v>
      </c>
      <c r="G39" s="37">
        <v>0</v>
      </c>
      <c r="H39" s="37">
        <v>0</v>
      </c>
      <c r="I39" s="37">
        <v>0</v>
      </c>
      <c r="J39" s="38">
        <v>0</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531</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532</v>
      </c>
      <c r="D43" s="1182"/>
      <c r="E43" s="1183"/>
      <c r="F43" s="41" t="s">
        <v>478</v>
      </c>
      <c r="G43" s="42" t="s">
        <v>478</v>
      </c>
      <c r="H43" s="42" t="s">
        <v>478</v>
      </c>
      <c r="I43" s="42" t="s">
        <v>478</v>
      </c>
      <c r="J43" s="43" t="s">
        <v>478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10</v>
      </c>
      <c r="C45" s="1195"/>
      <c r="D45" s="58"/>
      <c r="E45" s="1200" t="s">
        <v>11</v>
      </c>
      <c r="F45" s="1200"/>
      <c r="G45" s="1200"/>
      <c r="H45" s="1200"/>
      <c r="I45" s="1200"/>
      <c r="J45" s="1201"/>
      <c r="K45" s="59">
        <v>310</v>
      </c>
      <c r="L45" s="60">
        <v>275</v>
      </c>
      <c r="M45" s="60">
        <v>261</v>
      </c>
      <c r="N45" s="60">
        <v>252</v>
      </c>
      <c r="O45" s="61">
        <v>194</v>
      </c>
      <c r="P45" s="48"/>
      <c r="Q45" s="48"/>
      <c r="R45" s="48"/>
      <c r="S45" s="48"/>
      <c r="T45" s="48"/>
      <c r="U45" s="48"/>
    </row>
    <row r="46" spans="1:21" ht="30.75" customHeight="1">
      <c r="A46" s="48"/>
      <c r="B46" s="1196"/>
      <c r="C46" s="1197"/>
      <c r="D46" s="62"/>
      <c r="E46" s="1188" t="s">
        <v>12</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13</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14</v>
      </c>
      <c r="F48" s="1188"/>
      <c r="G48" s="1188"/>
      <c r="H48" s="1188"/>
      <c r="I48" s="1188"/>
      <c r="J48" s="1189"/>
      <c r="K48" s="63">
        <v>57</v>
      </c>
      <c r="L48" s="64">
        <v>49</v>
      </c>
      <c r="M48" s="64">
        <v>55</v>
      </c>
      <c r="N48" s="64">
        <v>41</v>
      </c>
      <c r="O48" s="65">
        <v>44</v>
      </c>
      <c r="P48" s="48"/>
      <c r="Q48" s="48"/>
      <c r="R48" s="48"/>
      <c r="S48" s="48"/>
      <c r="T48" s="48"/>
      <c r="U48" s="48"/>
    </row>
    <row r="49" spans="1:21" ht="30.75" customHeight="1">
      <c r="A49" s="48"/>
      <c r="B49" s="1196"/>
      <c r="C49" s="1197"/>
      <c r="D49" s="62"/>
      <c r="E49" s="1188" t="s">
        <v>15</v>
      </c>
      <c r="F49" s="1188"/>
      <c r="G49" s="1188"/>
      <c r="H49" s="1188"/>
      <c r="I49" s="1188"/>
      <c r="J49" s="1189"/>
      <c r="K49" s="63">
        <v>3</v>
      </c>
      <c r="L49" s="64">
        <v>2</v>
      </c>
      <c r="M49" s="64">
        <v>2</v>
      </c>
      <c r="N49" s="64">
        <v>2</v>
      </c>
      <c r="O49" s="65">
        <v>2</v>
      </c>
      <c r="P49" s="48"/>
      <c r="Q49" s="48"/>
      <c r="R49" s="48"/>
      <c r="S49" s="48"/>
      <c r="T49" s="48"/>
      <c r="U49" s="48"/>
    </row>
    <row r="50" spans="1:21" ht="30.75" customHeight="1">
      <c r="A50" s="48"/>
      <c r="B50" s="1196"/>
      <c r="C50" s="1197"/>
      <c r="D50" s="62"/>
      <c r="E50" s="1188" t="s">
        <v>16</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c r="A51" s="48"/>
      <c r="B51" s="1198"/>
      <c r="C51" s="1199"/>
      <c r="D51" s="66"/>
      <c r="E51" s="1188" t="s">
        <v>17</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18</v>
      </c>
      <c r="C52" s="1187"/>
      <c r="D52" s="66"/>
      <c r="E52" s="1188" t="s">
        <v>19</v>
      </c>
      <c r="F52" s="1188"/>
      <c r="G52" s="1188"/>
      <c r="H52" s="1188"/>
      <c r="I52" s="1188"/>
      <c r="J52" s="1189"/>
      <c r="K52" s="63">
        <v>260</v>
      </c>
      <c r="L52" s="64">
        <v>244</v>
      </c>
      <c r="M52" s="64">
        <v>236</v>
      </c>
      <c r="N52" s="64">
        <v>224</v>
      </c>
      <c r="O52" s="65">
        <v>202</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110</v>
      </c>
      <c r="L53" s="69">
        <v>82</v>
      </c>
      <c r="M53" s="69">
        <v>82</v>
      </c>
      <c r="N53" s="69">
        <v>71</v>
      </c>
      <c r="O53" s="70">
        <v>38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202" t="s">
        <v>23</v>
      </c>
      <c r="C41" s="1203"/>
      <c r="D41" s="81"/>
      <c r="E41" s="1208" t="s">
        <v>24</v>
      </c>
      <c r="F41" s="1208"/>
      <c r="G41" s="1208"/>
      <c r="H41" s="1209"/>
      <c r="I41" s="82">
        <v>1546</v>
      </c>
      <c r="J41" s="83">
        <v>1404</v>
      </c>
      <c r="K41" s="83">
        <v>1303</v>
      </c>
      <c r="L41" s="83">
        <v>1234</v>
      </c>
      <c r="M41" s="84">
        <v>1422</v>
      </c>
    </row>
    <row r="42" spans="2:13" ht="27.75" customHeight="1">
      <c r="B42" s="1204"/>
      <c r="C42" s="1205"/>
      <c r="D42" s="85"/>
      <c r="E42" s="1210" t="s">
        <v>25</v>
      </c>
      <c r="F42" s="1210"/>
      <c r="G42" s="1210"/>
      <c r="H42" s="1211"/>
      <c r="I42" s="86" t="s">
        <v>478</v>
      </c>
      <c r="J42" s="87" t="s">
        <v>478</v>
      </c>
      <c r="K42" s="87" t="s">
        <v>478</v>
      </c>
      <c r="L42" s="87" t="s">
        <v>478</v>
      </c>
      <c r="M42" s="88" t="s">
        <v>478</v>
      </c>
    </row>
    <row r="43" spans="2:13" ht="27.75" customHeight="1">
      <c r="B43" s="1204"/>
      <c r="C43" s="1205"/>
      <c r="D43" s="85"/>
      <c r="E43" s="1210" t="s">
        <v>26</v>
      </c>
      <c r="F43" s="1210"/>
      <c r="G43" s="1210"/>
      <c r="H43" s="1211"/>
      <c r="I43" s="86">
        <v>448</v>
      </c>
      <c r="J43" s="87">
        <v>392</v>
      </c>
      <c r="K43" s="87">
        <v>353</v>
      </c>
      <c r="L43" s="87">
        <v>313</v>
      </c>
      <c r="M43" s="88">
        <v>288</v>
      </c>
    </row>
    <row r="44" spans="2:13" ht="27.75" customHeight="1">
      <c r="B44" s="1204"/>
      <c r="C44" s="1205"/>
      <c r="D44" s="85"/>
      <c r="E44" s="1210" t="s">
        <v>27</v>
      </c>
      <c r="F44" s="1210"/>
      <c r="G44" s="1210"/>
      <c r="H44" s="1211"/>
      <c r="I44" s="86">
        <v>25</v>
      </c>
      <c r="J44" s="87">
        <v>27</v>
      </c>
      <c r="K44" s="87">
        <v>14</v>
      </c>
      <c r="L44" s="87">
        <v>13</v>
      </c>
      <c r="M44" s="88">
        <v>14</v>
      </c>
    </row>
    <row r="45" spans="2:13" ht="27.75" customHeight="1">
      <c r="B45" s="1204"/>
      <c r="C45" s="1205"/>
      <c r="D45" s="85"/>
      <c r="E45" s="1210" t="s">
        <v>28</v>
      </c>
      <c r="F45" s="1210"/>
      <c r="G45" s="1210"/>
      <c r="H45" s="1211"/>
      <c r="I45" s="86">
        <v>465</v>
      </c>
      <c r="J45" s="87">
        <v>474</v>
      </c>
      <c r="K45" s="87">
        <v>472</v>
      </c>
      <c r="L45" s="87">
        <v>448</v>
      </c>
      <c r="M45" s="88">
        <v>397</v>
      </c>
    </row>
    <row r="46" spans="2:13" ht="27.75" customHeight="1">
      <c r="B46" s="1204"/>
      <c r="C46" s="1205"/>
      <c r="D46" s="85"/>
      <c r="E46" s="1210" t="s">
        <v>29</v>
      </c>
      <c r="F46" s="1210"/>
      <c r="G46" s="1210"/>
      <c r="H46" s="1211"/>
      <c r="I46" s="86" t="s">
        <v>478</v>
      </c>
      <c r="J46" s="87" t="s">
        <v>478</v>
      </c>
      <c r="K46" s="87" t="s">
        <v>478</v>
      </c>
      <c r="L46" s="87" t="s">
        <v>478</v>
      </c>
      <c r="M46" s="88" t="s">
        <v>478</v>
      </c>
    </row>
    <row r="47" spans="2:13" ht="27.75" customHeight="1">
      <c r="B47" s="1204"/>
      <c r="C47" s="1205"/>
      <c r="D47" s="85"/>
      <c r="E47" s="1210" t="s">
        <v>30</v>
      </c>
      <c r="F47" s="1210"/>
      <c r="G47" s="1210"/>
      <c r="H47" s="1211"/>
      <c r="I47" s="86" t="s">
        <v>478</v>
      </c>
      <c r="J47" s="87" t="s">
        <v>478</v>
      </c>
      <c r="K47" s="87" t="s">
        <v>478</v>
      </c>
      <c r="L47" s="87" t="s">
        <v>478</v>
      </c>
      <c r="M47" s="88" t="s">
        <v>478</v>
      </c>
    </row>
    <row r="48" spans="2:13" ht="27.75" customHeight="1">
      <c r="B48" s="1206"/>
      <c r="C48" s="1207"/>
      <c r="D48" s="85"/>
      <c r="E48" s="1210" t="s">
        <v>31</v>
      </c>
      <c r="F48" s="1210"/>
      <c r="G48" s="1210"/>
      <c r="H48" s="1211"/>
      <c r="I48" s="86" t="s">
        <v>478</v>
      </c>
      <c r="J48" s="87" t="s">
        <v>478</v>
      </c>
      <c r="K48" s="87" t="s">
        <v>478</v>
      </c>
      <c r="L48" s="87" t="s">
        <v>478</v>
      </c>
      <c r="M48" s="88" t="s">
        <v>478</v>
      </c>
    </row>
    <row r="49" spans="2:13" ht="27.75" customHeight="1">
      <c r="B49" s="1212" t="s">
        <v>32</v>
      </c>
      <c r="C49" s="1213"/>
      <c r="D49" s="89"/>
      <c r="E49" s="1210" t="s">
        <v>33</v>
      </c>
      <c r="F49" s="1210"/>
      <c r="G49" s="1210"/>
      <c r="H49" s="1211"/>
      <c r="I49" s="86">
        <v>2252</v>
      </c>
      <c r="J49" s="87">
        <v>2666</v>
      </c>
      <c r="K49" s="87">
        <v>2789</v>
      </c>
      <c r="L49" s="87">
        <v>2921</v>
      </c>
      <c r="M49" s="88">
        <v>2943</v>
      </c>
    </row>
    <row r="50" spans="2:13" ht="27.75" customHeight="1">
      <c r="B50" s="1204"/>
      <c r="C50" s="1205"/>
      <c r="D50" s="85"/>
      <c r="E50" s="1210" t="s">
        <v>34</v>
      </c>
      <c r="F50" s="1210"/>
      <c r="G50" s="1210"/>
      <c r="H50" s="1211"/>
      <c r="I50" s="86" t="s">
        <v>478</v>
      </c>
      <c r="J50" s="87" t="s">
        <v>478</v>
      </c>
      <c r="K50" s="87" t="s">
        <v>478</v>
      </c>
      <c r="L50" s="87" t="s">
        <v>478</v>
      </c>
      <c r="M50" s="88" t="s">
        <v>478</v>
      </c>
    </row>
    <row r="51" spans="2:13" ht="27.75" customHeight="1">
      <c r="B51" s="1206"/>
      <c r="C51" s="1207"/>
      <c r="D51" s="85"/>
      <c r="E51" s="1210" t="s">
        <v>35</v>
      </c>
      <c r="F51" s="1210"/>
      <c r="G51" s="1210"/>
      <c r="H51" s="1211"/>
      <c r="I51" s="86">
        <v>1883</v>
      </c>
      <c r="J51" s="87">
        <v>1845</v>
      </c>
      <c r="K51" s="87">
        <v>1762</v>
      </c>
      <c r="L51" s="87">
        <v>1732</v>
      </c>
      <c r="M51" s="88">
        <v>1993</v>
      </c>
    </row>
    <row r="52" spans="2:13" ht="27.75" customHeight="1" thickBot="1">
      <c r="B52" s="1214" t="s">
        <v>36</v>
      </c>
      <c r="C52" s="1215"/>
      <c r="D52" s="90"/>
      <c r="E52" s="1216" t="s">
        <v>37</v>
      </c>
      <c r="F52" s="1216"/>
      <c r="G52" s="1216"/>
      <c r="H52" s="1217"/>
      <c r="I52" s="91">
        <v>-1650</v>
      </c>
      <c r="J52" s="92">
        <v>-2214</v>
      </c>
      <c r="K52" s="92">
        <v>-2409</v>
      </c>
      <c r="L52" s="92">
        <v>-2645</v>
      </c>
      <c r="M52" s="93">
        <v>-2815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556</v>
      </c>
      <c r="C41" s="246"/>
      <c r="D41" s="246"/>
      <c r="E41" s="246"/>
      <c r="F41" s="246"/>
      <c r="G41" s="246"/>
      <c r="H41" s="246"/>
      <c r="I41" s="246"/>
      <c r="J41" s="246"/>
      <c r="K41" s="246"/>
      <c r="L41" s="246"/>
      <c r="M41" s="246"/>
      <c r="N41" s="246"/>
      <c r="O41" s="246"/>
      <c r="P41" s="247"/>
    </row>
    <row r="42" spans="2:17">
      <c r="B42" s="248"/>
      <c r="C42" s="244"/>
      <c r="D42" s="244"/>
      <c r="E42" s="244"/>
      <c r="F42" s="244"/>
      <c r="G42" s="351" t="s">
        <v>557</v>
      </c>
      <c r="I42" s="352"/>
      <c r="J42" s="352"/>
      <c r="K42" s="352"/>
      <c r="L42" s="244"/>
      <c r="M42" s="244"/>
      <c r="N42" s="244"/>
      <c r="O42" s="244"/>
    </row>
    <row r="43" spans="2:17">
      <c r="B43" s="248"/>
      <c r="C43" s="244"/>
      <c r="D43" s="244"/>
      <c r="E43" s="244"/>
      <c r="F43" s="244"/>
      <c r="G43" s="1218"/>
      <c r="H43" s="1219"/>
      <c r="I43" s="1219"/>
      <c r="J43" s="1219"/>
      <c r="K43" s="1219"/>
      <c r="L43" s="1219"/>
      <c r="M43" s="1219"/>
      <c r="N43" s="1219"/>
      <c r="O43" s="1220"/>
    </row>
    <row r="44" spans="2:17">
      <c r="B44" s="248"/>
      <c r="C44" s="244"/>
      <c r="D44" s="244"/>
      <c r="E44" s="244"/>
      <c r="F44" s="244"/>
      <c r="G44" s="1221"/>
      <c r="H44" s="1222"/>
      <c r="I44" s="1222"/>
      <c r="J44" s="1222"/>
      <c r="K44" s="1222"/>
      <c r="L44" s="1222"/>
      <c r="M44" s="1222"/>
      <c r="N44" s="1222"/>
      <c r="O44" s="1223"/>
    </row>
    <row r="45" spans="2:17">
      <c r="B45" s="248"/>
      <c r="C45" s="244"/>
      <c r="D45" s="244"/>
      <c r="E45" s="244"/>
      <c r="F45" s="244"/>
      <c r="G45" s="1221"/>
      <c r="H45" s="1222"/>
      <c r="I45" s="1222"/>
      <c r="J45" s="1222"/>
      <c r="K45" s="1222"/>
      <c r="L45" s="1222"/>
      <c r="M45" s="1222"/>
      <c r="N45" s="1222"/>
      <c r="O45" s="1223"/>
    </row>
    <row r="46" spans="2:17">
      <c r="B46" s="248"/>
      <c r="C46" s="244"/>
      <c r="D46" s="244"/>
      <c r="E46" s="244"/>
      <c r="F46" s="244"/>
      <c r="G46" s="1221"/>
      <c r="H46" s="1222"/>
      <c r="I46" s="1222"/>
      <c r="J46" s="1222"/>
      <c r="K46" s="1222"/>
      <c r="L46" s="1222"/>
      <c r="M46" s="1222"/>
      <c r="N46" s="1222"/>
      <c r="O46" s="1223"/>
    </row>
    <row r="47" spans="2:17">
      <c r="B47" s="248"/>
      <c r="C47" s="244"/>
      <c r="D47" s="244"/>
      <c r="E47" s="244"/>
      <c r="F47" s="244"/>
      <c r="G47" s="1224"/>
      <c r="H47" s="1225"/>
      <c r="I47" s="1225"/>
      <c r="J47" s="1225"/>
      <c r="K47" s="1225"/>
      <c r="L47" s="1225"/>
      <c r="M47" s="1225"/>
      <c r="N47" s="1225"/>
      <c r="O47" s="1226"/>
    </row>
    <row r="48" spans="2:17">
      <c r="B48" s="248"/>
      <c r="C48" s="244"/>
      <c r="D48" s="244"/>
      <c r="E48" s="244"/>
      <c r="F48" s="244"/>
      <c r="G48" s="244"/>
      <c r="H48" s="353"/>
      <c r="I48" s="353"/>
      <c r="J48" s="353"/>
    </row>
    <row r="49" spans="1:17">
      <c r="B49" s="248"/>
      <c r="C49" s="244"/>
      <c r="D49" s="244"/>
      <c r="E49" s="244"/>
      <c r="F49" s="244"/>
      <c r="G49" s="243" t="s">
        <v>558</v>
      </c>
    </row>
    <row r="50" spans="1:17">
      <c r="B50" s="248"/>
      <c r="C50" s="244"/>
      <c r="D50" s="244"/>
      <c r="E50" s="244"/>
      <c r="F50" s="244"/>
      <c r="G50" s="1227"/>
      <c r="H50" s="1228"/>
      <c r="I50" s="1228"/>
      <c r="J50" s="1229"/>
      <c r="K50" s="354" t="s">
        <v>518</v>
      </c>
      <c r="L50" s="354" t="s">
        <v>519</v>
      </c>
      <c r="M50" s="354" t="s">
        <v>520</v>
      </c>
      <c r="N50" s="354" t="s">
        <v>521</v>
      </c>
      <c r="O50" s="354" t="s">
        <v>522</v>
      </c>
    </row>
    <row r="51" spans="1:17">
      <c r="B51" s="248"/>
      <c r="C51" s="244"/>
      <c r="D51" s="244"/>
      <c r="E51" s="244"/>
      <c r="F51" s="244"/>
      <c r="G51" s="1230" t="s">
        <v>559</v>
      </c>
      <c r="H51" s="1231"/>
      <c r="I51" s="1236" t="s">
        <v>560</v>
      </c>
      <c r="J51" s="1236"/>
      <c r="K51" s="1238"/>
      <c r="L51" s="1238"/>
      <c r="M51" s="1238"/>
      <c r="N51" s="1238"/>
      <c r="O51" s="1238"/>
    </row>
    <row r="52" spans="1:17">
      <c r="B52" s="248"/>
      <c r="C52" s="244"/>
      <c r="D52" s="244"/>
      <c r="E52" s="244"/>
      <c r="F52" s="244"/>
      <c r="G52" s="1232"/>
      <c r="H52" s="1233"/>
      <c r="I52" s="1237"/>
      <c r="J52" s="1237"/>
      <c r="K52" s="1239"/>
      <c r="L52" s="1239"/>
      <c r="M52" s="1239"/>
      <c r="N52" s="1239"/>
      <c r="O52" s="1239"/>
    </row>
    <row r="53" spans="1:17">
      <c r="A53" s="355"/>
      <c r="B53" s="248"/>
      <c r="C53" s="244"/>
      <c r="D53" s="244"/>
      <c r="E53" s="244"/>
      <c r="F53" s="244"/>
      <c r="G53" s="1232"/>
      <c r="H53" s="1233"/>
      <c r="I53" s="1240" t="s">
        <v>561</v>
      </c>
      <c r="J53" s="1240"/>
      <c r="K53" s="1247"/>
      <c r="L53" s="1247"/>
      <c r="M53" s="1247"/>
      <c r="N53" s="1247"/>
      <c r="O53" s="1247"/>
    </row>
    <row r="54" spans="1:17">
      <c r="A54" s="355"/>
      <c r="B54" s="248"/>
      <c r="C54" s="244"/>
      <c r="D54" s="244"/>
      <c r="E54" s="244"/>
      <c r="F54" s="244"/>
      <c r="G54" s="1234"/>
      <c r="H54" s="1235"/>
      <c r="I54" s="1240"/>
      <c r="J54" s="1240"/>
      <c r="K54" s="1248"/>
      <c r="L54" s="1248"/>
      <c r="M54" s="1248"/>
      <c r="N54" s="1248"/>
      <c r="O54" s="1248"/>
    </row>
    <row r="55" spans="1:17">
      <c r="A55" s="355"/>
      <c r="B55" s="248"/>
      <c r="C55" s="244"/>
      <c r="D55" s="244"/>
      <c r="E55" s="244"/>
      <c r="F55" s="244"/>
      <c r="G55" s="1241" t="s">
        <v>562</v>
      </c>
      <c r="H55" s="1242"/>
      <c r="I55" s="1240" t="s">
        <v>560</v>
      </c>
      <c r="J55" s="1240"/>
      <c r="K55" s="1238"/>
      <c r="L55" s="1238"/>
      <c r="M55" s="1238"/>
      <c r="N55" s="1238"/>
      <c r="O55" s="1238"/>
    </row>
    <row r="56" spans="1:17">
      <c r="A56" s="355"/>
      <c r="B56" s="248"/>
      <c r="C56" s="244"/>
      <c r="D56" s="244"/>
      <c r="E56" s="244"/>
      <c r="F56" s="244"/>
      <c r="G56" s="1243"/>
      <c r="H56" s="1244"/>
      <c r="I56" s="1240"/>
      <c r="J56" s="1240"/>
      <c r="K56" s="1239"/>
      <c r="L56" s="1239"/>
      <c r="M56" s="1239"/>
      <c r="N56" s="1239"/>
      <c r="O56" s="1239"/>
    </row>
    <row r="57" spans="1:17" s="355" customFormat="1">
      <c r="B57" s="356"/>
      <c r="C57" s="352"/>
      <c r="D57" s="352"/>
      <c r="E57" s="352"/>
      <c r="F57" s="352"/>
      <c r="G57" s="1243"/>
      <c r="H57" s="1244"/>
      <c r="I57" s="1249" t="s">
        <v>561</v>
      </c>
      <c r="J57" s="1249"/>
      <c r="K57" s="1247"/>
      <c r="L57" s="1247"/>
      <c r="M57" s="1247"/>
      <c r="N57" s="1247"/>
      <c r="O57" s="1247"/>
      <c r="P57" s="357"/>
      <c r="Q57" s="356"/>
    </row>
    <row r="58" spans="1:17" s="355" customFormat="1">
      <c r="A58" s="243"/>
      <c r="B58" s="356"/>
      <c r="C58" s="352"/>
      <c r="D58" s="352"/>
      <c r="E58" s="352"/>
      <c r="F58" s="352"/>
      <c r="G58" s="1245"/>
      <c r="H58" s="1246"/>
      <c r="I58" s="1249"/>
      <c r="J58" s="1249"/>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563</v>
      </c>
      <c r="C63" s="244"/>
      <c r="D63" s="244"/>
      <c r="E63" s="244"/>
      <c r="F63" s="244"/>
      <c r="G63" s="244"/>
      <c r="H63" s="244"/>
      <c r="I63" s="244"/>
      <c r="J63" s="244"/>
      <c r="K63" s="244"/>
      <c r="L63" s="244"/>
      <c r="M63" s="244"/>
      <c r="N63" s="244"/>
      <c r="O63" s="244"/>
    </row>
    <row r="64" spans="1:17">
      <c r="B64" s="248"/>
      <c r="C64" s="244"/>
      <c r="D64" s="244"/>
      <c r="E64" s="244"/>
      <c r="F64" s="244"/>
      <c r="G64" s="351" t="s">
        <v>557</v>
      </c>
      <c r="I64" s="352"/>
      <c r="J64" s="352"/>
      <c r="K64" s="352"/>
      <c r="L64" s="244"/>
      <c r="M64" s="244"/>
      <c r="N64" s="244"/>
      <c r="O64" s="244"/>
    </row>
    <row r="65" spans="2:30">
      <c r="B65" s="248"/>
      <c r="C65" s="244"/>
      <c r="D65" s="244"/>
      <c r="E65" s="244"/>
      <c r="F65" s="244"/>
      <c r="G65" s="1250" t="s">
        <v>566</v>
      </c>
      <c r="H65" s="1219"/>
      <c r="I65" s="1219"/>
      <c r="J65" s="1219"/>
      <c r="K65" s="1219"/>
      <c r="L65" s="1219"/>
      <c r="M65" s="1219"/>
      <c r="N65" s="1219"/>
      <c r="O65" s="1220"/>
    </row>
    <row r="66" spans="2:30">
      <c r="B66" s="248"/>
      <c r="C66" s="244"/>
      <c r="D66" s="244"/>
      <c r="E66" s="244"/>
      <c r="F66" s="244"/>
      <c r="G66" s="1221"/>
      <c r="H66" s="1222"/>
      <c r="I66" s="1222"/>
      <c r="J66" s="1222"/>
      <c r="K66" s="1222"/>
      <c r="L66" s="1222"/>
      <c r="M66" s="1222"/>
      <c r="N66" s="1222"/>
      <c r="O66" s="1223"/>
    </row>
    <row r="67" spans="2:30">
      <c r="B67" s="248"/>
      <c r="C67" s="244"/>
      <c r="D67" s="244"/>
      <c r="E67" s="244"/>
      <c r="F67" s="244"/>
      <c r="G67" s="1221"/>
      <c r="H67" s="1222"/>
      <c r="I67" s="1222"/>
      <c r="J67" s="1222"/>
      <c r="K67" s="1222"/>
      <c r="L67" s="1222"/>
      <c r="M67" s="1222"/>
      <c r="N67" s="1222"/>
      <c r="O67" s="1223"/>
    </row>
    <row r="68" spans="2:30">
      <c r="B68" s="248"/>
      <c r="C68" s="244"/>
      <c r="D68" s="244"/>
      <c r="E68" s="244"/>
      <c r="F68" s="244"/>
      <c r="G68" s="1221"/>
      <c r="H68" s="1222"/>
      <c r="I68" s="1222"/>
      <c r="J68" s="1222"/>
      <c r="K68" s="1222"/>
      <c r="L68" s="1222"/>
      <c r="M68" s="1222"/>
      <c r="N68" s="1222"/>
      <c r="O68" s="1223"/>
    </row>
    <row r="69" spans="2:30">
      <c r="B69" s="248"/>
      <c r="C69" s="244"/>
      <c r="D69" s="244"/>
      <c r="E69" s="244"/>
      <c r="F69" s="244"/>
      <c r="G69" s="1224"/>
      <c r="H69" s="1225"/>
      <c r="I69" s="1225"/>
      <c r="J69" s="1225"/>
      <c r="K69" s="1225"/>
      <c r="L69" s="1225"/>
      <c r="M69" s="1225"/>
      <c r="N69" s="1225"/>
      <c r="O69" s="1226"/>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27"/>
      <c r="H72" s="1228"/>
      <c r="I72" s="1228"/>
      <c r="J72" s="1229"/>
      <c r="K72" s="354" t="s">
        <v>518</v>
      </c>
      <c r="L72" s="354" t="s">
        <v>519</v>
      </c>
      <c r="M72" s="354" t="s">
        <v>520</v>
      </c>
      <c r="N72" s="354" t="s">
        <v>521</v>
      </c>
      <c r="O72" s="354" t="s">
        <v>522</v>
      </c>
    </row>
    <row r="73" spans="2:30">
      <c r="B73" s="248"/>
      <c r="C73" s="244"/>
      <c r="D73" s="244"/>
      <c r="E73" s="244"/>
      <c r="F73" s="244"/>
      <c r="G73" s="1230" t="s">
        <v>559</v>
      </c>
      <c r="H73" s="1231"/>
      <c r="I73" s="1236" t="s">
        <v>560</v>
      </c>
      <c r="J73" s="1236"/>
      <c r="K73" s="1251"/>
      <c r="L73" s="1251"/>
      <c r="M73" s="1239"/>
      <c r="N73" s="1239"/>
      <c r="O73" s="1239"/>
      <c r="S73" s="243">
        <v>9.9</v>
      </c>
    </row>
    <row r="74" spans="2:30">
      <c r="B74" s="248"/>
      <c r="C74" s="244"/>
      <c r="D74" s="244"/>
      <c r="E74" s="244"/>
      <c r="F74" s="244"/>
      <c r="G74" s="1232"/>
      <c r="H74" s="1233"/>
      <c r="I74" s="1237"/>
      <c r="J74" s="1237"/>
      <c r="K74" s="1251"/>
      <c r="L74" s="1251"/>
      <c r="M74" s="1239"/>
      <c r="N74" s="1239"/>
      <c r="O74" s="1239"/>
    </row>
    <row r="75" spans="2:30">
      <c r="B75" s="248"/>
      <c r="C75" s="244"/>
      <c r="D75" s="244"/>
      <c r="E75" s="244"/>
      <c r="F75" s="244"/>
      <c r="G75" s="1232"/>
      <c r="H75" s="1233"/>
      <c r="I75" s="1240" t="s">
        <v>565</v>
      </c>
      <c r="J75" s="1240"/>
      <c r="K75" s="1252">
        <v>12.7</v>
      </c>
      <c r="L75" s="1252">
        <v>9</v>
      </c>
      <c r="M75" s="1252">
        <v>7.3</v>
      </c>
      <c r="N75" s="1252">
        <v>6</v>
      </c>
      <c r="O75" s="1252">
        <v>5.0999999999999996</v>
      </c>
      <c r="U75" s="243">
        <v>81.2</v>
      </c>
      <c r="W75" s="243">
        <v>87.2</v>
      </c>
      <c r="Y75" s="243">
        <v>99.8</v>
      </c>
      <c r="AA75" s="243">
        <v>109.5</v>
      </c>
      <c r="AC75" s="243">
        <v>115.2</v>
      </c>
    </row>
    <row r="76" spans="2:30">
      <c r="B76" s="248"/>
      <c r="C76" s="244"/>
      <c r="D76" s="244"/>
      <c r="E76" s="244"/>
      <c r="F76" s="244"/>
      <c r="G76" s="1234"/>
      <c r="H76" s="1235"/>
      <c r="I76" s="1240"/>
      <c r="J76" s="1240"/>
      <c r="K76" s="1248"/>
      <c r="L76" s="1248"/>
      <c r="M76" s="1248"/>
      <c r="N76" s="1248"/>
      <c r="O76" s="1248"/>
    </row>
    <row r="77" spans="2:30">
      <c r="B77" s="248"/>
      <c r="C77" s="244"/>
      <c r="D77" s="244"/>
      <c r="E77" s="244"/>
      <c r="F77" s="244"/>
      <c r="G77" s="1241" t="s">
        <v>562</v>
      </c>
      <c r="H77" s="1242"/>
      <c r="I77" s="1240" t="s">
        <v>560</v>
      </c>
      <c r="J77" s="1240"/>
      <c r="K77" s="1251">
        <v>0</v>
      </c>
      <c r="L77" s="1251">
        <v>0</v>
      </c>
      <c r="M77" s="1239">
        <v>0</v>
      </c>
      <c r="N77" s="1239">
        <v>0</v>
      </c>
      <c r="O77" s="1239">
        <v>0</v>
      </c>
      <c r="R77" s="243">
        <v>12.3</v>
      </c>
      <c r="T77" s="243">
        <v>11.1</v>
      </c>
    </row>
    <row r="78" spans="2:30">
      <c r="B78" s="248"/>
      <c r="C78" s="244"/>
      <c r="D78" s="244"/>
      <c r="E78" s="244"/>
      <c r="F78" s="244"/>
      <c r="G78" s="1243"/>
      <c r="H78" s="1244"/>
      <c r="I78" s="1240"/>
      <c r="J78" s="1240"/>
      <c r="K78" s="1251"/>
      <c r="L78" s="1251"/>
      <c r="M78" s="1239"/>
      <c r="N78" s="1239"/>
      <c r="O78" s="1239"/>
    </row>
    <row r="79" spans="2:30">
      <c r="B79" s="248"/>
      <c r="C79" s="244"/>
      <c r="D79" s="244"/>
      <c r="E79" s="244"/>
      <c r="F79" s="244"/>
      <c r="G79" s="1243"/>
      <c r="H79" s="1244"/>
      <c r="I79" s="1253" t="s">
        <v>565</v>
      </c>
      <c r="J79" s="1249"/>
      <c r="K79" s="1254">
        <v>11.4</v>
      </c>
      <c r="L79" s="1254">
        <v>10.1</v>
      </c>
      <c r="M79" s="1254">
        <v>9.1999999999999993</v>
      </c>
      <c r="N79" s="1254">
        <v>8.1999999999999993</v>
      </c>
      <c r="O79" s="1254">
        <v>7.8</v>
      </c>
      <c r="V79" s="243">
        <v>53.5</v>
      </c>
      <c r="X79" s="243">
        <v>48.2</v>
      </c>
      <c r="Z79" s="243">
        <v>34.200000000000003</v>
      </c>
      <c r="AB79" s="243">
        <v>30.3</v>
      </c>
      <c r="AD79" s="243">
        <v>28.9</v>
      </c>
    </row>
    <row r="80" spans="2:30">
      <c r="B80" s="248"/>
      <c r="C80" s="244"/>
      <c r="D80" s="244"/>
      <c r="E80" s="244"/>
      <c r="F80" s="244"/>
      <c r="G80" s="1245"/>
      <c r="H80" s="1246"/>
      <c r="I80" s="1249"/>
      <c r="J80" s="1249"/>
      <c r="K80" s="1254"/>
      <c r="L80" s="1254"/>
      <c r="M80" s="1254"/>
      <c r="N80" s="1254"/>
      <c r="O80" s="1254"/>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449863</v>
      </c>
      <c r="E3" s="116"/>
      <c r="F3" s="117">
        <v>216155</v>
      </c>
      <c r="G3" s="118"/>
      <c r="H3" s="119"/>
    </row>
    <row r="4" spans="1:8">
      <c r="A4" s="120"/>
      <c r="B4" s="121"/>
      <c r="C4" s="122"/>
      <c r="D4" s="123">
        <v>274273</v>
      </c>
      <c r="E4" s="124"/>
      <c r="F4" s="125">
        <v>108827</v>
      </c>
      <c r="G4" s="126"/>
      <c r="H4" s="127"/>
    </row>
    <row r="5" spans="1:8">
      <c r="A5" s="108" t="s">
        <v>512</v>
      </c>
      <c r="B5" s="113"/>
      <c r="C5" s="114"/>
      <c r="D5" s="115">
        <v>437951</v>
      </c>
      <c r="E5" s="116"/>
      <c r="F5" s="117">
        <v>228305</v>
      </c>
      <c r="G5" s="118"/>
      <c r="H5" s="119"/>
    </row>
    <row r="6" spans="1:8">
      <c r="A6" s="120"/>
      <c r="B6" s="121"/>
      <c r="C6" s="122"/>
      <c r="D6" s="123">
        <v>250126</v>
      </c>
      <c r="E6" s="124"/>
      <c r="F6" s="125">
        <v>86611</v>
      </c>
      <c r="G6" s="126"/>
      <c r="H6" s="127"/>
    </row>
    <row r="7" spans="1:8">
      <c r="A7" s="108" t="s">
        <v>513</v>
      </c>
      <c r="B7" s="113"/>
      <c r="C7" s="114"/>
      <c r="D7" s="115">
        <v>503005</v>
      </c>
      <c r="E7" s="116"/>
      <c r="F7" s="117">
        <v>316331</v>
      </c>
      <c r="G7" s="118"/>
      <c r="H7" s="119"/>
    </row>
    <row r="8" spans="1:8">
      <c r="A8" s="120"/>
      <c r="B8" s="121"/>
      <c r="C8" s="122"/>
      <c r="D8" s="123">
        <v>339148</v>
      </c>
      <c r="E8" s="124"/>
      <c r="F8" s="125">
        <v>106387</v>
      </c>
      <c r="G8" s="126"/>
      <c r="H8" s="127"/>
    </row>
    <row r="9" spans="1:8">
      <c r="A9" s="108" t="s">
        <v>514</v>
      </c>
      <c r="B9" s="113"/>
      <c r="C9" s="114"/>
      <c r="D9" s="115">
        <v>428464</v>
      </c>
      <c r="E9" s="116"/>
      <c r="F9" s="117">
        <v>333013</v>
      </c>
      <c r="G9" s="118"/>
      <c r="H9" s="119"/>
    </row>
    <row r="10" spans="1:8">
      <c r="A10" s="120"/>
      <c r="B10" s="121"/>
      <c r="C10" s="122"/>
      <c r="D10" s="123">
        <v>266188</v>
      </c>
      <c r="E10" s="124"/>
      <c r="F10" s="125">
        <v>126732</v>
      </c>
      <c r="G10" s="126"/>
      <c r="H10" s="127"/>
    </row>
    <row r="11" spans="1:8">
      <c r="A11" s="108" t="s">
        <v>515</v>
      </c>
      <c r="B11" s="113"/>
      <c r="C11" s="114"/>
      <c r="D11" s="115">
        <v>818976</v>
      </c>
      <c r="E11" s="116"/>
      <c r="F11" s="117">
        <v>280458</v>
      </c>
      <c r="G11" s="118"/>
      <c r="H11" s="119"/>
    </row>
    <row r="12" spans="1:8">
      <c r="A12" s="120"/>
      <c r="B12" s="121"/>
      <c r="C12" s="128"/>
      <c r="D12" s="123">
        <v>573879</v>
      </c>
      <c r="E12" s="124"/>
      <c r="F12" s="125">
        <v>127286</v>
      </c>
      <c r="G12" s="126"/>
      <c r="H12" s="127"/>
    </row>
    <row r="13" spans="1:8">
      <c r="A13" s="108"/>
      <c r="B13" s="113"/>
      <c r="C13" s="129"/>
      <c r="D13" s="130">
        <v>527652</v>
      </c>
      <c r="E13" s="131"/>
      <c r="F13" s="132">
        <v>274852</v>
      </c>
      <c r="G13" s="133"/>
      <c r="H13" s="119"/>
    </row>
    <row r="14" spans="1:8">
      <c r="A14" s="120"/>
      <c r="B14" s="121"/>
      <c r="C14" s="122"/>
      <c r="D14" s="123">
        <v>340723</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7.19</v>
      </c>
      <c r="C19" s="134">
        <f>ROUND(VALUE(SUBSTITUTE(実質収支比率等に係る経年分析!G$48,"▲","-")),2)</f>
        <v>1.22</v>
      </c>
      <c r="D19" s="134">
        <f>ROUND(VALUE(SUBSTITUTE(実質収支比率等に係る経年分析!H$48,"▲","-")),2)</f>
        <v>4.9400000000000004</v>
      </c>
      <c r="E19" s="134">
        <f>ROUND(VALUE(SUBSTITUTE(実質収支比率等に係る経年分析!I$48,"▲","-")),2)</f>
        <v>2.2799999999999998</v>
      </c>
      <c r="F19" s="134">
        <f>ROUND(VALUE(SUBSTITUTE(実質収支比率等に係る経年分析!J$48,"▲","-")),2)</f>
        <v>5.31</v>
      </c>
    </row>
    <row r="20" spans="1:11">
      <c r="A20" s="134" t="s">
        <v>42</v>
      </c>
      <c r="B20" s="134">
        <f>ROUND(VALUE(SUBSTITUTE(実質収支比率等に係る経年分析!F$47,"▲","-")),2)</f>
        <v>31.36</v>
      </c>
      <c r="C20" s="134">
        <f>ROUND(VALUE(SUBSTITUTE(実質収支比率等に係る経年分析!G$47,"▲","-")),2)</f>
        <v>26.07</v>
      </c>
      <c r="D20" s="134">
        <f>ROUND(VALUE(SUBSTITUTE(実質収支比率等に係る経年分析!H$47,"▲","-")),2)</f>
        <v>27.89</v>
      </c>
      <c r="E20" s="134">
        <f>ROUND(VALUE(SUBSTITUTE(実質収支比率等に係る経年分析!I$47,"▲","-")),2)</f>
        <v>34.369999999999997</v>
      </c>
      <c r="F20" s="134">
        <f>ROUND(VALUE(SUBSTITUTE(実質収支比率等に係る経年分析!J$47,"▲","-")),2)</f>
        <v>33.049999999999997</v>
      </c>
    </row>
    <row r="21" spans="1:11">
      <c r="A21" s="134" t="s">
        <v>43</v>
      </c>
      <c r="B21" s="134">
        <f>IF(ISNUMBER(VALUE(SUBSTITUTE(実質収支比率等に係る経年分析!F$49,"▲","-"))),ROUND(VALUE(SUBSTITUTE(実質収支比率等に係る経年分析!F$49,"▲","-")),2),NA())</f>
        <v>4.54</v>
      </c>
      <c r="C21" s="134">
        <f>IF(ISNUMBER(VALUE(SUBSTITUTE(実質収支比率等に係る経年分析!G$49,"▲","-"))),ROUND(VALUE(SUBSTITUTE(実質収支比率等に係る経年分析!G$49,"▲","-")),2),NA())</f>
        <v>-4.72</v>
      </c>
      <c r="D21" s="134">
        <f>IF(ISNUMBER(VALUE(SUBSTITUTE(実質収支比率等に係る経年分析!H$49,"▲","-"))),ROUND(VALUE(SUBSTITUTE(実質収支比率等に係る経年分析!H$49,"▲","-")),2),NA())</f>
        <v>4.3499999999999996</v>
      </c>
      <c r="E21" s="134">
        <f>IF(ISNUMBER(VALUE(SUBSTITUTE(実質収支比率等に係る経年分析!I$49,"▲","-"))),ROUND(VALUE(SUBSTITUTE(実質収支比率等に係る経年分析!I$49,"▲","-")),2),NA())</f>
        <v>-0.44</v>
      </c>
      <c r="F21" s="134">
        <f>IF(ISNUMBER(VALUE(SUBSTITUTE(実質収支比率等に係る経年分析!J$49,"▲","-"))),ROUND(VALUE(SUBSTITUTE(実質収支比率等に係る経年分析!J$49,"▲","-")),2),NA())</f>
        <v>3.25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大鹿村後期高齢者医療特別会計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大鹿村立診療所特別会計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大鹿村営水道特別会計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大鹿村介護保険特別会計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0.05</v>
      </c>
    </row>
    <row r="35" spans="1:16">
      <c r="A35" s="135" t="str">
        <f>IF(連結実質赤字比率に係る赤字・黒字の構成分析!C$35="",NA(),連結実質赤字比率に係る赤字・黒字の構成分析!C$35)</f>
        <v>大鹿村国民健康保険特別会計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260</v>
      </c>
      <c r="E42" s="136"/>
      <c r="F42" s="136"/>
      <c r="G42" s="136">
        <f>'実質公債費比率（分子）の構造'!L$52</f>
        <v>244</v>
      </c>
      <c r="H42" s="136"/>
      <c r="I42" s="136"/>
      <c r="J42" s="136">
        <f>'実質公債費比率（分子）の構造'!M$52</f>
        <v>236</v>
      </c>
      <c r="K42" s="136"/>
      <c r="L42" s="136"/>
      <c r="M42" s="136">
        <f>'実質公債費比率（分子）の構造'!N$52</f>
        <v>224</v>
      </c>
      <c r="N42" s="136"/>
      <c r="O42" s="136"/>
      <c r="P42" s="136">
        <f>'実質公債費比率（分子）の構造'!O$52</f>
        <v>202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v>
      </c>
      <c r="C45" s="136"/>
      <c r="D45" s="136"/>
      <c r="E45" s="136">
        <f>'実質公債費比率（分子）の構造'!L$49</f>
        <v>2</v>
      </c>
      <c r="F45" s="136"/>
      <c r="G45" s="136"/>
      <c r="H45" s="136">
        <f>'実質公債費比率（分子）の構造'!M$49</f>
        <v>2</v>
      </c>
      <c r="I45" s="136"/>
      <c r="J45" s="136"/>
      <c r="K45" s="136">
        <f>'実質公債費比率（分子）の構造'!N$49</f>
        <v>2</v>
      </c>
      <c r="L45" s="136"/>
      <c r="M45" s="136"/>
      <c r="N45" s="136">
        <f>'実質公債費比率（分子）の構造'!O$49</f>
        <v>2</v>
      </c>
      <c r="O45" s="136"/>
      <c r="P45" s="136"/>
    </row>
    <row r="46" spans="1:16">
      <c r="A46" s="136" t="s">
        <v>54</v>
      </c>
      <c r="B46" s="136">
        <f>'実質公債費比率（分子）の構造'!K$48</f>
        <v>57</v>
      </c>
      <c r="C46" s="136"/>
      <c r="D46" s="136"/>
      <c r="E46" s="136">
        <f>'実質公債費比率（分子）の構造'!L$48</f>
        <v>49</v>
      </c>
      <c r="F46" s="136"/>
      <c r="G46" s="136"/>
      <c r="H46" s="136">
        <f>'実質公債費比率（分子）の構造'!M$48</f>
        <v>55</v>
      </c>
      <c r="I46" s="136"/>
      <c r="J46" s="136"/>
      <c r="K46" s="136">
        <f>'実質公債費比率（分子）の構造'!N$48</f>
        <v>41</v>
      </c>
      <c r="L46" s="136"/>
      <c r="M46" s="136"/>
      <c r="N46" s="136">
        <f>'実質公債費比率（分子）の構造'!O$48</f>
        <v>44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310</v>
      </c>
      <c r="C49" s="136"/>
      <c r="D49" s="136"/>
      <c r="E49" s="136">
        <f>'実質公債費比率（分子）の構造'!L$45</f>
        <v>275</v>
      </c>
      <c r="F49" s="136"/>
      <c r="G49" s="136"/>
      <c r="H49" s="136">
        <f>'実質公債費比率（分子）の構造'!M$45</f>
        <v>261</v>
      </c>
      <c r="I49" s="136"/>
      <c r="J49" s="136"/>
      <c r="K49" s="136">
        <f>'実質公債費比率（分子）の構造'!N$45</f>
        <v>252</v>
      </c>
      <c r="L49" s="136"/>
      <c r="M49" s="136"/>
      <c r="N49" s="136">
        <f>'実質公債費比率（分子）の構造'!O$45</f>
        <v>194</v>
      </c>
      <c r="O49" s="136"/>
      <c r="P49" s="136"/>
    </row>
    <row r="50" spans="1:16">
      <c r="A50" s="136" t="s">
        <v>58</v>
      </c>
      <c r="B50" s="136" t="e">
        <f>NA()</f>
        <v>#N/A</v>
      </c>
      <c r="C50" s="136">
        <f>IF(ISNUMBER('実質公債費比率（分子）の構造'!K$53),'実質公債費比率（分子）の構造'!K$53,NA())</f>
        <v>110</v>
      </c>
      <c r="D50" s="136" t="e">
        <f>NA()</f>
        <v>#N/A</v>
      </c>
      <c r="E50" s="136" t="e">
        <f>NA()</f>
        <v>#N/A</v>
      </c>
      <c r="F50" s="136">
        <f>IF(ISNUMBER('実質公債費比率（分子）の構造'!L$53),'実質公債費比率（分子）の構造'!L$53,NA())</f>
        <v>82</v>
      </c>
      <c r="G50" s="136" t="e">
        <f>NA()</f>
        <v>#N/A</v>
      </c>
      <c r="H50" s="136" t="e">
        <f>NA()</f>
        <v>#N/A</v>
      </c>
      <c r="I50" s="136">
        <f>IF(ISNUMBER('実質公債費比率（分子）の構造'!M$53),'実質公債費比率（分子）の構造'!M$53,NA())</f>
        <v>82</v>
      </c>
      <c r="J50" s="136" t="e">
        <f>NA()</f>
        <v>#N/A</v>
      </c>
      <c r="K50" s="136" t="e">
        <f>NA()</f>
        <v>#N/A</v>
      </c>
      <c r="L50" s="136">
        <f>IF(ISNUMBER('実質公債費比率（分子）の構造'!N$53),'実質公債費比率（分子）の構造'!N$53,NA())</f>
        <v>71</v>
      </c>
      <c r="M50" s="136" t="e">
        <f>NA()</f>
        <v>#N/A</v>
      </c>
      <c r="N50" s="136" t="e">
        <f>NA()</f>
        <v>#N/A</v>
      </c>
      <c r="O50" s="136">
        <f>IF(ISNUMBER('実質公債費比率（分子）の構造'!O$53),'実質公債費比率（分子）の構造'!O$53,NA())</f>
        <v>38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1883</v>
      </c>
      <c r="E56" s="135"/>
      <c r="F56" s="135"/>
      <c r="G56" s="135">
        <f>'将来負担比率（分子）の構造'!J$51</f>
        <v>1845</v>
      </c>
      <c r="H56" s="135"/>
      <c r="I56" s="135"/>
      <c r="J56" s="135">
        <f>'将来負担比率（分子）の構造'!K$51</f>
        <v>1762</v>
      </c>
      <c r="K56" s="135"/>
      <c r="L56" s="135"/>
      <c r="M56" s="135">
        <f>'将来負担比率（分子）の構造'!L$51</f>
        <v>1732</v>
      </c>
      <c r="N56" s="135"/>
      <c r="O56" s="135"/>
      <c r="P56" s="135">
        <f>'将来負担比率（分子）の構造'!M$51</f>
        <v>1993</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2252</v>
      </c>
      <c r="E58" s="135"/>
      <c r="F58" s="135"/>
      <c r="G58" s="135">
        <f>'将来負担比率（分子）の構造'!J$49</f>
        <v>2666</v>
      </c>
      <c r="H58" s="135"/>
      <c r="I58" s="135"/>
      <c r="J58" s="135">
        <f>'将来負担比率（分子）の構造'!K$49</f>
        <v>2789</v>
      </c>
      <c r="K58" s="135"/>
      <c r="L58" s="135"/>
      <c r="M58" s="135">
        <f>'将来負担比率（分子）の構造'!L$49</f>
        <v>2921</v>
      </c>
      <c r="N58" s="135"/>
      <c r="O58" s="135"/>
      <c r="P58" s="135">
        <f>'将来負担比率（分子）の構造'!M$49</f>
        <v>2943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465</v>
      </c>
      <c r="C62" s="135"/>
      <c r="D62" s="135"/>
      <c r="E62" s="135">
        <f>'将来負担比率（分子）の構造'!J$45</f>
        <v>474</v>
      </c>
      <c r="F62" s="135"/>
      <c r="G62" s="135"/>
      <c r="H62" s="135">
        <f>'将来負担比率（分子）の構造'!K$45</f>
        <v>472</v>
      </c>
      <c r="I62" s="135"/>
      <c r="J62" s="135"/>
      <c r="K62" s="135">
        <f>'将来負担比率（分子）の構造'!L$45</f>
        <v>448</v>
      </c>
      <c r="L62" s="135"/>
      <c r="M62" s="135"/>
      <c r="N62" s="135">
        <f>'将来負担比率（分子）の構造'!M$45</f>
        <v>397</v>
      </c>
      <c r="O62" s="135"/>
      <c r="P62" s="135"/>
    </row>
    <row r="63" spans="1:16">
      <c r="A63" s="135" t="s">
        <v>27</v>
      </c>
      <c r="B63" s="135">
        <f>'将来負担比率（分子）の構造'!I$44</f>
        <v>25</v>
      </c>
      <c r="C63" s="135"/>
      <c r="D63" s="135"/>
      <c r="E63" s="135">
        <f>'将来負担比率（分子）の構造'!J$44</f>
        <v>27</v>
      </c>
      <c r="F63" s="135"/>
      <c r="G63" s="135"/>
      <c r="H63" s="135">
        <f>'将来負担比率（分子）の構造'!K$44</f>
        <v>14</v>
      </c>
      <c r="I63" s="135"/>
      <c r="J63" s="135"/>
      <c r="K63" s="135">
        <f>'将来負担比率（分子）の構造'!L$44</f>
        <v>13</v>
      </c>
      <c r="L63" s="135"/>
      <c r="M63" s="135"/>
      <c r="N63" s="135">
        <f>'将来負担比率（分子）の構造'!M$44</f>
        <v>14</v>
      </c>
      <c r="O63" s="135"/>
      <c r="P63" s="135"/>
    </row>
    <row r="64" spans="1:16">
      <c r="A64" s="135" t="s">
        <v>26</v>
      </c>
      <c r="B64" s="135">
        <f>'将来負担比率（分子）の構造'!I$43</f>
        <v>448</v>
      </c>
      <c r="C64" s="135"/>
      <c r="D64" s="135"/>
      <c r="E64" s="135">
        <f>'将来負担比率（分子）の構造'!J$43</f>
        <v>392</v>
      </c>
      <c r="F64" s="135"/>
      <c r="G64" s="135"/>
      <c r="H64" s="135">
        <f>'将来負担比率（分子）の構造'!K$43</f>
        <v>353</v>
      </c>
      <c r="I64" s="135"/>
      <c r="J64" s="135"/>
      <c r="K64" s="135">
        <f>'将来負担比率（分子）の構造'!L$43</f>
        <v>313</v>
      </c>
      <c r="L64" s="135"/>
      <c r="M64" s="135"/>
      <c r="N64" s="135">
        <f>'将来負担比率（分子）の構造'!M$43</f>
        <v>288</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1546</v>
      </c>
      <c r="C66" s="135"/>
      <c r="D66" s="135"/>
      <c r="E66" s="135">
        <f>'将来負担比率（分子）の構造'!J$41</f>
        <v>1404</v>
      </c>
      <c r="F66" s="135"/>
      <c r="G66" s="135"/>
      <c r="H66" s="135">
        <f>'将来負担比率（分子）の構造'!K$41</f>
        <v>1303</v>
      </c>
      <c r="I66" s="135"/>
      <c r="J66" s="135"/>
      <c r="K66" s="135">
        <f>'将来負担比率（分子）の構造'!L$41</f>
        <v>1234</v>
      </c>
      <c r="L66" s="135"/>
      <c r="M66" s="135"/>
      <c r="N66" s="135">
        <f>'将来負担比率（分子）の構造'!M$41</f>
        <v>1422</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178630</v>
      </c>
      <c r="S5" s="613"/>
      <c r="T5" s="613"/>
      <c r="U5" s="613"/>
      <c r="V5" s="613"/>
      <c r="W5" s="613"/>
      <c r="X5" s="613"/>
      <c r="Y5" s="614"/>
      <c r="Z5" s="615">
        <v>7.2</v>
      </c>
      <c r="AA5" s="615"/>
      <c r="AB5" s="615"/>
      <c r="AC5" s="615"/>
      <c r="AD5" s="616">
        <v>178630</v>
      </c>
      <c r="AE5" s="616"/>
      <c r="AF5" s="616"/>
      <c r="AG5" s="616"/>
      <c r="AH5" s="616"/>
      <c r="AI5" s="616"/>
      <c r="AJ5" s="616"/>
      <c r="AK5" s="616"/>
      <c r="AL5" s="617">
        <v>12.9</v>
      </c>
      <c r="AM5" s="618"/>
      <c r="AN5" s="618"/>
      <c r="AO5" s="619"/>
      <c r="AP5" s="609" t="s">
        <v>206</v>
      </c>
      <c r="AQ5" s="610"/>
      <c r="AR5" s="610"/>
      <c r="AS5" s="610"/>
      <c r="AT5" s="610"/>
      <c r="AU5" s="610"/>
      <c r="AV5" s="610"/>
      <c r="AW5" s="610"/>
      <c r="AX5" s="610"/>
      <c r="AY5" s="610"/>
      <c r="AZ5" s="610"/>
      <c r="BA5" s="610"/>
      <c r="BB5" s="610"/>
      <c r="BC5" s="610"/>
      <c r="BD5" s="610"/>
      <c r="BE5" s="610"/>
      <c r="BF5" s="611"/>
      <c r="BG5" s="623">
        <v>178174</v>
      </c>
      <c r="BH5" s="624"/>
      <c r="BI5" s="624"/>
      <c r="BJ5" s="624"/>
      <c r="BK5" s="624"/>
      <c r="BL5" s="624"/>
      <c r="BM5" s="624"/>
      <c r="BN5" s="625"/>
      <c r="BO5" s="626">
        <v>99.7</v>
      </c>
      <c r="BP5" s="626"/>
      <c r="BQ5" s="626"/>
      <c r="BR5" s="626"/>
      <c r="BS5" s="627">
        <v>2487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25026</v>
      </c>
      <c r="S6" s="624"/>
      <c r="T6" s="624"/>
      <c r="U6" s="624"/>
      <c r="V6" s="624"/>
      <c r="W6" s="624"/>
      <c r="X6" s="624"/>
      <c r="Y6" s="625"/>
      <c r="Z6" s="626">
        <v>1</v>
      </c>
      <c r="AA6" s="626"/>
      <c r="AB6" s="626"/>
      <c r="AC6" s="626"/>
      <c r="AD6" s="627">
        <v>25026</v>
      </c>
      <c r="AE6" s="627"/>
      <c r="AF6" s="627"/>
      <c r="AG6" s="627"/>
      <c r="AH6" s="627"/>
      <c r="AI6" s="627"/>
      <c r="AJ6" s="627"/>
      <c r="AK6" s="627"/>
      <c r="AL6" s="628">
        <v>1.8</v>
      </c>
      <c r="AM6" s="629"/>
      <c r="AN6" s="629"/>
      <c r="AO6" s="630"/>
      <c r="AP6" s="620" t="s">
        <v>211</v>
      </c>
      <c r="AQ6" s="621"/>
      <c r="AR6" s="621"/>
      <c r="AS6" s="621"/>
      <c r="AT6" s="621"/>
      <c r="AU6" s="621"/>
      <c r="AV6" s="621"/>
      <c r="AW6" s="621"/>
      <c r="AX6" s="621"/>
      <c r="AY6" s="621"/>
      <c r="AZ6" s="621"/>
      <c r="BA6" s="621"/>
      <c r="BB6" s="621"/>
      <c r="BC6" s="621"/>
      <c r="BD6" s="621"/>
      <c r="BE6" s="621"/>
      <c r="BF6" s="622"/>
      <c r="BG6" s="623">
        <v>178174</v>
      </c>
      <c r="BH6" s="624"/>
      <c r="BI6" s="624"/>
      <c r="BJ6" s="624"/>
      <c r="BK6" s="624"/>
      <c r="BL6" s="624"/>
      <c r="BM6" s="624"/>
      <c r="BN6" s="625"/>
      <c r="BO6" s="626">
        <v>99.7</v>
      </c>
      <c r="BP6" s="626"/>
      <c r="BQ6" s="626"/>
      <c r="BR6" s="626"/>
      <c r="BS6" s="627">
        <v>2487</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29378</v>
      </c>
      <c r="CS6" s="624"/>
      <c r="CT6" s="624"/>
      <c r="CU6" s="624"/>
      <c r="CV6" s="624"/>
      <c r="CW6" s="624"/>
      <c r="CX6" s="624"/>
      <c r="CY6" s="625"/>
      <c r="CZ6" s="626">
        <v>1.3</v>
      </c>
      <c r="DA6" s="626"/>
      <c r="DB6" s="626"/>
      <c r="DC6" s="626"/>
      <c r="DD6" s="632" t="s">
        <v>213</v>
      </c>
      <c r="DE6" s="624"/>
      <c r="DF6" s="624"/>
      <c r="DG6" s="624"/>
      <c r="DH6" s="624"/>
      <c r="DI6" s="624"/>
      <c r="DJ6" s="624"/>
      <c r="DK6" s="624"/>
      <c r="DL6" s="624"/>
      <c r="DM6" s="624"/>
      <c r="DN6" s="624"/>
      <c r="DO6" s="624"/>
      <c r="DP6" s="625"/>
      <c r="DQ6" s="632">
        <v>29378</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102</v>
      </c>
      <c r="S7" s="624"/>
      <c r="T7" s="624"/>
      <c r="U7" s="624"/>
      <c r="V7" s="624"/>
      <c r="W7" s="624"/>
      <c r="X7" s="624"/>
      <c r="Y7" s="625"/>
      <c r="Z7" s="626">
        <v>0</v>
      </c>
      <c r="AA7" s="626"/>
      <c r="AB7" s="626"/>
      <c r="AC7" s="626"/>
      <c r="AD7" s="627">
        <v>102</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27708</v>
      </c>
      <c r="BH7" s="624"/>
      <c r="BI7" s="624"/>
      <c r="BJ7" s="624"/>
      <c r="BK7" s="624"/>
      <c r="BL7" s="624"/>
      <c r="BM7" s="624"/>
      <c r="BN7" s="625"/>
      <c r="BO7" s="626">
        <v>15.5</v>
      </c>
      <c r="BP7" s="626"/>
      <c r="BQ7" s="626"/>
      <c r="BR7" s="626"/>
      <c r="BS7" s="627" t="s">
        <v>213</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448329</v>
      </c>
      <c r="CS7" s="624"/>
      <c r="CT7" s="624"/>
      <c r="CU7" s="624"/>
      <c r="CV7" s="624"/>
      <c r="CW7" s="624"/>
      <c r="CX7" s="624"/>
      <c r="CY7" s="625"/>
      <c r="CZ7" s="626">
        <v>19.2</v>
      </c>
      <c r="DA7" s="626"/>
      <c r="DB7" s="626"/>
      <c r="DC7" s="626"/>
      <c r="DD7" s="632">
        <v>14389</v>
      </c>
      <c r="DE7" s="624"/>
      <c r="DF7" s="624"/>
      <c r="DG7" s="624"/>
      <c r="DH7" s="624"/>
      <c r="DI7" s="624"/>
      <c r="DJ7" s="624"/>
      <c r="DK7" s="624"/>
      <c r="DL7" s="624"/>
      <c r="DM7" s="624"/>
      <c r="DN7" s="624"/>
      <c r="DO7" s="624"/>
      <c r="DP7" s="625"/>
      <c r="DQ7" s="632">
        <v>404627</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278</v>
      </c>
      <c r="S8" s="624"/>
      <c r="T8" s="624"/>
      <c r="U8" s="624"/>
      <c r="V8" s="624"/>
      <c r="W8" s="624"/>
      <c r="X8" s="624"/>
      <c r="Y8" s="625"/>
      <c r="Z8" s="626">
        <v>0</v>
      </c>
      <c r="AA8" s="626"/>
      <c r="AB8" s="626"/>
      <c r="AC8" s="626"/>
      <c r="AD8" s="627">
        <v>278</v>
      </c>
      <c r="AE8" s="627"/>
      <c r="AF8" s="627"/>
      <c r="AG8" s="627"/>
      <c r="AH8" s="627"/>
      <c r="AI8" s="627"/>
      <c r="AJ8" s="627"/>
      <c r="AK8" s="627"/>
      <c r="AL8" s="628">
        <v>0</v>
      </c>
      <c r="AM8" s="629"/>
      <c r="AN8" s="629"/>
      <c r="AO8" s="630"/>
      <c r="AP8" s="620" t="s">
        <v>218</v>
      </c>
      <c r="AQ8" s="621"/>
      <c r="AR8" s="621"/>
      <c r="AS8" s="621"/>
      <c r="AT8" s="621"/>
      <c r="AU8" s="621"/>
      <c r="AV8" s="621"/>
      <c r="AW8" s="621"/>
      <c r="AX8" s="621"/>
      <c r="AY8" s="621"/>
      <c r="AZ8" s="621"/>
      <c r="BA8" s="621"/>
      <c r="BB8" s="621"/>
      <c r="BC8" s="621"/>
      <c r="BD8" s="621"/>
      <c r="BE8" s="621"/>
      <c r="BF8" s="622"/>
      <c r="BG8" s="623">
        <v>1257</v>
      </c>
      <c r="BH8" s="624"/>
      <c r="BI8" s="624"/>
      <c r="BJ8" s="624"/>
      <c r="BK8" s="624"/>
      <c r="BL8" s="624"/>
      <c r="BM8" s="624"/>
      <c r="BN8" s="625"/>
      <c r="BO8" s="626">
        <v>0.7</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500212</v>
      </c>
      <c r="CS8" s="624"/>
      <c r="CT8" s="624"/>
      <c r="CU8" s="624"/>
      <c r="CV8" s="624"/>
      <c r="CW8" s="624"/>
      <c r="CX8" s="624"/>
      <c r="CY8" s="625"/>
      <c r="CZ8" s="626">
        <v>21.5</v>
      </c>
      <c r="DA8" s="626"/>
      <c r="DB8" s="626"/>
      <c r="DC8" s="626"/>
      <c r="DD8" s="632">
        <v>208310</v>
      </c>
      <c r="DE8" s="624"/>
      <c r="DF8" s="624"/>
      <c r="DG8" s="624"/>
      <c r="DH8" s="624"/>
      <c r="DI8" s="624"/>
      <c r="DJ8" s="624"/>
      <c r="DK8" s="624"/>
      <c r="DL8" s="624"/>
      <c r="DM8" s="624"/>
      <c r="DN8" s="624"/>
      <c r="DO8" s="624"/>
      <c r="DP8" s="625"/>
      <c r="DQ8" s="632">
        <v>212224</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283</v>
      </c>
      <c r="S9" s="624"/>
      <c r="T9" s="624"/>
      <c r="U9" s="624"/>
      <c r="V9" s="624"/>
      <c r="W9" s="624"/>
      <c r="X9" s="624"/>
      <c r="Y9" s="625"/>
      <c r="Z9" s="626">
        <v>0</v>
      </c>
      <c r="AA9" s="626"/>
      <c r="AB9" s="626"/>
      <c r="AC9" s="626"/>
      <c r="AD9" s="627">
        <v>283</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21169</v>
      </c>
      <c r="BH9" s="624"/>
      <c r="BI9" s="624"/>
      <c r="BJ9" s="624"/>
      <c r="BK9" s="624"/>
      <c r="BL9" s="624"/>
      <c r="BM9" s="624"/>
      <c r="BN9" s="625"/>
      <c r="BO9" s="626">
        <v>11.9</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187142</v>
      </c>
      <c r="CS9" s="624"/>
      <c r="CT9" s="624"/>
      <c r="CU9" s="624"/>
      <c r="CV9" s="624"/>
      <c r="CW9" s="624"/>
      <c r="CX9" s="624"/>
      <c r="CY9" s="625"/>
      <c r="CZ9" s="626">
        <v>8</v>
      </c>
      <c r="DA9" s="626"/>
      <c r="DB9" s="626"/>
      <c r="DC9" s="626"/>
      <c r="DD9" s="632">
        <v>7741</v>
      </c>
      <c r="DE9" s="624"/>
      <c r="DF9" s="624"/>
      <c r="DG9" s="624"/>
      <c r="DH9" s="624"/>
      <c r="DI9" s="624"/>
      <c r="DJ9" s="624"/>
      <c r="DK9" s="624"/>
      <c r="DL9" s="624"/>
      <c r="DM9" s="624"/>
      <c r="DN9" s="624"/>
      <c r="DO9" s="624"/>
      <c r="DP9" s="625"/>
      <c r="DQ9" s="632">
        <v>175767</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22416</v>
      </c>
      <c r="S10" s="624"/>
      <c r="T10" s="624"/>
      <c r="U10" s="624"/>
      <c r="V10" s="624"/>
      <c r="W10" s="624"/>
      <c r="X10" s="624"/>
      <c r="Y10" s="625"/>
      <c r="Z10" s="626">
        <v>0.9</v>
      </c>
      <c r="AA10" s="626"/>
      <c r="AB10" s="626"/>
      <c r="AC10" s="626"/>
      <c r="AD10" s="627">
        <v>22416</v>
      </c>
      <c r="AE10" s="627"/>
      <c r="AF10" s="627"/>
      <c r="AG10" s="627"/>
      <c r="AH10" s="627"/>
      <c r="AI10" s="627"/>
      <c r="AJ10" s="627"/>
      <c r="AK10" s="627"/>
      <c r="AL10" s="628">
        <v>1.6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3727</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1555</v>
      </c>
      <c r="BH11" s="624"/>
      <c r="BI11" s="624"/>
      <c r="BJ11" s="624"/>
      <c r="BK11" s="624"/>
      <c r="BL11" s="624"/>
      <c r="BM11" s="624"/>
      <c r="BN11" s="625"/>
      <c r="BO11" s="626">
        <v>0.9</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239980</v>
      </c>
      <c r="CS11" s="624"/>
      <c r="CT11" s="624"/>
      <c r="CU11" s="624"/>
      <c r="CV11" s="624"/>
      <c r="CW11" s="624"/>
      <c r="CX11" s="624"/>
      <c r="CY11" s="625"/>
      <c r="CZ11" s="626">
        <v>10.3</v>
      </c>
      <c r="DA11" s="626"/>
      <c r="DB11" s="626"/>
      <c r="DC11" s="626"/>
      <c r="DD11" s="632">
        <v>160899</v>
      </c>
      <c r="DE11" s="624"/>
      <c r="DF11" s="624"/>
      <c r="DG11" s="624"/>
      <c r="DH11" s="624"/>
      <c r="DI11" s="624"/>
      <c r="DJ11" s="624"/>
      <c r="DK11" s="624"/>
      <c r="DL11" s="624"/>
      <c r="DM11" s="624"/>
      <c r="DN11" s="624"/>
      <c r="DO11" s="624"/>
      <c r="DP11" s="625"/>
      <c r="DQ11" s="632">
        <v>134921</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144238</v>
      </c>
      <c r="BH12" s="624"/>
      <c r="BI12" s="624"/>
      <c r="BJ12" s="624"/>
      <c r="BK12" s="624"/>
      <c r="BL12" s="624"/>
      <c r="BM12" s="624"/>
      <c r="BN12" s="625"/>
      <c r="BO12" s="626">
        <v>80.7</v>
      </c>
      <c r="BP12" s="626"/>
      <c r="BQ12" s="626"/>
      <c r="BR12" s="626"/>
      <c r="BS12" s="632">
        <v>2487</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58895</v>
      </c>
      <c r="CS12" s="624"/>
      <c r="CT12" s="624"/>
      <c r="CU12" s="624"/>
      <c r="CV12" s="624"/>
      <c r="CW12" s="624"/>
      <c r="CX12" s="624"/>
      <c r="CY12" s="625"/>
      <c r="CZ12" s="626">
        <v>2.5</v>
      </c>
      <c r="DA12" s="626"/>
      <c r="DB12" s="626"/>
      <c r="DC12" s="626"/>
      <c r="DD12" s="632">
        <v>18175</v>
      </c>
      <c r="DE12" s="624"/>
      <c r="DF12" s="624"/>
      <c r="DG12" s="624"/>
      <c r="DH12" s="624"/>
      <c r="DI12" s="624"/>
      <c r="DJ12" s="624"/>
      <c r="DK12" s="624"/>
      <c r="DL12" s="624"/>
      <c r="DM12" s="624"/>
      <c r="DN12" s="624"/>
      <c r="DO12" s="624"/>
      <c r="DP12" s="625"/>
      <c r="DQ12" s="632">
        <v>56328</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4655</v>
      </c>
      <c r="S13" s="624"/>
      <c r="T13" s="624"/>
      <c r="U13" s="624"/>
      <c r="V13" s="624"/>
      <c r="W13" s="624"/>
      <c r="X13" s="624"/>
      <c r="Y13" s="625"/>
      <c r="Z13" s="626">
        <v>0.2</v>
      </c>
      <c r="AA13" s="626"/>
      <c r="AB13" s="626"/>
      <c r="AC13" s="626"/>
      <c r="AD13" s="627">
        <v>4655</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37108</v>
      </c>
      <c r="BH13" s="624"/>
      <c r="BI13" s="624"/>
      <c r="BJ13" s="624"/>
      <c r="BK13" s="624"/>
      <c r="BL13" s="624"/>
      <c r="BM13" s="624"/>
      <c r="BN13" s="625"/>
      <c r="BO13" s="626">
        <v>20.8</v>
      </c>
      <c r="BP13" s="626"/>
      <c r="BQ13" s="626"/>
      <c r="BR13" s="626"/>
      <c r="BS13" s="632">
        <v>2487</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341624</v>
      </c>
      <c r="CS13" s="624"/>
      <c r="CT13" s="624"/>
      <c r="CU13" s="624"/>
      <c r="CV13" s="624"/>
      <c r="CW13" s="624"/>
      <c r="CX13" s="624"/>
      <c r="CY13" s="625"/>
      <c r="CZ13" s="626">
        <v>14.7</v>
      </c>
      <c r="DA13" s="626"/>
      <c r="DB13" s="626"/>
      <c r="DC13" s="626"/>
      <c r="DD13" s="632">
        <v>303379</v>
      </c>
      <c r="DE13" s="624"/>
      <c r="DF13" s="624"/>
      <c r="DG13" s="624"/>
      <c r="DH13" s="624"/>
      <c r="DI13" s="624"/>
      <c r="DJ13" s="624"/>
      <c r="DK13" s="624"/>
      <c r="DL13" s="624"/>
      <c r="DM13" s="624"/>
      <c r="DN13" s="624"/>
      <c r="DO13" s="624"/>
      <c r="DP13" s="625"/>
      <c r="DQ13" s="632">
        <v>130785</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3845</v>
      </c>
      <c r="BH14" s="624"/>
      <c r="BI14" s="624"/>
      <c r="BJ14" s="624"/>
      <c r="BK14" s="624"/>
      <c r="BL14" s="624"/>
      <c r="BM14" s="624"/>
      <c r="BN14" s="625"/>
      <c r="BO14" s="626">
        <v>2.2000000000000002</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84119</v>
      </c>
      <c r="CS14" s="624"/>
      <c r="CT14" s="624"/>
      <c r="CU14" s="624"/>
      <c r="CV14" s="624"/>
      <c r="CW14" s="624"/>
      <c r="CX14" s="624"/>
      <c r="CY14" s="625"/>
      <c r="CZ14" s="626">
        <v>3.6</v>
      </c>
      <c r="DA14" s="626"/>
      <c r="DB14" s="626"/>
      <c r="DC14" s="626"/>
      <c r="DD14" s="632">
        <v>26610</v>
      </c>
      <c r="DE14" s="624"/>
      <c r="DF14" s="624"/>
      <c r="DG14" s="624"/>
      <c r="DH14" s="624"/>
      <c r="DI14" s="624"/>
      <c r="DJ14" s="624"/>
      <c r="DK14" s="624"/>
      <c r="DL14" s="624"/>
      <c r="DM14" s="624"/>
      <c r="DN14" s="624"/>
      <c r="DO14" s="624"/>
      <c r="DP14" s="625"/>
      <c r="DQ14" s="632">
        <v>52243</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66</v>
      </c>
      <c r="S15" s="624"/>
      <c r="T15" s="624"/>
      <c r="U15" s="624"/>
      <c r="V15" s="624"/>
      <c r="W15" s="624"/>
      <c r="X15" s="624"/>
      <c r="Y15" s="625"/>
      <c r="Z15" s="626">
        <v>0</v>
      </c>
      <c r="AA15" s="626"/>
      <c r="AB15" s="626"/>
      <c r="AC15" s="626"/>
      <c r="AD15" s="627">
        <v>66</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2383</v>
      </c>
      <c r="BH15" s="624"/>
      <c r="BI15" s="624"/>
      <c r="BJ15" s="624"/>
      <c r="BK15" s="624"/>
      <c r="BL15" s="624"/>
      <c r="BM15" s="624"/>
      <c r="BN15" s="625"/>
      <c r="BO15" s="626">
        <v>1.3</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245940</v>
      </c>
      <c r="CS15" s="624"/>
      <c r="CT15" s="624"/>
      <c r="CU15" s="624"/>
      <c r="CV15" s="624"/>
      <c r="CW15" s="624"/>
      <c r="CX15" s="624"/>
      <c r="CY15" s="625"/>
      <c r="CZ15" s="626">
        <v>10.6</v>
      </c>
      <c r="DA15" s="626"/>
      <c r="DB15" s="626"/>
      <c r="DC15" s="626"/>
      <c r="DD15" s="632">
        <v>130250</v>
      </c>
      <c r="DE15" s="624"/>
      <c r="DF15" s="624"/>
      <c r="DG15" s="624"/>
      <c r="DH15" s="624"/>
      <c r="DI15" s="624"/>
      <c r="DJ15" s="624"/>
      <c r="DK15" s="624"/>
      <c r="DL15" s="624"/>
      <c r="DM15" s="624"/>
      <c r="DN15" s="624"/>
      <c r="DO15" s="624"/>
      <c r="DP15" s="625"/>
      <c r="DQ15" s="632">
        <v>139710</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1296318</v>
      </c>
      <c r="S16" s="624"/>
      <c r="T16" s="624"/>
      <c r="U16" s="624"/>
      <c r="V16" s="624"/>
      <c r="W16" s="624"/>
      <c r="X16" s="624"/>
      <c r="Y16" s="625"/>
      <c r="Z16" s="626">
        <v>52.6</v>
      </c>
      <c r="AA16" s="626"/>
      <c r="AB16" s="626"/>
      <c r="AC16" s="626"/>
      <c r="AD16" s="627">
        <v>1152800</v>
      </c>
      <c r="AE16" s="627"/>
      <c r="AF16" s="627"/>
      <c r="AG16" s="627"/>
      <c r="AH16" s="627"/>
      <c r="AI16" s="627"/>
      <c r="AJ16" s="627"/>
      <c r="AK16" s="627"/>
      <c r="AL16" s="628">
        <v>82.9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1152800</v>
      </c>
      <c r="S17" s="624"/>
      <c r="T17" s="624"/>
      <c r="U17" s="624"/>
      <c r="V17" s="624"/>
      <c r="W17" s="624"/>
      <c r="X17" s="624"/>
      <c r="Y17" s="625"/>
      <c r="Z17" s="626">
        <v>46.8</v>
      </c>
      <c r="AA17" s="626"/>
      <c r="AB17" s="626"/>
      <c r="AC17" s="626"/>
      <c r="AD17" s="627">
        <v>1152800</v>
      </c>
      <c r="AE17" s="627"/>
      <c r="AF17" s="627"/>
      <c r="AG17" s="627"/>
      <c r="AH17" s="627"/>
      <c r="AI17" s="627"/>
      <c r="AJ17" s="627"/>
      <c r="AK17" s="627"/>
      <c r="AL17" s="628">
        <v>82.9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194161</v>
      </c>
      <c r="CS17" s="624"/>
      <c r="CT17" s="624"/>
      <c r="CU17" s="624"/>
      <c r="CV17" s="624"/>
      <c r="CW17" s="624"/>
      <c r="CX17" s="624"/>
      <c r="CY17" s="625"/>
      <c r="CZ17" s="626">
        <v>8.3000000000000007</v>
      </c>
      <c r="DA17" s="626"/>
      <c r="DB17" s="626"/>
      <c r="DC17" s="626"/>
      <c r="DD17" s="632" t="s">
        <v>108</v>
      </c>
      <c r="DE17" s="624"/>
      <c r="DF17" s="624"/>
      <c r="DG17" s="624"/>
      <c r="DH17" s="624"/>
      <c r="DI17" s="624"/>
      <c r="DJ17" s="624"/>
      <c r="DK17" s="624"/>
      <c r="DL17" s="624"/>
      <c r="DM17" s="624"/>
      <c r="DN17" s="624"/>
      <c r="DO17" s="624"/>
      <c r="DP17" s="625"/>
      <c r="DQ17" s="632">
        <v>194161</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143518</v>
      </c>
      <c r="S18" s="624"/>
      <c r="T18" s="624"/>
      <c r="U18" s="624"/>
      <c r="V18" s="624"/>
      <c r="W18" s="624"/>
      <c r="X18" s="624"/>
      <c r="Y18" s="625"/>
      <c r="Z18" s="626">
        <v>5.8</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456</v>
      </c>
      <c r="BH19" s="624"/>
      <c r="BI19" s="624"/>
      <c r="BJ19" s="624"/>
      <c r="BK19" s="624"/>
      <c r="BL19" s="624"/>
      <c r="BM19" s="624"/>
      <c r="BN19" s="625"/>
      <c r="BO19" s="626">
        <v>0.3</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1527774</v>
      </c>
      <c r="S20" s="624"/>
      <c r="T20" s="624"/>
      <c r="U20" s="624"/>
      <c r="V20" s="624"/>
      <c r="W20" s="624"/>
      <c r="X20" s="624"/>
      <c r="Y20" s="625"/>
      <c r="Z20" s="626">
        <v>62</v>
      </c>
      <c r="AA20" s="626"/>
      <c r="AB20" s="626"/>
      <c r="AC20" s="626"/>
      <c r="AD20" s="627">
        <v>1384256</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456</v>
      </c>
      <c r="BH20" s="624"/>
      <c r="BI20" s="624"/>
      <c r="BJ20" s="624"/>
      <c r="BK20" s="624"/>
      <c r="BL20" s="624"/>
      <c r="BM20" s="624"/>
      <c r="BN20" s="625"/>
      <c r="BO20" s="626">
        <v>0.3</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2329780</v>
      </c>
      <c r="CS20" s="624"/>
      <c r="CT20" s="624"/>
      <c r="CU20" s="624"/>
      <c r="CV20" s="624"/>
      <c r="CW20" s="624"/>
      <c r="CX20" s="624"/>
      <c r="CY20" s="625"/>
      <c r="CZ20" s="626">
        <v>100</v>
      </c>
      <c r="DA20" s="626"/>
      <c r="DB20" s="626"/>
      <c r="DC20" s="626"/>
      <c r="DD20" s="632">
        <v>869753</v>
      </c>
      <c r="DE20" s="624"/>
      <c r="DF20" s="624"/>
      <c r="DG20" s="624"/>
      <c r="DH20" s="624"/>
      <c r="DI20" s="624"/>
      <c r="DJ20" s="624"/>
      <c r="DK20" s="624"/>
      <c r="DL20" s="624"/>
      <c r="DM20" s="624"/>
      <c r="DN20" s="624"/>
      <c r="DO20" s="624"/>
      <c r="DP20" s="625"/>
      <c r="DQ20" s="632">
        <v>1530144</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t="s">
        <v>108</v>
      </c>
      <c r="S21" s="624"/>
      <c r="T21" s="624"/>
      <c r="U21" s="624"/>
      <c r="V21" s="624"/>
      <c r="W21" s="624"/>
      <c r="X21" s="624"/>
      <c r="Y21" s="625"/>
      <c r="Z21" s="626" t="s">
        <v>108</v>
      </c>
      <c r="AA21" s="626"/>
      <c r="AB21" s="626"/>
      <c r="AC21" s="626"/>
      <c r="AD21" s="627" t="s">
        <v>108</v>
      </c>
      <c r="AE21" s="627"/>
      <c r="AF21" s="627"/>
      <c r="AG21" s="627"/>
      <c r="AH21" s="627"/>
      <c r="AI21" s="627"/>
      <c r="AJ21" s="627"/>
      <c r="AK21" s="627"/>
      <c r="AL21" s="628" t="s">
        <v>108</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456</v>
      </c>
      <c r="BH21" s="624"/>
      <c r="BI21" s="624"/>
      <c r="BJ21" s="624"/>
      <c r="BK21" s="624"/>
      <c r="BL21" s="624"/>
      <c r="BM21" s="624"/>
      <c r="BN21" s="625"/>
      <c r="BO21" s="626">
        <v>0.3</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2243</v>
      </c>
      <c r="S22" s="624"/>
      <c r="T22" s="624"/>
      <c r="U22" s="624"/>
      <c r="V22" s="624"/>
      <c r="W22" s="624"/>
      <c r="X22" s="624"/>
      <c r="Y22" s="625"/>
      <c r="Z22" s="626">
        <v>0.1</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34854</v>
      </c>
      <c r="S23" s="624"/>
      <c r="T23" s="624"/>
      <c r="U23" s="624"/>
      <c r="V23" s="624"/>
      <c r="W23" s="624"/>
      <c r="X23" s="624"/>
      <c r="Y23" s="625"/>
      <c r="Z23" s="626">
        <v>1.4</v>
      </c>
      <c r="AA23" s="626"/>
      <c r="AB23" s="626"/>
      <c r="AC23" s="626"/>
      <c r="AD23" s="627">
        <v>4831</v>
      </c>
      <c r="AE23" s="627"/>
      <c r="AF23" s="627"/>
      <c r="AG23" s="627"/>
      <c r="AH23" s="627"/>
      <c r="AI23" s="627"/>
      <c r="AJ23" s="627"/>
      <c r="AK23" s="627"/>
      <c r="AL23" s="628">
        <v>0.3</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8" t="s">
        <v>266</v>
      </c>
      <c r="DM23" s="649"/>
      <c r="DN23" s="649"/>
      <c r="DO23" s="649"/>
      <c r="DP23" s="649"/>
      <c r="DQ23" s="649"/>
      <c r="DR23" s="649"/>
      <c r="DS23" s="649"/>
      <c r="DT23" s="649"/>
      <c r="DU23" s="649"/>
      <c r="DV23" s="650"/>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2050</v>
      </c>
      <c r="S24" s="624"/>
      <c r="T24" s="624"/>
      <c r="U24" s="624"/>
      <c r="V24" s="624"/>
      <c r="W24" s="624"/>
      <c r="X24" s="624"/>
      <c r="Y24" s="625"/>
      <c r="Z24" s="626">
        <v>0.1</v>
      </c>
      <c r="AA24" s="626"/>
      <c r="AB24" s="626"/>
      <c r="AC24" s="626"/>
      <c r="AD24" s="627">
        <v>3</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564095</v>
      </c>
      <c r="CS24" s="613"/>
      <c r="CT24" s="613"/>
      <c r="CU24" s="613"/>
      <c r="CV24" s="613"/>
      <c r="CW24" s="613"/>
      <c r="CX24" s="613"/>
      <c r="CY24" s="614"/>
      <c r="CZ24" s="652">
        <v>24.2</v>
      </c>
      <c r="DA24" s="653"/>
      <c r="DB24" s="653"/>
      <c r="DC24" s="654"/>
      <c r="DD24" s="651">
        <v>502597</v>
      </c>
      <c r="DE24" s="613"/>
      <c r="DF24" s="613"/>
      <c r="DG24" s="613"/>
      <c r="DH24" s="613"/>
      <c r="DI24" s="613"/>
      <c r="DJ24" s="613"/>
      <c r="DK24" s="614"/>
      <c r="DL24" s="651">
        <v>498123</v>
      </c>
      <c r="DM24" s="613"/>
      <c r="DN24" s="613"/>
      <c r="DO24" s="613"/>
      <c r="DP24" s="613"/>
      <c r="DQ24" s="613"/>
      <c r="DR24" s="613"/>
      <c r="DS24" s="613"/>
      <c r="DT24" s="613"/>
      <c r="DU24" s="613"/>
      <c r="DV24" s="614"/>
      <c r="DW24" s="617">
        <v>35.799999999999997</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134499</v>
      </c>
      <c r="S25" s="624"/>
      <c r="T25" s="624"/>
      <c r="U25" s="624"/>
      <c r="V25" s="624"/>
      <c r="W25" s="624"/>
      <c r="X25" s="624"/>
      <c r="Y25" s="625"/>
      <c r="Z25" s="626">
        <v>5.5</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289136</v>
      </c>
      <c r="CS25" s="643"/>
      <c r="CT25" s="643"/>
      <c r="CU25" s="643"/>
      <c r="CV25" s="643"/>
      <c r="CW25" s="643"/>
      <c r="CX25" s="643"/>
      <c r="CY25" s="644"/>
      <c r="CZ25" s="657">
        <v>12.4</v>
      </c>
      <c r="DA25" s="658"/>
      <c r="DB25" s="658"/>
      <c r="DC25" s="659"/>
      <c r="DD25" s="632">
        <v>282629</v>
      </c>
      <c r="DE25" s="643"/>
      <c r="DF25" s="643"/>
      <c r="DG25" s="643"/>
      <c r="DH25" s="643"/>
      <c r="DI25" s="643"/>
      <c r="DJ25" s="643"/>
      <c r="DK25" s="644"/>
      <c r="DL25" s="632">
        <v>279886</v>
      </c>
      <c r="DM25" s="643"/>
      <c r="DN25" s="643"/>
      <c r="DO25" s="643"/>
      <c r="DP25" s="643"/>
      <c r="DQ25" s="643"/>
      <c r="DR25" s="643"/>
      <c r="DS25" s="643"/>
      <c r="DT25" s="643"/>
      <c r="DU25" s="643"/>
      <c r="DV25" s="644"/>
      <c r="DW25" s="628">
        <v>20.100000000000001</v>
      </c>
      <c r="DX25" s="655"/>
      <c r="DY25" s="655"/>
      <c r="DZ25" s="655"/>
      <c r="EA25" s="655"/>
      <c r="EB25" s="655"/>
      <c r="EC25" s="656"/>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155513</v>
      </c>
      <c r="CS26" s="624"/>
      <c r="CT26" s="624"/>
      <c r="CU26" s="624"/>
      <c r="CV26" s="624"/>
      <c r="CW26" s="624"/>
      <c r="CX26" s="624"/>
      <c r="CY26" s="625"/>
      <c r="CZ26" s="657">
        <v>6.7</v>
      </c>
      <c r="DA26" s="658"/>
      <c r="DB26" s="658"/>
      <c r="DC26" s="659"/>
      <c r="DD26" s="632">
        <v>151268</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5"/>
      <c r="DY26" s="655"/>
      <c r="DZ26" s="655"/>
      <c r="EA26" s="655"/>
      <c r="EB26" s="655"/>
      <c r="EC26" s="656"/>
    </row>
    <row r="27" spans="2:133" ht="11.25" customHeight="1">
      <c r="B27" s="620" t="s">
        <v>277</v>
      </c>
      <c r="C27" s="621"/>
      <c r="D27" s="621"/>
      <c r="E27" s="621"/>
      <c r="F27" s="621"/>
      <c r="G27" s="621"/>
      <c r="H27" s="621"/>
      <c r="I27" s="621"/>
      <c r="J27" s="621"/>
      <c r="K27" s="621"/>
      <c r="L27" s="621"/>
      <c r="M27" s="621"/>
      <c r="N27" s="621"/>
      <c r="O27" s="621"/>
      <c r="P27" s="621"/>
      <c r="Q27" s="622"/>
      <c r="R27" s="623">
        <v>123934</v>
      </c>
      <c r="S27" s="624"/>
      <c r="T27" s="624"/>
      <c r="U27" s="624"/>
      <c r="V27" s="624"/>
      <c r="W27" s="624"/>
      <c r="X27" s="624"/>
      <c r="Y27" s="625"/>
      <c r="Z27" s="626">
        <v>5</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178630</v>
      </c>
      <c r="BH27" s="624"/>
      <c r="BI27" s="624"/>
      <c r="BJ27" s="624"/>
      <c r="BK27" s="624"/>
      <c r="BL27" s="624"/>
      <c r="BM27" s="624"/>
      <c r="BN27" s="625"/>
      <c r="BO27" s="626">
        <v>100</v>
      </c>
      <c r="BP27" s="626"/>
      <c r="BQ27" s="626"/>
      <c r="BR27" s="626"/>
      <c r="BS27" s="632">
        <v>2487</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80798</v>
      </c>
      <c r="CS27" s="643"/>
      <c r="CT27" s="643"/>
      <c r="CU27" s="643"/>
      <c r="CV27" s="643"/>
      <c r="CW27" s="643"/>
      <c r="CX27" s="643"/>
      <c r="CY27" s="644"/>
      <c r="CZ27" s="657">
        <v>3.5</v>
      </c>
      <c r="DA27" s="658"/>
      <c r="DB27" s="658"/>
      <c r="DC27" s="659"/>
      <c r="DD27" s="632">
        <v>25807</v>
      </c>
      <c r="DE27" s="643"/>
      <c r="DF27" s="643"/>
      <c r="DG27" s="643"/>
      <c r="DH27" s="643"/>
      <c r="DI27" s="643"/>
      <c r="DJ27" s="643"/>
      <c r="DK27" s="644"/>
      <c r="DL27" s="632">
        <v>24076</v>
      </c>
      <c r="DM27" s="643"/>
      <c r="DN27" s="643"/>
      <c r="DO27" s="643"/>
      <c r="DP27" s="643"/>
      <c r="DQ27" s="643"/>
      <c r="DR27" s="643"/>
      <c r="DS27" s="643"/>
      <c r="DT27" s="643"/>
      <c r="DU27" s="643"/>
      <c r="DV27" s="644"/>
      <c r="DW27" s="628">
        <v>1.7</v>
      </c>
      <c r="DX27" s="655"/>
      <c r="DY27" s="655"/>
      <c r="DZ27" s="655"/>
      <c r="EA27" s="655"/>
      <c r="EB27" s="655"/>
      <c r="EC27" s="656"/>
    </row>
    <row r="28" spans="2:133" ht="11.25" customHeight="1">
      <c r="B28" s="620" t="s">
        <v>280</v>
      </c>
      <c r="C28" s="621"/>
      <c r="D28" s="621"/>
      <c r="E28" s="621"/>
      <c r="F28" s="621"/>
      <c r="G28" s="621"/>
      <c r="H28" s="621"/>
      <c r="I28" s="621"/>
      <c r="J28" s="621"/>
      <c r="K28" s="621"/>
      <c r="L28" s="621"/>
      <c r="M28" s="621"/>
      <c r="N28" s="621"/>
      <c r="O28" s="621"/>
      <c r="P28" s="621"/>
      <c r="Q28" s="622"/>
      <c r="R28" s="623">
        <v>11347</v>
      </c>
      <c r="S28" s="624"/>
      <c r="T28" s="624"/>
      <c r="U28" s="624"/>
      <c r="V28" s="624"/>
      <c r="W28" s="624"/>
      <c r="X28" s="624"/>
      <c r="Y28" s="625"/>
      <c r="Z28" s="626">
        <v>0.5</v>
      </c>
      <c r="AA28" s="626"/>
      <c r="AB28" s="626"/>
      <c r="AC28" s="626"/>
      <c r="AD28" s="627">
        <v>651</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194161</v>
      </c>
      <c r="CS28" s="624"/>
      <c r="CT28" s="624"/>
      <c r="CU28" s="624"/>
      <c r="CV28" s="624"/>
      <c r="CW28" s="624"/>
      <c r="CX28" s="624"/>
      <c r="CY28" s="625"/>
      <c r="CZ28" s="657">
        <v>8.3000000000000007</v>
      </c>
      <c r="DA28" s="658"/>
      <c r="DB28" s="658"/>
      <c r="DC28" s="659"/>
      <c r="DD28" s="632">
        <v>194161</v>
      </c>
      <c r="DE28" s="624"/>
      <c r="DF28" s="624"/>
      <c r="DG28" s="624"/>
      <c r="DH28" s="624"/>
      <c r="DI28" s="624"/>
      <c r="DJ28" s="624"/>
      <c r="DK28" s="625"/>
      <c r="DL28" s="632">
        <v>194161</v>
      </c>
      <c r="DM28" s="624"/>
      <c r="DN28" s="624"/>
      <c r="DO28" s="624"/>
      <c r="DP28" s="624"/>
      <c r="DQ28" s="624"/>
      <c r="DR28" s="624"/>
      <c r="DS28" s="624"/>
      <c r="DT28" s="624"/>
      <c r="DU28" s="624"/>
      <c r="DV28" s="625"/>
      <c r="DW28" s="628">
        <v>14</v>
      </c>
      <c r="DX28" s="655"/>
      <c r="DY28" s="655"/>
      <c r="DZ28" s="655"/>
      <c r="EA28" s="655"/>
      <c r="EB28" s="655"/>
      <c r="EC28" s="656"/>
    </row>
    <row r="29" spans="2:133" ht="11.25" customHeight="1">
      <c r="B29" s="620" t="s">
        <v>282</v>
      </c>
      <c r="C29" s="621"/>
      <c r="D29" s="621"/>
      <c r="E29" s="621"/>
      <c r="F29" s="621"/>
      <c r="G29" s="621"/>
      <c r="H29" s="621"/>
      <c r="I29" s="621"/>
      <c r="J29" s="621"/>
      <c r="K29" s="621"/>
      <c r="L29" s="621"/>
      <c r="M29" s="621"/>
      <c r="N29" s="621"/>
      <c r="O29" s="621"/>
      <c r="P29" s="621"/>
      <c r="Q29" s="622"/>
      <c r="R29" s="623">
        <v>6280</v>
      </c>
      <c r="S29" s="624"/>
      <c r="T29" s="624"/>
      <c r="U29" s="624"/>
      <c r="V29" s="624"/>
      <c r="W29" s="624"/>
      <c r="X29" s="624"/>
      <c r="Y29" s="625"/>
      <c r="Z29" s="626">
        <v>0.3</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194081</v>
      </c>
      <c r="CS29" s="643"/>
      <c r="CT29" s="643"/>
      <c r="CU29" s="643"/>
      <c r="CV29" s="643"/>
      <c r="CW29" s="643"/>
      <c r="CX29" s="643"/>
      <c r="CY29" s="644"/>
      <c r="CZ29" s="657">
        <v>8.3000000000000007</v>
      </c>
      <c r="DA29" s="658"/>
      <c r="DB29" s="658"/>
      <c r="DC29" s="659"/>
      <c r="DD29" s="632">
        <v>194081</v>
      </c>
      <c r="DE29" s="643"/>
      <c r="DF29" s="643"/>
      <c r="DG29" s="643"/>
      <c r="DH29" s="643"/>
      <c r="DI29" s="643"/>
      <c r="DJ29" s="643"/>
      <c r="DK29" s="644"/>
      <c r="DL29" s="632">
        <v>194081</v>
      </c>
      <c r="DM29" s="643"/>
      <c r="DN29" s="643"/>
      <c r="DO29" s="643"/>
      <c r="DP29" s="643"/>
      <c r="DQ29" s="643"/>
      <c r="DR29" s="643"/>
      <c r="DS29" s="643"/>
      <c r="DT29" s="643"/>
      <c r="DU29" s="643"/>
      <c r="DV29" s="644"/>
      <c r="DW29" s="628">
        <v>14</v>
      </c>
      <c r="DX29" s="655"/>
      <c r="DY29" s="655"/>
      <c r="DZ29" s="655"/>
      <c r="EA29" s="655"/>
      <c r="EB29" s="655"/>
      <c r="EC29" s="656"/>
    </row>
    <row r="30" spans="2:133" ht="11.25" customHeight="1">
      <c r="B30" s="620" t="s">
        <v>287</v>
      </c>
      <c r="C30" s="621"/>
      <c r="D30" s="621"/>
      <c r="E30" s="621"/>
      <c r="F30" s="621"/>
      <c r="G30" s="621"/>
      <c r="H30" s="621"/>
      <c r="I30" s="621"/>
      <c r="J30" s="621"/>
      <c r="K30" s="621"/>
      <c r="L30" s="621"/>
      <c r="M30" s="621"/>
      <c r="N30" s="621"/>
      <c r="O30" s="621"/>
      <c r="P30" s="621"/>
      <c r="Q30" s="622"/>
      <c r="R30" s="623">
        <v>82240</v>
      </c>
      <c r="S30" s="624"/>
      <c r="T30" s="624"/>
      <c r="U30" s="624"/>
      <c r="V30" s="624"/>
      <c r="W30" s="624"/>
      <c r="X30" s="624"/>
      <c r="Y30" s="625"/>
      <c r="Z30" s="626">
        <v>3.3</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99.9</v>
      </c>
      <c r="BH30" s="682"/>
      <c r="BI30" s="682"/>
      <c r="BJ30" s="682"/>
      <c r="BK30" s="682"/>
      <c r="BL30" s="682"/>
      <c r="BM30" s="618">
        <v>99.9</v>
      </c>
      <c r="BN30" s="682"/>
      <c r="BO30" s="682"/>
      <c r="BP30" s="682"/>
      <c r="BQ30" s="683"/>
      <c r="BR30" s="681">
        <v>100</v>
      </c>
      <c r="BS30" s="682"/>
      <c r="BT30" s="682"/>
      <c r="BU30" s="682"/>
      <c r="BV30" s="682"/>
      <c r="BW30" s="682"/>
      <c r="BX30" s="618">
        <v>100</v>
      </c>
      <c r="BY30" s="682"/>
      <c r="BZ30" s="682"/>
      <c r="CA30" s="682"/>
      <c r="CB30" s="683"/>
      <c r="CD30" s="686"/>
      <c r="CE30" s="687"/>
      <c r="CF30" s="637" t="s">
        <v>290</v>
      </c>
      <c r="CG30" s="638"/>
      <c r="CH30" s="638"/>
      <c r="CI30" s="638"/>
      <c r="CJ30" s="638"/>
      <c r="CK30" s="638"/>
      <c r="CL30" s="638"/>
      <c r="CM30" s="638"/>
      <c r="CN30" s="638"/>
      <c r="CO30" s="638"/>
      <c r="CP30" s="638"/>
      <c r="CQ30" s="639"/>
      <c r="CR30" s="623">
        <v>182773</v>
      </c>
      <c r="CS30" s="624"/>
      <c r="CT30" s="624"/>
      <c r="CU30" s="624"/>
      <c r="CV30" s="624"/>
      <c r="CW30" s="624"/>
      <c r="CX30" s="624"/>
      <c r="CY30" s="625"/>
      <c r="CZ30" s="657">
        <v>7.8</v>
      </c>
      <c r="DA30" s="658"/>
      <c r="DB30" s="658"/>
      <c r="DC30" s="659"/>
      <c r="DD30" s="632">
        <v>182773</v>
      </c>
      <c r="DE30" s="624"/>
      <c r="DF30" s="624"/>
      <c r="DG30" s="624"/>
      <c r="DH30" s="624"/>
      <c r="DI30" s="624"/>
      <c r="DJ30" s="624"/>
      <c r="DK30" s="625"/>
      <c r="DL30" s="632">
        <v>182773</v>
      </c>
      <c r="DM30" s="624"/>
      <c r="DN30" s="624"/>
      <c r="DO30" s="624"/>
      <c r="DP30" s="624"/>
      <c r="DQ30" s="624"/>
      <c r="DR30" s="624"/>
      <c r="DS30" s="624"/>
      <c r="DT30" s="624"/>
      <c r="DU30" s="624"/>
      <c r="DV30" s="625"/>
      <c r="DW30" s="628">
        <v>13.1</v>
      </c>
      <c r="DX30" s="655"/>
      <c r="DY30" s="655"/>
      <c r="DZ30" s="655"/>
      <c r="EA30" s="655"/>
      <c r="EB30" s="655"/>
      <c r="EC30" s="656"/>
    </row>
    <row r="31" spans="2:133" ht="11.25" customHeight="1">
      <c r="B31" s="620" t="s">
        <v>291</v>
      </c>
      <c r="C31" s="621"/>
      <c r="D31" s="621"/>
      <c r="E31" s="621"/>
      <c r="F31" s="621"/>
      <c r="G31" s="621"/>
      <c r="H31" s="621"/>
      <c r="I31" s="621"/>
      <c r="J31" s="621"/>
      <c r="K31" s="621"/>
      <c r="L31" s="621"/>
      <c r="M31" s="621"/>
      <c r="N31" s="621"/>
      <c r="O31" s="621"/>
      <c r="P31" s="621"/>
      <c r="Q31" s="622"/>
      <c r="R31" s="623">
        <v>99414</v>
      </c>
      <c r="S31" s="624"/>
      <c r="T31" s="624"/>
      <c r="U31" s="624"/>
      <c r="V31" s="624"/>
      <c r="W31" s="624"/>
      <c r="X31" s="624"/>
      <c r="Y31" s="625"/>
      <c r="Z31" s="626">
        <v>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100</v>
      </c>
      <c r="BH31" s="643"/>
      <c r="BI31" s="643"/>
      <c r="BJ31" s="643"/>
      <c r="BK31" s="643"/>
      <c r="BL31" s="643"/>
      <c r="BM31" s="629">
        <v>100</v>
      </c>
      <c r="BN31" s="679"/>
      <c r="BO31" s="679"/>
      <c r="BP31" s="679"/>
      <c r="BQ31" s="680"/>
      <c r="BR31" s="678">
        <v>100</v>
      </c>
      <c r="BS31" s="643"/>
      <c r="BT31" s="643"/>
      <c r="BU31" s="643"/>
      <c r="BV31" s="643"/>
      <c r="BW31" s="643"/>
      <c r="BX31" s="629">
        <v>100</v>
      </c>
      <c r="BY31" s="679"/>
      <c r="BZ31" s="679"/>
      <c r="CA31" s="679"/>
      <c r="CB31" s="680"/>
      <c r="CD31" s="686"/>
      <c r="CE31" s="687"/>
      <c r="CF31" s="637" t="s">
        <v>294</v>
      </c>
      <c r="CG31" s="638"/>
      <c r="CH31" s="638"/>
      <c r="CI31" s="638"/>
      <c r="CJ31" s="638"/>
      <c r="CK31" s="638"/>
      <c r="CL31" s="638"/>
      <c r="CM31" s="638"/>
      <c r="CN31" s="638"/>
      <c r="CO31" s="638"/>
      <c r="CP31" s="638"/>
      <c r="CQ31" s="639"/>
      <c r="CR31" s="623">
        <v>11308</v>
      </c>
      <c r="CS31" s="643"/>
      <c r="CT31" s="643"/>
      <c r="CU31" s="643"/>
      <c r="CV31" s="643"/>
      <c r="CW31" s="643"/>
      <c r="CX31" s="643"/>
      <c r="CY31" s="644"/>
      <c r="CZ31" s="657">
        <v>0.5</v>
      </c>
      <c r="DA31" s="658"/>
      <c r="DB31" s="658"/>
      <c r="DC31" s="659"/>
      <c r="DD31" s="632">
        <v>11308</v>
      </c>
      <c r="DE31" s="643"/>
      <c r="DF31" s="643"/>
      <c r="DG31" s="643"/>
      <c r="DH31" s="643"/>
      <c r="DI31" s="643"/>
      <c r="DJ31" s="643"/>
      <c r="DK31" s="644"/>
      <c r="DL31" s="632">
        <v>11308</v>
      </c>
      <c r="DM31" s="643"/>
      <c r="DN31" s="643"/>
      <c r="DO31" s="643"/>
      <c r="DP31" s="643"/>
      <c r="DQ31" s="643"/>
      <c r="DR31" s="643"/>
      <c r="DS31" s="643"/>
      <c r="DT31" s="643"/>
      <c r="DU31" s="643"/>
      <c r="DV31" s="644"/>
      <c r="DW31" s="628">
        <v>0.8</v>
      </c>
      <c r="DX31" s="655"/>
      <c r="DY31" s="655"/>
      <c r="DZ31" s="655"/>
      <c r="EA31" s="655"/>
      <c r="EB31" s="655"/>
      <c r="EC31" s="656"/>
    </row>
    <row r="32" spans="2:133" ht="11.25" customHeight="1">
      <c r="B32" s="620" t="s">
        <v>295</v>
      </c>
      <c r="C32" s="621"/>
      <c r="D32" s="621"/>
      <c r="E32" s="621"/>
      <c r="F32" s="621"/>
      <c r="G32" s="621"/>
      <c r="H32" s="621"/>
      <c r="I32" s="621"/>
      <c r="J32" s="621"/>
      <c r="K32" s="621"/>
      <c r="L32" s="621"/>
      <c r="M32" s="621"/>
      <c r="N32" s="621"/>
      <c r="O32" s="621"/>
      <c r="P32" s="621"/>
      <c r="Q32" s="622"/>
      <c r="R32" s="623">
        <v>70426</v>
      </c>
      <c r="S32" s="624"/>
      <c r="T32" s="624"/>
      <c r="U32" s="624"/>
      <c r="V32" s="624"/>
      <c r="W32" s="624"/>
      <c r="X32" s="624"/>
      <c r="Y32" s="625"/>
      <c r="Z32" s="626">
        <v>2.9</v>
      </c>
      <c r="AA32" s="626"/>
      <c r="AB32" s="626"/>
      <c r="AC32" s="626"/>
      <c r="AD32" s="627">
        <v>374</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99.7</v>
      </c>
      <c r="BH32" s="691"/>
      <c r="BI32" s="691"/>
      <c r="BJ32" s="691"/>
      <c r="BK32" s="691"/>
      <c r="BL32" s="691"/>
      <c r="BM32" s="692">
        <v>99.7</v>
      </c>
      <c r="BN32" s="691"/>
      <c r="BO32" s="691"/>
      <c r="BP32" s="691"/>
      <c r="BQ32" s="693"/>
      <c r="BR32" s="690">
        <v>100</v>
      </c>
      <c r="BS32" s="691"/>
      <c r="BT32" s="691"/>
      <c r="BU32" s="691"/>
      <c r="BV32" s="691"/>
      <c r="BW32" s="691"/>
      <c r="BX32" s="692">
        <v>100</v>
      </c>
      <c r="BY32" s="691"/>
      <c r="BZ32" s="691"/>
      <c r="CA32" s="691"/>
      <c r="CB32" s="693"/>
      <c r="CD32" s="688"/>
      <c r="CE32" s="689"/>
      <c r="CF32" s="637" t="s">
        <v>297</v>
      </c>
      <c r="CG32" s="638"/>
      <c r="CH32" s="638"/>
      <c r="CI32" s="638"/>
      <c r="CJ32" s="638"/>
      <c r="CK32" s="638"/>
      <c r="CL32" s="638"/>
      <c r="CM32" s="638"/>
      <c r="CN32" s="638"/>
      <c r="CO32" s="638"/>
      <c r="CP32" s="638"/>
      <c r="CQ32" s="639"/>
      <c r="CR32" s="623">
        <v>80</v>
      </c>
      <c r="CS32" s="624"/>
      <c r="CT32" s="624"/>
      <c r="CU32" s="624"/>
      <c r="CV32" s="624"/>
      <c r="CW32" s="624"/>
      <c r="CX32" s="624"/>
      <c r="CY32" s="625"/>
      <c r="CZ32" s="657">
        <v>0</v>
      </c>
      <c r="DA32" s="658"/>
      <c r="DB32" s="658"/>
      <c r="DC32" s="659"/>
      <c r="DD32" s="632">
        <v>80</v>
      </c>
      <c r="DE32" s="624"/>
      <c r="DF32" s="624"/>
      <c r="DG32" s="624"/>
      <c r="DH32" s="624"/>
      <c r="DI32" s="624"/>
      <c r="DJ32" s="624"/>
      <c r="DK32" s="625"/>
      <c r="DL32" s="632">
        <v>80</v>
      </c>
      <c r="DM32" s="624"/>
      <c r="DN32" s="624"/>
      <c r="DO32" s="624"/>
      <c r="DP32" s="624"/>
      <c r="DQ32" s="624"/>
      <c r="DR32" s="624"/>
      <c r="DS32" s="624"/>
      <c r="DT32" s="624"/>
      <c r="DU32" s="624"/>
      <c r="DV32" s="625"/>
      <c r="DW32" s="628">
        <v>0</v>
      </c>
      <c r="DX32" s="655"/>
      <c r="DY32" s="655"/>
      <c r="DZ32" s="655"/>
      <c r="EA32" s="655"/>
      <c r="EB32" s="655"/>
      <c r="EC32" s="656"/>
    </row>
    <row r="33" spans="2:133" ht="11.25" customHeight="1">
      <c r="B33" s="620" t="s">
        <v>298</v>
      </c>
      <c r="C33" s="621"/>
      <c r="D33" s="621"/>
      <c r="E33" s="621"/>
      <c r="F33" s="621"/>
      <c r="G33" s="621"/>
      <c r="H33" s="621"/>
      <c r="I33" s="621"/>
      <c r="J33" s="621"/>
      <c r="K33" s="621"/>
      <c r="L33" s="621"/>
      <c r="M33" s="621"/>
      <c r="N33" s="621"/>
      <c r="O33" s="621"/>
      <c r="P33" s="621"/>
      <c r="Q33" s="622"/>
      <c r="R33" s="623">
        <v>370000</v>
      </c>
      <c r="S33" s="624"/>
      <c r="T33" s="624"/>
      <c r="U33" s="624"/>
      <c r="V33" s="624"/>
      <c r="W33" s="624"/>
      <c r="X33" s="624"/>
      <c r="Y33" s="625"/>
      <c r="Z33" s="626">
        <v>15</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895932</v>
      </c>
      <c r="CS33" s="643"/>
      <c r="CT33" s="643"/>
      <c r="CU33" s="643"/>
      <c r="CV33" s="643"/>
      <c r="CW33" s="643"/>
      <c r="CX33" s="643"/>
      <c r="CY33" s="644"/>
      <c r="CZ33" s="657">
        <v>38.5</v>
      </c>
      <c r="DA33" s="658"/>
      <c r="DB33" s="658"/>
      <c r="DC33" s="659"/>
      <c r="DD33" s="632">
        <v>771015</v>
      </c>
      <c r="DE33" s="643"/>
      <c r="DF33" s="643"/>
      <c r="DG33" s="643"/>
      <c r="DH33" s="643"/>
      <c r="DI33" s="643"/>
      <c r="DJ33" s="643"/>
      <c r="DK33" s="644"/>
      <c r="DL33" s="632">
        <v>454923</v>
      </c>
      <c r="DM33" s="643"/>
      <c r="DN33" s="643"/>
      <c r="DO33" s="643"/>
      <c r="DP33" s="643"/>
      <c r="DQ33" s="643"/>
      <c r="DR33" s="643"/>
      <c r="DS33" s="643"/>
      <c r="DT33" s="643"/>
      <c r="DU33" s="643"/>
      <c r="DV33" s="644"/>
      <c r="DW33" s="628">
        <v>32.700000000000003</v>
      </c>
      <c r="DX33" s="655"/>
      <c r="DY33" s="655"/>
      <c r="DZ33" s="655"/>
      <c r="EA33" s="655"/>
      <c r="EB33" s="655"/>
      <c r="EC33" s="656"/>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361342</v>
      </c>
      <c r="CS34" s="624"/>
      <c r="CT34" s="624"/>
      <c r="CU34" s="624"/>
      <c r="CV34" s="624"/>
      <c r="CW34" s="624"/>
      <c r="CX34" s="624"/>
      <c r="CY34" s="625"/>
      <c r="CZ34" s="657">
        <v>15.5</v>
      </c>
      <c r="DA34" s="658"/>
      <c r="DB34" s="658"/>
      <c r="DC34" s="659"/>
      <c r="DD34" s="632">
        <v>289576</v>
      </c>
      <c r="DE34" s="624"/>
      <c r="DF34" s="624"/>
      <c r="DG34" s="624"/>
      <c r="DH34" s="624"/>
      <c r="DI34" s="624"/>
      <c r="DJ34" s="624"/>
      <c r="DK34" s="625"/>
      <c r="DL34" s="632">
        <v>198173</v>
      </c>
      <c r="DM34" s="624"/>
      <c r="DN34" s="624"/>
      <c r="DO34" s="624"/>
      <c r="DP34" s="624"/>
      <c r="DQ34" s="624"/>
      <c r="DR34" s="624"/>
      <c r="DS34" s="624"/>
      <c r="DT34" s="624"/>
      <c r="DU34" s="624"/>
      <c r="DV34" s="625"/>
      <c r="DW34" s="628">
        <v>14.3</v>
      </c>
      <c r="DX34" s="655"/>
      <c r="DY34" s="655"/>
      <c r="DZ34" s="655"/>
      <c r="EA34" s="655"/>
      <c r="EB34" s="655"/>
      <c r="EC34" s="656"/>
    </row>
    <row r="35" spans="2:133" ht="11.25" customHeight="1">
      <c r="B35" s="620" t="s">
        <v>304</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170809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3019</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53990</v>
      </c>
      <c r="CS35" s="643"/>
      <c r="CT35" s="643"/>
      <c r="CU35" s="643"/>
      <c r="CV35" s="643"/>
      <c r="CW35" s="643"/>
      <c r="CX35" s="643"/>
      <c r="CY35" s="644"/>
      <c r="CZ35" s="657">
        <v>2.2999999999999998</v>
      </c>
      <c r="DA35" s="658"/>
      <c r="DB35" s="658"/>
      <c r="DC35" s="659"/>
      <c r="DD35" s="632">
        <v>52390</v>
      </c>
      <c r="DE35" s="643"/>
      <c r="DF35" s="643"/>
      <c r="DG35" s="643"/>
      <c r="DH35" s="643"/>
      <c r="DI35" s="643"/>
      <c r="DJ35" s="643"/>
      <c r="DK35" s="644"/>
      <c r="DL35" s="632">
        <v>51245</v>
      </c>
      <c r="DM35" s="643"/>
      <c r="DN35" s="643"/>
      <c r="DO35" s="643"/>
      <c r="DP35" s="643"/>
      <c r="DQ35" s="643"/>
      <c r="DR35" s="643"/>
      <c r="DS35" s="643"/>
      <c r="DT35" s="643"/>
      <c r="DU35" s="643"/>
      <c r="DV35" s="644"/>
      <c r="DW35" s="628">
        <v>3.7</v>
      </c>
      <c r="DX35" s="655"/>
      <c r="DY35" s="655"/>
      <c r="DZ35" s="655"/>
      <c r="EA35" s="655"/>
      <c r="EB35" s="655"/>
      <c r="EC35" s="656"/>
    </row>
    <row r="36" spans="2:133" ht="11.25" customHeight="1">
      <c r="B36" s="666" t="s">
        <v>308</v>
      </c>
      <c r="C36" s="667"/>
      <c r="D36" s="667"/>
      <c r="E36" s="667"/>
      <c r="F36" s="667"/>
      <c r="G36" s="667"/>
      <c r="H36" s="667"/>
      <c r="I36" s="667"/>
      <c r="J36" s="667"/>
      <c r="K36" s="667"/>
      <c r="L36" s="667"/>
      <c r="M36" s="667"/>
      <c r="N36" s="667"/>
      <c r="O36" s="667"/>
      <c r="P36" s="667"/>
      <c r="Q36" s="668"/>
      <c r="R36" s="695">
        <v>2465061</v>
      </c>
      <c r="S36" s="696"/>
      <c r="T36" s="696"/>
      <c r="U36" s="696"/>
      <c r="V36" s="696"/>
      <c r="W36" s="696"/>
      <c r="X36" s="696"/>
      <c r="Y36" s="697"/>
      <c r="Z36" s="698">
        <v>100</v>
      </c>
      <c r="AA36" s="698"/>
      <c r="AB36" s="698"/>
      <c r="AC36" s="698"/>
      <c r="AD36" s="699">
        <v>1390115</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77616</v>
      </c>
      <c r="BA36" s="624"/>
      <c r="BB36" s="624"/>
      <c r="BC36" s="624"/>
      <c r="BD36" s="643"/>
      <c r="BE36" s="643"/>
      <c r="BF36" s="680"/>
      <c r="BG36" s="637" t="s">
        <v>310</v>
      </c>
      <c r="BH36" s="638"/>
      <c r="BI36" s="638"/>
      <c r="BJ36" s="638"/>
      <c r="BK36" s="638"/>
      <c r="BL36" s="638"/>
      <c r="BM36" s="638"/>
      <c r="BN36" s="638"/>
      <c r="BO36" s="638"/>
      <c r="BP36" s="638"/>
      <c r="BQ36" s="638"/>
      <c r="BR36" s="638"/>
      <c r="BS36" s="638"/>
      <c r="BT36" s="638"/>
      <c r="BU36" s="639"/>
      <c r="BV36" s="623">
        <v>1465</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201120</v>
      </c>
      <c r="CS36" s="624"/>
      <c r="CT36" s="624"/>
      <c r="CU36" s="624"/>
      <c r="CV36" s="624"/>
      <c r="CW36" s="624"/>
      <c r="CX36" s="624"/>
      <c r="CY36" s="625"/>
      <c r="CZ36" s="657">
        <v>8.6</v>
      </c>
      <c r="DA36" s="658"/>
      <c r="DB36" s="658"/>
      <c r="DC36" s="659"/>
      <c r="DD36" s="632">
        <v>179064</v>
      </c>
      <c r="DE36" s="624"/>
      <c r="DF36" s="624"/>
      <c r="DG36" s="624"/>
      <c r="DH36" s="624"/>
      <c r="DI36" s="624"/>
      <c r="DJ36" s="624"/>
      <c r="DK36" s="625"/>
      <c r="DL36" s="632">
        <v>142556</v>
      </c>
      <c r="DM36" s="624"/>
      <c r="DN36" s="624"/>
      <c r="DO36" s="624"/>
      <c r="DP36" s="624"/>
      <c r="DQ36" s="624"/>
      <c r="DR36" s="624"/>
      <c r="DS36" s="624"/>
      <c r="DT36" s="624"/>
      <c r="DU36" s="624"/>
      <c r="DV36" s="625"/>
      <c r="DW36" s="628">
        <v>10.3</v>
      </c>
      <c r="DX36" s="655"/>
      <c r="DY36" s="655"/>
      <c r="DZ36" s="655"/>
      <c r="EA36" s="655"/>
      <c r="EB36" s="655"/>
      <c r="EC36" s="656"/>
    </row>
    <row r="37" spans="2:133" ht="11.25" customHeight="1">
      <c r="AQ37" s="702" t="s">
        <v>312</v>
      </c>
      <c r="AR37" s="703"/>
      <c r="AS37" s="703"/>
      <c r="AT37" s="703"/>
      <c r="AU37" s="703"/>
      <c r="AV37" s="703"/>
      <c r="AW37" s="703"/>
      <c r="AX37" s="703"/>
      <c r="AY37" s="704"/>
      <c r="AZ37" s="623" t="s">
        <v>213</v>
      </c>
      <c r="BA37" s="624"/>
      <c r="BB37" s="624"/>
      <c r="BC37" s="624"/>
      <c r="BD37" s="643"/>
      <c r="BE37" s="643"/>
      <c r="BF37" s="680"/>
      <c r="BG37" s="637" t="s">
        <v>313</v>
      </c>
      <c r="BH37" s="638"/>
      <c r="BI37" s="638"/>
      <c r="BJ37" s="638"/>
      <c r="BK37" s="638"/>
      <c r="BL37" s="638"/>
      <c r="BM37" s="638"/>
      <c r="BN37" s="638"/>
      <c r="BO37" s="638"/>
      <c r="BP37" s="638"/>
      <c r="BQ37" s="638"/>
      <c r="BR37" s="638"/>
      <c r="BS37" s="638"/>
      <c r="BT37" s="638"/>
      <c r="BU37" s="639"/>
      <c r="BV37" s="623">
        <v>227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60553</v>
      </c>
      <c r="CS37" s="643"/>
      <c r="CT37" s="643"/>
      <c r="CU37" s="643"/>
      <c r="CV37" s="643"/>
      <c r="CW37" s="643"/>
      <c r="CX37" s="643"/>
      <c r="CY37" s="644"/>
      <c r="CZ37" s="657">
        <v>2.6</v>
      </c>
      <c r="DA37" s="658"/>
      <c r="DB37" s="658"/>
      <c r="DC37" s="659"/>
      <c r="DD37" s="632">
        <v>60553</v>
      </c>
      <c r="DE37" s="643"/>
      <c r="DF37" s="643"/>
      <c r="DG37" s="643"/>
      <c r="DH37" s="643"/>
      <c r="DI37" s="643"/>
      <c r="DJ37" s="643"/>
      <c r="DK37" s="644"/>
      <c r="DL37" s="632">
        <v>59753</v>
      </c>
      <c r="DM37" s="643"/>
      <c r="DN37" s="643"/>
      <c r="DO37" s="643"/>
      <c r="DP37" s="643"/>
      <c r="DQ37" s="643"/>
      <c r="DR37" s="643"/>
      <c r="DS37" s="643"/>
      <c r="DT37" s="643"/>
      <c r="DU37" s="643"/>
      <c r="DV37" s="644"/>
      <c r="DW37" s="628">
        <v>4.3</v>
      </c>
      <c r="DX37" s="655"/>
      <c r="DY37" s="655"/>
      <c r="DZ37" s="655"/>
      <c r="EA37" s="655"/>
      <c r="EB37" s="655"/>
      <c r="EC37" s="656"/>
    </row>
    <row r="38" spans="2:133" ht="11.25" customHeight="1">
      <c r="AQ38" s="702" t="s">
        <v>315</v>
      </c>
      <c r="AR38" s="703"/>
      <c r="AS38" s="703"/>
      <c r="AT38" s="703"/>
      <c r="AU38" s="703"/>
      <c r="AV38" s="703"/>
      <c r="AW38" s="703"/>
      <c r="AX38" s="703"/>
      <c r="AY38" s="704"/>
      <c r="AZ38" s="623" t="s">
        <v>108</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404</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170809</v>
      </c>
      <c r="CS38" s="624"/>
      <c r="CT38" s="624"/>
      <c r="CU38" s="624"/>
      <c r="CV38" s="624"/>
      <c r="CW38" s="624"/>
      <c r="CX38" s="624"/>
      <c r="CY38" s="625"/>
      <c r="CZ38" s="657">
        <v>7.3</v>
      </c>
      <c r="DA38" s="658"/>
      <c r="DB38" s="658"/>
      <c r="DC38" s="659"/>
      <c r="DD38" s="632">
        <v>147868</v>
      </c>
      <c r="DE38" s="624"/>
      <c r="DF38" s="624"/>
      <c r="DG38" s="624"/>
      <c r="DH38" s="624"/>
      <c r="DI38" s="624"/>
      <c r="DJ38" s="624"/>
      <c r="DK38" s="625"/>
      <c r="DL38" s="632">
        <v>62949</v>
      </c>
      <c r="DM38" s="624"/>
      <c r="DN38" s="624"/>
      <c r="DO38" s="624"/>
      <c r="DP38" s="624"/>
      <c r="DQ38" s="624"/>
      <c r="DR38" s="624"/>
      <c r="DS38" s="624"/>
      <c r="DT38" s="624"/>
      <c r="DU38" s="624"/>
      <c r="DV38" s="625"/>
      <c r="DW38" s="628">
        <v>4.5</v>
      </c>
      <c r="DX38" s="655"/>
      <c r="DY38" s="655"/>
      <c r="DZ38" s="655"/>
      <c r="EA38" s="655"/>
      <c r="EB38" s="655"/>
      <c r="EC38" s="656"/>
    </row>
    <row r="39" spans="2:133" ht="11.25" customHeight="1">
      <c r="AQ39" s="702" t="s">
        <v>318</v>
      </c>
      <c r="AR39" s="703"/>
      <c r="AS39" s="703"/>
      <c r="AT39" s="703"/>
      <c r="AU39" s="703"/>
      <c r="AV39" s="703"/>
      <c r="AW39" s="703"/>
      <c r="AX39" s="703"/>
      <c r="AY39" s="704"/>
      <c r="AZ39" s="623" t="s">
        <v>108</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38</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107594</v>
      </c>
      <c r="CS39" s="643"/>
      <c r="CT39" s="643"/>
      <c r="CU39" s="643"/>
      <c r="CV39" s="643"/>
      <c r="CW39" s="643"/>
      <c r="CX39" s="643"/>
      <c r="CY39" s="644"/>
      <c r="CZ39" s="657">
        <v>4.5999999999999996</v>
      </c>
      <c r="DA39" s="658"/>
      <c r="DB39" s="658"/>
      <c r="DC39" s="659"/>
      <c r="DD39" s="632">
        <v>101280</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35444</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125</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1077</v>
      </c>
      <c r="CS40" s="624"/>
      <c r="CT40" s="624"/>
      <c r="CU40" s="624"/>
      <c r="CV40" s="624"/>
      <c r="CW40" s="624"/>
      <c r="CX40" s="624"/>
      <c r="CY40" s="625"/>
      <c r="CZ40" s="657">
        <v>0</v>
      </c>
      <c r="DA40" s="658"/>
      <c r="DB40" s="658"/>
      <c r="DC40" s="659"/>
      <c r="DD40" s="632">
        <v>837</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57749</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239</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43"/>
      <c r="CT41" s="643"/>
      <c r="CU41" s="643"/>
      <c r="CV41" s="643"/>
      <c r="CW41" s="643"/>
      <c r="CX41" s="643"/>
      <c r="CY41" s="644"/>
      <c r="CZ41" s="657" t="s">
        <v>213</v>
      </c>
      <c r="DA41" s="658"/>
      <c r="DB41" s="658"/>
      <c r="DC41" s="659"/>
      <c r="DD41" s="632" t="s">
        <v>213</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869753</v>
      </c>
      <c r="CS42" s="624"/>
      <c r="CT42" s="624"/>
      <c r="CU42" s="624"/>
      <c r="CV42" s="624"/>
      <c r="CW42" s="624"/>
      <c r="CX42" s="624"/>
      <c r="CY42" s="625"/>
      <c r="CZ42" s="657">
        <v>37.299999999999997</v>
      </c>
      <c r="DA42" s="706"/>
      <c r="DB42" s="706"/>
      <c r="DC42" s="707"/>
      <c r="DD42" s="632">
        <v>256532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20895</v>
      </c>
      <c r="CS43" s="643"/>
      <c r="CT43" s="643"/>
      <c r="CU43" s="643"/>
      <c r="CV43" s="643"/>
      <c r="CW43" s="643"/>
      <c r="CX43" s="643"/>
      <c r="CY43" s="644"/>
      <c r="CZ43" s="657">
        <v>0.9</v>
      </c>
      <c r="DA43" s="658"/>
      <c r="DB43" s="658"/>
      <c r="DC43" s="659"/>
      <c r="DD43" s="632">
        <v>20895</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869753</v>
      </c>
      <c r="CS44" s="624"/>
      <c r="CT44" s="624"/>
      <c r="CU44" s="624"/>
      <c r="CV44" s="624"/>
      <c r="CW44" s="624"/>
      <c r="CX44" s="624"/>
      <c r="CY44" s="625"/>
      <c r="CZ44" s="657">
        <v>37.299999999999997</v>
      </c>
      <c r="DA44" s="706"/>
      <c r="DB44" s="706"/>
      <c r="DC44" s="707"/>
      <c r="DD44" s="632">
        <v>256532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260293</v>
      </c>
      <c r="CS45" s="643"/>
      <c r="CT45" s="643"/>
      <c r="CU45" s="643"/>
      <c r="CV45" s="643"/>
      <c r="CW45" s="643"/>
      <c r="CX45" s="643"/>
      <c r="CY45" s="644"/>
      <c r="CZ45" s="657">
        <v>11.2</v>
      </c>
      <c r="DA45" s="658"/>
      <c r="DB45" s="658"/>
      <c r="DC45" s="659"/>
      <c r="DD45" s="632">
        <v>58915</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609460</v>
      </c>
      <c r="CS46" s="624"/>
      <c r="CT46" s="624"/>
      <c r="CU46" s="624"/>
      <c r="CV46" s="624"/>
      <c r="CW46" s="624"/>
      <c r="CX46" s="624"/>
      <c r="CY46" s="625"/>
      <c r="CZ46" s="657">
        <v>26.2</v>
      </c>
      <c r="DA46" s="706"/>
      <c r="DB46" s="706"/>
      <c r="DC46" s="707"/>
      <c r="DD46" s="632">
        <v>197617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117</v>
      </c>
      <c r="CS47" s="643"/>
      <c r="CT47" s="643"/>
      <c r="CU47" s="643"/>
      <c r="CV47" s="643"/>
      <c r="CW47" s="643"/>
      <c r="CX47" s="643"/>
      <c r="CY47" s="644"/>
      <c r="CZ47" s="657" t="s">
        <v>117</v>
      </c>
      <c r="DA47" s="658"/>
      <c r="DB47" s="658"/>
      <c r="DC47" s="659"/>
      <c r="DD47" s="632" t="s">
        <v>117</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2329780</v>
      </c>
      <c r="CS49" s="691"/>
      <c r="CT49" s="691"/>
      <c r="CU49" s="691"/>
      <c r="CV49" s="691"/>
      <c r="CW49" s="691"/>
      <c r="CX49" s="691"/>
      <c r="CY49" s="718"/>
      <c r="CZ49" s="719">
        <v>100</v>
      </c>
      <c r="DA49" s="720"/>
      <c r="DB49" s="720"/>
      <c r="DC49" s="721"/>
      <c r="DD49" s="722">
        <v>1530144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2465</v>
      </c>
      <c r="R7" s="753"/>
      <c r="S7" s="753"/>
      <c r="T7" s="753"/>
      <c r="U7" s="753"/>
      <c r="V7" s="753">
        <v>2330</v>
      </c>
      <c r="W7" s="753"/>
      <c r="X7" s="753"/>
      <c r="Y7" s="753"/>
      <c r="Z7" s="753"/>
      <c r="AA7" s="753">
        <v>135</v>
      </c>
      <c r="AB7" s="753"/>
      <c r="AC7" s="753"/>
      <c r="AD7" s="753"/>
      <c r="AE7" s="754"/>
      <c r="AF7" s="755">
        <v>77</v>
      </c>
      <c r="AG7" s="756"/>
      <c r="AH7" s="756"/>
      <c r="AI7" s="756"/>
      <c r="AJ7" s="757"/>
      <c r="AK7" s="792">
        <v>99</v>
      </c>
      <c r="AL7" s="793"/>
      <c r="AM7" s="793"/>
      <c r="AN7" s="793"/>
      <c r="AO7" s="793"/>
      <c r="AP7" s="793">
        <v>1422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533</v>
      </c>
      <c r="BT7" s="797"/>
      <c r="BU7" s="797"/>
      <c r="BV7" s="797"/>
      <c r="BW7" s="797"/>
      <c r="BX7" s="797"/>
      <c r="BY7" s="797"/>
      <c r="BZ7" s="797"/>
      <c r="CA7" s="797"/>
      <c r="CB7" s="797"/>
      <c r="CC7" s="797"/>
      <c r="CD7" s="797"/>
      <c r="CE7" s="797"/>
      <c r="CF7" s="797"/>
      <c r="CG7" s="798"/>
      <c r="CH7" s="789">
        <v>-1</v>
      </c>
      <c r="CI7" s="790"/>
      <c r="CJ7" s="790"/>
      <c r="CK7" s="790"/>
      <c r="CL7" s="791"/>
      <c r="CM7" s="789">
        <v>13</v>
      </c>
      <c r="CN7" s="790"/>
      <c r="CO7" s="790"/>
      <c r="CP7" s="790"/>
      <c r="CQ7" s="791"/>
      <c r="CR7" s="789">
        <v>5</v>
      </c>
      <c r="CS7" s="790"/>
      <c r="CT7" s="790"/>
      <c r="CU7" s="790"/>
      <c r="CV7" s="791"/>
      <c r="CW7" s="789">
        <v>0</v>
      </c>
      <c r="CX7" s="790"/>
      <c r="CY7" s="790"/>
      <c r="CZ7" s="790"/>
      <c r="DA7" s="791"/>
      <c r="DB7" s="789">
        <v>0</v>
      </c>
      <c r="DC7" s="790"/>
      <c r="DD7" s="790"/>
      <c r="DE7" s="790"/>
      <c r="DF7" s="791"/>
      <c r="DG7" s="789" t="s">
        <v>552</v>
      </c>
      <c r="DH7" s="790"/>
      <c r="DI7" s="790"/>
      <c r="DJ7" s="790"/>
      <c r="DK7" s="791"/>
      <c r="DL7" s="789" t="s">
        <v>552</v>
      </c>
      <c r="DM7" s="790"/>
      <c r="DN7" s="790"/>
      <c r="DO7" s="790"/>
      <c r="DP7" s="791"/>
      <c r="DQ7" s="789" t="s">
        <v>553</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2465</v>
      </c>
      <c r="R23" s="812"/>
      <c r="S23" s="812"/>
      <c r="T23" s="812"/>
      <c r="U23" s="812"/>
      <c r="V23" s="812">
        <v>2330</v>
      </c>
      <c r="W23" s="812"/>
      <c r="X23" s="812"/>
      <c r="Y23" s="812"/>
      <c r="Z23" s="812"/>
      <c r="AA23" s="812">
        <v>135</v>
      </c>
      <c r="AB23" s="812"/>
      <c r="AC23" s="812"/>
      <c r="AD23" s="812"/>
      <c r="AE23" s="813"/>
      <c r="AF23" s="814">
        <v>77</v>
      </c>
      <c r="AG23" s="812"/>
      <c r="AH23" s="812"/>
      <c r="AI23" s="812"/>
      <c r="AJ23" s="815"/>
      <c r="AK23" s="816"/>
      <c r="AL23" s="817"/>
      <c r="AM23" s="817"/>
      <c r="AN23" s="817"/>
      <c r="AO23" s="817"/>
      <c r="AP23" s="812">
        <v>1422</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185</v>
      </c>
      <c r="R28" s="841"/>
      <c r="S28" s="841"/>
      <c r="T28" s="841"/>
      <c r="U28" s="841"/>
      <c r="V28" s="841">
        <v>182</v>
      </c>
      <c r="W28" s="841"/>
      <c r="X28" s="841"/>
      <c r="Y28" s="841"/>
      <c r="Z28" s="841"/>
      <c r="AA28" s="841">
        <v>3</v>
      </c>
      <c r="AB28" s="841"/>
      <c r="AC28" s="841"/>
      <c r="AD28" s="841"/>
      <c r="AE28" s="842"/>
      <c r="AF28" s="843">
        <v>3</v>
      </c>
      <c r="AG28" s="841"/>
      <c r="AH28" s="841"/>
      <c r="AI28" s="841"/>
      <c r="AJ28" s="844"/>
      <c r="AK28" s="845">
        <v>16</v>
      </c>
      <c r="AL28" s="836"/>
      <c r="AM28" s="836"/>
      <c r="AN28" s="836"/>
      <c r="AO28" s="836"/>
      <c r="AP28" s="836" t="s">
        <v>534</v>
      </c>
      <c r="AQ28" s="836"/>
      <c r="AR28" s="836"/>
      <c r="AS28" s="836"/>
      <c r="AT28" s="836"/>
      <c r="AU28" s="836" t="s">
        <v>534</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113</v>
      </c>
      <c r="R29" s="777"/>
      <c r="S29" s="777"/>
      <c r="T29" s="777"/>
      <c r="U29" s="777"/>
      <c r="V29" s="777">
        <v>113</v>
      </c>
      <c r="W29" s="777"/>
      <c r="X29" s="777"/>
      <c r="Y29" s="777"/>
      <c r="Z29" s="777"/>
      <c r="AA29" s="777">
        <v>0</v>
      </c>
      <c r="AB29" s="777"/>
      <c r="AC29" s="777"/>
      <c r="AD29" s="777"/>
      <c r="AE29" s="778"/>
      <c r="AF29" s="779">
        <v>0</v>
      </c>
      <c r="AG29" s="780"/>
      <c r="AH29" s="780"/>
      <c r="AI29" s="780"/>
      <c r="AJ29" s="781"/>
      <c r="AK29" s="848">
        <v>29</v>
      </c>
      <c r="AL29" s="849"/>
      <c r="AM29" s="849"/>
      <c r="AN29" s="849"/>
      <c r="AO29" s="849"/>
      <c r="AP29" s="849" t="s">
        <v>535</v>
      </c>
      <c r="AQ29" s="849"/>
      <c r="AR29" s="849"/>
      <c r="AS29" s="849"/>
      <c r="AT29" s="849"/>
      <c r="AU29" s="849" t="s">
        <v>535</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172</v>
      </c>
      <c r="R30" s="777"/>
      <c r="S30" s="777"/>
      <c r="T30" s="777"/>
      <c r="U30" s="777"/>
      <c r="V30" s="777">
        <v>171</v>
      </c>
      <c r="W30" s="777"/>
      <c r="X30" s="777"/>
      <c r="Y30" s="777"/>
      <c r="Z30" s="777"/>
      <c r="AA30" s="777">
        <v>1</v>
      </c>
      <c r="AB30" s="777"/>
      <c r="AC30" s="777"/>
      <c r="AD30" s="777"/>
      <c r="AE30" s="778"/>
      <c r="AF30" s="779">
        <v>1</v>
      </c>
      <c r="AG30" s="780"/>
      <c r="AH30" s="780"/>
      <c r="AI30" s="780"/>
      <c r="AJ30" s="781"/>
      <c r="AK30" s="848">
        <v>26</v>
      </c>
      <c r="AL30" s="849"/>
      <c r="AM30" s="849"/>
      <c r="AN30" s="849"/>
      <c r="AO30" s="849"/>
      <c r="AP30" s="849" t="s">
        <v>535</v>
      </c>
      <c r="AQ30" s="849"/>
      <c r="AR30" s="849"/>
      <c r="AS30" s="849"/>
      <c r="AT30" s="849"/>
      <c r="AU30" s="849" t="s">
        <v>535</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20</v>
      </c>
      <c r="R31" s="777"/>
      <c r="S31" s="777"/>
      <c r="T31" s="777"/>
      <c r="U31" s="777"/>
      <c r="V31" s="777">
        <v>20</v>
      </c>
      <c r="W31" s="777"/>
      <c r="X31" s="777"/>
      <c r="Y31" s="777"/>
      <c r="Z31" s="777"/>
      <c r="AA31" s="777">
        <v>0</v>
      </c>
      <c r="AB31" s="777"/>
      <c r="AC31" s="777"/>
      <c r="AD31" s="777"/>
      <c r="AE31" s="778"/>
      <c r="AF31" s="779">
        <v>0</v>
      </c>
      <c r="AG31" s="780"/>
      <c r="AH31" s="780"/>
      <c r="AI31" s="780"/>
      <c r="AJ31" s="781"/>
      <c r="AK31" s="848">
        <v>9</v>
      </c>
      <c r="AL31" s="849"/>
      <c r="AM31" s="849"/>
      <c r="AN31" s="849"/>
      <c r="AO31" s="849"/>
      <c r="AP31" s="849" t="s">
        <v>535</v>
      </c>
      <c r="AQ31" s="849"/>
      <c r="AR31" s="849"/>
      <c r="AS31" s="849"/>
      <c r="AT31" s="849"/>
      <c r="AU31" s="849" t="s">
        <v>536</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98</v>
      </c>
      <c r="R32" s="777"/>
      <c r="S32" s="777"/>
      <c r="T32" s="777"/>
      <c r="U32" s="777"/>
      <c r="V32" s="777">
        <v>98</v>
      </c>
      <c r="W32" s="777"/>
      <c r="X32" s="777"/>
      <c r="Y32" s="777"/>
      <c r="Z32" s="777"/>
      <c r="AA32" s="777">
        <v>0</v>
      </c>
      <c r="AB32" s="777"/>
      <c r="AC32" s="777"/>
      <c r="AD32" s="777"/>
      <c r="AE32" s="778"/>
      <c r="AF32" s="779">
        <v>0</v>
      </c>
      <c r="AG32" s="780"/>
      <c r="AH32" s="780"/>
      <c r="AI32" s="780"/>
      <c r="AJ32" s="781"/>
      <c r="AK32" s="848">
        <v>78</v>
      </c>
      <c r="AL32" s="849"/>
      <c r="AM32" s="849"/>
      <c r="AN32" s="849"/>
      <c r="AO32" s="849"/>
      <c r="AP32" s="849">
        <v>307</v>
      </c>
      <c r="AQ32" s="849"/>
      <c r="AR32" s="849"/>
      <c r="AS32" s="849"/>
      <c r="AT32" s="849"/>
      <c r="AU32" s="849">
        <v>156</v>
      </c>
      <c r="AV32" s="849"/>
      <c r="AW32" s="849"/>
      <c r="AX32" s="849"/>
      <c r="AY32" s="849"/>
      <c r="AZ32" s="850"/>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v>
      </c>
      <c r="AG63" s="860"/>
      <c r="AH63" s="860"/>
      <c r="AI63" s="860"/>
      <c r="AJ63" s="861"/>
      <c r="AK63" s="862"/>
      <c r="AL63" s="857"/>
      <c r="AM63" s="857"/>
      <c r="AN63" s="857"/>
      <c r="AO63" s="857"/>
      <c r="AP63" s="860">
        <f>SUM(AP28:AT32)</f>
        <v>307</v>
      </c>
      <c r="AQ63" s="860"/>
      <c r="AR63" s="860"/>
      <c r="AS63" s="860"/>
      <c r="AT63" s="860"/>
      <c r="AU63" s="860">
        <f>SUM(AU28:AY32)</f>
        <v>156</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385</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537</v>
      </c>
      <c r="C68" s="888"/>
      <c r="D68" s="888"/>
      <c r="E68" s="888"/>
      <c r="F68" s="888"/>
      <c r="G68" s="888"/>
      <c r="H68" s="888"/>
      <c r="I68" s="888"/>
      <c r="J68" s="888"/>
      <c r="K68" s="888"/>
      <c r="L68" s="888"/>
      <c r="M68" s="888"/>
      <c r="N68" s="888"/>
      <c r="O68" s="888"/>
      <c r="P68" s="889"/>
      <c r="Q68" s="890">
        <v>2082</v>
      </c>
      <c r="R68" s="884"/>
      <c r="S68" s="884"/>
      <c r="T68" s="884"/>
      <c r="U68" s="884"/>
      <c r="V68" s="884">
        <v>1947</v>
      </c>
      <c r="W68" s="884"/>
      <c r="X68" s="884"/>
      <c r="Y68" s="884"/>
      <c r="Z68" s="884"/>
      <c r="AA68" s="884">
        <v>135</v>
      </c>
      <c r="AB68" s="884"/>
      <c r="AC68" s="884"/>
      <c r="AD68" s="884"/>
      <c r="AE68" s="884"/>
      <c r="AF68" s="884">
        <v>135</v>
      </c>
      <c r="AG68" s="884"/>
      <c r="AH68" s="884"/>
      <c r="AI68" s="884"/>
      <c r="AJ68" s="884"/>
      <c r="AK68" s="884" t="s">
        <v>478</v>
      </c>
      <c r="AL68" s="884"/>
      <c r="AM68" s="884"/>
      <c r="AN68" s="884"/>
      <c r="AO68" s="884"/>
      <c r="AP68" s="884">
        <v>1172</v>
      </c>
      <c r="AQ68" s="884"/>
      <c r="AR68" s="884"/>
      <c r="AS68" s="884"/>
      <c r="AT68" s="884"/>
      <c r="AU68" s="884">
        <v>1172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538</v>
      </c>
      <c r="C69" s="892"/>
      <c r="D69" s="892"/>
      <c r="E69" s="892"/>
      <c r="F69" s="892"/>
      <c r="G69" s="892"/>
      <c r="H69" s="892"/>
      <c r="I69" s="892"/>
      <c r="J69" s="892"/>
      <c r="K69" s="892"/>
      <c r="L69" s="892"/>
      <c r="M69" s="892"/>
      <c r="N69" s="892"/>
      <c r="O69" s="892"/>
      <c r="P69" s="893"/>
      <c r="Q69" s="894">
        <v>19</v>
      </c>
      <c r="R69" s="849"/>
      <c r="S69" s="849"/>
      <c r="T69" s="849"/>
      <c r="U69" s="849"/>
      <c r="V69" s="849">
        <v>12</v>
      </c>
      <c r="W69" s="849"/>
      <c r="X69" s="849"/>
      <c r="Y69" s="849"/>
      <c r="Z69" s="849"/>
      <c r="AA69" s="849">
        <v>7</v>
      </c>
      <c r="AB69" s="849"/>
      <c r="AC69" s="849"/>
      <c r="AD69" s="849"/>
      <c r="AE69" s="849"/>
      <c r="AF69" s="849">
        <v>7</v>
      </c>
      <c r="AG69" s="849"/>
      <c r="AH69" s="849"/>
      <c r="AI69" s="849"/>
      <c r="AJ69" s="849"/>
      <c r="AK69" s="849" t="s">
        <v>478</v>
      </c>
      <c r="AL69" s="849"/>
      <c r="AM69" s="849"/>
      <c r="AN69" s="849"/>
      <c r="AO69" s="849"/>
      <c r="AP69" s="849" t="s">
        <v>539</v>
      </c>
      <c r="AQ69" s="849"/>
      <c r="AR69" s="849"/>
      <c r="AS69" s="849"/>
      <c r="AT69" s="849"/>
      <c r="AU69" s="849" t="s">
        <v>539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540</v>
      </c>
      <c r="C70" s="892"/>
      <c r="D70" s="892"/>
      <c r="E70" s="892"/>
      <c r="F70" s="892"/>
      <c r="G70" s="892"/>
      <c r="H70" s="892"/>
      <c r="I70" s="892"/>
      <c r="J70" s="892"/>
      <c r="K70" s="892"/>
      <c r="L70" s="892"/>
      <c r="M70" s="892"/>
      <c r="N70" s="892"/>
      <c r="O70" s="892"/>
      <c r="P70" s="893"/>
      <c r="Q70" s="894">
        <v>2199</v>
      </c>
      <c r="R70" s="849"/>
      <c r="S70" s="849"/>
      <c r="T70" s="849"/>
      <c r="U70" s="849"/>
      <c r="V70" s="849">
        <v>2189</v>
      </c>
      <c r="W70" s="849"/>
      <c r="X70" s="849"/>
      <c r="Y70" s="849"/>
      <c r="Z70" s="849"/>
      <c r="AA70" s="849">
        <v>10</v>
      </c>
      <c r="AB70" s="849"/>
      <c r="AC70" s="849"/>
      <c r="AD70" s="849"/>
      <c r="AE70" s="849"/>
      <c r="AF70" s="849">
        <v>10</v>
      </c>
      <c r="AG70" s="849"/>
      <c r="AH70" s="849"/>
      <c r="AI70" s="849"/>
      <c r="AJ70" s="849"/>
      <c r="AK70" s="849" t="s">
        <v>478</v>
      </c>
      <c r="AL70" s="849"/>
      <c r="AM70" s="849"/>
      <c r="AN70" s="849"/>
      <c r="AO70" s="849"/>
      <c r="AP70" s="849">
        <v>864</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7" t="s">
        <v>541</v>
      </c>
      <c r="C71" s="898"/>
      <c r="D71" s="898"/>
      <c r="E71" s="898"/>
      <c r="F71" s="898"/>
      <c r="G71" s="898"/>
      <c r="H71" s="898"/>
      <c r="I71" s="898"/>
      <c r="J71" s="898"/>
      <c r="K71" s="898"/>
      <c r="L71" s="898"/>
      <c r="M71" s="898"/>
      <c r="N71" s="898"/>
      <c r="O71" s="898"/>
      <c r="P71" s="899"/>
      <c r="Q71" s="894">
        <v>304</v>
      </c>
      <c r="R71" s="849"/>
      <c r="S71" s="849"/>
      <c r="T71" s="849"/>
      <c r="U71" s="849"/>
      <c r="V71" s="849">
        <v>292</v>
      </c>
      <c r="W71" s="849"/>
      <c r="X71" s="849"/>
      <c r="Y71" s="849"/>
      <c r="Z71" s="849"/>
      <c r="AA71" s="849">
        <v>12</v>
      </c>
      <c r="AB71" s="849"/>
      <c r="AC71" s="849"/>
      <c r="AD71" s="849"/>
      <c r="AE71" s="849"/>
      <c r="AF71" s="849">
        <v>12</v>
      </c>
      <c r="AG71" s="849"/>
      <c r="AH71" s="849"/>
      <c r="AI71" s="849"/>
      <c r="AJ71" s="849"/>
      <c r="AK71" s="849" t="s">
        <v>478</v>
      </c>
      <c r="AL71" s="849"/>
      <c r="AM71" s="849"/>
      <c r="AN71" s="849"/>
      <c r="AO71" s="849"/>
      <c r="AP71" s="849" t="s">
        <v>478</v>
      </c>
      <c r="AQ71" s="849"/>
      <c r="AR71" s="849"/>
      <c r="AS71" s="849"/>
      <c r="AT71" s="849"/>
      <c r="AU71" s="849" t="s">
        <v>478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7" t="s">
        <v>542</v>
      </c>
      <c r="C72" s="898"/>
      <c r="D72" s="898"/>
      <c r="E72" s="898"/>
      <c r="F72" s="898"/>
      <c r="G72" s="898"/>
      <c r="H72" s="898"/>
      <c r="I72" s="898"/>
      <c r="J72" s="898"/>
      <c r="K72" s="898"/>
      <c r="L72" s="898"/>
      <c r="M72" s="898"/>
      <c r="N72" s="898"/>
      <c r="O72" s="898"/>
      <c r="P72" s="899"/>
      <c r="Q72" s="894">
        <v>197</v>
      </c>
      <c r="R72" s="849"/>
      <c r="S72" s="849"/>
      <c r="T72" s="849"/>
      <c r="U72" s="849"/>
      <c r="V72" s="849">
        <v>189</v>
      </c>
      <c r="W72" s="849"/>
      <c r="X72" s="849"/>
      <c r="Y72" s="849"/>
      <c r="Z72" s="849"/>
      <c r="AA72" s="849">
        <v>8</v>
      </c>
      <c r="AB72" s="849"/>
      <c r="AC72" s="849"/>
      <c r="AD72" s="849"/>
      <c r="AE72" s="849"/>
      <c r="AF72" s="849">
        <v>8</v>
      </c>
      <c r="AG72" s="849"/>
      <c r="AH72" s="849"/>
      <c r="AI72" s="849"/>
      <c r="AJ72" s="849"/>
      <c r="AK72" s="849" t="s">
        <v>478</v>
      </c>
      <c r="AL72" s="849"/>
      <c r="AM72" s="849"/>
      <c r="AN72" s="849"/>
      <c r="AO72" s="849"/>
      <c r="AP72" s="849" t="s">
        <v>478</v>
      </c>
      <c r="AQ72" s="849"/>
      <c r="AR72" s="849"/>
      <c r="AS72" s="849"/>
      <c r="AT72" s="849"/>
      <c r="AU72" s="849" t="s">
        <v>478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7" t="s">
        <v>543</v>
      </c>
      <c r="C73" s="898"/>
      <c r="D73" s="898"/>
      <c r="E73" s="898"/>
      <c r="F73" s="898"/>
      <c r="G73" s="898"/>
      <c r="H73" s="898"/>
      <c r="I73" s="898"/>
      <c r="J73" s="898"/>
      <c r="K73" s="898"/>
      <c r="L73" s="898"/>
      <c r="M73" s="898"/>
      <c r="N73" s="898"/>
      <c r="O73" s="898"/>
      <c r="P73" s="899"/>
      <c r="Q73" s="894">
        <v>7548</v>
      </c>
      <c r="R73" s="849"/>
      <c r="S73" s="849"/>
      <c r="T73" s="849"/>
      <c r="U73" s="849"/>
      <c r="V73" s="849">
        <v>6546</v>
      </c>
      <c r="W73" s="849"/>
      <c r="X73" s="849"/>
      <c r="Y73" s="849"/>
      <c r="Z73" s="849"/>
      <c r="AA73" s="849">
        <v>1002</v>
      </c>
      <c r="AB73" s="849"/>
      <c r="AC73" s="849"/>
      <c r="AD73" s="849"/>
      <c r="AE73" s="849"/>
      <c r="AF73" s="849">
        <v>1002</v>
      </c>
      <c r="AG73" s="849"/>
      <c r="AH73" s="849"/>
      <c r="AI73" s="849"/>
      <c r="AJ73" s="849"/>
      <c r="AK73" s="849">
        <v>1123</v>
      </c>
      <c r="AL73" s="849"/>
      <c r="AM73" s="849"/>
      <c r="AN73" s="849"/>
      <c r="AO73" s="849"/>
      <c r="AP73" s="849" t="s">
        <v>478</v>
      </c>
      <c r="AQ73" s="849"/>
      <c r="AR73" s="849"/>
      <c r="AS73" s="849"/>
      <c r="AT73" s="849"/>
      <c r="AU73" s="849" t="s">
        <v>478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7" t="s">
        <v>544</v>
      </c>
      <c r="C74" s="898"/>
      <c r="D74" s="898"/>
      <c r="E74" s="898"/>
      <c r="F74" s="898"/>
      <c r="G74" s="898"/>
      <c r="H74" s="898"/>
      <c r="I74" s="898"/>
      <c r="J74" s="898"/>
      <c r="K74" s="898"/>
      <c r="L74" s="898"/>
      <c r="M74" s="898"/>
      <c r="N74" s="898"/>
      <c r="O74" s="898"/>
      <c r="P74" s="899"/>
      <c r="Q74" s="894">
        <v>21</v>
      </c>
      <c r="R74" s="849"/>
      <c r="S74" s="849"/>
      <c r="T74" s="849"/>
      <c r="U74" s="849"/>
      <c r="V74" s="849">
        <v>17</v>
      </c>
      <c r="W74" s="849"/>
      <c r="X74" s="849"/>
      <c r="Y74" s="849"/>
      <c r="Z74" s="849"/>
      <c r="AA74" s="849">
        <v>4</v>
      </c>
      <c r="AB74" s="849"/>
      <c r="AC74" s="849"/>
      <c r="AD74" s="849"/>
      <c r="AE74" s="849"/>
      <c r="AF74" s="849">
        <v>4</v>
      </c>
      <c r="AG74" s="849"/>
      <c r="AH74" s="849"/>
      <c r="AI74" s="849"/>
      <c r="AJ74" s="849"/>
      <c r="AK74" s="849">
        <v>15</v>
      </c>
      <c r="AL74" s="849"/>
      <c r="AM74" s="849"/>
      <c r="AN74" s="849"/>
      <c r="AO74" s="849"/>
      <c r="AP74" s="849" t="s">
        <v>478</v>
      </c>
      <c r="AQ74" s="849"/>
      <c r="AR74" s="849"/>
      <c r="AS74" s="849"/>
      <c r="AT74" s="849"/>
      <c r="AU74" s="849" t="s">
        <v>478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7" t="s">
        <v>545</v>
      </c>
      <c r="C75" s="898"/>
      <c r="D75" s="898"/>
      <c r="E75" s="898"/>
      <c r="F75" s="898"/>
      <c r="G75" s="898"/>
      <c r="H75" s="898"/>
      <c r="I75" s="898"/>
      <c r="J75" s="898"/>
      <c r="K75" s="898"/>
      <c r="L75" s="898"/>
      <c r="M75" s="898"/>
      <c r="N75" s="898"/>
      <c r="O75" s="898"/>
      <c r="P75" s="899"/>
      <c r="Q75" s="900">
        <v>1844</v>
      </c>
      <c r="R75" s="901"/>
      <c r="S75" s="901"/>
      <c r="T75" s="901"/>
      <c r="U75" s="848"/>
      <c r="V75" s="902">
        <v>1770</v>
      </c>
      <c r="W75" s="901"/>
      <c r="X75" s="901"/>
      <c r="Y75" s="901"/>
      <c r="Z75" s="848"/>
      <c r="AA75" s="902">
        <v>74</v>
      </c>
      <c r="AB75" s="901"/>
      <c r="AC75" s="901"/>
      <c r="AD75" s="901"/>
      <c r="AE75" s="848"/>
      <c r="AF75" s="902">
        <v>74</v>
      </c>
      <c r="AG75" s="901"/>
      <c r="AH75" s="901"/>
      <c r="AI75" s="901"/>
      <c r="AJ75" s="848"/>
      <c r="AK75" s="902">
        <v>131</v>
      </c>
      <c r="AL75" s="901"/>
      <c r="AM75" s="901"/>
      <c r="AN75" s="901"/>
      <c r="AO75" s="848"/>
      <c r="AP75" s="902" t="s">
        <v>478</v>
      </c>
      <c r="AQ75" s="901"/>
      <c r="AR75" s="901"/>
      <c r="AS75" s="901"/>
      <c r="AT75" s="848"/>
      <c r="AU75" s="902" t="s">
        <v>478</v>
      </c>
      <c r="AV75" s="901"/>
      <c r="AW75" s="901"/>
      <c r="AX75" s="901"/>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7" t="s">
        <v>546</v>
      </c>
      <c r="C76" s="898"/>
      <c r="D76" s="898"/>
      <c r="E76" s="898"/>
      <c r="F76" s="898"/>
      <c r="G76" s="898"/>
      <c r="H76" s="898"/>
      <c r="I76" s="898"/>
      <c r="J76" s="898"/>
      <c r="K76" s="898"/>
      <c r="L76" s="898"/>
      <c r="M76" s="898"/>
      <c r="N76" s="898"/>
      <c r="O76" s="898"/>
      <c r="P76" s="899"/>
      <c r="Q76" s="900">
        <v>271713</v>
      </c>
      <c r="R76" s="901"/>
      <c r="S76" s="901"/>
      <c r="T76" s="901"/>
      <c r="U76" s="848"/>
      <c r="V76" s="902">
        <v>261269</v>
      </c>
      <c r="W76" s="901"/>
      <c r="X76" s="901"/>
      <c r="Y76" s="901"/>
      <c r="Z76" s="848"/>
      <c r="AA76" s="902">
        <v>10444</v>
      </c>
      <c r="AB76" s="901"/>
      <c r="AC76" s="901"/>
      <c r="AD76" s="901"/>
      <c r="AE76" s="848"/>
      <c r="AF76" s="902">
        <v>10444</v>
      </c>
      <c r="AG76" s="901"/>
      <c r="AH76" s="901"/>
      <c r="AI76" s="901"/>
      <c r="AJ76" s="848"/>
      <c r="AK76" s="902">
        <v>1787</v>
      </c>
      <c r="AL76" s="901"/>
      <c r="AM76" s="901"/>
      <c r="AN76" s="901"/>
      <c r="AO76" s="848"/>
      <c r="AP76" s="902" t="s">
        <v>478</v>
      </c>
      <c r="AQ76" s="901"/>
      <c r="AR76" s="901"/>
      <c r="AS76" s="901"/>
      <c r="AT76" s="848"/>
      <c r="AU76" s="902" t="s">
        <v>478</v>
      </c>
      <c r="AV76" s="901"/>
      <c r="AW76" s="901"/>
      <c r="AX76" s="901"/>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7" t="s">
        <v>554</v>
      </c>
      <c r="C77" s="898"/>
      <c r="D77" s="898"/>
      <c r="E77" s="898"/>
      <c r="F77" s="898"/>
      <c r="G77" s="898"/>
      <c r="H77" s="898"/>
      <c r="I77" s="898"/>
      <c r="J77" s="898"/>
      <c r="K77" s="898"/>
      <c r="L77" s="898"/>
      <c r="M77" s="898"/>
      <c r="N77" s="898"/>
      <c r="O77" s="898"/>
      <c r="P77" s="899"/>
      <c r="Q77" s="900">
        <v>85</v>
      </c>
      <c r="R77" s="901"/>
      <c r="S77" s="901"/>
      <c r="T77" s="901"/>
      <c r="U77" s="848"/>
      <c r="V77" s="902">
        <v>75</v>
      </c>
      <c r="W77" s="901"/>
      <c r="X77" s="901"/>
      <c r="Y77" s="901"/>
      <c r="Z77" s="848"/>
      <c r="AA77" s="902">
        <v>10</v>
      </c>
      <c r="AB77" s="901"/>
      <c r="AC77" s="901"/>
      <c r="AD77" s="901"/>
      <c r="AE77" s="848"/>
      <c r="AF77" s="902">
        <v>0</v>
      </c>
      <c r="AG77" s="901"/>
      <c r="AH77" s="901"/>
      <c r="AI77" s="901"/>
      <c r="AJ77" s="848"/>
      <c r="AK77" s="902" t="s">
        <v>539</v>
      </c>
      <c r="AL77" s="901"/>
      <c r="AM77" s="901"/>
      <c r="AN77" s="901"/>
      <c r="AO77" s="848"/>
      <c r="AP77" s="902" t="s">
        <v>539</v>
      </c>
      <c r="AQ77" s="901"/>
      <c r="AR77" s="901"/>
      <c r="AS77" s="901"/>
      <c r="AT77" s="848"/>
      <c r="AU77" s="902" t="s">
        <v>539</v>
      </c>
      <c r="AV77" s="901"/>
      <c r="AW77" s="901"/>
      <c r="AX77" s="901"/>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7" t="s">
        <v>547</v>
      </c>
      <c r="C78" s="898"/>
      <c r="D78" s="898"/>
      <c r="E78" s="898"/>
      <c r="F78" s="898"/>
      <c r="G78" s="898"/>
      <c r="H78" s="898"/>
      <c r="I78" s="898"/>
      <c r="J78" s="898"/>
      <c r="K78" s="898"/>
      <c r="L78" s="898"/>
      <c r="M78" s="898"/>
      <c r="N78" s="898"/>
      <c r="O78" s="898"/>
      <c r="P78" s="899"/>
      <c r="Q78" s="894">
        <v>2</v>
      </c>
      <c r="R78" s="849"/>
      <c r="S78" s="849"/>
      <c r="T78" s="849"/>
      <c r="U78" s="849"/>
      <c r="V78" s="849">
        <v>2</v>
      </c>
      <c r="W78" s="849"/>
      <c r="X78" s="849"/>
      <c r="Y78" s="849"/>
      <c r="Z78" s="849"/>
      <c r="AA78" s="849">
        <v>0</v>
      </c>
      <c r="AB78" s="849"/>
      <c r="AC78" s="849"/>
      <c r="AD78" s="849"/>
      <c r="AE78" s="849"/>
      <c r="AF78" s="849">
        <v>0</v>
      </c>
      <c r="AG78" s="849"/>
      <c r="AH78" s="849"/>
      <c r="AI78" s="849"/>
      <c r="AJ78" s="849"/>
      <c r="AK78" s="849" t="s">
        <v>478</v>
      </c>
      <c r="AL78" s="849"/>
      <c r="AM78" s="849"/>
      <c r="AN78" s="849"/>
      <c r="AO78" s="849"/>
      <c r="AP78" s="849" t="s">
        <v>478</v>
      </c>
      <c r="AQ78" s="849"/>
      <c r="AR78" s="849"/>
      <c r="AS78" s="849"/>
      <c r="AT78" s="849"/>
      <c r="AU78" s="849" t="s">
        <v>478</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7" t="s">
        <v>548</v>
      </c>
      <c r="C79" s="898"/>
      <c r="D79" s="898"/>
      <c r="E79" s="898"/>
      <c r="F79" s="898"/>
      <c r="G79" s="898"/>
      <c r="H79" s="898"/>
      <c r="I79" s="898"/>
      <c r="J79" s="898"/>
      <c r="K79" s="898"/>
      <c r="L79" s="898"/>
      <c r="M79" s="898"/>
      <c r="N79" s="898"/>
      <c r="O79" s="898"/>
      <c r="P79" s="899"/>
      <c r="Q79" s="894">
        <v>0</v>
      </c>
      <c r="R79" s="849"/>
      <c r="S79" s="849"/>
      <c r="T79" s="849"/>
      <c r="U79" s="849"/>
      <c r="V79" s="849">
        <v>0</v>
      </c>
      <c r="W79" s="849"/>
      <c r="X79" s="849"/>
      <c r="Y79" s="849"/>
      <c r="Z79" s="849"/>
      <c r="AA79" s="849">
        <v>0</v>
      </c>
      <c r="AB79" s="849"/>
      <c r="AC79" s="849"/>
      <c r="AD79" s="849"/>
      <c r="AE79" s="849"/>
      <c r="AF79" s="849">
        <v>0</v>
      </c>
      <c r="AG79" s="849"/>
      <c r="AH79" s="849"/>
      <c r="AI79" s="849"/>
      <c r="AJ79" s="849"/>
      <c r="AK79" s="849" t="s">
        <v>539</v>
      </c>
      <c r="AL79" s="849"/>
      <c r="AM79" s="849"/>
      <c r="AN79" s="849"/>
      <c r="AO79" s="849"/>
      <c r="AP79" s="849" t="s">
        <v>539</v>
      </c>
      <c r="AQ79" s="849"/>
      <c r="AR79" s="849"/>
      <c r="AS79" s="849"/>
      <c r="AT79" s="849"/>
      <c r="AU79" s="849" t="s">
        <v>539</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7" t="s">
        <v>549</v>
      </c>
      <c r="C80" s="898"/>
      <c r="D80" s="898"/>
      <c r="E80" s="898"/>
      <c r="F80" s="898"/>
      <c r="G80" s="898"/>
      <c r="H80" s="898"/>
      <c r="I80" s="898"/>
      <c r="J80" s="898"/>
      <c r="K80" s="898"/>
      <c r="L80" s="898"/>
      <c r="M80" s="898"/>
      <c r="N80" s="898"/>
      <c r="O80" s="898"/>
      <c r="P80" s="899"/>
      <c r="Q80" s="894">
        <v>26</v>
      </c>
      <c r="R80" s="849"/>
      <c r="S80" s="849"/>
      <c r="T80" s="849"/>
      <c r="U80" s="849"/>
      <c r="V80" s="849">
        <v>25</v>
      </c>
      <c r="W80" s="849"/>
      <c r="X80" s="849"/>
      <c r="Y80" s="849"/>
      <c r="Z80" s="849"/>
      <c r="AA80" s="849">
        <v>1</v>
      </c>
      <c r="AB80" s="849"/>
      <c r="AC80" s="849"/>
      <c r="AD80" s="849"/>
      <c r="AE80" s="849"/>
      <c r="AF80" s="849">
        <v>0</v>
      </c>
      <c r="AG80" s="849"/>
      <c r="AH80" s="849"/>
      <c r="AI80" s="849"/>
      <c r="AJ80" s="849"/>
      <c r="AK80" s="849" t="s">
        <v>539</v>
      </c>
      <c r="AL80" s="849"/>
      <c r="AM80" s="849"/>
      <c r="AN80" s="849"/>
      <c r="AO80" s="849"/>
      <c r="AP80" s="849" t="s">
        <v>539</v>
      </c>
      <c r="AQ80" s="849"/>
      <c r="AR80" s="849"/>
      <c r="AS80" s="849"/>
      <c r="AT80" s="849"/>
      <c r="AU80" s="849" t="s">
        <v>539</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550</v>
      </c>
      <c r="C81" s="892"/>
      <c r="D81" s="892"/>
      <c r="E81" s="892"/>
      <c r="F81" s="892"/>
      <c r="G81" s="892"/>
      <c r="H81" s="892"/>
      <c r="I81" s="892"/>
      <c r="J81" s="892"/>
      <c r="K81" s="892"/>
      <c r="L81" s="892"/>
      <c r="M81" s="892"/>
      <c r="N81" s="892"/>
      <c r="O81" s="892"/>
      <c r="P81" s="893"/>
      <c r="Q81" s="894">
        <v>504</v>
      </c>
      <c r="R81" s="849"/>
      <c r="S81" s="849"/>
      <c r="T81" s="849"/>
      <c r="U81" s="849"/>
      <c r="V81" s="849">
        <v>493</v>
      </c>
      <c r="W81" s="849"/>
      <c r="X81" s="849"/>
      <c r="Y81" s="849"/>
      <c r="Z81" s="849"/>
      <c r="AA81" s="849">
        <v>11</v>
      </c>
      <c r="AB81" s="849"/>
      <c r="AC81" s="849"/>
      <c r="AD81" s="849"/>
      <c r="AE81" s="849"/>
      <c r="AF81" s="849">
        <v>0</v>
      </c>
      <c r="AG81" s="849"/>
      <c r="AH81" s="849"/>
      <c r="AI81" s="849"/>
      <c r="AJ81" s="849"/>
      <c r="AK81" s="849" t="s">
        <v>539</v>
      </c>
      <c r="AL81" s="849"/>
      <c r="AM81" s="849"/>
      <c r="AN81" s="849"/>
      <c r="AO81" s="849"/>
      <c r="AP81" s="849" t="s">
        <v>539</v>
      </c>
      <c r="AQ81" s="849"/>
      <c r="AR81" s="849"/>
      <c r="AS81" s="849"/>
      <c r="AT81" s="849"/>
      <c r="AU81" s="849" t="s">
        <v>539</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551</v>
      </c>
      <c r="C82" s="892"/>
      <c r="D82" s="892"/>
      <c r="E82" s="892"/>
      <c r="F82" s="892"/>
      <c r="G82" s="892"/>
      <c r="H82" s="892"/>
      <c r="I82" s="892"/>
      <c r="J82" s="892"/>
      <c r="K82" s="892"/>
      <c r="L82" s="892"/>
      <c r="M82" s="892"/>
      <c r="N82" s="892"/>
      <c r="O82" s="892"/>
      <c r="P82" s="893"/>
      <c r="Q82" s="894">
        <v>1</v>
      </c>
      <c r="R82" s="849"/>
      <c r="S82" s="849"/>
      <c r="T82" s="849"/>
      <c r="U82" s="849"/>
      <c r="V82" s="849">
        <v>0</v>
      </c>
      <c r="W82" s="849"/>
      <c r="X82" s="849"/>
      <c r="Y82" s="849"/>
      <c r="Z82" s="849"/>
      <c r="AA82" s="849">
        <v>1</v>
      </c>
      <c r="AB82" s="849"/>
      <c r="AC82" s="849"/>
      <c r="AD82" s="849"/>
      <c r="AE82" s="849"/>
      <c r="AF82" s="849">
        <v>0</v>
      </c>
      <c r="AG82" s="849"/>
      <c r="AH82" s="849"/>
      <c r="AI82" s="849"/>
      <c r="AJ82" s="849"/>
      <c r="AK82" s="849" t="s">
        <v>539</v>
      </c>
      <c r="AL82" s="849"/>
      <c r="AM82" s="849"/>
      <c r="AN82" s="849"/>
      <c r="AO82" s="849"/>
      <c r="AP82" s="849" t="s">
        <v>539</v>
      </c>
      <c r="AQ82" s="849"/>
      <c r="AR82" s="849"/>
      <c r="AS82" s="849"/>
      <c r="AT82" s="849"/>
      <c r="AU82" s="849" t="s">
        <v>539</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SUM(AF68:AJ82)</f>
        <v>11696</v>
      </c>
      <c r="AG88" s="860"/>
      <c r="AH88" s="860"/>
      <c r="AI88" s="860"/>
      <c r="AJ88" s="860"/>
      <c r="AK88" s="857"/>
      <c r="AL88" s="857"/>
      <c r="AM88" s="857"/>
      <c r="AN88" s="857"/>
      <c r="AO88" s="857"/>
      <c r="AP88" s="860">
        <f t="shared" ref="AP88" si="0">SUM(AP68:AT82)</f>
        <v>2036</v>
      </c>
      <c r="AQ88" s="860"/>
      <c r="AR88" s="860"/>
      <c r="AS88" s="860"/>
      <c r="AT88" s="860"/>
      <c r="AU88" s="860">
        <f t="shared" ref="AU88" si="1">SUM(AU68:AY82)</f>
        <v>1172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387</v>
      </c>
      <c r="BS102" s="809"/>
      <c r="BT102" s="809"/>
      <c r="BU102" s="809"/>
      <c r="BV102" s="809"/>
      <c r="BW102" s="809"/>
      <c r="BX102" s="809"/>
      <c r="BY102" s="809"/>
      <c r="BZ102" s="809"/>
      <c r="CA102" s="809"/>
      <c r="CB102" s="809"/>
      <c r="CC102" s="809"/>
      <c r="CD102" s="809"/>
      <c r="CE102" s="809"/>
      <c r="CF102" s="809"/>
      <c r="CG102" s="810"/>
      <c r="CH102" s="910"/>
      <c r="CI102" s="911"/>
      <c r="CJ102" s="911"/>
      <c r="CK102" s="911"/>
      <c r="CL102" s="912"/>
      <c r="CM102" s="910"/>
      <c r="CN102" s="911"/>
      <c r="CO102" s="911"/>
      <c r="CP102" s="911"/>
      <c r="CQ102" s="912"/>
      <c r="CR102" s="913">
        <f>SUM(CR7)</f>
        <v>5</v>
      </c>
      <c r="CS102" s="868"/>
      <c r="CT102" s="868"/>
      <c r="CU102" s="868"/>
      <c r="CV102" s="914"/>
      <c r="CW102" s="913">
        <f t="shared" ref="CW102" si="2">SUM(CW7)</f>
        <v>0</v>
      </c>
      <c r="CX102" s="868"/>
      <c r="CY102" s="868"/>
      <c r="CZ102" s="868"/>
      <c r="DA102" s="914"/>
      <c r="DB102" s="913">
        <f t="shared" ref="DB102" si="3">SUM(DB7)</f>
        <v>0</v>
      </c>
      <c r="DC102" s="868"/>
      <c r="DD102" s="868"/>
      <c r="DE102" s="868"/>
      <c r="DF102" s="914"/>
      <c r="DG102" s="913">
        <f t="shared" ref="DG102" si="4">SUM(DG7)</f>
        <v>0</v>
      </c>
      <c r="DH102" s="868"/>
      <c r="DI102" s="868"/>
      <c r="DJ102" s="868"/>
      <c r="DK102" s="914"/>
      <c r="DL102" s="913">
        <f t="shared" ref="DL102" si="5">SUM(DL7)</f>
        <v>0</v>
      </c>
      <c r="DM102" s="868"/>
      <c r="DN102" s="868"/>
      <c r="DO102" s="868"/>
      <c r="DP102" s="914"/>
      <c r="DQ102" s="913">
        <f t="shared" ref="DQ102" si="6">SUM(DQ7)</f>
        <v>0</v>
      </c>
      <c r="DR102" s="868"/>
      <c r="DS102" s="868"/>
      <c r="DT102" s="868"/>
      <c r="DU102" s="914"/>
      <c r="DV102" s="939"/>
      <c r="DW102" s="940"/>
      <c r="DX102" s="940"/>
      <c r="DY102" s="940"/>
      <c r="DZ102" s="94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388</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389</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4" t="s">
        <v>392</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393</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7" customFormat="1" ht="26.25" customHeight="1">
      <c r="A109" s="937" t="s">
        <v>394</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395</v>
      </c>
      <c r="AB109" s="916"/>
      <c r="AC109" s="916"/>
      <c r="AD109" s="916"/>
      <c r="AE109" s="917"/>
      <c r="AF109" s="915" t="s">
        <v>284</v>
      </c>
      <c r="AG109" s="916"/>
      <c r="AH109" s="916"/>
      <c r="AI109" s="916"/>
      <c r="AJ109" s="917"/>
      <c r="AK109" s="915" t="s">
        <v>283</v>
      </c>
      <c r="AL109" s="916"/>
      <c r="AM109" s="916"/>
      <c r="AN109" s="916"/>
      <c r="AO109" s="917"/>
      <c r="AP109" s="915" t="s">
        <v>396</v>
      </c>
      <c r="AQ109" s="916"/>
      <c r="AR109" s="916"/>
      <c r="AS109" s="916"/>
      <c r="AT109" s="918"/>
      <c r="AU109" s="937" t="s">
        <v>394</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395</v>
      </c>
      <c r="BR109" s="916"/>
      <c r="BS109" s="916"/>
      <c r="BT109" s="916"/>
      <c r="BU109" s="917"/>
      <c r="BV109" s="915" t="s">
        <v>284</v>
      </c>
      <c r="BW109" s="916"/>
      <c r="BX109" s="916"/>
      <c r="BY109" s="916"/>
      <c r="BZ109" s="917"/>
      <c r="CA109" s="915" t="s">
        <v>283</v>
      </c>
      <c r="CB109" s="916"/>
      <c r="CC109" s="916"/>
      <c r="CD109" s="916"/>
      <c r="CE109" s="917"/>
      <c r="CF109" s="938" t="s">
        <v>396</v>
      </c>
      <c r="CG109" s="938"/>
      <c r="CH109" s="938"/>
      <c r="CI109" s="938"/>
      <c r="CJ109" s="938"/>
      <c r="CK109" s="915" t="s">
        <v>397</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395</v>
      </c>
      <c r="DH109" s="916"/>
      <c r="DI109" s="916"/>
      <c r="DJ109" s="916"/>
      <c r="DK109" s="917"/>
      <c r="DL109" s="915" t="s">
        <v>284</v>
      </c>
      <c r="DM109" s="916"/>
      <c r="DN109" s="916"/>
      <c r="DO109" s="916"/>
      <c r="DP109" s="917"/>
      <c r="DQ109" s="915" t="s">
        <v>283</v>
      </c>
      <c r="DR109" s="916"/>
      <c r="DS109" s="916"/>
      <c r="DT109" s="916"/>
      <c r="DU109" s="917"/>
      <c r="DV109" s="915" t="s">
        <v>396</v>
      </c>
      <c r="DW109" s="916"/>
      <c r="DX109" s="916"/>
      <c r="DY109" s="916"/>
      <c r="DZ109" s="918"/>
    </row>
    <row r="110" spans="1:131" s="197" customFormat="1" ht="26.25" customHeight="1">
      <c r="A110" s="919" t="s">
        <v>398</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261499</v>
      </c>
      <c r="AB110" s="923"/>
      <c r="AC110" s="923"/>
      <c r="AD110" s="923"/>
      <c r="AE110" s="924"/>
      <c r="AF110" s="925">
        <v>251959</v>
      </c>
      <c r="AG110" s="923"/>
      <c r="AH110" s="923"/>
      <c r="AI110" s="923"/>
      <c r="AJ110" s="924"/>
      <c r="AK110" s="925">
        <v>194081</v>
      </c>
      <c r="AL110" s="923"/>
      <c r="AM110" s="923"/>
      <c r="AN110" s="923"/>
      <c r="AO110" s="924"/>
      <c r="AP110" s="926">
        <v>15.6</v>
      </c>
      <c r="AQ110" s="927"/>
      <c r="AR110" s="927"/>
      <c r="AS110" s="927"/>
      <c r="AT110" s="928"/>
      <c r="AU110" s="929" t="s">
        <v>60</v>
      </c>
      <c r="AV110" s="930"/>
      <c r="AW110" s="930"/>
      <c r="AX110" s="930"/>
      <c r="AY110" s="931"/>
      <c r="AZ110" s="973" t="s">
        <v>399</v>
      </c>
      <c r="BA110" s="920"/>
      <c r="BB110" s="920"/>
      <c r="BC110" s="920"/>
      <c r="BD110" s="920"/>
      <c r="BE110" s="920"/>
      <c r="BF110" s="920"/>
      <c r="BG110" s="920"/>
      <c r="BH110" s="920"/>
      <c r="BI110" s="920"/>
      <c r="BJ110" s="920"/>
      <c r="BK110" s="920"/>
      <c r="BL110" s="920"/>
      <c r="BM110" s="920"/>
      <c r="BN110" s="920"/>
      <c r="BO110" s="920"/>
      <c r="BP110" s="921"/>
      <c r="BQ110" s="959">
        <v>1302552</v>
      </c>
      <c r="BR110" s="960"/>
      <c r="BS110" s="960"/>
      <c r="BT110" s="960"/>
      <c r="BU110" s="960"/>
      <c r="BV110" s="960">
        <v>1234306</v>
      </c>
      <c r="BW110" s="960"/>
      <c r="BX110" s="960"/>
      <c r="BY110" s="960"/>
      <c r="BZ110" s="960"/>
      <c r="CA110" s="960">
        <v>1421533</v>
      </c>
      <c r="CB110" s="960"/>
      <c r="CC110" s="960"/>
      <c r="CD110" s="960"/>
      <c r="CE110" s="960"/>
      <c r="CF110" s="974">
        <v>114.1</v>
      </c>
      <c r="CG110" s="975"/>
      <c r="CH110" s="975"/>
      <c r="CI110" s="975"/>
      <c r="CJ110" s="975"/>
      <c r="CK110" s="976" t="s">
        <v>400</v>
      </c>
      <c r="CL110" s="977"/>
      <c r="CM110" s="956" t="s">
        <v>401</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402</v>
      </c>
      <c r="DH110" s="960"/>
      <c r="DI110" s="960"/>
      <c r="DJ110" s="960"/>
      <c r="DK110" s="960"/>
      <c r="DL110" s="960" t="s">
        <v>402</v>
      </c>
      <c r="DM110" s="960"/>
      <c r="DN110" s="960"/>
      <c r="DO110" s="960"/>
      <c r="DP110" s="960"/>
      <c r="DQ110" s="960" t="s">
        <v>402</v>
      </c>
      <c r="DR110" s="960"/>
      <c r="DS110" s="960"/>
      <c r="DT110" s="960"/>
      <c r="DU110" s="960"/>
      <c r="DV110" s="961" t="s">
        <v>402</v>
      </c>
      <c r="DW110" s="961"/>
      <c r="DX110" s="961"/>
      <c r="DY110" s="961"/>
      <c r="DZ110" s="962"/>
    </row>
    <row r="111" spans="1:131" s="197" customFormat="1" ht="26.25" customHeight="1">
      <c r="A111" s="963" t="s">
        <v>403</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404</v>
      </c>
      <c r="AB111" s="967"/>
      <c r="AC111" s="967"/>
      <c r="AD111" s="967"/>
      <c r="AE111" s="968"/>
      <c r="AF111" s="969" t="s">
        <v>404</v>
      </c>
      <c r="AG111" s="967"/>
      <c r="AH111" s="967"/>
      <c r="AI111" s="967"/>
      <c r="AJ111" s="968"/>
      <c r="AK111" s="969" t="s">
        <v>404</v>
      </c>
      <c r="AL111" s="967"/>
      <c r="AM111" s="967"/>
      <c r="AN111" s="967"/>
      <c r="AO111" s="968"/>
      <c r="AP111" s="970" t="s">
        <v>404</v>
      </c>
      <c r="AQ111" s="971"/>
      <c r="AR111" s="971"/>
      <c r="AS111" s="971"/>
      <c r="AT111" s="972"/>
      <c r="AU111" s="932"/>
      <c r="AV111" s="933"/>
      <c r="AW111" s="933"/>
      <c r="AX111" s="933"/>
      <c r="AY111" s="934"/>
      <c r="AZ111" s="982" t="s">
        <v>405</v>
      </c>
      <c r="BA111" s="983"/>
      <c r="BB111" s="983"/>
      <c r="BC111" s="983"/>
      <c r="BD111" s="983"/>
      <c r="BE111" s="983"/>
      <c r="BF111" s="983"/>
      <c r="BG111" s="983"/>
      <c r="BH111" s="983"/>
      <c r="BI111" s="983"/>
      <c r="BJ111" s="983"/>
      <c r="BK111" s="983"/>
      <c r="BL111" s="983"/>
      <c r="BM111" s="983"/>
      <c r="BN111" s="983"/>
      <c r="BO111" s="983"/>
      <c r="BP111" s="984"/>
      <c r="BQ111" s="952" t="s">
        <v>406</v>
      </c>
      <c r="BR111" s="953"/>
      <c r="BS111" s="953"/>
      <c r="BT111" s="953"/>
      <c r="BU111" s="953"/>
      <c r="BV111" s="953" t="s">
        <v>406</v>
      </c>
      <c r="BW111" s="953"/>
      <c r="BX111" s="953"/>
      <c r="BY111" s="953"/>
      <c r="BZ111" s="953"/>
      <c r="CA111" s="953" t="s">
        <v>406</v>
      </c>
      <c r="CB111" s="953"/>
      <c r="CC111" s="953"/>
      <c r="CD111" s="953"/>
      <c r="CE111" s="953"/>
      <c r="CF111" s="947" t="s">
        <v>406</v>
      </c>
      <c r="CG111" s="948"/>
      <c r="CH111" s="948"/>
      <c r="CI111" s="948"/>
      <c r="CJ111" s="948"/>
      <c r="CK111" s="978"/>
      <c r="CL111" s="979"/>
      <c r="CM111" s="949" t="s">
        <v>407</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406</v>
      </c>
      <c r="DH111" s="953"/>
      <c r="DI111" s="953"/>
      <c r="DJ111" s="953"/>
      <c r="DK111" s="953"/>
      <c r="DL111" s="953" t="s">
        <v>406</v>
      </c>
      <c r="DM111" s="953"/>
      <c r="DN111" s="953"/>
      <c r="DO111" s="953"/>
      <c r="DP111" s="953"/>
      <c r="DQ111" s="953" t="s">
        <v>406</v>
      </c>
      <c r="DR111" s="953"/>
      <c r="DS111" s="953"/>
      <c r="DT111" s="953"/>
      <c r="DU111" s="953"/>
      <c r="DV111" s="954" t="s">
        <v>406</v>
      </c>
      <c r="DW111" s="954"/>
      <c r="DX111" s="954"/>
      <c r="DY111" s="954"/>
      <c r="DZ111" s="955"/>
    </row>
    <row r="112" spans="1:131" s="197" customFormat="1" ht="26.25" customHeight="1">
      <c r="A112" s="985" t="s">
        <v>408</v>
      </c>
      <c r="B112" s="986"/>
      <c r="C112" s="983" t="s">
        <v>409</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406</v>
      </c>
      <c r="AB112" s="992"/>
      <c r="AC112" s="992"/>
      <c r="AD112" s="992"/>
      <c r="AE112" s="993"/>
      <c r="AF112" s="994" t="s">
        <v>406</v>
      </c>
      <c r="AG112" s="992"/>
      <c r="AH112" s="992"/>
      <c r="AI112" s="992"/>
      <c r="AJ112" s="993"/>
      <c r="AK112" s="994" t="s">
        <v>406</v>
      </c>
      <c r="AL112" s="992"/>
      <c r="AM112" s="992"/>
      <c r="AN112" s="992"/>
      <c r="AO112" s="993"/>
      <c r="AP112" s="995" t="s">
        <v>406</v>
      </c>
      <c r="AQ112" s="996"/>
      <c r="AR112" s="996"/>
      <c r="AS112" s="996"/>
      <c r="AT112" s="997"/>
      <c r="AU112" s="932"/>
      <c r="AV112" s="933"/>
      <c r="AW112" s="933"/>
      <c r="AX112" s="933"/>
      <c r="AY112" s="934"/>
      <c r="AZ112" s="982" t="s">
        <v>410</v>
      </c>
      <c r="BA112" s="983"/>
      <c r="BB112" s="983"/>
      <c r="BC112" s="983"/>
      <c r="BD112" s="983"/>
      <c r="BE112" s="983"/>
      <c r="BF112" s="983"/>
      <c r="BG112" s="983"/>
      <c r="BH112" s="983"/>
      <c r="BI112" s="983"/>
      <c r="BJ112" s="983"/>
      <c r="BK112" s="983"/>
      <c r="BL112" s="983"/>
      <c r="BM112" s="983"/>
      <c r="BN112" s="983"/>
      <c r="BO112" s="983"/>
      <c r="BP112" s="984"/>
      <c r="BQ112" s="952">
        <v>352838</v>
      </c>
      <c r="BR112" s="953"/>
      <c r="BS112" s="953"/>
      <c r="BT112" s="953"/>
      <c r="BU112" s="953"/>
      <c r="BV112" s="953">
        <v>313178</v>
      </c>
      <c r="BW112" s="953"/>
      <c r="BX112" s="953"/>
      <c r="BY112" s="953"/>
      <c r="BZ112" s="953"/>
      <c r="CA112" s="953">
        <v>287747</v>
      </c>
      <c r="CB112" s="953"/>
      <c r="CC112" s="953"/>
      <c r="CD112" s="953"/>
      <c r="CE112" s="953"/>
      <c r="CF112" s="947">
        <v>23.1</v>
      </c>
      <c r="CG112" s="948"/>
      <c r="CH112" s="948"/>
      <c r="CI112" s="948"/>
      <c r="CJ112" s="948"/>
      <c r="CK112" s="978"/>
      <c r="CL112" s="979"/>
      <c r="CM112" s="949" t="s">
        <v>411</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406</v>
      </c>
      <c r="DH112" s="953"/>
      <c r="DI112" s="953"/>
      <c r="DJ112" s="953"/>
      <c r="DK112" s="953"/>
      <c r="DL112" s="953" t="s">
        <v>406</v>
      </c>
      <c r="DM112" s="953"/>
      <c r="DN112" s="953"/>
      <c r="DO112" s="953"/>
      <c r="DP112" s="953"/>
      <c r="DQ112" s="953" t="s">
        <v>406</v>
      </c>
      <c r="DR112" s="953"/>
      <c r="DS112" s="953"/>
      <c r="DT112" s="953"/>
      <c r="DU112" s="953"/>
      <c r="DV112" s="954" t="s">
        <v>406</v>
      </c>
      <c r="DW112" s="954"/>
      <c r="DX112" s="954"/>
      <c r="DY112" s="954"/>
      <c r="DZ112" s="955"/>
    </row>
    <row r="113" spans="1:130" s="197" customFormat="1" ht="26.25" customHeight="1">
      <c r="A113" s="987"/>
      <c r="B113" s="988"/>
      <c r="C113" s="983" t="s">
        <v>412</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54633</v>
      </c>
      <c r="AB113" s="967"/>
      <c r="AC113" s="967"/>
      <c r="AD113" s="967"/>
      <c r="AE113" s="968"/>
      <c r="AF113" s="969">
        <v>40703</v>
      </c>
      <c r="AG113" s="967"/>
      <c r="AH113" s="967"/>
      <c r="AI113" s="967"/>
      <c r="AJ113" s="968"/>
      <c r="AK113" s="969">
        <v>43883</v>
      </c>
      <c r="AL113" s="967"/>
      <c r="AM113" s="967"/>
      <c r="AN113" s="967"/>
      <c r="AO113" s="968"/>
      <c r="AP113" s="970">
        <v>3.5</v>
      </c>
      <c r="AQ113" s="971"/>
      <c r="AR113" s="971"/>
      <c r="AS113" s="971"/>
      <c r="AT113" s="972"/>
      <c r="AU113" s="932"/>
      <c r="AV113" s="933"/>
      <c r="AW113" s="933"/>
      <c r="AX113" s="933"/>
      <c r="AY113" s="934"/>
      <c r="AZ113" s="982" t="s">
        <v>413</v>
      </c>
      <c r="BA113" s="983"/>
      <c r="BB113" s="983"/>
      <c r="BC113" s="983"/>
      <c r="BD113" s="983"/>
      <c r="BE113" s="983"/>
      <c r="BF113" s="983"/>
      <c r="BG113" s="983"/>
      <c r="BH113" s="983"/>
      <c r="BI113" s="983"/>
      <c r="BJ113" s="983"/>
      <c r="BK113" s="983"/>
      <c r="BL113" s="983"/>
      <c r="BM113" s="983"/>
      <c r="BN113" s="983"/>
      <c r="BO113" s="983"/>
      <c r="BP113" s="984"/>
      <c r="BQ113" s="952">
        <v>14331</v>
      </c>
      <c r="BR113" s="953"/>
      <c r="BS113" s="953"/>
      <c r="BT113" s="953"/>
      <c r="BU113" s="953"/>
      <c r="BV113" s="953">
        <v>12551</v>
      </c>
      <c r="BW113" s="953"/>
      <c r="BX113" s="953"/>
      <c r="BY113" s="953"/>
      <c r="BZ113" s="953"/>
      <c r="CA113" s="953">
        <v>14178</v>
      </c>
      <c r="CB113" s="953"/>
      <c r="CC113" s="953"/>
      <c r="CD113" s="953"/>
      <c r="CE113" s="953"/>
      <c r="CF113" s="947">
        <v>1.1000000000000001</v>
      </c>
      <c r="CG113" s="948"/>
      <c r="CH113" s="948"/>
      <c r="CI113" s="948"/>
      <c r="CJ113" s="948"/>
      <c r="CK113" s="978"/>
      <c r="CL113" s="979"/>
      <c r="CM113" s="949" t="s">
        <v>414</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406</v>
      </c>
      <c r="DH113" s="992"/>
      <c r="DI113" s="992"/>
      <c r="DJ113" s="992"/>
      <c r="DK113" s="993"/>
      <c r="DL113" s="994" t="s">
        <v>406</v>
      </c>
      <c r="DM113" s="992"/>
      <c r="DN113" s="992"/>
      <c r="DO113" s="992"/>
      <c r="DP113" s="993"/>
      <c r="DQ113" s="994" t="s">
        <v>406</v>
      </c>
      <c r="DR113" s="992"/>
      <c r="DS113" s="992"/>
      <c r="DT113" s="992"/>
      <c r="DU113" s="993"/>
      <c r="DV113" s="995" t="s">
        <v>406</v>
      </c>
      <c r="DW113" s="996"/>
      <c r="DX113" s="996"/>
      <c r="DY113" s="996"/>
      <c r="DZ113" s="997"/>
    </row>
    <row r="114" spans="1:130" s="197" customFormat="1" ht="26.25" customHeight="1">
      <c r="A114" s="987"/>
      <c r="B114" s="988"/>
      <c r="C114" s="983" t="s">
        <v>415</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1919</v>
      </c>
      <c r="AB114" s="992"/>
      <c r="AC114" s="992"/>
      <c r="AD114" s="992"/>
      <c r="AE114" s="993"/>
      <c r="AF114" s="994">
        <v>1960</v>
      </c>
      <c r="AG114" s="992"/>
      <c r="AH114" s="992"/>
      <c r="AI114" s="992"/>
      <c r="AJ114" s="993"/>
      <c r="AK114" s="994">
        <v>2113</v>
      </c>
      <c r="AL114" s="992"/>
      <c r="AM114" s="992"/>
      <c r="AN114" s="992"/>
      <c r="AO114" s="993"/>
      <c r="AP114" s="995">
        <v>0.2</v>
      </c>
      <c r="AQ114" s="996"/>
      <c r="AR114" s="996"/>
      <c r="AS114" s="996"/>
      <c r="AT114" s="997"/>
      <c r="AU114" s="932"/>
      <c r="AV114" s="933"/>
      <c r="AW114" s="933"/>
      <c r="AX114" s="933"/>
      <c r="AY114" s="934"/>
      <c r="AZ114" s="982" t="s">
        <v>416</v>
      </c>
      <c r="BA114" s="983"/>
      <c r="BB114" s="983"/>
      <c r="BC114" s="983"/>
      <c r="BD114" s="983"/>
      <c r="BE114" s="983"/>
      <c r="BF114" s="983"/>
      <c r="BG114" s="983"/>
      <c r="BH114" s="983"/>
      <c r="BI114" s="983"/>
      <c r="BJ114" s="983"/>
      <c r="BK114" s="983"/>
      <c r="BL114" s="983"/>
      <c r="BM114" s="983"/>
      <c r="BN114" s="983"/>
      <c r="BO114" s="983"/>
      <c r="BP114" s="984"/>
      <c r="BQ114" s="952">
        <v>471809</v>
      </c>
      <c r="BR114" s="953"/>
      <c r="BS114" s="953"/>
      <c r="BT114" s="953"/>
      <c r="BU114" s="953"/>
      <c r="BV114" s="953">
        <v>448064</v>
      </c>
      <c r="BW114" s="953"/>
      <c r="BX114" s="953"/>
      <c r="BY114" s="953"/>
      <c r="BZ114" s="953"/>
      <c r="CA114" s="953">
        <v>397089</v>
      </c>
      <c r="CB114" s="953"/>
      <c r="CC114" s="953"/>
      <c r="CD114" s="953"/>
      <c r="CE114" s="953"/>
      <c r="CF114" s="947">
        <v>31.9</v>
      </c>
      <c r="CG114" s="948"/>
      <c r="CH114" s="948"/>
      <c r="CI114" s="948"/>
      <c r="CJ114" s="948"/>
      <c r="CK114" s="978"/>
      <c r="CL114" s="979"/>
      <c r="CM114" s="949" t="s">
        <v>417</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406</v>
      </c>
      <c r="DH114" s="992"/>
      <c r="DI114" s="992"/>
      <c r="DJ114" s="992"/>
      <c r="DK114" s="993"/>
      <c r="DL114" s="994" t="s">
        <v>406</v>
      </c>
      <c r="DM114" s="992"/>
      <c r="DN114" s="992"/>
      <c r="DO114" s="992"/>
      <c r="DP114" s="993"/>
      <c r="DQ114" s="994" t="s">
        <v>406</v>
      </c>
      <c r="DR114" s="992"/>
      <c r="DS114" s="992"/>
      <c r="DT114" s="992"/>
      <c r="DU114" s="993"/>
      <c r="DV114" s="995" t="s">
        <v>406</v>
      </c>
      <c r="DW114" s="996"/>
      <c r="DX114" s="996"/>
      <c r="DY114" s="996"/>
      <c r="DZ114" s="997"/>
    </row>
    <row r="115" spans="1:130" s="197" customFormat="1" ht="26.25" customHeight="1">
      <c r="A115" s="987"/>
      <c r="B115" s="988"/>
      <c r="C115" s="983" t="s">
        <v>418</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406</v>
      </c>
      <c r="AB115" s="967"/>
      <c r="AC115" s="967"/>
      <c r="AD115" s="967"/>
      <c r="AE115" s="968"/>
      <c r="AF115" s="969" t="s">
        <v>406</v>
      </c>
      <c r="AG115" s="967"/>
      <c r="AH115" s="967"/>
      <c r="AI115" s="967"/>
      <c r="AJ115" s="968"/>
      <c r="AK115" s="969" t="s">
        <v>406</v>
      </c>
      <c r="AL115" s="967"/>
      <c r="AM115" s="967"/>
      <c r="AN115" s="967"/>
      <c r="AO115" s="968"/>
      <c r="AP115" s="970" t="s">
        <v>406</v>
      </c>
      <c r="AQ115" s="971"/>
      <c r="AR115" s="971"/>
      <c r="AS115" s="971"/>
      <c r="AT115" s="972"/>
      <c r="AU115" s="932"/>
      <c r="AV115" s="933"/>
      <c r="AW115" s="933"/>
      <c r="AX115" s="933"/>
      <c r="AY115" s="934"/>
      <c r="AZ115" s="982" t="s">
        <v>419</v>
      </c>
      <c r="BA115" s="983"/>
      <c r="BB115" s="983"/>
      <c r="BC115" s="983"/>
      <c r="BD115" s="983"/>
      <c r="BE115" s="983"/>
      <c r="BF115" s="983"/>
      <c r="BG115" s="983"/>
      <c r="BH115" s="983"/>
      <c r="BI115" s="983"/>
      <c r="BJ115" s="983"/>
      <c r="BK115" s="983"/>
      <c r="BL115" s="983"/>
      <c r="BM115" s="983"/>
      <c r="BN115" s="983"/>
      <c r="BO115" s="983"/>
      <c r="BP115" s="984"/>
      <c r="BQ115" s="952" t="s">
        <v>406</v>
      </c>
      <c r="BR115" s="953"/>
      <c r="BS115" s="953"/>
      <c r="BT115" s="953"/>
      <c r="BU115" s="953"/>
      <c r="BV115" s="953" t="s">
        <v>406</v>
      </c>
      <c r="BW115" s="953"/>
      <c r="BX115" s="953"/>
      <c r="BY115" s="953"/>
      <c r="BZ115" s="953"/>
      <c r="CA115" s="953" t="s">
        <v>406</v>
      </c>
      <c r="CB115" s="953"/>
      <c r="CC115" s="953"/>
      <c r="CD115" s="953"/>
      <c r="CE115" s="953"/>
      <c r="CF115" s="947" t="s">
        <v>406</v>
      </c>
      <c r="CG115" s="948"/>
      <c r="CH115" s="948"/>
      <c r="CI115" s="948"/>
      <c r="CJ115" s="948"/>
      <c r="CK115" s="978"/>
      <c r="CL115" s="979"/>
      <c r="CM115" s="982" t="s">
        <v>420</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t="s">
        <v>406</v>
      </c>
      <c r="DH115" s="992"/>
      <c r="DI115" s="992"/>
      <c r="DJ115" s="992"/>
      <c r="DK115" s="993"/>
      <c r="DL115" s="994" t="s">
        <v>406</v>
      </c>
      <c r="DM115" s="992"/>
      <c r="DN115" s="992"/>
      <c r="DO115" s="992"/>
      <c r="DP115" s="993"/>
      <c r="DQ115" s="994" t="s">
        <v>406</v>
      </c>
      <c r="DR115" s="992"/>
      <c r="DS115" s="992"/>
      <c r="DT115" s="992"/>
      <c r="DU115" s="993"/>
      <c r="DV115" s="995" t="s">
        <v>406</v>
      </c>
      <c r="DW115" s="996"/>
      <c r="DX115" s="996"/>
      <c r="DY115" s="996"/>
      <c r="DZ115" s="997"/>
    </row>
    <row r="116" spans="1:130" s="197" customFormat="1" ht="26.25" customHeight="1">
      <c r="A116" s="989"/>
      <c r="B116" s="990"/>
      <c r="C116" s="1004" t="s">
        <v>421</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t="s">
        <v>406</v>
      </c>
      <c r="AB116" s="992"/>
      <c r="AC116" s="992"/>
      <c r="AD116" s="992"/>
      <c r="AE116" s="993"/>
      <c r="AF116" s="994" t="s">
        <v>406</v>
      </c>
      <c r="AG116" s="992"/>
      <c r="AH116" s="992"/>
      <c r="AI116" s="992"/>
      <c r="AJ116" s="993"/>
      <c r="AK116" s="994" t="s">
        <v>406</v>
      </c>
      <c r="AL116" s="992"/>
      <c r="AM116" s="992"/>
      <c r="AN116" s="992"/>
      <c r="AO116" s="993"/>
      <c r="AP116" s="995" t="s">
        <v>406</v>
      </c>
      <c r="AQ116" s="996"/>
      <c r="AR116" s="996"/>
      <c r="AS116" s="996"/>
      <c r="AT116" s="997"/>
      <c r="AU116" s="932"/>
      <c r="AV116" s="933"/>
      <c r="AW116" s="933"/>
      <c r="AX116" s="933"/>
      <c r="AY116" s="934"/>
      <c r="AZ116" s="982" t="s">
        <v>422</v>
      </c>
      <c r="BA116" s="983"/>
      <c r="BB116" s="983"/>
      <c r="BC116" s="983"/>
      <c r="BD116" s="983"/>
      <c r="BE116" s="983"/>
      <c r="BF116" s="983"/>
      <c r="BG116" s="983"/>
      <c r="BH116" s="983"/>
      <c r="BI116" s="983"/>
      <c r="BJ116" s="983"/>
      <c r="BK116" s="983"/>
      <c r="BL116" s="983"/>
      <c r="BM116" s="983"/>
      <c r="BN116" s="983"/>
      <c r="BO116" s="983"/>
      <c r="BP116" s="984"/>
      <c r="BQ116" s="952" t="s">
        <v>406</v>
      </c>
      <c r="BR116" s="953"/>
      <c r="BS116" s="953"/>
      <c r="BT116" s="953"/>
      <c r="BU116" s="953"/>
      <c r="BV116" s="953" t="s">
        <v>406</v>
      </c>
      <c r="BW116" s="953"/>
      <c r="BX116" s="953"/>
      <c r="BY116" s="953"/>
      <c r="BZ116" s="953"/>
      <c r="CA116" s="953" t="s">
        <v>406</v>
      </c>
      <c r="CB116" s="953"/>
      <c r="CC116" s="953"/>
      <c r="CD116" s="953"/>
      <c r="CE116" s="953"/>
      <c r="CF116" s="947" t="s">
        <v>406</v>
      </c>
      <c r="CG116" s="948"/>
      <c r="CH116" s="948"/>
      <c r="CI116" s="948"/>
      <c r="CJ116" s="948"/>
      <c r="CK116" s="978"/>
      <c r="CL116" s="979"/>
      <c r="CM116" s="949" t="s">
        <v>423</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406</v>
      </c>
      <c r="DH116" s="992"/>
      <c r="DI116" s="992"/>
      <c r="DJ116" s="992"/>
      <c r="DK116" s="993"/>
      <c r="DL116" s="994" t="s">
        <v>406</v>
      </c>
      <c r="DM116" s="992"/>
      <c r="DN116" s="992"/>
      <c r="DO116" s="992"/>
      <c r="DP116" s="993"/>
      <c r="DQ116" s="994" t="s">
        <v>406</v>
      </c>
      <c r="DR116" s="992"/>
      <c r="DS116" s="992"/>
      <c r="DT116" s="992"/>
      <c r="DU116" s="993"/>
      <c r="DV116" s="995" t="s">
        <v>406</v>
      </c>
      <c r="DW116" s="996"/>
      <c r="DX116" s="996"/>
      <c r="DY116" s="996"/>
      <c r="DZ116" s="997"/>
    </row>
    <row r="117" spans="1:130" s="197" customFormat="1" ht="26.25" customHeight="1">
      <c r="A117" s="937" t="s">
        <v>167</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26" t="s">
        <v>424</v>
      </c>
      <c r="Z117" s="917"/>
      <c r="AA117" s="1029">
        <v>318051</v>
      </c>
      <c r="AB117" s="999"/>
      <c r="AC117" s="999"/>
      <c r="AD117" s="999"/>
      <c r="AE117" s="1000"/>
      <c r="AF117" s="998">
        <v>294622</v>
      </c>
      <c r="AG117" s="999"/>
      <c r="AH117" s="999"/>
      <c r="AI117" s="999"/>
      <c r="AJ117" s="1000"/>
      <c r="AK117" s="998">
        <v>240077</v>
      </c>
      <c r="AL117" s="999"/>
      <c r="AM117" s="999"/>
      <c r="AN117" s="999"/>
      <c r="AO117" s="1000"/>
      <c r="AP117" s="1001"/>
      <c r="AQ117" s="1002"/>
      <c r="AR117" s="1002"/>
      <c r="AS117" s="1002"/>
      <c r="AT117" s="1003"/>
      <c r="AU117" s="932"/>
      <c r="AV117" s="933"/>
      <c r="AW117" s="933"/>
      <c r="AX117" s="933"/>
      <c r="AY117" s="934"/>
      <c r="AZ117" s="1028" t="s">
        <v>425</v>
      </c>
      <c r="BA117" s="1004"/>
      <c r="BB117" s="1004"/>
      <c r="BC117" s="1004"/>
      <c r="BD117" s="1004"/>
      <c r="BE117" s="1004"/>
      <c r="BF117" s="1004"/>
      <c r="BG117" s="1004"/>
      <c r="BH117" s="1004"/>
      <c r="BI117" s="1004"/>
      <c r="BJ117" s="1004"/>
      <c r="BK117" s="1004"/>
      <c r="BL117" s="1004"/>
      <c r="BM117" s="1004"/>
      <c r="BN117" s="1004"/>
      <c r="BO117" s="1004"/>
      <c r="BP117" s="1005"/>
      <c r="BQ117" s="1018" t="s">
        <v>108</v>
      </c>
      <c r="BR117" s="1019"/>
      <c r="BS117" s="1019"/>
      <c r="BT117" s="1019"/>
      <c r="BU117" s="1019"/>
      <c r="BV117" s="1019" t="s">
        <v>108</v>
      </c>
      <c r="BW117" s="1019"/>
      <c r="BX117" s="1019"/>
      <c r="BY117" s="1019"/>
      <c r="BZ117" s="1019"/>
      <c r="CA117" s="1019" t="s">
        <v>108</v>
      </c>
      <c r="CB117" s="1019"/>
      <c r="CC117" s="1019"/>
      <c r="CD117" s="1019"/>
      <c r="CE117" s="1019"/>
      <c r="CF117" s="947" t="s">
        <v>108</v>
      </c>
      <c r="CG117" s="948"/>
      <c r="CH117" s="948"/>
      <c r="CI117" s="948"/>
      <c r="CJ117" s="948"/>
      <c r="CK117" s="978"/>
      <c r="CL117" s="979"/>
      <c r="CM117" s="949" t="s">
        <v>426</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108</v>
      </c>
      <c r="DH117" s="992"/>
      <c r="DI117" s="992"/>
      <c r="DJ117" s="992"/>
      <c r="DK117" s="993"/>
      <c r="DL117" s="994" t="s">
        <v>108</v>
      </c>
      <c r="DM117" s="992"/>
      <c r="DN117" s="992"/>
      <c r="DO117" s="992"/>
      <c r="DP117" s="993"/>
      <c r="DQ117" s="994" t="s">
        <v>108</v>
      </c>
      <c r="DR117" s="992"/>
      <c r="DS117" s="992"/>
      <c r="DT117" s="992"/>
      <c r="DU117" s="993"/>
      <c r="DV117" s="995" t="s">
        <v>108</v>
      </c>
      <c r="DW117" s="996"/>
      <c r="DX117" s="996"/>
      <c r="DY117" s="996"/>
      <c r="DZ117" s="997"/>
    </row>
    <row r="118" spans="1:130" s="197" customFormat="1" ht="26.25" customHeight="1">
      <c r="A118" s="937" t="s">
        <v>397</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395</v>
      </c>
      <c r="AB118" s="916"/>
      <c r="AC118" s="916"/>
      <c r="AD118" s="916"/>
      <c r="AE118" s="917"/>
      <c r="AF118" s="915" t="s">
        <v>284</v>
      </c>
      <c r="AG118" s="916"/>
      <c r="AH118" s="916"/>
      <c r="AI118" s="916"/>
      <c r="AJ118" s="917"/>
      <c r="AK118" s="915" t="s">
        <v>283</v>
      </c>
      <c r="AL118" s="916"/>
      <c r="AM118" s="916"/>
      <c r="AN118" s="916"/>
      <c r="AO118" s="917"/>
      <c r="AP118" s="1023" t="s">
        <v>396</v>
      </c>
      <c r="AQ118" s="1024"/>
      <c r="AR118" s="1024"/>
      <c r="AS118" s="1024"/>
      <c r="AT118" s="1025"/>
      <c r="AU118" s="935"/>
      <c r="AV118" s="936"/>
      <c r="AW118" s="936"/>
      <c r="AX118" s="936"/>
      <c r="AY118" s="936"/>
      <c r="AZ118" s="228" t="s">
        <v>167</v>
      </c>
      <c r="BA118" s="228"/>
      <c r="BB118" s="228"/>
      <c r="BC118" s="228"/>
      <c r="BD118" s="228"/>
      <c r="BE118" s="228"/>
      <c r="BF118" s="228"/>
      <c r="BG118" s="228"/>
      <c r="BH118" s="228"/>
      <c r="BI118" s="228"/>
      <c r="BJ118" s="228"/>
      <c r="BK118" s="228"/>
      <c r="BL118" s="228"/>
      <c r="BM118" s="228"/>
      <c r="BN118" s="228"/>
      <c r="BO118" s="1026" t="s">
        <v>427</v>
      </c>
      <c r="BP118" s="1027"/>
      <c r="BQ118" s="1018">
        <v>2141530</v>
      </c>
      <c r="BR118" s="1019"/>
      <c r="BS118" s="1019"/>
      <c r="BT118" s="1019"/>
      <c r="BU118" s="1019"/>
      <c r="BV118" s="1019">
        <v>2008099</v>
      </c>
      <c r="BW118" s="1019"/>
      <c r="BX118" s="1019"/>
      <c r="BY118" s="1019"/>
      <c r="BZ118" s="1019"/>
      <c r="CA118" s="1019">
        <v>2120547</v>
      </c>
      <c r="CB118" s="1019"/>
      <c r="CC118" s="1019"/>
      <c r="CD118" s="1019"/>
      <c r="CE118" s="1019"/>
      <c r="CF118" s="1020"/>
      <c r="CG118" s="1021"/>
      <c r="CH118" s="1021"/>
      <c r="CI118" s="1021"/>
      <c r="CJ118" s="1022"/>
      <c r="CK118" s="978"/>
      <c r="CL118" s="979"/>
      <c r="CM118" s="949" t="s">
        <v>428</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108</v>
      </c>
      <c r="DH118" s="992"/>
      <c r="DI118" s="992"/>
      <c r="DJ118" s="992"/>
      <c r="DK118" s="993"/>
      <c r="DL118" s="994" t="s">
        <v>108</v>
      </c>
      <c r="DM118" s="992"/>
      <c r="DN118" s="992"/>
      <c r="DO118" s="992"/>
      <c r="DP118" s="993"/>
      <c r="DQ118" s="994" t="s">
        <v>108</v>
      </c>
      <c r="DR118" s="992"/>
      <c r="DS118" s="992"/>
      <c r="DT118" s="992"/>
      <c r="DU118" s="993"/>
      <c r="DV118" s="995" t="s">
        <v>108</v>
      </c>
      <c r="DW118" s="996"/>
      <c r="DX118" s="996"/>
      <c r="DY118" s="996"/>
      <c r="DZ118" s="997"/>
    </row>
    <row r="119" spans="1:130" s="197" customFormat="1" ht="26.25" customHeight="1">
      <c r="A119" s="1007" t="s">
        <v>400</v>
      </c>
      <c r="B119" s="977"/>
      <c r="C119" s="956" t="s">
        <v>401</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2" t="s">
        <v>108</v>
      </c>
      <c r="AB119" s="923"/>
      <c r="AC119" s="923"/>
      <c r="AD119" s="923"/>
      <c r="AE119" s="924"/>
      <c r="AF119" s="925" t="s">
        <v>108</v>
      </c>
      <c r="AG119" s="923"/>
      <c r="AH119" s="923"/>
      <c r="AI119" s="923"/>
      <c r="AJ119" s="924"/>
      <c r="AK119" s="925" t="s">
        <v>108</v>
      </c>
      <c r="AL119" s="923"/>
      <c r="AM119" s="923"/>
      <c r="AN119" s="923"/>
      <c r="AO119" s="924"/>
      <c r="AP119" s="926" t="s">
        <v>108</v>
      </c>
      <c r="AQ119" s="927"/>
      <c r="AR119" s="927"/>
      <c r="AS119" s="927"/>
      <c r="AT119" s="928"/>
      <c r="AU119" s="1010" t="s">
        <v>429</v>
      </c>
      <c r="AV119" s="1011"/>
      <c r="AW119" s="1011"/>
      <c r="AX119" s="1011"/>
      <c r="AY119" s="1012"/>
      <c r="AZ119" s="973" t="s">
        <v>430</v>
      </c>
      <c r="BA119" s="920"/>
      <c r="BB119" s="920"/>
      <c r="BC119" s="920"/>
      <c r="BD119" s="920"/>
      <c r="BE119" s="920"/>
      <c r="BF119" s="920"/>
      <c r="BG119" s="920"/>
      <c r="BH119" s="920"/>
      <c r="BI119" s="920"/>
      <c r="BJ119" s="920"/>
      <c r="BK119" s="920"/>
      <c r="BL119" s="920"/>
      <c r="BM119" s="920"/>
      <c r="BN119" s="920"/>
      <c r="BO119" s="920"/>
      <c r="BP119" s="921"/>
      <c r="BQ119" s="959">
        <v>2789419</v>
      </c>
      <c r="BR119" s="960"/>
      <c r="BS119" s="960"/>
      <c r="BT119" s="960"/>
      <c r="BU119" s="960"/>
      <c r="BV119" s="960">
        <v>2920751</v>
      </c>
      <c r="BW119" s="960"/>
      <c r="BX119" s="960"/>
      <c r="BY119" s="960"/>
      <c r="BZ119" s="960"/>
      <c r="CA119" s="960">
        <v>2942761</v>
      </c>
      <c r="CB119" s="960"/>
      <c r="CC119" s="960"/>
      <c r="CD119" s="960"/>
      <c r="CE119" s="960"/>
      <c r="CF119" s="974">
        <v>236.2</v>
      </c>
      <c r="CG119" s="975"/>
      <c r="CH119" s="975"/>
      <c r="CI119" s="975"/>
      <c r="CJ119" s="975"/>
      <c r="CK119" s="980"/>
      <c r="CL119" s="981"/>
      <c r="CM119" s="1037" t="s">
        <v>431</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t="s">
        <v>108</v>
      </c>
      <c r="DH119" s="1031"/>
      <c r="DI119" s="1031"/>
      <c r="DJ119" s="1031"/>
      <c r="DK119" s="1032"/>
      <c r="DL119" s="1033" t="s">
        <v>108</v>
      </c>
      <c r="DM119" s="1031"/>
      <c r="DN119" s="1031"/>
      <c r="DO119" s="1031"/>
      <c r="DP119" s="1032"/>
      <c r="DQ119" s="1033" t="s">
        <v>108</v>
      </c>
      <c r="DR119" s="1031"/>
      <c r="DS119" s="1031"/>
      <c r="DT119" s="1031"/>
      <c r="DU119" s="1032"/>
      <c r="DV119" s="1034" t="s">
        <v>108</v>
      </c>
      <c r="DW119" s="1035"/>
      <c r="DX119" s="1035"/>
      <c r="DY119" s="1035"/>
      <c r="DZ119" s="1036"/>
    </row>
    <row r="120" spans="1:130" s="197" customFormat="1" ht="26.25" customHeight="1">
      <c r="A120" s="1008"/>
      <c r="B120" s="979"/>
      <c r="C120" s="949" t="s">
        <v>407</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108</v>
      </c>
      <c r="AB120" s="992"/>
      <c r="AC120" s="992"/>
      <c r="AD120" s="992"/>
      <c r="AE120" s="993"/>
      <c r="AF120" s="994" t="s">
        <v>108</v>
      </c>
      <c r="AG120" s="992"/>
      <c r="AH120" s="992"/>
      <c r="AI120" s="992"/>
      <c r="AJ120" s="993"/>
      <c r="AK120" s="994" t="s">
        <v>108</v>
      </c>
      <c r="AL120" s="992"/>
      <c r="AM120" s="992"/>
      <c r="AN120" s="992"/>
      <c r="AO120" s="993"/>
      <c r="AP120" s="995" t="s">
        <v>108</v>
      </c>
      <c r="AQ120" s="996"/>
      <c r="AR120" s="996"/>
      <c r="AS120" s="996"/>
      <c r="AT120" s="997"/>
      <c r="AU120" s="1013"/>
      <c r="AV120" s="1014"/>
      <c r="AW120" s="1014"/>
      <c r="AX120" s="1014"/>
      <c r="AY120" s="1015"/>
      <c r="AZ120" s="982" t="s">
        <v>432</v>
      </c>
      <c r="BA120" s="983"/>
      <c r="BB120" s="983"/>
      <c r="BC120" s="983"/>
      <c r="BD120" s="983"/>
      <c r="BE120" s="983"/>
      <c r="BF120" s="983"/>
      <c r="BG120" s="983"/>
      <c r="BH120" s="983"/>
      <c r="BI120" s="983"/>
      <c r="BJ120" s="983"/>
      <c r="BK120" s="983"/>
      <c r="BL120" s="983"/>
      <c r="BM120" s="983"/>
      <c r="BN120" s="983"/>
      <c r="BO120" s="983"/>
      <c r="BP120" s="984"/>
      <c r="BQ120" s="952" t="s">
        <v>108</v>
      </c>
      <c r="BR120" s="953"/>
      <c r="BS120" s="953"/>
      <c r="BT120" s="953"/>
      <c r="BU120" s="953"/>
      <c r="BV120" s="953" t="s">
        <v>108</v>
      </c>
      <c r="BW120" s="953"/>
      <c r="BX120" s="953"/>
      <c r="BY120" s="953"/>
      <c r="BZ120" s="953"/>
      <c r="CA120" s="953" t="s">
        <v>108</v>
      </c>
      <c r="CB120" s="953"/>
      <c r="CC120" s="953"/>
      <c r="CD120" s="953"/>
      <c r="CE120" s="953"/>
      <c r="CF120" s="947" t="s">
        <v>108</v>
      </c>
      <c r="CG120" s="948"/>
      <c r="CH120" s="948"/>
      <c r="CI120" s="948"/>
      <c r="CJ120" s="948"/>
      <c r="CK120" s="1046" t="s">
        <v>433</v>
      </c>
      <c r="CL120" s="1047"/>
      <c r="CM120" s="1047"/>
      <c r="CN120" s="1047"/>
      <c r="CO120" s="1048"/>
      <c r="CP120" s="1054" t="s">
        <v>379</v>
      </c>
      <c r="CQ120" s="1055"/>
      <c r="CR120" s="1055"/>
      <c r="CS120" s="1055"/>
      <c r="CT120" s="1055"/>
      <c r="CU120" s="1055"/>
      <c r="CV120" s="1055"/>
      <c r="CW120" s="1055"/>
      <c r="CX120" s="1055"/>
      <c r="CY120" s="1055"/>
      <c r="CZ120" s="1055"/>
      <c r="DA120" s="1055"/>
      <c r="DB120" s="1055"/>
      <c r="DC120" s="1055"/>
      <c r="DD120" s="1055"/>
      <c r="DE120" s="1055"/>
      <c r="DF120" s="1056"/>
      <c r="DG120" s="959">
        <v>352838</v>
      </c>
      <c r="DH120" s="960"/>
      <c r="DI120" s="960"/>
      <c r="DJ120" s="960"/>
      <c r="DK120" s="960"/>
      <c r="DL120" s="960">
        <v>313178</v>
      </c>
      <c r="DM120" s="960"/>
      <c r="DN120" s="960"/>
      <c r="DO120" s="960"/>
      <c r="DP120" s="960"/>
      <c r="DQ120" s="960">
        <v>287747</v>
      </c>
      <c r="DR120" s="960"/>
      <c r="DS120" s="960"/>
      <c r="DT120" s="960"/>
      <c r="DU120" s="960"/>
      <c r="DV120" s="961">
        <v>23.1</v>
      </c>
      <c r="DW120" s="961"/>
      <c r="DX120" s="961"/>
      <c r="DY120" s="961"/>
      <c r="DZ120" s="962"/>
    </row>
    <row r="121" spans="1:130" s="197" customFormat="1" ht="26.25" customHeight="1">
      <c r="A121" s="1008"/>
      <c r="B121" s="979"/>
      <c r="C121" s="1043" t="s">
        <v>434</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t="s">
        <v>108</v>
      </c>
      <c r="AB121" s="992"/>
      <c r="AC121" s="992"/>
      <c r="AD121" s="992"/>
      <c r="AE121" s="993"/>
      <c r="AF121" s="994" t="s">
        <v>108</v>
      </c>
      <c r="AG121" s="992"/>
      <c r="AH121" s="992"/>
      <c r="AI121" s="992"/>
      <c r="AJ121" s="993"/>
      <c r="AK121" s="994" t="s">
        <v>108</v>
      </c>
      <c r="AL121" s="992"/>
      <c r="AM121" s="992"/>
      <c r="AN121" s="992"/>
      <c r="AO121" s="993"/>
      <c r="AP121" s="995" t="s">
        <v>108</v>
      </c>
      <c r="AQ121" s="996"/>
      <c r="AR121" s="996"/>
      <c r="AS121" s="996"/>
      <c r="AT121" s="997"/>
      <c r="AU121" s="1013"/>
      <c r="AV121" s="1014"/>
      <c r="AW121" s="1014"/>
      <c r="AX121" s="1014"/>
      <c r="AY121" s="1015"/>
      <c r="AZ121" s="1028" t="s">
        <v>435</v>
      </c>
      <c r="BA121" s="1004"/>
      <c r="BB121" s="1004"/>
      <c r="BC121" s="1004"/>
      <c r="BD121" s="1004"/>
      <c r="BE121" s="1004"/>
      <c r="BF121" s="1004"/>
      <c r="BG121" s="1004"/>
      <c r="BH121" s="1004"/>
      <c r="BI121" s="1004"/>
      <c r="BJ121" s="1004"/>
      <c r="BK121" s="1004"/>
      <c r="BL121" s="1004"/>
      <c r="BM121" s="1004"/>
      <c r="BN121" s="1004"/>
      <c r="BO121" s="1004"/>
      <c r="BP121" s="1005"/>
      <c r="BQ121" s="1018">
        <v>1761580</v>
      </c>
      <c r="BR121" s="1019"/>
      <c r="BS121" s="1019"/>
      <c r="BT121" s="1019"/>
      <c r="BU121" s="1019"/>
      <c r="BV121" s="1019">
        <v>1731906</v>
      </c>
      <c r="BW121" s="1019"/>
      <c r="BX121" s="1019"/>
      <c r="BY121" s="1019"/>
      <c r="BZ121" s="1019"/>
      <c r="CA121" s="1019">
        <v>1992686</v>
      </c>
      <c r="CB121" s="1019"/>
      <c r="CC121" s="1019"/>
      <c r="CD121" s="1019"/>
      <c r="CE121" s="1019"/>
      <c r="CF121" s="1057">
        <v>159.9</v>
      </c>
      <c r="CG121" s="1058"/>
      <c r="CH121" s="1058"/>
      <c r="CI121" s="1058"/>
      <c r="CJ121" s="1058"/>
      <c r="CK121" s="1049"/>
      <c r="CL121" s="1050"/>
      <c r="CM121" s="1050"/>
      <c r="CN121" s="1050"/>
      <c r="CO121" s="1051"/>
      <c r="CP121" s="1040" t="s">
        <v>377</v>
      </c>
      <c r="CQ121" s="1041"/>
      <c r="CR121" s="1041"/>
      <c r="CS121" s="1041"/>
      <c r="CT121" s="1041"/>
      <c r="CU121" s="1041"/>
      <c r="CV121" s="1041"/>
      <c r="CW121" s="1041"/>
      <c r="CX121" s="1041"/>
      <c r="CY121" s="1041"/>
      <c r="CZ121" s="1041"/>
      <c r="DA121" s="1041"/>
      <c r="DB121" s="1041"/>
      <c r="DC121" s="1041"/>
      <c r="DD121" s="1041"/>
      <c r="DE121" s="1041"/>
      <c r="DF121" s="1042"/>
      <c r="DG121" s="952" t="s">
        <v>108</v>
      </c>
      <c r="DH121" s="953"/>
      <c r="DI121" s="953"/>
      <c r="DJ121" s="953"/>
      <c r="DK121" s="953"/>
      <c r="DL121" s="953" t="s">
        <v>108</v>
      </c>
      <c r="DM121" s="953"/>
      <c r="DN121" s="953"/>
      <c r="DO121" s="953"/>
      <c r="DP121" s="953"/>
      <c r="DQ121" s="953" t="s">
        <v>108</v>
      </c>
      <c r="DR121" s="953"/>
      <c r="DS121" s="953"/>
      <c r="DT121" s="953"/>
      <c r="DU121" s="953"/>
      <c r="DV121" s="954" t="s">
        <v>108</v>
      </c>
      <c r="DW121" s="954"/>
      <c r="DX121" s="954"/>
      <c r="DY121" s="954"/>
      <c r="DZ121" s="955"/>
    </row>
    <row r="122" spans="1:130" s="197" customFormat="1" ht="26.25" customHeight="1">
      <c r="A122" s="1008"/>
      <c r="B122" s="979"/>
      <c r="C122" s="949" t="s">
        <v>417</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108</v>
      </c>
      <c r="AB122" s="992"/>
      <c r="AC122" s="992"/>
      <c r="AD122" s="992"/>
      <c r="AE122" s="993"/>
      <c r="AF122" s="994" t="s">
        <v>108</v>
      </c>
      <c r="AG122" s="992"/>
      <c r="AH122" s="992"/>
      <c r="AI122" s="992"/>
      <c r="AJ122" s="993"/>
      <c r="AK122" s="994" t="s">
        <v>108</v>
      </c>
      <c r="AL122" s="992"/>
      <c r="AM122" s="992"/>
      <c r="AN122" s="992"/>
      <c r="AO122" s="993"/>
      <c r="AP122" s="995" t="s">
        <v>108</v>
      </c>
      <c r="AQ122" s="996"/>
      <c r="AR122" s="996"/>
      <c r="AS122" s="996"/>
      <c r="AT122" s="997"/>
      <c r="AU122" s="1016"/>
      <c r="AV122" s="1017"/>
      <c r="AW122" s="1017"/>
      <c r="AX122" s="1017"/>
      <c r="AY122" s="1017"/>
      <c r="AZ122" s="228" t="s">
        <v>167</v>
      </c>
      <c r="BA122" s="228"/>
      <c r="BB122" s="228"/>
      <c r="BC122" s="228"/>
      <c r="BD122" s="228"/>
      <c r="BE122" s="228"/>
      <c r="BF122" s="228"/>
      <c r="BG122" s="228"/>
      <c r="BH122" s="228"/>
      <c r="BI122" s="228"/>
      <c r="BJ122" s="228"/>
      <c r="BK122" s="228"/>
      <c r="BL122" s="228"/>
      <c r="BM122" s="228"/>
      <c r="BN122" s="228"/>
      <c r="BO122" s="1026" t="s">
        <v>436</v>
      </c>
      <c r="BP122" s="1027"/>
      <c r="BQ122" s="1067">
        <v>4550999</v>
      </c>
      <c r="BR122" s="1068"/>
      <c r="BS122" s="1068"/>
      <c r="BT122" s="1068"/>
      <c r="BU122" s="1068"/>
      <c r="BV122" s="1068">
        <v>4652657</v>
      </c>
      <c r="BW122" s="1068"/>
      <c r="BX122" s="1068"/>
      <c r="BY122" s="1068"/>
      <c r="BZ122" s="1068"/>
      <c r="CA122" s="1068">
        <v>4935447</v>
      </c>
      <c r="CB122" s="1068"/>
      <c r="CC122" s="1068"/>
      <c r="CD122" s="1068"/>
      <c r="CE122" s="1068"/>
      <c r="CF122" s="1020"/>
      <c r="CG122" s="1021"/>
      <c r="CH122" s="1021"/>
      <c r="CI122" s="1021"/>
      <c r="CJ122" s="1022"/>
      <c r="CK122" s="1049"/>
      <c r="CL122" s="1050"/>
      <c r="CM122" s="1050"/>
      <c r="CN122" s="1050"/>
      <c r="CO122" s="1051"/>
      <c r="CP122" s="1040" t="s">
        <v>437</v>
      </c>
      <c r="CQ122" s="1041"/>
      <c r="CR122" s="1041"/>
      <c r="CS122" s="1041"/>
      <c r="CT122" s="1041"/>
      <c r="CU122" s="1041"/>
      <c r="CV122" s="1041"/>
      <c r="CW122" s="1041"/>
      <c r="CX122" s="1041"/>
      <c r="CY122" s="1041"/>
      <c r="CZ122" s="1041"/>
      <c r="DA122" s="1041"/>
      <c r="DB122" s="1041"/>
      <c r="DC122" s="1041"/>
      <c r="DD122" s="1041"/>
      <c r="DE122" s="1041"/>
      <c r="DF122" s="1042"/>
      <c r="DG122" s="952" t="s">
        <v>438</v>
      </c>
      <c r="DH122" s="953"/>
      <c r="DI122" s="953"/>
      <c r="DJ122" s="953"/>
      <c r="DK122" s="953"/>
      <c r="DL122" s="953" t="s">
        <v>438</v>
      </c>
      <c r="DM122" s="953"/>
      <c r="DN122" s="953"/>
      <c r="DO122" s="953"/>
      <c r="DP122" s="953"/>
      <c r="DQ122" s="953" t="s">
        <v>438</v>
      </c>
      <c r="DR122" s="953"/>
      <c r="DS122" s="953"/>
      <c r="DT122" s="953"/>
      <c r="DU122" s="953"/>
      <c r="DV122" s="954" t="s">
        <v>438</v>
      </c>
      <c r="DW122" s="954"/>
      <c r="DX122" s="954"/>
      <c r="DY122" s="954"/>
      <c r="DZ122" s="955"/>
    </row>
    <row r="123" spans="1:130" s="197" customFormat="1" ht="26.25" customHeight="1" thickBot="1">
      <c r="A123" s="1008"/>
      <c r="B123" s="979"/>
      <c r="C123" s="949" t="s">
        <v>423</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438</v>
      </c>
      <c r="AB123" s="992"/>
      <c r="AC123" s="992"/>
      <c r="AD123" s="992"/>
      <c r="AE123" s="993"/>
      <c r="AF123" s="994" t="s">
        <v>438</v>
      </c>
      <c r="AG123" s="992"/>
      <c r="AH123" s="992"/>
      <c r="AI123" s="992"/>
      <c r="AJ123" s="993"/>
      <c r="AK123" s="994" t="s">
        <v>438</v>
      </c>
      <c r="AL123" s="992"/>
      <c r="AM123" s="992"/>
      <c r="AN123" s="992"/>
      <c r="AO123" s="993"/>
      <c r="AP123" s="995" t="s">
        <v>438</v>
      </c>
      <c r="AQ123" s="996"/>
      <c r="AR123" s="996"/>
      <c r="AS123" s="996"/>
      <c r="AT123" s="997"/>
      <c r="AU123" s="1064" t="s">
        <v>439</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t="s">
        <v>438</v>
      </c>
      <c r="BR123" s="1060"/>
      <c r="BS123" s="1060"/>
      <c r="BT123" s="1060"/>
      <c r="BU123" s="1060"/>
      <c r="BV123" s="1060" t="s">
        <v>438</v>
      </c>
      <c r="BW123" s="1060"/>
      <c r="BX123" s="1060"/>
      <c r="BY123" s="1060"/>
      <c r="BZ123" s="1060"/>
      <c r="CA123" s="1060" t="s">
        <v>438</v>
      </c>
      <c r="CB123" s="1060"/>
      <c r="CC123" s="1060"/>
      <c r="CD123" s="1060"/>
      <c r="CE123" s="1060"/>
      <c r="CF123" s="1061"/>
      <c r="CG123" s="1062"/>
      <c r="CH123" s="1062"/>
      <c r="CI123" s="1062"/>
      <c r="CJ123" s="1063"/>
      <c r="CK123" s="1049"/>
      <c r="CL123" s="1050"/>
      <c r="CM123" s="1050"/>
      <c r="CN123" s="1050"/>
      <c r="CO123" s="1051"/>
      <c r="CP123" s="1040" t="s">
        <v>440</v>
      </c>
      <c r="CQ123" s="1041"/>
      <c r="CR123" s="1041"/>
      <c r="CS123" s="1041"/>
      <c r="CT123" s="1041"/>
      <c r="CU123" s="1041"/>
      <c r="CV123" s="1041"/>
      <c r="CW123" s="1041"/>
      <c r="CX123" s="1041"/>
      <c r="CY123" s="1041"/>
      <c r="CZ123" s="1041"/>
      <c r="DA123" s="1041"/>
      <c r="DB123" s="1041"/>
      <c r="DC123" s="1041"/>
      <c r="DD123" s="1041"/>
      <c r="DE123" s="1041"/>
      <c r="DF123" s="1042"/>
      <c r="DG123" s="991" t="s">
        <v>438</v>
      </c>
      <c r="DH123" s="992"/>
      <c r="DI123" s="992"/>
      <c r="DJ123" s="992"/>
      <c r="DK123" s="993"/>
      <c r="DL123" s="994" t="s">
        <v>438</v>
      </c>
      <c r="DM123" s="992"/>
      <c r="DN123" s="992"/>
      <c r="DO123" s="992"/>
      <c r="DP123" s="993"/>
      <c r="DQ123" s="994" t="s">
        <v>438</v>
      </c>
      <c r="DR123" s="992"/>
      <c r="DS123" s="992"/>
      <c r="DT123" s="992"/>
      <c r="DU123" s="993"/>
      <c r="DV123" s="995" t="s">
        <v>438</v>
      </c>
      <c r="DW123" s="996"/>
      <c r="DX123" s="996"/>
      <c r="DY123" s="996"/>
      <c r="DZ123" s="997"/>
    </row>
    <row r="124" spans="1:130" s="197" customFormat="1" ht="26.25" customHeight="1">
      <c r="A124" s="1008"/>
      <c r="B124" s="979"/>
      <c r="C124" s="949" t="s">
        <v>426</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438</v>
      </c>
      <c r="AB124" s="992"/>
      <c r="AC124" s="992"/>
      <c r="AD124" s="992"/>
      <c r="AE124" s="993"/>
      <c r="AF124" s="994" t="s">
        <v>438</v>
      </c>
      <c r="AG124" s="992"/>
      <c r="AH124" s="992"/>
      <c r="AI124" s="992"/>
      <c r="AJ124" s="993"/>
      <c r="AK124" s="994" t="s">
        <v>438</v>
      </c>
      <c r="AL124" s="992"/>
      <c r="AM124" s="992"/>
      <c r="AN124" s="992"/>
      <c r="AO124" s="993"/>
      <c r="AP124" s="995" t="s">
        <v>438</v>
      </c>
      <c r="AQ124" s="996"/>
      <c r="AR124" s="996"/>
      <c r="AS124" s="996"/>
      <c r="AT124" s="9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441</v>
      </c>
      <c r="CQ124" s="1041"/>
      <c r="CR124" s="1041"/>
      <c r="CS124" s="1041"/>
      <c r="CT124" s="1041"/>
      <c r="CU124" s="1041"/>
      <c r="CV124" s="1041"/>
      <c r="CW124" s="1041"/>
      <c r="CX124" s="1041"/>
      <c r="CY124" s="1041"/>
      <c r="CZ124" s="1041"/>
      <c r="DA124" s="1041"/>
      <c r="DB124" s="1041"/>
      <c r="DC124" s="1041"/>
      <c r="DD124" s="1041"/>
      <c r="DE124" s="1041"/>
      <c r="DF124" s="1042"/>
      <c r="DG124" s="1030" t="s">
        <v>438</v>
      </c>
      <c r="DH124" s="1031"/>
      <c r="DI124" s="1031"/>
      <c r="DJ124" s="1031"/>
      <c r="DK124" s="1032"/>
      <c r="DL124" s="1033" t="s">
        <v>438</v>
      </c>
      <c r="DM124" s="1031"/>
      <c r="DN124" s="1031"/>
      <c r="DO124" s="1031"/>
      <c r="DP124" s="1032"/>
      <c r="DQ124" s="1033" t="s">
        <v>438</v>
      </c>
      <c r="DR124" s="1031"/>
      <c r="DS124" s="1031"/>
      <c r="DT124" s="1031"/>
      <c r="DU124" s="1032"/>
      <c r="DV124" s="1034" t="s">
        <v>438</v>
      </c>
      <c r="DW124" s="1035"/>
      <c r="DX124" s="1035"/>
      <c r="DY124" s="1035"/>
      <c r="DZ124" s="1036"/>
    </row>
    <row r="125" spans="1:130" s="197" customFormat="1" ht="26.25" customHeight="1" thickBot="1">
      <c r="A125" s="1008"/>
      <c r="B125" s="979"/>
      <c r="C125" s="949" t="s">
        <v>428</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438</v>
      </c>
      <c r="AB125" s="992"/>
      <c r="AC125" s="992"/>
      <c r="AD125" s="992"/>
      <c r="AE125" s="993"/>
      <c r="AF125" s="994" t="s">
        <v>438</v>
      </c>
      <c r="AG125" s="992"/>
      <c r="AH125" s="992"/>
      <c r="AI125" s="992"/>
      <c r="AJ125" s="993"/>
      <c r="AK125" s="994" t="s">
        <v>438</v>
      </c>
      <c r="AL125" s="992"/>
      <c r="AM125" s="992"/>
      <c r="AN125" s="992"/>
      <c r="AO125" s="993"/>
      <c r="AP125" s="995" t="s">
        <v>438</v>
      </c>
      <c r="AQ125" s="996"/>
      <c r="AR125" s="996"/>
      <c r="AS125" s="996"/>
      <c r="AT125" s="9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442</v>
      </c>
      <c r="CL125" s="1047"/>
      <c r="CM125" s="1047"/>
      <c r="CN125" s="1047"/>
      <c r="CO125" s="1048"/>
      <c r="CP125" s="973" t="s">
        <v>443</v>
      </c>
      <c r="CQ125" s="920"/>
      <c r="CR125" s="920"/>
      <c r="CS125" s="920"/>
      <c r="CT125" s="920"/>
      <c r="CU125" s="920"/>
      <c r="CV125" s="920"/>
      <c r="CW125" s="920"/>
      <c r="CX125" s="920"/>
      <c r="CY125" s="920"/>
      <c r="CZ125" s="920"/>
      <c r="DA125" s="920"/>
      <c r="DB125" s="920"/>
      <c r="DC125" s="920"/>
      <c r="DD125" s="920"/>
      <c r="DE125" s="920"/>
      <c r="DF125" s="921"/>
      <c r="DG125" s="959" t="s">
        <v>438</v>
      </c>
      <c r="DH125" s="960"/>
      <c r="DI125" s="960"/>
      <c r="DJ125" s="960"/>
      <c r="DK125" s="960"/>
      <c r="DL125" s="960" t="s">
        <v>438</v>
      </c>
      <c r="DM125" s="960"/>
      <c r="DN125" s="960"/>
      <c r="DO125" s="960"/>
      <c r="DP125" s="960"/>
      <c r="DQ125" s="960" t="s">
        <v>438</v>
      </c>
      <c r="DR125" s="960"/>
      <c r="DS125" s="960"/>
      <c r="DT125" s="960"/>
      <c r="DU125" s="960"/>
      <c r="DV125" s="961" t="s">
        <v>438</v>
      </c>
      <c r="DW125" s="961"/>
      <c r="DX125" s="961"/>
      <c r="DY125" s="961"/>
      <c r="DZ125" s="962"/>
    </row>
    <row r="126" spans="1:130" s="197" customFormat="1" ht="26.25" customHeight="1">
      <c r="A126" s="1008"/>
      <c r="B126" s="979"/>
      <c r="C126" s="949" t="s">
        <v>431</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438</v>
      </c>
      <c r="AB126" s="992"/>
      <c r="AC126" s="992"/>
      <c r="AD126" s="992"/>
      <c r="AE126" s="993"/>
      <c r="AF126" s="994" t="s">
        <v>438</v>
      </c>
      <c r="AG126" s="992"/>
      <c r="AH126" s="992"/>
      <c r="AI126" s="992"/>
      <c r="AJ126" s="993"/>
      <c r="AK126" s="994" t="s">
        <v>438</v>
      </c>
      <c r="AL126" s="992"/>
      <c r="AM126" s="992"/>
      <c r="AN126" s="992"/>
      <c r="AO126" s="993"/>
      <c r="AP126" s="995" t="s">
        <v>438</v>
      </c>
      <c r="AQ126" s="996"/>
      <c r="AR126" s="996"/>
      <c r="AS126" s="996"/>
      <c r="AT126" s="997"/>
      <c r="AU126" s="233"/>
      <c r="AV126" s="233"/>
      <c r="AW126" s="233"/>
      <c r="AX126" s="1069" t="s">
        <v>444</v>
      </c>
      <c r="AY126" s="1070"/>
      <c r="AZ126" s="1070"/>
      <c r="BA126" s="1070"/>
      <c r="BB126" s="1070"/>
      <c r="BC126" s="1070"/>
      <c r="BD126" s="1070"/>
      <c r="BE126" s="1071"/>
      <c r="BF126" s="1085" t="s">
        <v>445</v>
      </c>
      <c r="BG126" s="1070"/>
      <c r="BH126" s="1070"/>
      <c r="BI126" s="1070"/>
      <c r="BJ126" s="1070"/>
      <c r="BK126" s="1070"/>
      <c r="BL126" s="1071"/>
      <c r="BM126" s="1085" t="s">
        <v>446</v>
      </c>
      <c r="BN126" s="1070"/>
      <c r="BO126" s="1070"/>
      <c r="BP126" s="1070"/>
      <c r="BQ126" s="1070"/>
      <c r="BR126" s="1070"/>
      <c r="BS126" s="1071"/>
      <c r="BT126" s="1085" t="s">
        <v>447</v>
      </c>
      <c r="BU126" s="1070"/>
      <c r="BV126" s="1070"/>
      <c r="BW126" s="1070"/>
      <c r="BX126" s="1070"/>
      <c r="BY126" s="1070"/>
      <c r="BZ126" s="1086"/>
      <c r="CA126" s="233"/>
      <c r="CB126" s="233"/>
      <c r="CC126" s="233"/>
      <c r="CD126" s="234"/>
      <c r="CE126" s="234"/>
      <c r="CF126" s="234"/>
      <c r="CG126" s="231"/>
      <c r="CH126" s="231"/>
      <c r="CI126" s="231"/>
      <c r="CJ126" s="232"/>
      <c r="CK126" s="1050"/>
      <c r="CL126" s="1050"/>
      <c r="CM126" s="1050"/>
      <c r="CN126" s="1050"/>
      <c r="CO126" s="1051"/>
      <c r="CP126" s="982" t="s">
        <v>448</v>
      </c>
      <c r="CQ126" s="983"/>
      <c r="CR126" s="983"/>
      <c r="CS126" s="983"/>
      <c r="CT126" s="983"/>
      <c r="CU126" s="983"/>
      <c r="CV126" s="983"/>
      <c r="CW126" s="983"/>
      <c r="CX126" s="983"/>
      <c r="CY126" s="983"/>
      <c r="CZ126" s="983"/>
      <c r="DA126" s="983"/>
      <c r="DB126" s="983"/>
      <c r="DC126" s="983"/>
      <c r="DD126" s="983"/>
      <c r="DE126" s="983"/>
      <c r="DF126" s="984"/>
      <c r="DG126" s="952" t="s">
        <v>438</v>
      </c>
      <c r="DH126" s="953"/>
      <c r="DI126" s="953"/>
      <c r="DJ126" s="953"/>
      <c r="DK126" s="953"/>
      <c r="DL126" s="953" t="s">
        <v>438</v>
      </c>
      <c r="DM126" s="953"/>
      <c r="DN126" s="953"/>
      <c r="DO126" s="953"/>
      <c r="DP126" s="953"/>
      <c r="DQ126" s="953" t="s">
        <v>438</v>
      </c>
      <c r="DR126" s="953"/>
      <c r="DS126" s="953"/>
      <c r="DT126" s="953"/>
      <c r="DU126" s="953"/>
      <c r="DV126" s="954" t="s">
        <v>438</v>
      </c>
      <c r="DW126" s="954"/>
      <c r="DX126" s="954"/>
      <c r="DY126" s="954"/>
      <c r="DZ126" s="955"/>
    </row>
    <row r="127" spans="1:130" s="197" customFormat="1" ht="26.25" customHeight="1" thickBot="1">
      <c r="A127" s="1009"/>
      <c r="B127" s="981"/>
      <c r="C127" s="1037" t="s">
        <v>449</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t="s">
        <v>438</v>
      </c>
      <c r="AB127" s="992"/>
      <c r="AC127" s="992"/>
      <c r="AD127" s="992"/>
      <c r="AE127" s="993"/>
      <c r="AF127" s="994" t="s">
        <v>438</v>
      </c>
      <c r="AG127" s="992"/>
      <c r="AH127" s="992"/>
      <c r="AI127" s="992"/>
      <c r="AJ127" s="993"/>
      <c r="AK127" s="994" t="s">
        <v>438</v>
      </c>
      <c r="AL127" s="992"/>
      <c r="AM127" s="992"/>
      <c r="AN127" s="992"/>
      <c r="AO127" s="993"/>
      <c r="AP127" s="995" t="s">
        <v>438</v>
      </c>
      <c r="AQ127" s="996"/>
      <c r="AR127" s="996"/>
      <c r="AS127" s="996"/>
      <c r="AT127" s="997"/>
      <c r="AU127" s="233"/>
      <c r="AV127" s="233"/>
      <c r="AW127" s="233"/>
      <c r="AX127" s="919" t="s">
        <v>450</v>
      </c>
      <c r="AY127" s="920"/>
      <c r="AZ127" s="920"/>
      <c r="BA127" s="920"/>
      <c r="BB127" s="920"/>
      <c r="BC127" s="920"/>
      <c r="BD127" s="920"/>
      <c r="BE127" s="921"/>
      <c r="BF127" s="1074" t="s">
        <v>438</v>
      </c>
      <c r="BG127" s="1075"/>
      <c r="BH127" s="1075"/>
      <c r="BI127" s="1075"/>
      <c r="BJ127" s="1075"/>
      <c r="BK127" s="1075"/>
      <c r="BL127" s="1084"/>
      <c r="BM127" s="1074">
        <v>15</v>
      </c>
      <c r="BN127" s="1075"/>
      <c r="BO127" s="1075"/>
      <c r="BP127" s="1075"/>
      <c r="BQ127" s="1075"/>
      <c r="BR127" s="1075"/>
      <c r="BS127" s="1084"/>
      <c r="BT127" s="1074">
        <v>20</v>
      </c>
      <c r="BU127" s="1075"/>
      <c r="BV127" s="1075"/>
      <c r="BW127" s="1075"/>
      <c r="BX127" s="1075"/>
      <c r="BY127" s="1075"/>
      <c r="BZ127" s="1076"/>
      <c r="CA127" s="234"/>
      <c r="CB127" s="234"/>
      <c r="CC127" s="234"/>
      <c r="CD127" s="234"/>
      <c r="CE127" s="234"/>
      <c r="CF127" s="234"/>
      <c r="CG127" s="231"/>
      <c r="CH127" s="231"/>
      <c r="CI127" s="231"/>
      <c r="CJ127" s="232"/>
      <c r="CK127" s="1072"/>
      <c r="CL127" s="1072"/>
      <c r="CM127" s="1072"/>
      <c r="CN127" s="1072"/>
      <c r="CO127" s="1073"/>
      <c r="CP127" s="1077" t="s">
        <v>451</v>
      </c>
      <c r="CQ127" s="1078"/>
      <c r="CR127" s="1078"/>
      <c r="CS127" s="1078"/>
      <c r="CT127" s="1078"/>
      <c r="CU127" s="1078"/>
      <c r="CV127" s="1078"/>
      <c r="CW127" s="1078"/>
      <c r="CX127" s="1078"/>
      <c r="CY127" s="1078"/>
      <c r="CZ127" s="1078"/>
      <c r="DA127" s="1078"/>
      <c r="DB127" s="1078"/>
      <c r="DC127" s="1078"/>
      <c r="DD127" s="1078"/>
      <c r="DE127" s="1078"/>
      <c r="DF127" s="1079"/>
      <c r="DG127" s="1080" t="s">
        <v>452</v>
      </c>
      <c r="DH127" s="1081"/>
      <c r="DI127" s="1081"/>
      <c r="DJ127" s="1081"/>
      <c r="DK127" s="1081"/>
      <c r="DL127" s="1081" t="s">
        <v>108</v>
      </c>
      <c r="DM127" s="1081"/>
      <c r="DN127" s="1081"/>
      <c r="DO127" s="1081"/>
      <c r="DP127" s="1081"/>
      <c r="DQ127" s="1081" t="s">
        <v>108</v>
      </c>
      <c r="DR127" s="1081"/>
      <c r="DS127" s="1081"/>
      <c r="DT127" s="1081"/>
      <c r="DU127" s="1081"/>
      <c r="DV127" s="1082" t="s">
        <v>108</v>
      </c>
      <c r="DW127" s="1082"/>
      <c r="DX127" s="1082"/>
      <c r="DY127" s="1082"/>
      <c r="DZ127" s="1083"/>
    </row>
    <row r="128" spans="1:130" s="197" customFormat="1" ht="26.25" customHeight="1">
      <c r="A128" s="1104" t="s">
        <v>453</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454</v>
      </c>
      <c r="X128" s="1106"/>
      <c r="Y128" s="1106"/>
      <c r="Z128" s="1107"/>
      <c r="AA128" s="1122" t="s">
        <v>455</v>
      </c>
      <c r="AB128" s="1123"/>
      <c r="AC128" s="1123"/>
      <c r="AD128" s="1123"/>
      <c r="AE128" s="1124"/>
      <c r="AF128" s="1125" t="s">
        <v>455</v>
      </c>
      <c r="AG128" s="1123"/>
      <c r="AH128" s="1123"/>
      <c r="AI128" s="1123"/>
      <c r="AJ128" s="1124"/>
      <c r="AK128" s="1125" t="s">
        <v>455</v>
      </c>
      <c r="AL128" s="1123"/>
      <c r="AM128" s="1123"/>
      <c r="AN128" s="1123"/>
      <c r="AO128" s="1124"/>
      <c r="AP128" s="1126"/>
      <c r="AQ128" s="1127"/>
      <c r="AR128" s="1127"/>
      <c r="AS128" s="1127"/>
      <c r="AT128" s="1128"/>
      <c r="AU128" s="235"/>
      <c r="AV128" s="235"/>
      <c r="AW128" s="235"/>
      <c r="AX128" s="1087" t="s">
        <v>456</v>
      </c>
      <c r="AY128" s="983"/>
      <c r="AZ128" s="983"/>
      <c r="BA128" s="983"/>
      <c r="BB128" s="983"/>
      <c r="BC128" s="983"/>
      <c r="BD128" s="983"/>
      <c r="BE128" s="984"/>
      <c r="BF128" s="1099" t="s">
        <v>457</v>
      </c>
      <c r="BG128" s="1100"/>
      <c r="BH128" s="1100"/>
      <c r="BI128" s="1100"/>
      <c r="BJ128" s="1100"/>
      <c r="BK128" s="1100"/>
      <c r="BL128" s="1101"/>
      <c r="BM128" s="1099">
        <v>20</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3" t="s">
        <v>89</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458</v>
      </c>
      <c r="X129" s="1094"/>
      <c r="Y129" s="1094"/>
      <c r="Z129" s="1095"/>
      <c r="AA129" s="991">
        <v>1567863</v>
      </c>
      <c r="AB129" s="992"/>
      <c r="AC129" s="992"/>
      <c r="AD129" s="992"/>
      <c r="AE129" s="993"/>
      <c r="AF129" s="994">
        <v>1387691</v>
      </c>
      <c r="AG129" s="992"/>
      <c r="AH129" s="992"/>
      <c r="AI129" s="992"/>
      <c r="AJ129" s="993"/>
      <c r="AK129" s="994">
        <v>1448426</v>
      </c>
      <c r="AL129" s="992"/>
      <c r="AM129" s="992"/>
      <c r="AN129" s="992"/>
      <c r="AO129" s="993"/>
      <c r="AP129" s="1096"/>
      <c r="AQ129" s="1097"/>
      <c r="AR129" s="1097"/>
      <c r="AS129" s="1097"/>
      <c r="AT129" s="1098"/>
      <c r="AU129" s="235"/>
      <c r="AV129" s="235"/>
      <c r="AW129" s="235"/>
      <c r="AX129" s="1087" t="s">
        <v>459</v>
      </c>
      <c r="AY129" s="983"/>
      <c r="AZ129" s="983"/>
      <c r="BA129" s="983"/>
      <c r="BB129" s="983"/>
      <c r="BC129" s="983"/>
      <c r="BD129" s="983"/>
      <c r="BE129" s="984"/>
      <c r="BF129" s="1088">
        <v>5.0999999999999996</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3" t="s">
        <v>460</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461</v>
      </c>
      <c r="X130" s="1094"/>
      <c r="Y130" s="1094"/>
      <c r="Z130" s="1095"/>
      <c r="AA130" s="991">
        <v>235595</v>
      </c>
      <c r="AB130" s="992"/>
      <c r="AC130" s="992"/>
      <c r="AD130" s="992"/>
      <c r="AE130" s="993"/>
      <c r="AF130" s="994">
        <v>223673</v>
      </c>
      <c r="AG130" s="992"/>
      <c r="AH130" s="992"/>
      <c r="AI130" s="992"/>
      <c r="AJ130" s="993"/>
      <c r="AK130" s="994">
        <v>202394</v>
      </c>
      <c r="AL130" s="992"/>
      <c r="AM130" s="992"/>
      <c r="AN130" s="992"/>
      <c r="AO130" s="993"/>
      <c r="AP130" s="1096"/>
      <c r="AQ130" s="1097"/>
      <c r="AR130" s="1097"/>
      <c r="AS130" s="1097"/>
      <c r="AT130" s="1098"/>
      <c r="AU130" s="235"/>
      <c r="AV130" s="235"/>
      <c r="AW130" s="235"/>
      <c r="AX130" s="1146" t="s">
        <v>462</v>
      </c>
      <c r="AY130" s="1078"/>
      <c r="AZ130" s="1078"/>
      <c r="BA130" s="1078"/>
      <c r="BB130" s="1078"/>
      <c r="BC130" s="1078"/>
      <c r="BD130" s="1078"/>
      <c r="BE130" s="1079"/>
      <c r="BF130" s="1108" t="s">
        <v>404</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463</v>
      </c>
      <c r="X131" s="1117"/>
      <c r="Y131" s="1117"/>
      <c r="Z131" s="1118"/>
      <c r="AA131" s="1030">
        <v>1332268</v>
      </c>
      <c r="AB131" s="1031"/>
      <c r="AC131" s="1031"/>
      <c r="AD131" s="1031"/>
      <c r="AE131" s="1032"/>
      <c r="AF131" s="1033">
        <v>1164018</v>
      </c>
      <c r="AG131" s="1031"/>
      <c r="AH131" s="1031"/>
      <c r="AI131" s="1031"/>
      <c r="AJ131" s="1032"/>
      <c r="AK131" s="1033">
        <v>1246032</v>
      </c>
      <c r="AL131" s="1031"/>
      <c r="AM131" s="1031"/>
      <c r="AN131" s="1031"/>
      <c r="AO131" s="1032"/>
      <c r="AP131" s="1119"/>
      <c r="AQ131" s="1120"/>
      <c r="AR131" s="1120"/>
      <c r="AS131" s="1120"/>
      <c r="AT131" s="112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0" t="s">
        <v>464</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465</v>
      </c>
      <c r="W132" s="1134"/>
      <c r="X132" s="1134"/>
      <c r="Y132" s="1134"/>
      <c r="Z132" s="1135"/>
      <c r="AA132" s="1136">
        <v>6.1891451269999997</v>
      </c>
      <c r="AB132" s="1137"/>
      <c r="AC132" s="1137"/>
      <c r="AD132" s="1137"/>
      <c r="AE132" s="1138"/>
      <c r="AF132" s="1139">
        <v>6.0951806590000004</v>
      </c>
      <c r="AG132" s="1137"/>
      <c r="AH132" s="1137"/>
      <c r="AI132" s="1137"/>
      <c r="AJ132" s="1138"/>
      <c r="AK132" s="1139">
        <v>3.0242401480000001</v>
      </c>
      <c r="AL132" s="1137"/>
      <c r="AM132" s="1137"/>
      <c r="AN132" s="1137"/>
      <c r="AO132" s="1138"/>
      <c r="AP132" s="1020"/>
      <c r="AQ132" s="1021"/>
      <c r="AR132" s="1021"/>
      <c r="AS132" s="1021"/>
      <c r="AT132" s="114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466</v>
      </c>
      <c r="W133" s="1141"/>
      <c r="X133" s="1141"/>
      <c r="Y133" s="1141"/>
      <c r="Z133" s="1142"/>
      <c r="AA133" s="1143">
        <v>7.3</v>
      </c>
      <c r="AB133" s="1144"/>
      <c r="AC133" s="1144"/>
      <c r="AD133" s="1144"/>
      <c r="AE133" s="1145"/>
      <c r="AF133" s="1143">
        <v>6</v>
      </c>
      <c r="AG133" s="1144"/>
      <c r="AH133" s="1144"/>
      <c r="AI133" s="1144"/>
      <c r="AJ133" s="1145"/>
      <c r="AK133" s="1143">
        <v>5.0999999999999996</v>
      </c>
      <c r="AL133" s="1144"/>
      <c r="AM133" s="1144"/>
      <c r="AN133" s="1144"/>
      <c r="AO133" s="1145"/>
      <c r="AP133" s="1061"/>
      <c r="AQ133" s="1062"/>
      <c r="AR133" s="1062"/>
      <c r="AS133" s="1062"/>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50" t="s">
        <v>469</v>
      </c>
      <c r="L7" s="254"/>
      <c r="M7" s="255" t="s">
        <v>470</v>
      </c>
      <c r="N7" s="256"/>
    </row>
    <row r="8" spans="1:16">
      <c r="A8" s="248"/>
      <c r="B8" s="244"/>
      <c r="C8" s="244"/>
      <c r="D8" s="244"/>
      <c r="E8" s="244"/>
      <c r="F8" s="244"/>
      <c r="G8" s="257"/>
      <c r="H8" s="258"/>
      <c r="I8" s="258"/>
      <c r="J8" s="259"/>
      <c r="K8" s="1151"/>
      <c r="L8" s="260" t="s">
        <v>471</v>
      </c>
      <c r="M8" s="261" t="s">
        <v>472</v>
      </c>
      <c r="N8" s="262" t="s">
        <v>473</v>
      </c>
    </row>
    <row r="9" spans="1:16">
      <c r="A9" s="248"/>
      <c r="B9" s="244"/>
      <c r="C9" s="244"/>
      <c r="D9" s="244"/>
      <c r="E9" s="244"/>
      <c r="F9" s="244"/>
      <c r="G9" s="1152" t="s">
        <v>474</v>
      </c>
      <c r="H9" s="1153"/>
      <c r="I9" s="1153"/>
      <c r="J9" s="1154"/>
      <c r="K9" s="263">
        <v>289136</v>
      </c>
      <c r="L9" s="264">
        <v>272256</v>
      </c>
      <c r="M9" s="265">
        <v>187155</v>
      </c>
      <c r="N9" s="266">
        <v>45.5</v>
      </c>
    </row>
    <row r="10" spans="1:16">
      <c r="A10" s="248"/>
      <c r="B10" s="244"/>
      <c r="C10" s="244"/>
      <c r="D10" s="244"/>
      <c r="E10" s="244"/>
      <c r="F10" s="244"/>
      <c r="G10" s="1152" t="s">
        <v>475</v>
      </c>
      <c r="H10" s="1153"/>
      <c r="I10" s="1153"/>
      <c r="J10" s="1154"/>
      <c r="K10" s="267">
        <v>50953</v>
      </c>
      <c r="L10" s="268">
        <v>47978</v>
      </c>
      <c r="M10" s="269">
        <v>20525</v>
      </c>
      <c r="N10" s="270">
        <v>133.80000000000001</v>
      </c>
    </row>
    <row r="11" spans="1:16" ht="13.5" customHeight="1">
      <c r="A11" s="248"/>
      <c r="B11" s="244"/>
      <c r="C11" s="244"/>
      <c r="D11" s="244"/>
      <c r="E11" s="244"/>
      <c r="F11" s="244"/>
      <c r="G11" s="1152" t="s">
        <v>476</v>
      </c>
      <c r="H11" s="1153"/>
      <c r="I11" s="1153"/>
      <c r="J11" s="1154"/>
      <c r="K11" s="267">
        <v>30384</v>
      </c>
      <c r="L11" s="268">
        <v>28610</v>
      </c>
      <c r="M11" s="269">
        <v>27959</v>
      </c>
      <c r="N11" s="270">
        <v>2.2999999999999998</v>
      </c>
    </row>
    <row r="12" spans="1:16" ht="13.5" customHeight="1">
      <c r="A12" s="248"/>
      <c r="B12" s="244"/>
      <c r="C12" s="244"/>
      <c r="D12" s="244"/>
      <c r="E12" s="244"/>
      <c r="F12" s="244"/>
      <c r="G12" s="1152" t="s">
        <v>477</v>
      </c>
      <c r="H12" s="1153"/>
      <c r="I12" s="1153"/>
      <c r="J12" s="1154"/>
      <c r="K12" s="267" t="s">
        <v>478</v>
      </c>
      <c r="L12" s="268" t="s">
        <v>478</v>
      </c>
      <c r="M12" s="269">
        <v>2910</v>
      </c>
      <c r="N12" s="270" t="s">
        <v>478</v>
      </c>
    </row>
    <row r="13" spans="1:16" ht="13.5" customHeight="1">
      <c r="A13" s="248"/>
      <c r="B13" s="244"/>
      <c r="C13" s="244"/>
      <c r="D13" s="244"/>
      <c r="E13" s="244"/>
      <c r="F13" s="244"/>
      <c r="G13" s="1152" t="s">
        <v>479</v>
      </c>
      <c r="H13" s="1153"/>
      <c r="I13" s="1153"/>
      <c r="J13" s="1154"/>
      <c r="K13" s="267" t="s">
        <v>478</v>
      </c>
      <c r="L13" s="268" t="s">
        <v>478</v>
      </c>
      <c r="M13" s="269" t="s">
        <v>478</v>
      </c>
      <c r="N13" s="270" t="s">
        <v>478</v>
      </c>
    </row>
    <row r="14" spans="1:16" ht="13.5" customHeight="1">
      <c r="A14" s="248"/>
      <c r="B14" s="244"/>
      <c r="C14" s="244"/>
      <c r="D14" s="244"/>
      <c r="E14" s="244"/>
      <c r="F14" s="244"/>
      <c r="G14" s="1152" t="s">
        <v>480</v>
      </c>
      <c r="H14" s="1153"/>
      <c r="I14" s="1153"/>
      <c r="J14" s="1154"/>
      <c r="K14" s="267">
        <v>9214</v>
      </c>
      <c r="L14" s="268">
        <v>8676</v>
      </c>
      <c r="M14" s="269">
        <v>9160</v>
      </c>
      <c r="N14" s="270">
        <v>-5.3</v>
      </c>
    </row>
    <row r="15" spans="1:16" ht="13.5" customHeight="1">
      <c r="A15" s="248"/>
      <c r="B15" s="244"/>
      <c r="C15" s="244"/>
      <c r="D15" s="244"/>
      <c r="E15" s="244"/>
      <c r="F15" s="244"/>
      <c r="G15" s="1152" t="s">
        <v>481</v>
      </c>
      <c r="H15" s="1153"/>
      <c r="I15" s="1153"/>
      <c r="J15" s="1154"/>
      <c r="K15" s="267">
        <v>20895</v>
      </c>
      <c r="L15" s="268">
        <v>19675</v>
      </c>
      <c r="M15" s="269">
        <v>4580</v>
      </c>
      <c r="N15" s="270">
        <v>329.6</v>
      </c>
    </row>
    <row r="16" spans="1:16">
      <c r="A16" s="248"/>
      <c r="B16" s="244"/>
      <c r="C16" s="244"/>
      <c r="D16" s="244"/>
      <c r="E16" s="244"/>
      <c r="F16" s="244"/>
      <c r="G16" s="1155" t="s">
        <v>482</v>
      </c>
      <c r="H16" s="1156"/>
      <c r="I16" s="1156"/>
      <c r="J16" s="1157"/>
      <c r="K16" s="268">
        <v>-25083</v>
      </c>
      <c r="L16" s="268">
        <v>-23619</v>
      </c>
      <c r="M16" s="269">
        <v>-19254</v>
      </c>
      <c r="N16" s="270">
        <v>22.7</v>
      </c>
    </row>
    <row r="17" spans="1:16">
      <c r="A17" s="248"/>
      <c r="B17" s="244"/>
      <c r="C17" s="244"/>
      <c r="D17" s="244"/>
      <c r="E17" s="244"/>
      <c r="F17" s="244"/>
      <c r="G17" s="1155" t="s">
        <v>167</v>
      </c>
      <c r="H17" s="1156"/>
      <c r="I17" s="1156"/>
      <c r="J17" s="1157"/>
      <c r="K17" s="268">
        <v>375499</v>
      </c>
      <c r="L17" s="268">
        <v>353577</v>
      </c>
      <c r="M17" s="269">
        <v>233033</v>
      </c>
      <c r="N17" s="270">
        <v>51.7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7" t="s">
        <v>487</v>
      </c>
      <c r="H21" s="1148"/>
      <c r="I21" s="1148"/>
      <c r="J21" s="1149"/>
      <c r="K21" s="280">
        <v>31.07</v>
      </c>
      <c r="L21" s="281">
        <v>21.21</v>
      </c>
      <c r="M21" s="282">
        <v>9.86</v>
      </c>
      <c r="N21" s="249"/>
      <c r="O21" s="283"/>
      <c r="P21" s="279"/>
    </row>
    <row r="22" spans="1:16" s="284" customFormat="1">
      <c r="A22" s="279"/>
      <c r="B22" s="249"/>
      <c r="C22" s="249"/>
      <c r="D22" s="249"/>
      <c r="E22" s="249"/>
      <c r="F22" s="249"/>
      <c r="G22" s="1147" t="s">
        <v>488</v>
      </c>
      <c r="H22" s="1148"/>
      <c r="I22" s="1148"/>
      <c r="J22" s="1149"/>
      <c r="K22" s="285">
        <v>94.1</v>
      </c>
      <c r="L22" s="286">
        <v>95.4</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50" t="s">
        <v>469</v>
      </c>
      <c r="L30" s="254"/>
      <c r="M30" s="255" t="s">
        <v>470</v>
      </c>
      <c r="N30" s="256"/>
    </row>
    <row r="31" spans="1:16">
      <c r="A31" s="248"/>
      <c r="B31" s="244"/>
      <c r="C31" s="244"/>
      <c r="D31" s="244"/>
      <c r="E31" s="244"/>
      <c r="F31" s="244"/>
      <c r="G31" s="257"/>
      <c r="H31" s="258"/>
      <c r="I31" s="258"/>
      <c r="J31" s="259"/>
      <c r="K31" s="1151"/>
      <c r="L31" s="260" t="s">
        <v>471</v>
      </c>
      <c r="M31" s="261" t="s">
        <v>472</v>
      </c>
      <c r="N31" s="262" t="s">
        <v>473</v>
      </c>
    </row>
    <row r="32" spans="1:16" ht="27" customHeight="1">
      <c r="A32" s="248"/>
      <c r="B32" s="244"/>
      <c r="C32" s="244"/>
      <c r="D32" s="244"/>
      <c r="E32" s="244"/>
      <c r="F32" s="244"/>
      <c r="G32" s="1163" t="s">
        <v>492</v>
      </c>
      <c r="H32" s="1164"/>
      <c r="I32" s="1164"/>
      <c r="J32" s="1165"/>
      <c r="K32" s="294">
        <v>194081</v>
      </c>
      <c r="L32" s="294">
        <v>182750</v>
      </c>
      <c r="M32" s="295">
        <v>137219</v>
      </c>
      <c r="N32" s="296">
        <v>33.200000000000003</v>
      </c>
    </row>
    <row r="33" spans="1:16" ht="13.5" customHeight="1">
      <c r="A33" s="248"/>
      <c r="B33" s="244"/>
      <c r="C33" s="244"/>
      <c r="D33" s="244"/>
      <c r="E33" s="244"/>
      <c r="F33" s="244"/>
      <c r="G33" s="1163" t="s">
        <v>493</v>
      </c>
      <c r="H33" s="1164"/>
      <c r="I33" s="1164"/>
      <c r="J33" s="1165"/>
      <c r="K33" s="294" t="s">
        <v>478</v>
      </c>
      <c r="L33" s="294" t="s">
        <v>478</v>
      </c>
      <c r="M33" s="295" t="s">
        <v>478</v>
      </c>
      <c r="N33" s="296" t="s">
        <v>478</v>
      </c>
    </row>
    <row r="34" spans="1:16" ht="27" customHeight="1">
      <c r="A34" s="248"/>
      <c r="B34" s="244"/>
      <c r="C34" s="244"/>
      <c r="D34" s="244"/>
      <c r="E34" s="244"/>
      <c r="F34" s="244"/>
      <c r="G34" s="1163" t="s">
        <v>494</v>
      </c>
      <c r="H34" s="1164"/>
      <c r="I34" s="1164"/>
      <c r="J34" s="1165"/>
      <c r="K34" s="294" t="s">
        <v>478</v>
      </c>
      <c r="L34" s="294" t="s">
        <v>478</v>
      </c>
      <c r="M34" s="295">
        <v>4</v>
      </c>
      <c r="N34" s="296" t="s">
        <v>478</v>
      </c>
    </row>
    <row r="35" spans="1:16" ht="27" customHeight="1">
      <c r="A35" s="248"/>
      <c r="B35" s="244"/>
      <c r="C35" s="244"/>
      <c r="D35" s="244"/>
      <c r="E35" s="244"/>
      <c r="F35" s="244"/>
      <c r="G35" s="1163" t="s">
        <v>495</v>
      </c>
      <c r="H35" s="1164"/>
      <c r="I35" s="1164"/>
      <c r="J35" s="1165"/>
      <c r="K35" s="294">
        <v>43883</v>
      </c>
      <c r="L35" s="294">
        <v>41321</v>
      </c>
      <c r="M35" s="295">
        <v>30414</v>
      </c>
      <c r="N35" s="296">
        <v>35.9</v>
      </c>
    </row>
    <row r="36" spans="1:16" ht="27" customHeight="1">
      <c r="A36" s="248"/>
      <c r="B36" s="244"/>
      <c r="C36" s="244"/>
      <c r="D36" s="244"/>
      <c r="E36" s="244"/>
      <c r="F36" s="244"/>
      <c r="G36" s="1163" t="s">
        <v>496</v>
      </c>
      <c r="H36" s="1164"/>
      <c r="I36" s="1164"/>
      <c r="J36" s="1165"/>
      <c r="K36" s="294">
        <v>2113</v>
      </c>
      <c r="L36" s="294">
        <v>1990</v>
      </c>
      <c r="M36" s="295">
        <v>5195</v>
      </c>
      <c r="N36" s="296">
        <v>-61.7</v>
      </c>
    </row>
    <row r="37" spans="1:16" ht="13.5" customHeight="1">
      <c r="A37" s="248"/>
      <c r="B37" s="244"/>
      <c r="C37" s="244"/>
      <c r="D37" s="244"/>
      <c r="E37" s="244"/>
      <c r="F37" s="244"/>
      <c r="G37" s="1163" t="s">
        <v>497</v>
      </c>
      <c r="H37" s="1164"/>
      <c r="I37" s="1164"/>
      <c r="J37" s="1165"/>
      <c r="K37" s="294" t="s">
        <v>478</v>
      </c>
      <c r="L37" s="294" t="s">
        <v>478</v>
      </c>
      <c r="M37" s="295">
        <v>2257</v>
      </c>
      <c r="N37" s="296" t="s">
        <v>478</v>
      </c>
    </row>
    <row r="38" spans="1:16" ht="27" customHeight="1">
      <c r="A38" s="248"/>
      <c r="B38" s="244"/>
      <c r="C38" s="244"/>
      <c r="D38" s="244"/>
      <c r="E38" s="244"/>
      <c r="F38" s="244"/>
      <c r="G38" s="1166" t="s">
        <v>498</v>
      </c>
      <c r="H38" s="1167"/>
      <c r="I38" s="1167"/>
      <c r="J38" s="1168"/>
      <c r="K38" s="297" t="s">
        <v>478</v>
      </c>
      <c r="L38" s="297" t="s">
        <v>478</v>
      </c>
      <c r="M38" s="298">
        <v>40</v>
      </c>
      <c r="N38" s="299" t="s">
        <v>478</v>
      </c>
      <c r="O38" s="293"/>
    </row>
    <row r="39" spans="1:16">
      <c r="A39" s="248"/>
      <c r="B39" s="244"/>
      <c r="C39" s="244"/>
      <c r="D39" s="244"/>
      <c r="E39" s="244"/>
      <c r="F39" s="244"/>
      <c r="G39" s="1166" t="s">
        <v>499</v>
      </c>
      <c r="H39" s="1167"/>
      <c r="I39" s="1167"/>
      <c r="J39" s="1168"/>
      <c r="K39" s="300" t="s">
        <v>478</v>
      </c>
      <c r="L39" s="300" t="s">
        <v>478</v>
      </c>
      <c r="M39" s="301">
        <v>-7960</v>
      </c>
      <c r="N39" s="302" t="s">
        <v>478</v>
      </c>
      <c r="O39" s="293"/>
    </row>
    <row r="40" spans="1:16" ht="27" customHeight="1">
      <c r="A40" s="248"/>
      <c r="B40" s="244"/>
      <c r="C40" s="244"/>
      <c r="D40" s="244"/>
      <c r="E40" s="244"/>
      <c r="F40" s="244"/>
      <c r="G40" s="1163" t="s">
        <v>500</v>
      </c>
      <c r="H40" s="1164"/>
      <c r="I40" s="1164"/>
      <c r="J40" s="1165"/>
      <c r="K40" s="300">
        <v>-202394</v>
      </c>
      <c r="L40" s="300">
        <v>-190578</v>
      </c>
      <c r="M40" s="301">
        <v>-124831</v>
      </c>
      <c r="N40" s="302">
        <v>52.7</v>
      </c>
      <c r="O40" s="293"/>
    </row>
    <row r="41" spans="1:16">
      <c r="A41" s="248"/>
      <c r="B41" s="244"/>
      <c r="C41" s="244"/>
      <c r="D41" s="244"/>
      <c r="E41" s="244"/>
      <c r="F41" s="244"/>
      <c r="G41" s="1169" t="s">
        <v>278</v>
      </c>
      <c r="H41" s="1170"/>
      <c r="I41" s="1170"/>
      <c r="J41" s="1171"/>
      <c r="K41" s="294">
        <v>37683</v>
      </c>
      <c r="L41" s="300">
        <v>35483</v>
      </c>
      <c r="M41" s="301">
        <v>42339</v>
      </c>
      <c r="N41" s="302">
        <v>-16.2</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8" t="s">
        <v>469</v>
      </c>
      <c r="J49" s="1160" t="s">
        <v>504</v>
      </c>
      <c r="K49" s="1161"/>
      <c r="L49" s="1161"/>
      <c r="M49" s="1161"/>
      <c r="N49" s="1162"/>
    </row>
    <row r="50" spans="1:14">
      <c r="A50" s="248"/>
      <c r="B50" s="244"/>
      <c r="C50" s="244"/>
      <c r="D50" s="244"/>
      <c r="E50" s="244"/>
      <c r="F50" s="244"/>
      <c r="G50" s="312"/>
      <c r="H50" s="313"/>
      <c r="I50" s="1159"/>
      <c r="J50" s="314" t="s">
        <v>505</v>
      </c>
      <c r="K50" s="315" t="s">
        <v>506</v>
      </c>
      <c r="L50" s="316" t="s">
        <v>507</v>
      </c>
      <c r="M50" s="317" t="s">
        <v>508</v>
      </c>
      <c r="N50" s="318" t="s">
        <v>509</v>
      </c>
    </row>
    <row r="51" spans="1:14">
      <c r="A51" s="248"/>
      <c r="B51" s="244"/>
      <c r="C51" s="244"/>
      <c r="D51" s="244"/>
      <c r="E51" s="244"/>
      <c r="F51" s="244"/>
      <c r="G51" s="310" t="s">
        <v>510</v>
      </c>
      <c r="H51" s="311"/>
      <c r="I51" s="319">
        <v>516893</v>
      </c>
      <c r="J51" s="320">
        <v>449863</v>
      </c>
      <c r="K51" s="321">
        <v>-16.399999999999999</v>
      </c>
      <c r="L51" s="322">
        <v>216155</v>
      </c>
      <c r="M51" s="323">
        <v>-35.299999999999997</v>
      </c>
      <c r="N51" s="324">
        <v>18.899999999999999</v>
      </c>
    </row>
    <row r="52" spans="1:14">
      <c r="A52" s="248"/>
      <c r="B52" s="244"/>
      <c r="C52" s="244"/>
      <c r="D52" s="244"/>
      <c r="E52" s="244"/>
      <c r="F52" s="244"/>
      <c r="G52" s="325"/>
      <c r="H52" s="326" t="s">
        <v>511</v>
      </c>
      <c r="I52" s="327">
        <v>315140</v>
      </c>
      <c r="J52" s="328">
        <v>274273</v>
      </c>
      <c r="K52" s="329">
        <v>-25.4</v>
      </c>
      <c r="L52" s="330">
        <v>108827</v>
      </c>
      <c r="M52" s="331">
        <v>-19.600000000000001</v>
      </c>
      <c r="N52" s="332">
        <v>-5.8</v>
      </c>
    </row>
    <row r="53" spans="1:14">
      <c r="A53" s="248"/>
      <c r="B53" s="244"/>
      <c r="C53" s="244"/>
      <c r="D53" s="244"/>
      <c r="E53" s="244"/>
      <c r="F53" s="244"/>
      <c r="G53" s="310" t="s">
        <v>512</v>
      </c>
      <c r="H53" s="311"/>
      <c r="I53" s="319">
        <v>499702</v>
      </c>
      <c r="J53" s="320">
        <v>437951</v>
      </c>
      <c r="K53" s="321">
        <v>-2.6</v>
      </c>
      <c r="L53" s="322">
        <v>228305</v>
      </c>
      <c r="M53" s="323">
        <v>5.6</v>
      </c>
      <c r="N53" s="324">
        <v>-8.1999999999999993</v>
      </c>
    </row>
    <row r="54" spans="1:14">
      <c r="A54" s="248"/>
      <c r="B54" s="244"/>
      <c r="C54" s="244"/>
      <c r="D54" s="244"/>
      <c r="E54" s="244"/>
      <c r="F54" s="244"/>
      <c r="G54" s="325"/>
      <c r="H54" s="326" t="s">
        <v>511</v>
      </c>
      <c r="I54" s="327">
        <v>285394</v>
      </c>
      <c r="J54" s="328">
        <v>250126</v>
      </c>
      <c r="K54" s="329">
        <v>-8.8000000000000007</v>
      </c>
      <c r="L54" s="330">
        <v>86611</v>
      </c>
      <c r="M54" s="331">
        <v>-20.399999999999999</v>
      </c>
      <c r="N54" s="332">
        <v>11.6</v>
      </c>
    </row>
    <row r="55" spans="1:14">
      <c r="A55" s="248"/>
      <c r="B55" s="244"/>
      <c r="C55" s="244"/>
      <c r="D55" s="244"/>
      <c r="E55" s="244"/>
      <c r="F55" s="244"/>
      <c r="G55" s="310" t="s">
        <v>513</v>
      </c>
      <c r="H55" s="311"/>
      <c r="I55" s="319">
        <v>561354</v>
      </c>
      <c r="J55" s="320">
        <v>503005</v>
      </c>
      <c r="K55" s="321">
        <v>14.9</v>
      </c>
      <c r="L55" s="322">
        <v>316331</v>
      </c>
      <c r="M55" s="323">
        <v>38.6</v>
      </c>
      <c r="N55" s="324">
        <v>-23.7</v>
      </c>
    </row>
    <row r="56" spans="1:14">
      <c r="A56" s="248"/>
      <c r="B56" s="244"/>
      <c r="C56" s="244"/>
      <c r="D56" s="244"/>
      <c r="E56" s="244"/>
      <c r="F56" s="244"/>
      <c r="G56" s="325"/>
      <c r="H56" s="326" t="s">
        <v>511</v>
      </c>
      <c r="I56" s="327">
        <v>378489</v>
      </c>
      <c r="J56" s="328">
        <v>339148</v>
      </c>
      <c r="K56" s="329">
        <v>35.6</v>
      </c>
      <c r="L56" s="330">
        <v>106387</v>
      </c>
      <c r="M56" s="331">
        <v>22.8</v>
      </c>
      <c r="N56" s="332">
        <v>12.8</v>
      </c>
    </row>
    <row r="57" spans="1:14">
      <c r="A57" s="248"/>
      <c r="B57" s="244"/>
      <c r="C57" s="244"/>
      <c r="D57" s="244"/>
      <c r="E57" s="244"/>
      <c r="F57" s="244"/>
      <c r="G57" s="310" t="s">
        <v>514</v>
      </c>
      <c r="H57" s="311"/>
      <c r="I57" s="319">
        <v>465740</v>
      </c>
      <c r="J57" s="320">
        <v>428464</v>
      </c>
      <c r="K57" s="321">
        <v>-14.8</v>
      </c>
      <c r="L57" s="322">
        <v>333013</v>
      </c>
      <c r="M57" s="323">
        <v>5.3</v>
      </c>
      <c r="N57" s="324">
        <v>-20.100000000000001</v>
      </c>
    </row>
    <row r="58" spans="1:14">
      <c r="A58" s="248"/>
      <c r="B58" s="244"/>
      <c r="C58" s="244"/>
      <c r="D58" s="244"/>
      <c r="E58" s="244"/>
      <c r="F58" s="244"/>
      <c r="G58" s="325"/>
      <c r="H58" s="326" t="s">
        <v>511</v>
      </c>
      <c r="I58" s="327">
        <v>289346</v>
      </c>
      <c r="J58" s="328">
        <v>266188</v>
      </c>
      <c r="K58" s="329">
        <v>-21.5</v>
      </c>
      <c r="L58" s="330">
        <v>126732</v>
      </c>
      <c r="M58" s="331">
        <v>19.100000000000001</v>
      </c>
      <c r="N58" s="332">
        <v>-40.6</v>
      </c>
    </row>
    <row r="59" spans="1:14">
      <c r="A59" s="248"/>
      <c r="B59" s="244"/>
      <c r="C59" s="244"/>
      <c r="D59" s="244"/>
      <c r="E59" s="244"/>
      <c r="F59" s="244"/>
      <c r="G59" s="310" t="s">
        <v>515</v>
      </c>
      <c r="H59" s="311"/>
      <c r="I59" s="319">
        <v>869753</v>
      </c>
      <c r="J59" s="320">
        <v>818976</v>
      </c>
      <c r="K59" s="321">
        <v>91.1</v>
      </c>
      <c r="L59" s="322">
        <v>280458</v>
      </c>
      <c r="M59" s="323">
        <v>-15.8</v>
      </c>
      <c r="N59" s="324">
        <v>106.9</v>
      </c>
    </row>
    <row r="60" spans="1:14">
      <c r="A60" s="248"/>
      <c r="B60" s="244"/>
      <c r="C60" s="244"/>
      <c r="D60" s="244"/>
      <c r="E60" s="244"/>
      <c r="F60" s="244"/>
      <c r="G60" s="325"/>
      <c r="H60" s="326" t="s">
        <v>511</v>
      </c>
      <c r="I60" s="333">
        <v>609460</v>
      </c>
      <c r="J60" s="328">
        <v>573879</v>
      </c>
      <c r="K60" s="329">
        <v>115.6</v>
      </c>
      <c r="L60" s="330">
        <v>127286</v>
      </c>
      <c r="M60" s="331">
        <v>0.4</v>
      </c>
      <c r="N60" s="332">
        <v>115.2</v>
      </c>
    </row>
    <row r="61" spans="1:14">
      <c r="A61" s="248"/>
      <c r="B61" s="244"/>
      <c r="C61" s="244"/>
      <c r="D61" s="244"/>
      <c r="E61" s="244"/>
      <c r="F61" s="244"/>
      <c r="G61" s="310" t="s">
        <v>516</v>
      </c>
      <c r="H61" s="334"/>
      <c r="I61" s="335">
        <v>582688</v>
      </c>
      <c r="J61" s="336">
        <v>527652</v>
      </c>
      <c r="K61" s="337">
        <v>14.4</v>
      </c>
      <c r="L61" s="338">
        <v>274852</v>
      </c>
      <c r="M61" s="339">
        <v>-0.3</v>
      </c>
      <c r="N61" s="324">
        <v>14.7</v>
      </c>
    </row>
    <row r="62" spans="1:14">
      <c r="A62" s="248"/>
      <c r="B62" s="244"/>
      <c r="C62" s="244"/>
      <c r="D62" s="244"/>
      <c r="E62" s="244"/>
      <c r="F62" s="244"/>
      <c r="G62" s="325"/>
      <c r="H62" s="326" t="s">
        <v>511</v>
      </c>
      <c r="I62" s="327">
        <v>375566</v>
      </c>
      <c r="J62" s="328">
        <v>340723</v>
      </c>
      <c r="K62" s="329">
        <v>19.100000000000001</v>
      </c>
      <c r="L62" s="330">
        <v>111169</v>
      </c>
      <c r="M62" s="331">
        <v>0.5</v>
      </c>
      <c r="N62" s="332">
        <v>18.600000000000001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31.36</v>
      </c>
      <c r="G47" s="12">
        <v>26.07</v>
      </c>
      <c r="H47" s="12">
        <v>27.89</v>
      </c>
      <c r="I47" s="12">
        <v>34.369999999999997</v>
      </c>
      <c r="J47" s="13">
        <v>33.049999999999997</v>
      </c>
    </row>
    <row r="48" spans="2:10" ht="57.75" customHeight="1">
      <c r="B48" s="14"/>
      <c r="C48" s="1174" t="s">
        <v>4</v>
      </c>
      <c r="D48" s="1174"/>
      <c r="E48" s="1175"/>
      <c r="F48" s="15">
        <v>7.19</v>
      </c>
      <c r="G48" s="16">
        <v>1.22</v>
      </c>
      <c r="H48" s="16">
        <v>4.9400000000000004</v>
      </c>
      <c r="I48" s="16">
        <v>2.2799999999999998</v>
      </c>
      <c r="J48" s="17">
        <v>5.31</v>
      </c>
    </row>
    <row r="49" spans="2:10" ht="57.75" customHeight="1" thickBot="1">
      <c r="B49" s="18"/>
      <c r="C49" s="1176" t="s">
        <v>5</v>
      </c>
      <c r="D49" s="1176"/>
      <c r="E49" s="1177"/>
      <c r="F49" s="19">
        <v>4.54</v>
      </c>
      <c r="G49" s="20" t="s">
        <v>523</v>
      </c>
      <c r="H49" s="20">
        <v>4.3499999999999996</v>
      </c>
      <c r="I49" s="20" t="s">
        <v>524</v>
      </c>
      <c r="J49" s="21">
        <v>3.25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2017-03-06T05:22:22Z</cp:lastPrinted>
  <dcterms:created xsi:type="dcterms:W3CDTF">2017-02-15T19:05:02Z</dcterms:created>
  <dcterms:modified xsi:type="dcterms:W3CDTF">2017-05-18T04:34:28Z</dcterms:modified>
</cp:coreProperties>
</file>