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5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W102" i="11" l="1"/>
  <c r="DB102" i="11"/>
  <c r="DG102" i="11"/>
  <c r="DL102" i="11"/>
  <c r="DQ102" i="11"/>
  <c r="CR102" i="11"/>
  <c r="AP23" i="11"/>
  <c r="AA23" i="11"/>
  <c r="V23" i="11"/>
  <c r="Q23" i="11"/>
  <c r="AU63" i="11"/>
  <c r="AP63" i="11"/>
  <c r="AU88" i="11"/>
  <c r="AP88" i="11"/>
  <c r="AF88" i="11"/>
  <c r="AA32" i="11"/>
  <c r="AA31" i="11"/>
  <c r="AA30" i="11"/>
  <c r="AA29" i="11"/>
  <c r="AA28" i="1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W35" i="9"/>
  <c r="BW36" i="9" s="1"/>
  <c r="BW37" i="9" s="1"/>
  <c r="BW38" i="9" s="1"/>
  <c r="BW39" i="9" s="1"/>
  <c r="BW40" i="9" s="1"/>
  <c r="BW41" i="9" s="1"/>
  <c r="BW42" i="9" s="1"/>
  <c r="BW43" i="9" s="1"/>
  <c r="BE35" i="9"/>
  <c r="AM35" i="9"/>
  <c r="C35" i="9"/>
  <c r="CO34" i="9"/>
  <c r="BW34" i="9"/>
  <c r="AM34" i="9"/>
  <c r="U34" i="9"/>
  <c r="U35" i="9" s="1"/>
  <c r="C34" i="9"/>
  <c r="BE34" i="9" l="1"/>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<sst xmlns="http://schemas.openxmlformats.org/spreadsheetml/2006/main" count="1120" uniqueCount="560">
  <si>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</si>
  <si>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</si>
  <si>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</si>
  <si>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</si>
  <si>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</si>
  <si>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</si>
  <si>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</si>
  <si>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</si>
  <si>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</si>
  <si>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</si>
  <si>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</si>
  <si>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</si>
  <si>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</si>
  <si>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</si>
  <si>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</si>
  <si>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</si>
  <si>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</si>
  <si>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</si>
  <si>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</si>
  <si>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</si>
  <si>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</si>
  <si>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</si>
  <si>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</si>
  <si>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</si>
  <si>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</si>
  <si>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</si>
  <si>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</si>
  <si>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</si>
  <si>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</si>
  <si>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</si>
  <si>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</si>
  <si>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</si>
  <si>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</si>
  <si>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</si>
  <si>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</si>
  <si>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</si>
  <si>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</si>
  <si>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</si>
  <si>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</si>
  <si>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</si>
  <si>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</si>
  <si>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</si>
  <si>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</si>
  <si>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</si>
  <si>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</si>
  <si>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</si>
  <si>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</si>
  <si>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</si>
  <si>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</si>
  <si>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</si>
  <si>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</si>
  <si>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</si>
  <si>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</si>
  <si>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</si>
  <si>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</si>
  <si>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</si>
  <si>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</si>
  <si>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</si>
  <si>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</si>
  <si>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</si>
  <si>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</si>
  <si>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</si>
  <si>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</si>
  <si>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</si>
  <si>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</si>
  <si>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</si>
  <si>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</si>
  <si>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</si>
  <si>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</si>
  <si>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</si>
  <si>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</si>
  <si>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</si>
  <si>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</si>
  <si>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</si>
  <si>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</si>
  <si>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</si>
  <si>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</si>
  <si>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</si>
  <si>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</si>
  <si>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</si>
  <si>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</si>
  <si>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</si>
  <si>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</si>
  <si>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</si>
  <si>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</si>
  <si>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</si>
  <si>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</si>
  <si>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</si>
  <si>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</si>
  <si>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</si>
  <si>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</si>
  <si>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</si>
  <si>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</si>
  <si>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</si>
  <si>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</si>
  <si>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</si>
  <si>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</si>
  <si>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</si>
  <si>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</si>
  <si>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</si>
  <si>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</si>
  <si>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</si>
  <si>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</si>
  <si>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</si>
  <si>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</si>
  <si>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</si>
  <si>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</si>
  <si>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</si>
  <si>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</si>
  <si>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</si>
  <si>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</si>
  <si>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</si>
  <si>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</si>
  <si>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</si>
  <si>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</si>
  <si>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</si>
  <si>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</si>
  <si>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</si>
  <si>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</si>
  <si>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</si>
  <si>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</si>
  <si>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</si>
  <si>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</si>
  <si>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</si>
  <si>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</si>
  <si>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</si>
  <si>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</si>
  <si>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</si>
  <si>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</si>
  <si>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</si>
  <si>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</si>
  <si>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</si>
  <si>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</si>
  <si>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</si>
  <si>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</si>
  <si>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</si>
  <si>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</si>
  <si>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</si>
  <si>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</si>
  <si>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</si>
  <si>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</si>
  <si>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</si>
  <si>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</si>
  <si>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</si>
  <si>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</si>
  <si>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</si>
  <si>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</si>
  <si>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</si>
  <si>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</si>
  <si>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</si>
  <si>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</si>
  <si>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</si>
  <si>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</si>
  <si>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</si>
  <si>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</si>
  <si>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</si>
  <si>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</si>
  <si>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</si>
  <si>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</si>
  <si>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</si>
  <si>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</si>
  <si>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</si>
  <si>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</si>
  <si>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</si>
  <si>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</si>
  <si>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</si>
  <si>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</si>
  <si>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</si>
  <si>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</si>
  <si>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</si>
  <si>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</si>
  <si>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</si>
  <si>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</si>
  <si>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</si>
  <si>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</si>
  <si>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</si>
  <si>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</si>
  <si>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</si>
  <si>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</si>
  <si>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</si>
  <si>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</si>
  <si>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</si>
  <si>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</si>
  <si>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</si>
  <si>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</si>
  <si>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</si>
  <si>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</si>
  <si>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</si>
  <si>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</si>
  <si>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</si>
  <si>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</si>
  <si>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</si>
  <si>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</si>
  <si>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</si>
  <si>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長野県泰阜村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</si>
  <si>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</si>
  <si>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</si>
  <si>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</si>
  <si>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</si>
  <si>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</si>
  <si>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</si>
  <si>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</si>
  <si>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</si>
  <si>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</si>
  <si>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</si>
  <si>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</si>
  <si>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</si>
  <si>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</si>
  <si>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</si>
  <si>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</si>
  <si>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</si>
  <si>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</si>
  <si>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</si>
  <si>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</si>
  <si>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</si>
  <si>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</si>
  <si>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</si>
  <si>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</si>
  <si>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</si>
  <si>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</si>
  <si>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</si>
  <si>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</si>
  <si>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</si>
  <si>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</si>
  <si>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</si>
  <si>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</si>
  <si>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</si>
  <si>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</si>
  <si>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</si>
  <si>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</si>
  <si>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</si>
  <si>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</si>
  <si>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</si>
  <si>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</si>
  <si>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</si>
  <si>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</si>
  <si>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</si>
  <si>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</si>
  <si>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</si>
  <si>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</si>
  <si>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</si>
  <si>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</si>
  <si>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</si>
  <si>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</si>
  <si>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</si>
  <si>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</si>
  <si>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</si>
  <si>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</si>
  <si>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</si>
  <si>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</si>
  <si>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</si>
  <si>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</si>
  <si>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</si>
  <si>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</si>
  <si>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</si>
  <si>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</si>
  <si>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</si>
  <si>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</si>
  <si>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</si>
  <si>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</si>
  <si>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</si>
  <si>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</si>
  <si>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</si>
  <si>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</si>
  <si>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</si>
  <si>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</si>
  <si>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</si>
  <si>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</si>
  <si>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</si>
  <si>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</si>
  <si>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</si>
  <si>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</si>
  <si>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</si>
  <si>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</si>
  <si>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</si>
  <si>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</si>
  <si>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</si>
  <si>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</si>
  <si>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</si>
  <si>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</si>
  <si>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</si>
  <si>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</si>
  <si>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</si>
  <si>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</si>
  <si>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</si>
  <si>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</si>
  <si>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</si>
  <si>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</si>
  <si>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</si>
  <si>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</si>
  <si>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</si>
  <si>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</si>
  <si>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</si>
  <si>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</si>
  <si>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</si>
  <si>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</si>
  <si>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</si>
  <si>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</si>
  <si>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</si>
  <si>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</si>
  <si>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</si>
  <si>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</si>
  <si>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</si>
  <si>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</si>
  <si>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</si>
  <si>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</si>
  <si>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</si>
  <si>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</si>
  <si>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</si>
  <si>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</si>
  <si>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</si>
  <si>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</si>
  <si>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</si>
  <si>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</si>
  <si>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</si>
  <si>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</si>
  <si>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</si>
  <si>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</si>
  <si>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</si>
  <si>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</si>
  <si>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</si>
  <si>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</si>
  <si>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</si>
  <si>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</si>
  <si>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</si>
  <si>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</si>
  <si>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</si>
  <si>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</si>
  <si>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</si>
  <si>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</si>
  <si>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</si>
  <si>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</si>
  <si>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</si>
  <si>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</si>
  <si>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</si>
  <si>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</si>
  <si>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</si>
  <si>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</si>
  <si>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</si>
  <si>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</si>
  <si>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</si>
  <si>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</si>
  <si>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長野県泰阜村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</si>
  <si>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</si>
  <si>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</si>
  <si>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</si>
  <si>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</si>
  <si>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</si>
  <si>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</si>
  <si>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</si>
  <si>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</si>
  <si>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</si>
  <si>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</si>
  <si>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</si>
  <si>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</si>
  <si>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</si>
  <si>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</si>
  <si>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</si>
  <si>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</si>
  <si>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</si>
  <si>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</si>
  <si>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</si>
  <si>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</si>
  <si>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</si>
  <si>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</si>
  <si>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</si>
  <si>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</si>
  <si>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</si>
  <si>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</si>
  <si>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</si>
  <si>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</si>
  <si>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</si>
  <si>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</si>
  <si>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</si>
  <si>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</si>
  <si>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</si>
  <si>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</si>
  <si>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</si>
  <si>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</si>
  <si>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</si>
  <si>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</si>
  <si>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</si>
  <si>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</si>
  <si>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</si>
  <si>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</si>
  <si>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</si>
  <si>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</si>
  <si>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</si>
  <si>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</si>
  <si>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</si>
  <si>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</si>
  <si>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</si>
  <si>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</si>
  <si>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</si>
  <si>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</si>
  <si>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</si>
  <si>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</si>
  <si>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</si>
  <si>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</si>
  <si>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</si>
  <si>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</si>
  <si>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</si>
  <si>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</si>
  <si>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</si>
  <si>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</si>
  <si>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</si>
  <si>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</si>
  <si>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</si>
  <si>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</si>
  <si>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</si>
  <si>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</si>
  <si>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</si>
  <si>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</si>
  <si>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</si>
  <si>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</si>
  <si>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</si>
  <si>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</si>
  <si>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</si>
  <si>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</si>
  <si>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</si>
  <si>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</si>
  <si>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</si>
  <si>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</si>
  <si>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</si>
  <si>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</si>
  <si>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</si>
  <si>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</si>
  <si>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</si>
  <si>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</si>
  <si>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</si>
  <si>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</si>
  <si>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</si>
  <si>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</si>
  <si>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</si>
  <si>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</si>
  <si>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</si>
  <si>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</si>
  <si>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</si>
  <si>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</si>
  <si>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</si>
  <si>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</si>
  <si>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</si>
  <si>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</si>
  <si>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</si>
  <si>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</si>
  <si>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</si>
  <si>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</si>
  <si>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</si>
  <si>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</si>
  <si>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</si>
  <si>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</si>
  <si>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</si>
  <si>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</si>
  <si>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</si>
  <si>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</si>
  <si>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</si>
  <si>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</si>
  <si>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</si>
  <si>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</si>
  <si>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</si>
  <si>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</si>
  <si>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</si>
  <si>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</si>
  <si>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</si>
  <si>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</si>
  <si>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</si>
  <si>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</si>
  <si>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</si>
  <si>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</si>
  <si>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</si>
  <si>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</si>
  <si>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</si>
  <si>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</si>
  <si>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</si>
  <si>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</si>
  <si>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</si>
  <si>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</si>
  <si>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</si>
  <si>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</si>
  <si>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</si>
  <si>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</si>
  <si>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</si>
  <si>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</si>
  <si>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</si>
  <si>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</si>
  <si>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</si>
  <si>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</si>
  <si>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</si>
  <si>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</si>
  <si>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</si>
  <si>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</si>
  <si>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</si>
  <si>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</si>
  <si>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</si>
  <si>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</si>
  <si>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</si>
  <si>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</si>
  <si>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</si>
  <si>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</si>
  <si>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</si>
  <si>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</si>
  <si>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</si>
  <si>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</si>
  <si>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</si>
  <si>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</si>
  <si>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</si>
  <si>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</si>
  <si>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</si>
  <si>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</si>
  <si>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</si>
  <si>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</si>
  <si>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</si>
  <si>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</si>
  <si>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</si>
  <si>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</si>
  <si>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</si>
  <si>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</si>
  <si>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</si>
  <si>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</si>
  <si>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</si>
  <si>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</si>
  <si>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</si>
  <si>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0.10</t>
  </si>
  <si>
    <t>一般会計</t>
  </si>
  <si>
    <t>国民健康保険特別会計施設勘定</t>
  </si>
  <si>
    <t>簡易水道特別会計</t>
  </si>
  <si>
    <t>介護保険事業特別会計</t>
  </si>
  <si>
    <t>国民健康保険特別会計事業勘定</t>
  </si>
  <si>
    <t>後期高齢者医療特別会計</t>
  </si>
  <si>
    <t>その他会計（赤字）</t>
  </si>
  <si>
    <t>その他会計（黒字）</t>
  </si>
  <si>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</si>
  <si>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</si>
  <si>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</si>
  <si>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</si>
  <si>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</si>
  <si>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</si>
  <si>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</si>
  <si>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</si>
  <si>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</si>
  <si>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</si>
  <si>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</si>
  <si>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</si>
  <si>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</si>
  <si>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</si>
  <si>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ヌーベルファーム泰阜</t>
    <rPh sb="8" eb="10">
      <t>ヤスオカ</t>
    </rPh>
    <phoneticPr fontId="2"/>
  </si>
  <si>
    <t>下伊那郡土木技術センター組合</t>
    <rPh sb="0" eb="4">
      <t>シモイナグン</t>
    </rPh>
    <rPh sb="4" eb="6">
      <t>ドボク</t>
    </rPh>
    <rPh sb="6" eb="8">
      <t>ギジュツ</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</si>
  <si>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</si>
  <si>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</si>
  <si>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</si>
  <si>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</si>
  <si>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</si>
  <si>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</si>
  <si>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</si>
  <si>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</si>
  <si>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</si>
  <si>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</si>
  <si>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</si>
  <si>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</si>
  <si>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財政健全化計画に基づき、簡易水道事業債等の高利の村債を中心に繰上償還を実施したため、全体として比率が減少し、
平成25年度からゼロを下回った。また、将来への投資を念頭において住宅整備基金等へ積極的な積み増しを行ったことにも比率の減少に寄与したと
思われる。
今後も財政状況を見極めつつ、高利の地方債を順次、任意繰上償還を実施することにより、更なる財政健全化を推し進める予定である。
</t>
    <rPh sb="21" eb="23">
      <t>コウリ</t>
    </rPh>
    <rPh sb="27" eb="29">
      <t>チュウシン</t>
    </rPh>
    <rPh sb="35" eb="37">
      <t>ジッシ</t>
    </rPh>
    <rPh sb="74" eb="76">
      <t>ショウライ</t>
    </rPh>
    <rPh sb="78" eb="80">
      <t>トウシ</t>
    </rPh>
    <rPh sb="81" eb="83">
      <t>ネントウ</t>
    </rPh>
    <rPh sb="87" eb="89">
      <t>ジュウタク</t>
    </rPh>
    <rPh sb="89" eb="91">
      <t>セイビ</t>
    </rPh>
    <rPh sb="91" eb="93">
      <t>キキン</t>
    </rPh>
    <rPh sb="93" eb="94">
      <t>トウ</t>
    </rPh>
    <rPh sb="95" eb="98">
      <t>セッキョクテキ</t>
    </rPh>
    <rPh sb="99" eb="100">
      <t>ツ</t>
    </rPh>
    <rPh sb="101" eb="102">
      <t>マ</t>
    </rPh>
    <rPh sb="104" eb="105">
      <t>オコナ</t>
    </rPh>
    <rPh sb="111" eb="113">
      <t>ヒリツ</t>
    </rPh>
    <rPh sb="114" eb="115">
      <t>ゲン</t>
    </rPh>
    <rPh sb="115" eb="116">
      <t>ショウ</t>
    </rPh>
    <rPh sb="117" eb="119">
      <t>キヨ</t>
    </rPh>
    <rPh sb="123" eb="124">
      <t>オモ</t>
    </rPh>
    <rPh sb="132" eb="134">
      <t>ザイセイ</t>
    </rPh>
    <rPh sb="134" eb="136">
      <t>ジョウキョウ</t>
    </rPh>
    <rPh sb="137" eb="139">
      <t>ミキワ</t>
    </rPh>
    <rPh sb="153" eb="155">
      <t>ニンイ</t>
    </rPh>
    <rPh sb="155" eb="157">
      <t>クリアゲ</t>
    </rPh>
    <rPh sb="160" eb="162">
      <t>ジッシ</t>
    </rPh>
    <rPh sb="170" eb="171">
      <t>サラ</t>
    </rPh>
    <rPh sb="179" eb="180">
      <t>オ</t>
    </rPh>
    <rPh sb="181" eb="182">
      <t>スス</t>
    </rPh>
    <rPh sb="184" eb="186">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</si>
</sst>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243185</c:v>
                </c:pt>
                <c:pt idx="1">
                  <c:v>335191</c:v>
                </c:pt>
                <c:pt idx="2">
                  <c:v>274880</c:v>
                </c:pt>
                <c:pt idx="3">
                  <c:v>286171</c:v>
                </c:pt>
                <c:pt idx="4">
                  <c:v>310753</c:v>
                </c:pt>
              </c:numCache>
            </c:numRef>
          </c:val>
          <c:smooth val="0"/>
        </c:ser>
        <c:dLbls>
          <c:showLegendKey val="0"/>
          <c:showVal val="0"/>
          <c:showCatName val="0"/>
          <c:showSerName val="0"/>
          <c:showPercent val="0"/>
          <c:showBubbleSize val="0"/>
        </c:dLbls>
        <c:marker val="1"/>
        <c:smooth val="0"/>
        <c:axId val="75902976"/>
        <c:axId val="75904512"/>
      </c:lineChart>
      <c:catAx>
        <c:axId val="75902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904512"/>
        <c:crosses val="autoZero"/>
        <c:auto val="1"/>
        <c:lblAlgn val="ctr"/>
        <c:lblOffset val="100"/>
        <c:tickLblSkip val="1"/>
        <c:tickMarkSkip val="1"/>
        <c:noMultiLvlLbl val="0"/>
      </c:catAx>
      <c:valAx>
        <c:axId val="759045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90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9.1</c:v>
                </c:pt>
                <c:pt idx="1">
                  <c:v>9.8699999999999992</c:v>
                </c:pt>
                <c:pt idx="2">
                  <c:v>13.32</c:v>
                </c:pt>
                <c:pt idx="3">
                  <c:v>14.64</c:v>
                </c:pt>
                <c:pt idx="4">
                  <c:v>13.84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25.61</c:v>
                </c:pt>
                <c:pt idx="1">
                  <c:v>26.96</c:v>
                </c:pt>
                <c:pt idx="2">
                  <c:v>32.6</c:v>
                </c:pt>
                <c:pt idx="3">
                  <c:v>33.869999999999997</c:v>
                </c:pt>
                <c:pt idx="4">
                  <c:v>32.83</c:v>
                </c:pt>
              </c:numCache>
            </c:numRef>
          </c:val>
        </c:ser>
        <c:dLbls>
          <c:showLegendKey val="0"/>
          <c:showVal val="0"/>
          <c:showCatName val="0"/>
          <c:showSerName val="0"/>
          <c:showPercent val="0"/>
          <c:showBubbleSize val="0"/>
        </c:dLbls>
        <c:gapWidth val="250"/>
        <c:overlap val="100"/>
        <c:axId val="98267904"/>
        <c:axId val="98269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4.16</c:v>
                </c:pt>
                <c:pt idx="1">
                  <c:v>2.5299999999999998</c:v>
                </c:pt>
                <c:pt idx="2">
                  <c:v>8.5299999999999994</c:v>
                </c:pt>
                <c:pt idx="3">
                  <c:v>0.93</c:v>
                </c:pt>
                <c:pt idx="4">
                  <c:v>-0.1</c:v>
                </c:pt>
              </c:numCache>
            </c:numRef>
          </c:val>
          <c:smooth val="0"/>
        </c:ser>
        <c:dLbls>
          <c:showLegendKey val="0"/>
          <c:showVal val="0"/>
          <c:showCatName val="0"/>
          <c:showSerName val="0"/>
          <c:showPercent val="0"/>
          <c:showBubbleSize val="0"/>
        </c:dLbls>
        <c:marker val="1"/>
        <c:smooth val="0"/>
        <c:axId val="98267904"/>
        <c:axId val="98269824"/>
      </c:lineChart>
      <c:catAx>
        <c:axId val="9826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269824"/>
        <c:crosses val="autoZero"/>
        <c:auto val="1"/>
        <c:lblAlgn val="ctr"/>
        <c:lblOffset val="100"/>
        <c:tickLblSkip val="1"/>
        <c:tickMarkSkip val="1"/>
        <c:noMultiLvlLbl val="0"/>
      </c:catAx>
      <c:valAx>
        <c:axId val="9826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6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0.67</c:v>
                </c:pt>
                <c:pt idx="4">
                  <c:v>#N/A</c:v>
                </c:pt>
                <c:pt idx="5">
                  <c:v>0.2</c:v>
                </c:pt>
                <c:pt idx="6">
                  <c:v>#N/A</c:v>
                </c:pt>
                <c:pt idx="7">
                  <c:v>0.01</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0.49</c:v>
                </c:pt>
                <c:pt idx="4">
                  <c:v>#N/A</c:v>
                </c:pt>
                <c:pt idx="5">
                  <c:v>0.7</c:v>
                </c:pt>
                <c:pt idx="6">
                  <c:v>#N/A</c:v>
                </c:pt>
                <c:pt idx="7">
                  <c:v>0.76</c:v>
                </c:pt>
                <c:pt idx="8">
                  <c:v>#N/A</c:v>
                </c:pt>
                <c:pt idx="9">
                  <c:v>0.5</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0.19</c:v>
                </c:pt>
                <c:pt idx="4">
                  <c:v>#N/A</c:v>
                </c:pt>
                <c:pt idx="5">
                  <c:v>0.18</c:v>
                </c:pt>
                <c:pt idx="6">
                  <c:v>#N/A</c:v>
                </c:pt>
                <c:pt idx="7">
                  <c:v>0.72</c:v>
                </c:pt>
                <c:pt idx="8">
                  <c:v>#N/A</c:v>
                </c:pt>
                <c:pt idx="9">
                  <c:v>0.78</c:v>
                </c:pt>
              </c:numCache>
            </c:numRef>
          </c:val>
        </c:ser>
        <c:ser>
          <c:idx val="8"/>
          <c:order val="8"/>
          <c:tx>
            <c:strRef>
              <c:f>データシート!$A$35</c:f>
              <c:strCache>
                <c:ptCount val="1"/>
                <c:pt idx="0">
                  <c:v>国民健康保険特別会計施設勘定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0.62</c:v>
                </c:pt>
                <c:pt idx="2">
                  <c:v>#N/A</c:v>
                </c:pt>
                <c:pt idx="3">
                  <c:v>0.72</c:v>
                </c:pt>
                <c:pt idx="4">
                  <c:v>#N/A</c:v>
                </c:pt>
                <c:pt idx="5">
                  <c:v>0.87</c:v>
                </c:pt>
                <c:pt idx="6">
                  <c:v>#N/A</c:v>
                </c:pt>
                <c:pt idx="7">
                  <c:v>1.22</c:v>
                </c:pt>
                <c:pt idx="8">
                  <c:v>#N/A</c:v>
                </c:pt>
                <c:pt idx="9">
                  <c:v>1.56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9.09</c:v>
                </c:pt>
                <c:pt idx="2">
                  <c:v>#N/A</c:v>
                </c:pt>
                <c:pt idx="3">
                  <c:v>9.86</c:v>
                </c:pt>
                <c:pt idx="4">
                  <c:v>#N/A</c:v>
                </c:pt>
                <c:pt idx="5">
                  <c:v>13.32</c:v>
                </c:pt>
                <c:pt idx="6">
                  <c:v>#N/A</c:v>
                </c:pt>
                <c:pt idx="7">
                  <c:v>14.63</c:v>
                </c:pt>
                <c:pt idx="8">
                  <c:v>#N/A</c:v>
                </c:pt>
                <c:pt idx="9">
                  <c:v>13.84</c:v>
                </c:pt>
              </c:numCache>
            </c:numRef>
          </c:val>
        </c:ser>
        <c:dLbls>
          <c:showLegendKey val="0"/>
          <c:showVal val="0"/>
          <c:showCatName val="0"/>
          <c:showSerName val="0"/>
          <c:showPercent val="0"/>
          <c:showBubbleSize val="0"/>
        </c:dLbls>
        <c:gapWidth val="150"/>
        <c:overlap val="100"/>
        <c:axId val="92391680"/>
        <c:axId val="92078080"/>
      </c:barChart>
      <c:catAx>
        <c:axId val="9239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78080"/>
        <c:crosses val="autoZero"/>
        <c:auto val="1"/>
        <c:lblAlgn val="ctr"/>
        <c:lblOffset val="100"/>
        <c:tickLblSkip val="1"/>
        <c:tickMarkSkip val="1"/>
        <c:noMultiLvlLbl val="0"/>
      </c:catAx>
      <c:valAx>
        <c:axId val="9207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9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298</c:v>
                </c:pt>
                <c:pt idx="5">
                  <c:v>311</c:v>
                </c:pt>
                <c:pt idx="8">
                  <c:v>295</c:v>
                </c:pt>
                <c:pt idx="11">
                  <c:v>282</c:v>
                </c:pt>
                <c:pt idx="14">
                  <c:v>269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8</c:v>
                </c:pt>
                <c:pt idx="6">
                  <c:v>7</c:v>
                </c:pt>
                <c:pt idx="9">
                  <c:v>2</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86</c:v>
                </c:pt>
                <c:pt idx="3">
                  <c:v>72</c:v>
                </c:pt>
                <c:pt idx="6">
                  <c:v>56</c:v>
                </c:pt>
                <c:pt idx="9">
                  <c:v>55</c:v>
                </c:pt>
                <c:pt idx="12">
                  <c:v>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315</c:v>
                </c:pt>
                <c:pt idx="3">
                  <c:v>345</c:v>
                </c:pt>
                <c:pt idx="6">
                  <c:v>328</c:v>
                </c:pt>
                <c:pt idx="9">
                  <c:v>307</c:v>
                </c:pt>
                <c:pt idx="12">
                  <c:v>288</c:v>
                </c:pt>
              </c:numCache>
            </c:numRef>
          </c:val>
        </c:ser>
        <c:dLbls>
          <c:showLegendKey val="0"/>
          <c:showVal val="0"/>
          <c:showCatName val="0"/>
          <c:showSerName val="0"/>
          <c:showPercent val="0"/>
          <c:showBubbleSize val="0"/>
        </c:dLbls>
        <c:gapWidth val="100"/>
        <c:overlap val="100"/>
        <c:axId val="75990144"/>
        <c:axId val="7599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111</c:v>
                </c:pt>
                <c:pt idx="2">
                  <c:v>#N/A</c:v>
                </c:pt>
                <c:pt idx="3">
                  <c:v>#N/A</c:v>
                </c:pt>
                <c:pt idx="4">
                  <c:v>114</c:v>
                </c:pt>
                <c:pt idx="5">
                  <c:v>#N/A</c:v>
                </c:pt>
                <c:pt idx="6">
                  <c:v>#N/A</c:v>
                </c:pt>
                <c:pt idx="7">
                  <c:v>96</c:v>
                </c:pt>
                <c:pt idx="8">
                  <c:v>#N/A</c:v>
                </c:pt>
                <c:pt idx="9">
                  <c:v>#N/A</c:v>
                </c:pt>
                <c:pt idx="10">
                  <c:v>82</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75990144"/>
        <c:axId val="75992064"/>
      </c:lineChart>
      <c:catAx>
        <c:axId val="759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992064"/>
        <c:crosses val="autoZero"/>
        <c:auto val="1"/>
        <c:lblAlgn val="ctr"/>
        <c:lblOffset val="100"/>
        <c:tickLblSkip val="1"/>
        <c:tickMarkSkip val="1"/>
        <c:noMultiLvlLbl val="0"/>
      </c:catAx>
      <c:valAx>
        <c:axId val="7599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9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2353</c:v>
                </c:pt>
                <c:pt idx="5">
                  <c:v>2326</c:v>
                </c:pt>
                <c:pt idx="8">
                  <c:v>2233</c:v>
                </c:pt>
                <c:pt idx="11">
                  <c:v>2183</c:v>
                </c:pt>
                <c:pt idx="14">
                  <c:v>2210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c:v>
                </c:pt>
                <c:pt idx="5">
                  <c:v>53</c:v>
                </c:pt>
                <c:pt idx="8">
                  <c:v>49</c:v>
                </c:pt>
                <c:pt idx="11">
                  <c:v>42</c:v>
                </c:pt>
                <c:pt idx="14">
                  <c:v>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1139</c:v>
                </c:pt>
                <c:pt idx="5">
                  <c:v>1118</c:v>
                </c:pt>
                <c:pt idx="8">
                  <c:v>1322</c:v>
                </c:pt>
                <c:pt idx="11">
                  <c:v>1453</c:v>
                </c:pt>
                <c:pt idx="14">
                  <c:v>1664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397</c:v>
                </c:pt>
                <c:pt idx="3">
                  <c:v>402</c:v>
                </c:pt>
                <c:pt idx="6">
                  <c:v>377</c:v>
                </c:pt>
                <c:pt idx="9">
                  <c:v>387</c:v>
                </c:pt>
                <c:pt idx="12">
                  <c:v>351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c:v>
                </c:pt>
                <c:pt idx="3">
                  <c:v>26</c:v>
                </c:pt>
                <c:pt idx="6">
                  <c:v>13</c:v>
                </c:pt>
                <c:pt idx="9">
                  <c:v>11</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665</c:v>
                </c:pt>
                <c:pt idx="3">
                  <c:v>463</c:v>
                </c:pt>
                <c:pt idx="6">
                  <c:v>478</c:v>
                </c:pt>
                <c:pt idx="9">
                  <c:v>471</c:v>
                </c:pt>
                <c:pt idx="12">
                  <c:v>438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2550</c:v>
                </c:pt>
                <c:pt idx="3">
                  <c:v>2607</c:v>
                </c:pt>
                <c:pt idx="6">
                  <c:v>2511</c:v>
                </c:pt>
                <c:pt idx="9">
                  <c:v>2478</c:v>
                </c:pt>
                <c:pt idx="12">
                  <c:v>2555</c:v>
                </c:pt>
              </c:numCache>
            </c:numRef>
          </c:val>
        </c:ser>
        <c:dLbls>
          <c:showLegendKey val="0"/>
          <c:showVal val="0"/>
          <c:showCatName val="0"/>
          <c:showSerName val="0"/>
          <c:showPercent val="0"/>
          <c:showBubbleSize val="0"/>
        </c:dLbls>
        <c:gapWidth val="100"/>
        <c:overlap val="100"/>
        <c:axId val="92257280"/>
        <c:axId val="9226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126</c:v>
                </c:pt>
                <c:pt idx="2">
                  <c:v>#N/A</c:v>
                </c:pt>
                <c:pt idx="3">
                  <c:v>#N/A</c:v>
                </c:pt>
                <c:pt idx="4">
                  <c:v>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257280"/>
        <c:axId val="92263552"/>
      </c:lineChart>
      <c:catAx>
        <c:axId val="922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263552"/>
        <c:crosses val="autoZero"/>
        <c:auto val="1"/>
        <c:lblAlgn val="ctr"/>
        <c:lblOffset val="100"/>
        <c:tickLblSkip val="1"/>
        <c:tickMarkSkip val="1"/>
        <c:noMultiLvlLbl val="0"/>
      </c:catAx>
      <c:valAx>
        <c:axId val="9226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5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3145728"/>
        <c:axId val="93164288"/>
      </c:scatterChart>
      <c:valAx>
        <c:axId val="93145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164288"/>
        <c:crosses val="autoZero"/>
        <c:crossBetween val="midCat"/>
      </c:valAx>
      <c:valAx>
        <c:axId val="93164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14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13.3</c:v>
                </c:pt>
                <c:pt idx="1">
                  <c:v>11.8</c:v>
                </c:pt>
                <c:pt idx="2">
                  <c:v>10.5</c:v>
                </c:pt>
                <c:pt idx="3">
                  <c:v>9.6</c:v>
                </c:pt>
                <c:pt idx="4">
                  <c:v>8.4</c:v>
                </c:pt>
              </c:numCache>
            </c:numRef>
          </c:xVal>
          <c:yVal>
            <c:numRef>
              <c:f>公会計指標分析・財政指標組合せ分析表!$K$73:$O$73</c:f>
              <c:numCache>
                <c:formatCode>#,##0.0;"▲ "#,##0.0</c:formatCode>
                <c:ptCount val="5"/>
                <c:pt idx="0">
                  <c:v>12.3</c:v>
                </c:pt>
                <c:pt idx="1">
                  <c:v>0</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92804992"/>
        <c:axId val="92815360"/>
      </c:scatterChart>
      <c:valAx>
        <c:axId val="92804992"/>
        <c:scaling>
          <c:orientation val="minMax"/>
          <c:max val="13.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815360"/>
        <c:crosses val="autoZero"/>
        <c:crossBetween val="midCat"/>
      </c:valAx>
      <c:valAx>
        <c:axId val="92815360"/>
        <c:scaling>
          <c:orientation val="minMax"/>
          <c:max val="1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804992"/>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当村では、簡易水道事業に係る地方債償還が財政を</a:t>
          </a:r>
          <a:endParaRPr lang="ja-JP" altLang="ja-JP" sz="1400">
            <a:effectLst/>
          </a:endParaRPr>
        </a:p>
        <a:p>
          <a:pPr rtl="0"/>
          <a:r>
            <a:rPr lang="ja-JP" altLang="ja-JP" sz="1100" b="0" i="0" baseline="0">
              <a:solidFill>
                <a:schemeClr val="dk1"/>
              </a:solidFill>
              <a:effectLst/>
              <a:latin typeface="+mn-lt"/>
              <a:ea typeface="+mn-ea"/>
              <a:cs typeface="+mn-cs"/>
            </a:rPr>
            <a:t>圧迫する原因であったが、平成１９年度から取り組んで</a:t>
          </a:r>
          <a:endParaRPr lang="ja-JP" altLang="ja-JP" sz="1400">
            <a:effectLst/>
          </a:endParaRPr>
        </a:p>
        <a:p>
          <a:pPr rtl="0"/>
          <a:r>
            <a:rPr lang="ja-JP" altLang="ja-JP" sz="1100" b="0" i="0" baseline="0">
              <a:solidFill>
                <a:schemeClr val="dk1"/>
              </a:solidFill>
              <a:effectLst/>
              <a:latin typeface="+mn-lt"/>
              <a:ea typeface="+mn-ea"/>
              <a:cs typeface="+mn-cs"/>
            </a:rPr>
            <a:t>きた繰上償還により毎年の定期的な返済額が減少し、</a:t>
          </a:r>
          <a:endParaRPr lang="ja-JP" altLang="ja-JP" sz="1400">
            <a:effectLst/>
          </a:endParaRPr>
        </a:p>
        <a:p>
          <a:pPr rtl="0"/>
          <a:r>
            <a:rPr lang="ja-JP" altLang="ja-JP" sz="1100" b="0" i="0" baseline="0">
              <a:solidFill>
                <a:schemeClr val="dk1"/>
              </a:solidFill>
              <a:effectLst/>
              <a:latin typeface="+mn-lt"/>
              <a:ea typeface="+mn-ea"/>
              <a:cs typeface="+mn-cs"/>
            </a:rPr>
            <a:t>実質公債比率が改善方向に進んだ。</a:t>
          </a:r>
          <a:endParaRPr lang="ja-JP" altLang="ja-JP" sz="1400">
            <a:effectLst/>
          </a:endParaRPr>
        </a:p>
        <a:p>
          <a:pPr rtl="0"/>
          <a:r>
            <a:rPr lang="ja-JP" altLang="ja-JP" sz="1100" b="0" i="0" baseline="0">
              <a:solidFill>
                <a:schemeClr val="dk1"/>
              </a:solidFill>
              <a:effectLst/>
              <a:latin typeface="+mn-lt"/>
              <a:ea typeface="+mn-ea"/>
              <a:cs typeface="+mn-cs"/>
            </a:rPr>
            <a:t>　財政健全化計画に基づく繰上償還は一段落したことから、</a:t>
          </a:r>
          <a:endParaRPr lang="ja-JP" altLang="ja-JP" sz="1400">
            <a:effectLst/>
          </a:endParaRPr>
        </a:p>
        <a:p>
          <a:pPr rtl="0"/>
          <a:r>
            <a:rPr lang="ja-JP" altLang="ja-JP" sz="1100" b="0" i="0" baseline="0">
              <a:solidFill>
                <a:schemeClr val="dk1"/>
              </a:solidFill>
              <a:effectLst/>
              <a:latin typeface="+mn-lt"/>
              <a:ea typeface="+mn-ea"/>
              <a:cs typeface="+mn-cs"/>
            </a:rPr>
            <a:t>今後は緩やかな改善傾向で推移していくと思われる。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将来負担比率について、財政健全化計画に基づき、</a:t>
          </a:r>
          <a:endParaRPr lang="ja-JP" altLang="ja-JP" sz="1400">
            <a:effectLst/>
          </a:endParaRPr>
        </a:p>
        <a:p>
          <a:pPr rtl="0"/>
          <a:r>
            <a:rPr lang="ja-JP" altLang="ja-JP" sz="1100" b="0" i="0" baseline="0">
              <a:solidFill>
                <a:schemeClr val="dk1"/>
              </a:solidFill>
              <a:effectLst/>
              <a:latin typeface="+mn-lt"/>
              <a:ea typeface="+mn-ea"/>
              <a:cs typeface="+mn-cs"/>
            </a:rPr>
            <a:t>簡易水道事業債等の繰上償還により残債を減少させた</a:t>
          </a:r>
          <a:endParaRPr lang="ja-JP" altLang="ja-JP" sz="1400">
            <a:effectLst/>
          </a:endParaRPr>
        </a:p>
        <a:p>
          <a:pPr rtl="0"/>
          <a:r>
            <a:rPr lang="ja-JP" altLang="ja-JP" sz="1100" b="0" i="0" baseline="0">
              <a:solidFill>
                <a:schemeClr val="dk1"/>
              </a:solidFill>
              <a:effectLst/>
              <a:latin typeface="+mn-lt"/>
              <a:ea typeface="+mn-ea"/>
              <a:cs typeface="+mn-cs"/>
            </a:rPr>
            <a:t>ことから、全体として比率が減少し、平成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年度からゼロ</a:t>
          </a:r>
          <a:endParaRPr lang="ja-JP" altLang="ja-JP" sz="1400">
            <a:effectLst/>
          </a:endParaRPr>
        </a:p>
        <a:p>
          <a:pPr rtl="0"/>
          <a:r>
            <a:rPr lang="ja-JP" altLang="ja-JP" sz="1100" b="0" i="0" baseline="0">
              <a:solidFill>
                <a:schemeClr val="dk1"/>
              </a:solidFill>
              <a:effectLst/>
              <a:latin typeface="+mn-lt"/>
              <a:ea typeface="+mn-ea"/>
              <a:cs typeface="+mn-cs"/>
            </a:rPr>
            <a:t>を下回った。</a:t>
          </a:r>
          <a:endParaRPr lang="ja-JP" altLang="ja-JP" sz="1400">
            <a:effectLst/>
          </a:endParaRPr>
        </a:p>
        <a:p>
          <a:pPr rtl="0"/>
          <a:r>
            <a:rPr lang="ja-JP" altLang="ja-JP" sz="1100" b="0" i="0" baseline="0">
              <a:solidFill>
                <a:schemeClr val="dk1"/>
              </a:solidFill>
              <a:effectLst/>
              <a:latin typeface="+mn-lt"/>
              <a:ea typeface="+mn-ea"/>
              <a:cs typeface="+mn-cs"/>
            </a:rPr>
            <a:t>　今後は高利の地方債が順次、償還期限を迎えるため、</a:t>
          </a:r>
          <a:endParaRPr lang="ja-JP" altLang="ja-JP" sz="1400">
            <a:effectLst/>
          </a:endParaRPr>
        </a:p>
        <a:p>
          <a:pPr rtl="0"/>
          <a:r>
            <a:rPr lang="ja-JP" altLang="ja-JP" sz="1100" b="0" i="0" baseline="0">
              <a:solidFill>
                <a:schemeClr val="dk1"/>
              </a:solidFill>
              <a:effectLst/>
              <a:latin typeface="+mn-lt"/>
              <a:ea typeface="+mn-ea"/>
              <a:cs typeface="+mn-cs"/>
            </a:rPr>
            <a:t>緩やかに財政健全化が進むものと思われる。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
1,708
64.59
2,446,933
2,208,516
180,121
1,301,251
2,555,099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
1,708
64.59
2,446,933
2,208,516
180,121
1,301,251
2,555,099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
1,708
64.59
2,446,933
2,208,516
180,121
1,301,251
2,555,099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
1,708
64.59
2,446,933
2,208,516
180,121
1,301,251
2,555,099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当村は人口減少や高齢化及び中心となる産業が少ないため税収が乏しい。</a:t>
          </a:r>
          <a:endParaRPr lang="ja-JP" altLang="ja-JP" sz="1400">
            <a:effectLst/>
          </a:endParaRPr>
        </a:p>
        <a:p>
          <a:pPr rtl="0"/>
          <a:r>
            <a:rPr lang="ja-JP" altLang="ja-JP" sz="1100" b="0" i="0" baseline="0">
              <a:solidFill>
                <a:schemeClr val="dk1"/>
              </a:solidFill>
              <a:effectLst/>
              <a:latin typeface="+mn-lt"/>
              <a:ea typeface="+mn-ea"/>
              <a:cs typeface="+mn-cs"/>
            </a:rPr>
            <a:t>　今後についても財政力指数が改善する要素がないため、急激な悪化はない</a:t>
          </a:r>
          <a:endParaRPr lang="ja-JP" altLang="ja-JP" sz="1400">
            <a:effectLst/>
          </a:endParaRPr>
        </a:p>
        <a:p>
          <a:pPr rtl="0"/>
          <a:r>
            <a:rPr lang="ja-JP" altLang="ja-JP" sz="1100" b="0" i="0" baseline="0">
              <a:solidFill>
                <a:schemeClr val="dk1"/>
              </a:solidFill>
              <a:effectLst/>
              <a:latin typeface="+mn-lt"/>
              <a:ea typeface="+mn-ea"/>
              <a:cs typeface="+mn-cs"/>
            </a:rPr>
            <a:t>ものの緩やかに推移していくと推測される。</a:t>
          </a:r>
          <a:endParaRPr lang="ja-JP" altLang="ja-JP" sz="1400">
            <a:effectLst/>
          </a:endParaRPr>
        </a:p>
        <a:p>
          <a:pPr rtl="0"/>
          <a:r>
            <a:rPr lang="ja-JP" altLang="ja-JP" sz="1100" b="0" i="0" baseline="0">
              <a:solidFill>
                <a:schemeClr val="dk1"/>
              </a:solidFill>
              <a:effectLst/>
              <a:latin typeface="+mn-lt"/>
              <a:ea typeface="+mn-ea"/>
              <a:cs typeface="+mn-cs"/>
            </a:rPr>
            <a:t>　今後は、移住・定住を念頭においた施策に力を入れるとともに農業法人の支</a:t>
          </a:r>
          <a:endParaRPr lang="ja-JP" altLang="ja-JP" sz="1400">
            <a:effectLst/>
          </a:endParaRPr>
        </a:p>
        <a:p>
          <a:pPr rtl="0"/>
          <a:r>
            <a:rPr lang="ja-JP" altLang="ja-JP" sz="1100" b="0" i="0" baseline="0">
              <a:solidFill>
                <a:schemeClr val="dk1"/>
              </a:solidFill>
              <a:effectLst/>
              <a:latin typeface="+mn-lt"/>
              <a:ea typeface="+mn-ea"/>
              <a:cs typeface="+mn-cs"/>
            </a:rPr>
            <a:t>援を通じて新たな産業の開拓・雇用の促進等積極的な施策を行い、今後も財政健</a:t>
          </a:r>
          <a:endParaRPr lang="ja-JP" altLang="ja-JP" sz="1400">
            <a:effectLst/>
          </a:endParaRPr>
        </a:p>
        <a:p>
          <a:pPr rtl="0"/>
          <a:r>
            <a:rPr lang="ja-JP" altLang="ja-JP" sz="1100" b="0" i="0" baseline="0">
              <a:solidFill>
                <a:schemeClr val="dk1"/>
              </a:solidFill>
              <a:effectLst/>
              <a:latin typeface="+mn-lt"/>
              <a:ea typeface="+mn-ea"/>
              <a:cs typeface="+mn-cs"/>
            </a:rPr>
            <a:t>全化に努めていく。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124883</xdr:rowOff>
    </xdr:to>
    <xdr:cxnSp macro="">
      <xdr:nvCxnSpPr>
        <xdr:cNvPr id="67" name="直線コネクタ 66"/>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6" name="直線コネクタ 75"/>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経常収支比率は改善方向に進んでいるが、基幹システム等に係る経費が増加傾向</a:t>
          </a:r>
          <a:endParaRPr lang="ja-JP" altLang="ja-JP" sz="1400">
            <a:effectLst/>
          </a:endParaRPr>
        </a:p>
        <a:p>
          <a:pPr rtl="0"/>
          <a:r>
            <a:rPr lang="ja-JP" altLang="ja-JP" sz="1100" b="0" i="0" baseline="0">
              <a:solidFill>
                <a:schemeClr val="dk1"/>
              </a:solidFill>
              <a:effectLst/>
              <a:latin typeface="+mn-lt"/>
              <a:ea typeface="+mn-ea"/>
              <a:cs typeface="+mn-cs"/>
            </a:rPr>
            <a:t>にあるため、平成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年度に数値が悪化したが、その他事業についてはハードはもちろん</a:t>
          </a:r>
          <a:endParaRPr lang="ja-JP" altLang="ja-JP" sz="1400">
            <a:effectLst/>
          </a:endParaRPr>
        </a:p>
        <a:p>
          <a:pPr rtl="0"/>
          <a:r>
            <a:rPr lang="ja-JP" altLang="ja-JP" sz="1100" b="0" i="0" baseline="0">
              <a:solidFill>
                <a:schemeClr val="dk1"/>
              </a:solidFill>
              <a:effectLst/>
              <a:latin typeface="+mn-lt"/>
              <a:ea typeface="+mn-ea"/>
              <a:cs typeface="+mn-cs"/>
            </a:rPr>
            <a:t>ソフト事業にも国庫補助金などの特定財源を有効活用したため数値の改善がみられた。</a:t>
          </a:r>
          <a:endParaRPr lang="ja-JP" altLang="ja-JP" sz="1400">
            <a:effectLst/>
          </a:endParaRPr>
        </a:p>
        <a:p>
          <a:pPr rtl="0"/>
          <a:r>
            <a:rPr lang="ja-JP" altLang="ja-JP" sz="1100" b="0" i="0" baseline="0">
              <a:solidFill>
                <a:schemeClr val="dk1"/>
              </a:solidFill>
              <a:effectLst/>
              <a:latin typeface="+mn-lt"/>
              <a:ea typeface="+mn-ea"/>
              <a:cs typeface="+mn-cs"/>
            </a:rPr>
            <a:t>　今後においても、情報セキュリティ強化のための経費が増加するため物件費の高騰に</a:t>
          </a:r>
          <a:endParaRPr lang="ja-JP" altLang="ja-JP" sz="1400">
            <a:effectLst/>
          </a:endParaRPr>
        </a:p>
        <a:p>
          <a:pPr rtl="0"/>
          <a:r>
            <a:rPr lang="ja-JP" altLang="ja-JP" sz="1100" b="0" i="0" baseline="0">
              <a:solidFill>
                <a:schemeClr val="dk1"/>
              </a:solidFill>
              <a:effectLst/>
              <a:latin typeface="+mn-lt"/>
              <a:ea typeface="+mn-ea"/>
              <a:cs typeface="+mn-cs"/>
            </a:rPr>
            <a:t>よる数値の悪化が予想される。</a:t>
          </a:r>
          <a:endParaRPr lang="ja-JP" altLang="ja-JP" sz="1400">
            <a:effectLst/>
          </a:endParaRPr>
        </a:p>
        <a:p>
          <a:r>
            <a:rPr lang="ja-JP" altLang="ja-JP" sz="1100" b="0" i="0" baseline="0">
              <a:solidFill>
                <a:schemeClr val="dk1"/>
              </a:solidFill>
              <a:effectLst/>
              <a:latin typeface="+mn-lt"/>
              <a:ea typeface="+mn-ea"/>
              <a:cs typeface="+mn-cs"/>
            </a:rPr>
            <a:t>　それ以外の経費については、より一層の経費削減に努め、健全な財政運営に努めていく。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135467</xdr:rowOff>
    </xdr:to>
    <xdr:cxnSp macro="">
      <xdr:nvCxnSpPr>
        <xdr:cNvPr id="130" name="直線コネクタ 129"/>
        <xdr:cNvCxnSpPr/>
      </xdr:nvCxnSpPr>
      <xdr:spPr>
        <a:xfrm flipV="1">
          <a:off x="4114800" y="104571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30904</xdr:rowOff>
    </xdr:from>
    <xdr:to>
      <xdr:col>6</xdr:col>
      <xdr:colOff>0</xdr:colOff>
      <xdr:row>61</xdr:row>
      <xdr:rowOff>135467</xdr:rowOff>
    </xdr:to>
    <xdr:cxnSp macro="">
      <xdr:nvCxnSpPr>
        <xdr:cNvPr id="133" name="直線コネクタ 132"/>
        <xdr:cNvCxnSpPr/>
      </xdr:nvCxnSpPr>
      <xdr:spPr>
        <a:xfrm>
          <a:off x="3225800" y="104893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61</xdr:row>
      <xdr:rowOff>127423</xdr:rowOff>
    </xdr:to>
    <xdr:cxnSp macro="">
      <xdr:nvCxnSpPr>
        <xdr:cNvPr id="136" name="直線コネクタ 135"/>
        <xdr:cNvCxnSpPr/>
      </xdr:nvCxnSpPr>
      <xdr:spPr>
        <a:xfrm flipV="1">
          <a:off x="2336800" y="104893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61</xdr:row>
      <xdr:rowOff>127423</xdr:rowOff>
    </xdr:to>
    <xdr:cxnSp macro="">
      <xdr:nvCxnSpPr>
        <xdr:cNvPr id="139" name="直線コネクタ 138"/>
        <xdr:cNvCxnSpPr/>
      </xdr:nvCxnSpPr>
      <xdr:spPr>
        <a:xfrm>
          <a:off x="1447800" y="105778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3" name="テキスト ボックス 142"/>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49" name="円/楕円 148"/>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0"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1" name="円/楕円 150"/>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2" name="テキスト ボックス 151"/>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3" name="円/楕円 152"/>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4" name="テキスト ボックス 153"/>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5" name="円/楕円 154"/>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6" name="テキスト ボックス 155"/>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7" name="円/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8" name="テキスト ボックス 157"/>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[375,902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人件費は１．９％増加したものの、物件費が１．１％減少し、人口も減少</a:t>
          </a:r>
          <a:endParaRPr lang="ja-JP" altLang="ja-JP" sz="1400">
            <a:effectLst/>
          </a:endParaRPr>
        </a:p>
        <a:p>
          <a:pPr rtl="0"/>
          <a:r>
            <a:rPr lang="ja-JP" altLang="ja-JP" sz="1100" b="0" i="0" baseline="0">
              <a:solidFill>
                <a:schemeClr val="dk1"/>
              </a:solidFill>
              <a:effectLst/>
              <a:latin typeface="+mn-lt"/>
              <a:ea typeface="+mn-ea"/>
              <a:cs typeface="+mn-cs"/>
            </a:rPr>
            <a:t>傾向にあるため、一人当たりの額は前年度より増加した。</a:t>
          </a:r>
          <a:endParaRPr lang="ja-JP" altLang="ja-JP" sz="1400">
            <a:effectLst/>
          </a:endParaRPr>
        </a:p>
        <a:p>
          <a:pPr rtl="0"/>
          <a:r>
            <a:rPr lang="ja-JP" altLang="ja-JP" sz="1100" b="0" i="0" baseline="0">
              <a:solidFill>
                <a:schemeClr val="dk1"/>
              </a:solidFill>
              <a:effectLst/>
              <a:latin typeface="+mn-lt"/>
              <a:ea typeface="+mn-ea"/>
              <a:cs typeface="+mn-cs"/>
            </a:rPr>
            <a:t>　当村は過疎地のため、今後も人口減少がつづき住民１人当たりの数値は</a:t>
          </a:r>
          <a:endParaRPr lang="ja-JP" altLang="ja-JP" sz="1400">
            <a:effectLst/>
          </a:endParaRPr>
        </a:p>
        <a:p>
          <a:pPr rtl="0"/>
          <a:r>
            <a:rPr lang="ja-JP" altLang="ja-JP" sz="1100" b="0" i="0" baseline="0">
              <a:solidFill>
                <a:schemeClr val="dk1"/>
              </a:solidFill>
              <a:effectLst/>
              <a:latin typeface="+mn-lt"/>
              <a:ea typeface="+mn-ea"/>
              <a:cs typeface="+mn-cs"/>
            </a:rPr>
            <a:t>上昇することが予想されるが、効率的な行政運営に行うことにより、増加が</a:t>
          </a:r>
          <a:endParaRPr lang="ja-JP" altLang="ja-JP" sz="1400">
            <a:effectLst/>
          </a:endParaRPr>
        </a:p>
        <a:p>
          <a:pPr rtl="0"/>
          <a:r>
            <a:rPr lang="ja-JP" altLang="ja-JP" sz="1100" b="0" i="0" baseline="0">
              <a:solidFill>
                <a:schemeClr val="dk1"/>
              </a:solidFill>
              <a:effectLst/>
              <a:latin typeface="+mn-lt"/>
              <a:ea typeface="+mn-ea"/>
              <a:cs typeface="+mn-cs"/>
            </a:rPr>
            <a:t>緩やかになるよう努める。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63097</xdr:rowOff>
    </xdr:from>
    <xdr:to>
      <xdr:col>7</xdr:col>
      <xdr:colOff>152400</xdr:colOff>
      <xdr:row>81</xdr:row>
      <xdr:rowOff>64391</xdr:rowOff>
    </xdr:to>
    <xdr:cxnSp macro="">
      <xdr:nvCxnSpPr>
        <xdr:cNvPr id="192" name="直線コネクタ 191"/>
        <xdr:cNvCxnSpPr/>
      </xdr:nvCxnSpPr>
      <xdr:spPr>
        <a:xfrm>
          <a:off x="4114800" y="13950547"/>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53060</xdr:rowOff>
    </xdr:from>
    <xdr:to>
      <xdr:col>6</xdr:col>
      <xdr:colOff>0</xdr:colOff>
      <xdr:row>81</xdr:row>
      <xdr:rowOff>63097</xdr:rowOff>
    </xdr:to>
    <xdr:cxnSp macro="">
      <xdr:nvCxnSpPr>
        <xdr:cNvPr id="195" name="直線コネクタ 194"/>
        <xdr:cNvCxnSpPr/>
      </xdr:nvCxnSpPr>
      <xdr:spPr>
        <a:xfrm>
          <a:off x="3225800" y="13940510"/>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46411</xdr:rowOff>
    </xdr:from>
    <xdr:to>
      <xdr:col>4</xdr:col>
      <xdr:colOff>482600</xdr:colOff>
      <xdr:row>81</xdr:row>
      <xdr:rowOff>53060</xdr:rowOff>
    </xdr:to>
    <xdr:cxnSp macro="">
      <xdr:nvCxnSpPr>
        <xdr:cNvPr id="198" name="直線コネクタ 197"/>
        <xdr:cNvCxnSpPr/>
      </xdr:nvCxnSpPr>
      <xdr:spPr>
        <a:xfrm>
          <a:off x="2336800" y="13933861"/>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46411</xdr:rowOff>
    </xdr:from>
    <xdr:to>
      <xdr:col>3</xdr:col>
      <xdr:colOff>279400</xdr:colOff>
      <xdr:row>81</xdr:row>
      <xdr:rowOff>47327</xdr:rowOff>
    </xdr:to>
    <xdr:cxnSp macro="">
      <xdr:nvCxnSpPr>
        <xdr:cNvPr id="201" name="直線コネクタ 200"/>
        <xdr:cNvCxnSpPr/>
      </xdr:nvCxnSpPr>
      <xdr:spPr>
        <a:xfrm flipV="1">
          <a:off x="1447800" y="13933861"/>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13591</xdr:rowOff>
    </xdr:from>
    <xdr:to>
      <xdr:col>7</xdr:col>
      <xdr:colOff>203200</xdr:colOff>
      <xdr:row>81</xdr:row>
      <xdr:rowOff>115191</xdr:rowOff>
    </xdr:to>
    <xdr:sp macro="" textlink="">
      <xdr:nvSpPr>
        <xdr:cNvPr id="211" name="円/楕円 210"/>
        <xdr:cNvSpPr/>
      </xdr:nvSpPr>
      <xdr:spPr>
        <a:xfrm>
          <a:off x="4902200" y="139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61868</xdr:rowOff>
    </xdr:from>
    <xdr:ext cx="762000" cy="259045"/>
    <xdr:sp macro="" textlink="">
      <xdr:nvSpPr>
        <xdr:cNvPr id="212" name="人件費・物件費等の状況該当値テキスト"/>
        <xdr:cNvSpPr txBox="1"/>
      </xdr:nvSpPr>
      <xdr:spPr>
        <a:xfrm>
          <a:off x="5041900" y="1394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375,902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12297</xdr:rowOff>
    </xdr:from>
    <xdr:to>
      <xdr:col>6</xdr:col>
      <xdr:colOff>50800</xdr:colOff>
      <xdr:row>81</xdr:row>
      <xdr:rowOff>113897</xdr:rowOff>
    </xdr:to>
    <xdr:sp macro="" textlink="">
      <xdr:nvSpPr>
        <xdr:cNvPr id="213" name="円/楕円 212"/>
        <xdr:cNvSpPr/>
      </xdr:nvSpPr>
      <xdr:spPr>
        <a:xfrm>
          <a:off x="4064000" y="138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98674</xdr:rowOff>
    </xdr:from>
    <xdr:ext cx="736600" cy="259045"/>
    <xdr:sp macro="" textlink="">
      <xdr:nvSpPr>
        <xdr:cNvPr id="214" name="テキスト ボックス 213"/>
        <xdr:cNvSpPr txBox="1"/>
      </xdr:nvSpPr>
      <xdr:spPr>
        <a:xfrm>
          <a:off x="3733800" y="13986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2260</xdr:rowOff>
    </xdr:from>
    <xdr:to>
      <xdr:col>4</xdr:col>
      <xdr:colOff>533400</xdr:colOff>
      <xdr:row>81</xdr:row>
      <xdr:rowOff>103860</xdr:rowOff>
    </xdr:to>
    <xdr:sp macro="" textlink="">
      <xdr:nvSpPr>
        <xdr:cNvPr id="215" name="円/楕円 214"/>
        <xdr:cNvSpPr/>
      </xdr:nvSpPr>
      <xdr:spPr>
        <a:xfrm>
          <a:off x="3175000" y="138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114037</xdr:rowOff>
    </xdr:from>
    <xdr:ext cx="762000" cy="259045"/>
    <xdr:sp macro="" textlink="">
      <xdr:nvSpPr>
        <xdr:cNvPr id="216" name="テキスト ボックス 215"/>
        <xdr:cNvSpPr txBox="1"/>
      </xdr:nvSpPr>
      <xdr:spPr>
        <a:xfrm>
          <a:off x="2844800" y="1365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347,724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167061</xdr:rowOff>
    </xdr:from>
    <xdr:to>
      <xdr:col>3</xdr:col>
      <xdr:colOff>330200</xdr:colOff>
      <xdr:row>81</xdr:row>
      <xdr:rowOff>97211</xdr:rowOff>
    </xdr:to>
    <xdr:sp macro="" textlink="">
      <xdr:nvSpPr>
        <xdr:cNvPr id="217" name="円/楕円 216"/>
        <xdr:cNvSpPr/>
      </xdr:nvSpPr>
      <xdr:spPr>
        <a:xfrm>
          <a:off x="2286000" y="1388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107388</xdr:rowOff>
    </xdr:from>
    <xdr:ext cx="762000" cy="259045"/>
    <xdr:sp macro="" textlink="">
      <xdr:nvSpPr>
        <xdr:cNvPr id="218" name="テキスト ボックス 217"/>
        <xdr:cNvSpPr txBox="1"/>
      </xdr:nvSpPr>
      <xdr:spPr>
        <a:xfrm>
          <a:off x="1955800" y="1365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331,194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167977</xdr:rowOff>
    </xdr:from>
    <xdr:to>
      <xdr:col>2</xdr:col>
      <xdr:colOff>127000</xdr:colOff>
      <xdr:row>81</xdr:row>
      <xdr:rowOff>98127</xdr:rowOff>
    </xdr:to>
    <xdr:sp macro="" textlink="">
      <xdr:nvSpPr>
        <xdr:cNvPr id="219" name="円/楕円 218"/>
        <xdr:cNvSpPr/>
      </xdr:nvSpPr>
      <xdr:spPr>
        <a:xfrm>
          <a:off x="1397000" y="13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82904</xdr:rowOff>
    </xdr:from>
    <xdr:ext cx="762000" cy="259045"/>
    <xdr:sp macro="" textlink="">
      <xdr:nvSpPr>
        <xdr:cNvPr id="220" name="テキスト ボックス 219"/>
        <xdr:cNvSpPr txBox="1"/>
      </xdr:nvSpPr>
      <xdr:spPr>
        <a:xfrm>
          <a:off x="1066800" y="13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当村は以前より類似団体平均を大きく下回っていたが、平成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a:t>
          </a:r>
          <a:endParaRPr lang="ja-JP" altLang="ja-JP" sz="1400">
            <a:effectLst/>
          </a:endParaRPr>
        </a:p>
        <a:p>
          <a:pPr rtl="0"/>
          <a:r>
            <a:rPr lang="ja-JP" altLang="ja-JP" sz="1100" b="0" i="0" baseline="0">
              <a:solidFill>
                <a:schemeClr val="dk1"/>
              </a:solidFill>
              <a:effectLst/>
              <a:latin typeface="+mn-lt"/>
              <a:ea typeface="+mn-ea"/>
              <a:cs typeface="+mn-cs"/>
            </a:rPr>
            <a:t>国家公務員の給与削減によりラスパイレス指数は</a:t>
          </a:r>
          <a:r>
            <a:rPr lang="en-US" altLang="ja-JP" sz="1100" b="0" i="0" baseline="0">
              <a:solidFill>
                <a:schemeClr val="dk1"/>
              </a:solidFill>
              <a:effectLst/>
              <a:latin typeface="+mn-lt"/>
              <a:ea typeface="+mn-ea"/>
              <a:cs typeface="+mn-cs"/>
            </a:rPr>
            <a:t>96.1</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年度から国家公務員の給与削減が解消されたことにより従来の</a:t>
          </a:r>
          <a:endParaRPr lang="ja-JP" altLang="ja-JP" sz="1400">
            <a:effectLst/>
          </a:endParaRPr>
        </a:p>
        <a:p>
          <a:pPr rtl="0"/>
          <a:r>
            <a:rPr lang="ja-JP" altLang="ja-JP" sz="1100" b="0" i="0" baseline="0">
              <a:solidFill>
                <a:schemeClr val="dk1"/>
              </a:solidFill>
              <a:effectLst/>
              <a:latin typeface="+mn-lt"/>
              <a:ea typeface="+mn-ea"/>
              <a:cs typeface="+mn-cs"/>
            </a:rPr>
            <a:t>水準となった。</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124777</xdr:rowOff>
    </xdr:from>
    <xdr:to>
      <xdr:col>24</xdr:col>
      <xdr:colOff>558800</xdr:colOff>
      <xdr:row>85</xdr:row>
      <xdr:rowOff>19686</xdr:rowOff>
    </xdr:to>
    <xdr:cxnSp macro="">
      <xdr:nvCxnSpPr>
        <xdr:cNvPr id="250" name="直線コネクタ 249"/>
        <xdr:cNvCxnSpPr/>
      </xdr:nvCxnSpPr>
      <xdr:spPr>
        <a:xfrm flipV="1">
          <a:off x="16179800" y="14526577"/>
          <a:ext cx="8382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167005</xdr:rowOff>
    </xdr:from>
    <xdr:to>
      <xdr:col>23</xdr:col>
      <xdr:colOff>406400</xdr:colOff>
      <xdr:row>85</xdr:row>
      <xdr:rowOff>19686</xdr:rowOff>
    </xdr:to>
    <xdr:cxnSp macro="">
      <xdr:nvCxnSpPr>
        <xdr:cNvPr id="253" name="直線コネクタ 252"/>
        <xdr:cNvCxnSpPr/>
      </xdr:nvCxnSpPr>
      <xdr:spPr>
        <a:xfrm>
          <a:off x="15290800" y="1456880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87</xdr:row>
      <xdr:rowOff>56832</xdr:rowOff>
    </xdr:to>
    <xdr:cxnSp macro="">
      <xdr:nvCxnSpPr>
        <xdr:cNvPr id="256" name="直線コネクタ 255"/>
        <xdr:cNvCxnSpPr/>
      </xdr:nvCxnSpPr>
      <xdr:spPr>
        <a:xfrm flipV="1">
          <a:off x="14401800" y="14568805"/>
          <a:ext cx="889000" cy="4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56832</xdr:rowOff>
    </xdr:from>
    <xdr:to>
      <xdr:col>21</xdr:col>
      <xdr:colOff>0</xdr:colOff>
      <xdr:row>87</xdr:row>
      <xdr:rowOff>56832</xdr:rowOff>
    </xdr:to>
    <xdr:cxnSp macro="">
      <xdr:nvCxnSpPr>
        <xdr:cNvPr id="259" name="直線コネクタ 258"/>
        <xdr:cNvCxnSpPr/>
      </xdr:nvCxnSpPr>
      <xdr:spPr>
        <a:xfrm>
          <a:off x="13512800" y="1497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73977</xdr:rowOff>
    </xdr:from>
    <xdr:to>
      <xdr:col>24</xdr:col>
      <xdr:colOff>609600</xdr:colOff>
      <xdr:row>85</xdr:row>
      <xdr:rowOff>4127</xdr:rowOff>
    </xdr:to>
    <xdr:sp macro="" textlink="">
      <xdr:nvSpPr>
        <xdr:cNvPr id="269" name="円/楕円 268"/>
        <xdr:cNvSpPr/>
      </xdr:nvSpPr>
      <xdr:spPr>
        <a:xfrm>
          <a:off x="169672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90504</xdr:rowOff>
    </xdr:from>
    <xdr:ext cx="762000" cy="259045"/>
    <xdr:sp macro="" textlink="">
      <xdr:nvSpPr>
        <xdr:cNvPr id="270" name="給与水準   （国との比較）該当値テキスト"/>
        <xdr:cNvSpPr txBox="1"/>
      </xdr:nvSpPr>
      <xdr:spPr>
        <a:xfrm>
          <a:off x="17106900" y="1432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140336</xdr:rowOff>
    </xdr:from>
    <xdr:to>
      <xdr:col>23</xdr:col>
      <xdr:colOff>457200</xdr:colOff>
      <xdr:row>85</xdr:row>
      <xdr:rowOff>70486</xdr:rowOff>
    </xdr:to>
    <xdr:sp macro="" textlink="">
      <xdr:nvSpPr>
        <xdr:cNvPr id="271" name="円/楕円 270"/>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80663</xdr:rowOff>
    </xdr:from>
    <xdr:ext cx="736600" cy="259045"/>
    <xdr:sp macro="" textlink="">
      <xdr:nvSpPr>
        <xdr:cNvPr id="272" name="テキスト ボックス 271"/>
        <xdr:cNvSpPr txBox="1"/>
      </xdr:nvSpPr>
      <xdr:spPr>
        <a:xfrm>
          <a:off x="15798800" y="1431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116205</xdr:rowOff>
    </xdr:from>
    <xdr:to>
      <xdr:col>22</xdr:col>
      <xdr:colOff>254000</xdr:colOff>
      <xdr:row>85</xdr:row>
      <xdr:rowOff>46355</xdr:rowOff>
    </xdr:to>
    <xdr:sp macro="" textlink="">
      <xdr:nvSpPr>
        <xdr:cNvPr id="273" name="円/楕円 272"/>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56532</xdr:rowOff>
    </xdr:from>
    <xdr:ext cx="762000" cy="259045"/>
    <xdr:sp macro="" textlink="">
      <xdr:nvSpPr>
        <xdr:cNvPr id="274" name="テキスト ボックス 273"/>
        <xdr:cNvSpPr txBox="1"/>
      </xdr:nvSpPr>
      <xdr:spPr>
        <a:xfrm>
          <a:off x="14909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6032</xdr:rowOff>
    </xdr:from>
    <xdr:to>
      <xdr:col>21</xdr:col>
      <xdr:colOff>50800</xdr:colOff>
      <xdr:row>87</xdr:row>
      <xdr:rowOff>107632</xdr:rowOff>
    </xdr:to>
    <xdr:sp macro="" textlink="">
      <xdr:nvSpPr>
        <xdr:cNvPr id="275" name="円/楕円 274"/>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117809</xdr:rowOff>
    </xdr:from>
    <xdr:ext cx="762000" cy="259045"/>
    <xdr:sp macro="" textlink="">
      <xdr:nvSpPr>
        <xdr:cNvPr id="276" name="テキスト ボックス 275"/>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6032</xdr:rowOff>
    </xdr:from>
    <xdr:to>
      <xdr:col>19</xdr:col>
      <xdr:colOff>533400</xdr:colOff>
      <xdr:row>87</xdr:row>
      <xdr:rowOff>107632</xdr:rowOff>
    </xdr:to>
    <xdr:sp macro="" textlink="">
      <xdr:nvSpPr>
        <xdr:cNvPr id="277" name="円/楕円 276"/>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117809</xdr:rowOff>
    </xdr:from>
    <xdr:ext cx="762000" cy="259045"/>
    <xdr:sp macro="" textlink="">
      <xdr:nvSpPr>
        <xdr:cNvPr id="278" name="テキスト ボックス 277"/>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退職職員不補充を基本に、正規職員数を削減し財政健全化に努めた。</a:t>
          </a:r>
          <a:endParaRPr lang="ja-JP" altLang="ja-JP" sz="1400">
            <a:effectLst/>
          </a:endParaRPr>
        </a:p>
        <a:p>
          <a:pPr rtl="0"/>
          <a:r>
            <a:rPr lang="ja-JP" altLang="ja-JP" sz="1100" b="0" i="0" baseline="0">
              <a:solidFill>
                <a:schemeClr val="dk1"/>
              </a:solidFill>
              <a:effectLst/>
              <a:latin typeface="+mn-lt"/>
              <a:ea typeface="+mn-ea"/>
              <a:cs typeface="+mn-cs"/>
            </a:rPr>
            <a:t>　そのため、住民一人あたり職員数は減少した。</a:t>
          </a:r>
          <a:endParaRPr lang="ja-JP" altLang="ja-JP" sz="1400">
            <a:effectLst/>
          </a:endParaRPr>
        </a:p>
        <a:p>
          <a:pPr rtl="0"/>
          <a:r>
            <a:rPr lang="ja-JP" altLang="ja-JP" sz="1100" b="0" i="0" baseline="0">
              <a:solidFill>
                <a:schemeClr val="dk1"/>
              </a:solidFill>
              <a:effectLst/>
              <a:latin typeface="+mn-lt"/>
              <a:ea typeface="+mn-ea"/>
              <a:cs typeface="+mn-cs"/>
            </a:rPr>
            <a:t>　しかしながら、長年の採用抑制により職員の年齢階層に極端な歪みが発生し</a:t>
          </a:r>
          <a:endParaRPr lang="ja-JP" altLang="ja-JP" sz="1400">
            <a:effectLst/>
          </a:endParaRPr>
        </a:p>
        <a:p>
          <a:pPr rtl="0"/>
          <a:r>
            <a:rPr lang="ja-JP" altLang="ja-JP" sz="1100" b="0" i="0" baseline="0">
              <a:solidFill>
                <a:schemeClr val="dk1"/>
              </a:solidFill>
              <a:effectLst/>
              <a:latin typeface="+mn-lt"/>
              <a:ea typeface="+mn-ea"/>
              <a:cs typeface="+mn-cs"/>
            </a:rPr>
            <a:t>ていることから、今後は年齢階層を考慮した計画的な採用を実施する。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9441</xdr:rowOff>
    </xdr:from>
    <xdr:to>
      <xdr:col>24</xdr:col>
      <xdr:colOff>558800</xdr:colOff>
      <xdr:row>59</xdr:row>
      <xdr:rowOff>14496</xdr:rowOff>
    </xdr:to>
    <xdr:cxnSp macro="">
      <xdr:nvCxnSpPr>
        <xdr:cNvPr id="314" name="直線コネクタ 313"/>
        <xdr:cNvCxnSpPr/>
      </xdr:nvCxnSpPr>
      <xdr:spPr>
        <a:xfrm flipV="1">
          <a:off x="16179800" y="10124991"/>
          <a:ext cx="8382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165667</xdr:rowOff>
    </xdr:from>
    <xdr:ext cx="762000" cy="259045"/>
    <xdr:sp macro="" textlink="">
      <xdr:nvSpPr>
        <xdr:cNvPr id="315" name="定員管理の状況平均値テキスト"/>
        <xdr:cNvSpPr txBox="1"/>
      </xdr:nvSpPr>
      <xdr:spPr>
        <a:xfrm>
          <a:off x="17106900" y="10109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11164</xdr:rowOff>
    </xdr:from>
    <xdr:to>
      <xdr:col>23</xdr:col>
      <xdr:colOff>406400</xdr:colOff>
      <xdr:row>59</xdr:row>
      <xdr:rowOff>14496</xdr:rowOff>
    </xdr:to>
    <xdr:cxnSp macro="">
      <xdr:nvCxnSpPr>
        <xdr:cNvPr id="317" name="直線コネクタ 316"/>
        <xdr:cNvCxnSpPr/>
      </xdr:nvCxnSpPr>
      <xdr:spPr>
        <a:xfrm>
          <a:off x="15290800" y="10126714"/>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19" name="テキスト ボックス 318"/>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11164</xdr:rowOff>
    </xdr:from>
    <xdr:to>
      <xdr:col>22</xdr:col>
      <xdr:colOff>203200</xdr:colOff>
      <xdr:row>59</xdr:row>
      <xdr:rowOff>26446</xdr:rowOff>
    </xdr:to>
    <xdr:cxnSp macro="">
      <xdr:nvCxnSpPr>
        <xdr:cNvPr id="320" name="直線コネクタ 319"/>
        <xdr:cNvCxnSpPr/>
      </xdr:nvCxnSpPr>
      <xdr:spPr>
        <a:xfrm flipV="1">
          <a:off x="14401800" y="1012671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2" name="テキスト ボックス 321"/>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21620</xdr:rowOff>
    </xdr:from>
    <xdr:to>
      <xdr:col>21</xdr:col>
      <xdr:colOff>0</xdr:colOff>
      <xdr:row>59</xdr:row>
      <xdr:rowOff>26446</xdr:rowOff>
    </xdr:to>
    <xdr:cxnSp macro="">
      <xdr:nvCxnSpPr>
        <xdr:cNvPr id="323" name="直線コネクタ 322"/>
        <xdr:cNvCxnSpPr/>
      </xdr:nvCxnSpPr>
      <xdr:spPr>
        <a:xfrm>
          <a:off x="13512800" y="10137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5" name="テキスト ボックス 324"/>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7" name="テキスト ボックス 326"/>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130091</xdr:rowOff>
    </xdr:from>
    <xdr:to>
      <xdr:col>24</xdr:col>
      <xdr:colOff>609600</xdr:colOff>
      <xdr:row>59</xdr:row>
      <xdr:rowOff>60241</xdr:rowOff>
    </xdr:to>
    <xdr:sp macro="" textlink="">
      <xdr:nvSpPr>
        <xdr:cNvPr id="333" name="円/楕円 332"/>
        <xdr:cNvSpPr/>
      </xdr:nvSpPr>
      <xdr:spPr>
        <a:xfrm>
          <a:off x="16967200" y="100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51368</xdr:rowOff>
    </xdr:from>
    <xdr:ext cx="762000" cy="259045"/>
    <xdr:sp macro="" textlink="">
      <xdr:nvSpPr>
        <xdr:cNvPr id="334" name="定員管理の状況該当値テキスト"/>
        <xdr:cNvSpPr txBox="1"/>
      </xdr:nvSpPr>
      <xdr:spPr>
        <a:xfrm>
          <a:off x="17106900" y="999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135146</xdr:rowOff>
    </xdr:from>
    <xdr:to>
      <xdr:col>23</xdr:col>
      <xdr:colOff>457200</xdr:colOff>
      <xdr:row>59</xdr:row>
      <xdr:rowOff>65296</xdr:rowOff>
    </xdr:to>
    <xdr:sp macro="" textlink="">
      <xdr:nvSpPr>
        <xdr:cNvPr id="335" name="円/楕円 334"/>
        <xdr:cNvSpPr/>
      </xdr:nvSpPr>
      <xdr:spPr>
        <a:xfrm>
          <a:off x="16129000" y="100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75473</xdr:rowOff>
    </xdr:from>
    <xdr:ext cx="736600" cy="259045"/>
    <xdr:sp macro="" textlink="">
      <xdr:nvSpPr>
        <xdr:cNvPr id="336" name="テキスト ボックス 335"/>
        <xdr:cNvSpPr txBox="1"/>
      </xdr:nvSpPr>
      <xdr:spPr>
        <a:xfrm>
          <a:off x="15798800" y="9848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131814</xdr:rowOff>
    </xdr:from>
    <xdr:to>
      <xdr:col>22</xdr:col>
      <xdr:colOff>254000</xdr:colOff>
      <xdr:row>59</xdr:row>
      <xdr:rowOff>61964</xdr:rowOff>
    </xdr:to>
    <xdr:sp macro="" textlink="">
      <xdr:nvSpPr>
        <xdr:cNvPr id="337" name="円/楕円 336"/>
        <xdr:cNvSpPr/>
      </xdr:nvSpPr>
      <xdr:spPr>
        <a:xfrm>
          <a:off x="15240000" y="100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72141</xdr:rowOff>
    </xdr:from>
    <xdr:ext cx="762000" cy="259045"/>
    <xdr:sp macro="" textlink="">
      <xdr:nvSpPr>
        <xdr:cNvPr id="338" name="テキスト ボックス 337"/>
        <xdr:cNvSpPr txBox="1"/>
      </xdr:nvSpPr>
      <xdr:spPr>
        <a:xfrm>
          <a:off x="14909800" y="984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147096</xdr:rowOff>
    </xdr:from>
    <xdr:to>
      <xdr:col>21</xdr:col>
      <xdr:colOff>50800</xdr:colOff>
      <xdr:row>59</xdr:row>
      <xdr:rowOff>77246</xdr:rowOff>
    </xdr:to>
    <xdr:sp macro="" textlink="">
      <xdr:nvSpPr>
        <xdr:cNvPr id="339" name="円/楕円 338"/>
        <xdr:cNvSpPr/>
      </xdr:nvSpPr>
      <xdr:spPr>
        <a:xfrm>
          <a:off x="14351000" y="1009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62023</xdr:rowOff>
    </xdr:from>
    <xdr:ext cx="762000" cy="259045"/>
    <xdr:sp macro="" textlink="">
      <xdr:nvSpPr>
        <xdr:cNvPr id="340" name="テキスト ボックス 339"/>
        <xdr:cNvSpPr txBox="1"/>
      </xdr:nvSpPr>
      <xdr:spPr>
        <a:xfrm>
          <a:off x="14020800" y="1017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142270</xdr:rowOff>
    </xdr:from>
    <xdr:to>
      <xdr:col>19</xdr:col>
      <xdr:colOff>533400</xdr:colOff>
      <xdr:row>59</xdr:row>
      <xdr:rowOff>72420</xdr:rowOff>
    </xdr:to>
    <xdr:sp macro="" textlink="">
      <xdr:nvSpPr>
        <xdr:cNvPr id="341" name="円/楕円 340"/>
        <xdr:cNvSpPr/>
      </xdr:nvSpPr>
      <xdr:spPr>
        <a:xfrm>
          <a:off x="13462000" y="100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57197</xdr:rowOff>
    </xdr:from>
    <xdr:ext cx="762000" cy="259045"/>
    <xdr:sp macro="" textlink="">
      <xdr:nvSpPr>
        <xdr:cNvPr id="342" name="テキスト ボックス 341"/>
        <xdr:cNvSpPr txBox="1"/>
      </xdr:nvSpPr>
      <xdr:spPr>
        <a:xfrm>
          <a:off x="13131800" y="1017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新規発行地方債の抑制や、高利率地方債の繰上償還により数値は順調</a:t>
          </a:r>
          <a:endParaRPr lang="ja-JP" altLang="ja-JP" sz="1400">
            <a:effectLst/>
          </a:endParaRPr>
        </a:p>
        <a:p>
          <a:pPr rtl="0"/>
          <a:r>
            <a:rPr lang="ja-JP" altLang="ja-JP" sz="1100" b="0" i="0" baseline="0">
              <a:solidFill>
                <a:schemeClr val="dk1"/>
              </a:solidFill>
              <a:effectLst/>
              <a:latin typeface="+mn-lt"/>
              <a:ea typeface="+mn-ea"/>
              <a:cs typeface="+mn-cs"/>
            </a:rPr>
            <a:t>に改善が進み、類似団体平均に近づきつつある。</a:t>
          </a:r>
          <a:endParaRPr lang="ja-JP" altLang="ja-JP" sz="1400">
            <a:effectLst/>
          </a:endParaRPr>
        </a:p>
        <a:p>
          <a:pPr rtl="0"/>
          <a:r>
            <a:rPr lang="ja-JP" altLang="ja-JP" sz="1100" b="0" i="0" baseline="0">
              <a:solidFill>
                <a:schemeClr val="dk1"/>
              </a:solidFill>
              <a:effectLst/>
              <a:latin typeface="+mn-lt"/>
              <a:ea typeface="+mn-ea"/>
              <a:cs typeface="+mn-cs"/>
            </a:rPr>
            <a:t>　現在までは財政健全化と住民サービスに重点をおいてきたが、繰上償還</a:t>
          </a:r>
          <a:endParaRPr lang="ja-JP" altLang="ja-JP" sz="1400">
            <a:effectLst/>
          </a:endParaRPr>
        </a:p>
        <a:p>
          <a:pPr rtl="0"/>
          <a:r>
            <a:rPr lang="ja-JP" altLang="ja-JP" sz="1100" b="0" i="0" baseline="0">
              <a:solidFill>
                <a:schemeClr val="dk1"/>
              </a:solidFill>
              <a:effectLst/>
              <a:latin typeface="+mn-lt"/>
              <a:ea typeface="+mn-ea"/>
              <a:cs typeface="+mn-cs"/>
            </a:rPr>
            <a:t>が一段落したことにより、今後は住民サービスに重点を置いた行政を行っ</a:t>
          </a:r>
          <a:endParaRPr lang="ja-JP" altLang="ja-JP" sz="1400">
            <a:effectLst/>
          </a:endParaRPr>
        </a:p>
        <a:p>
          <a:r>
            <a:rPr lang="ja-JP" altLang="ja-JP" sz="1100" b="0" i="0" baseline="0">
              <a:solidFill>
                <a:schemeClr val="dk1"/>
              </a:solidFill>
              <a:effectLst/>
              <a:latin typeface="+mn-lt"/>
              <a:ea typeface="+mn-ea"/>
              <a:cs typeface="+mn-cs"/>
            </a:rPr>
            <a:t>ていくこととなるため、実質公債比率の改善は鈍化することが想定される。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102870</xdr:rowOff>
    </xdr:to>
    <xdr:cxnSp macro="">
      <xdr:nvCxnSpPr>
        <xdr:cNvPr id="372" name="直線コネクタ 371"/>
        <xdr:cNvCxnSpPr/>
      </xdr:nvCxnSpPr>
      <xdr:spPr>
        <a:xfrm flipV="1">
          <a:off x="16179800" y="688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157163</xdr:rowOff>
    </xdr:to>
    <xdr:cxnSp macro="">
      <xdr:nvCxnSpPr>
        <xdr:cNvPr id="375" name="直線コネクタ 374"/>
        <xdr:cNvCxnSpPr/>
      </xdr:nvCxnSpPr>
      <xdr:spPr>
        <a:xfrm flipV="1">
          <a:off x="15290800" y="69608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7" name="テキスト ボックス 37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64135</xdr:rowOff>
    </xdr:to>
    <xdr:cxnSp macro="">
      <xdr:nvCxnSpPr>
        <xdr:cNvPr id="378" name="直線コネクタ 377"/>
        <xdr:cNvCxnSpPr/>
      </xdr:nvCxnSpPr>
      <xdr:spPr>
        <a:xfrm flipV="1">
          <a:off x="14401800" y="701516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0" name="テキスト ボックス 379"/>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154622</xdr:rowOff>
    </xdr:to>
    <xdr:cxnSp macro="">
      <xdr:nvCxnSpPr>
        <xdr:cNvPr id="381" name="直線コネクタ 380"/>
        <xdr:cNvCxnSpPr/>
      </xdr:nvCxnSpPr>
      <xdr:spPr>
        <a:xfrm flipV="1">
          <a:off x="13512800" y="709358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3" name="テキスト ボックス 38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5" name="テキスト ボックス 38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1" name="円/楕円 390"/>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392"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3" name="円/楕円 392"/>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4" name="テキスト ボックス 39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395" name="円/楕円 394"/>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21290</xdr:rowOff>
    </xdr:from>
    <xdr:ext cx="762000" cy="259045"/>
    <xdr:sp macro="" textlink="">
      <xdr:nvSpPr>
        <xdr:cNvPr id="396" name="テキスト ボックス 395"/>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397" name="円/楕円 396"/>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398" name="テキスト ボックス 397"/>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99" name="円/楕円 398"/>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400" name="テキスト ボックス 399"/>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年度まで実施してきた繰上償還によって、地方債残高が減少し</a:t>
          </a:r>
          <a:endParaRPr lang="ja-JP" altLang="ja-JP" sz="1400">
            <a:effectLst/>
          </a:endParaRPr>
        </a:p>
        <a:p>
          <a:pPr rtl="0"/>
          <a:r>
            <a:rPr lang="ja-JP" altLang="ja-JP" sz="1100" b="0" i="0" baseline="0">
              <a:solidFill>
                <a:schemeClr val="dk1"/>
              </a:solidFill>
              <a:effectLst/>
              <a:latin typeface="+mn-lt"/>
              <a:ea typeface="+mn-ea"/>
              <a:cs typeface="+mn-cs"/>
            </a:rPr>
            <a:t>たことや堅実な基金の積み立てを行ったことにより平成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a:t>
          </a:r>
          <a:endParaRPr lang="ja-JP" altLang="ja-JP" sz="1400">
            <a:effectLst/>
          </a:endParaRPr>
        </a:p>
        <a:p>
          <a:pPr rtl="0"/>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」を下回ることとなった。</a:t>
          </a:r>
          <a:endParaRPr lang="ja-JP" altLang="ja-JP" sz="1400">
            <a:effectLst/>
          </a:endParaRPr>
        </a:p>
        <a:p>
          <a:pPr rtl="0"/>
          <a:r>
            <a:rPr lang="ja-JP" altLang="ja-JP" sz="1100" b="0" i="0" baseline="0">
              <a:solidFill>
                <a:schemeClr val="dk1"/>
              </a:solidFill>
              <a:effectLst/>
              <a:latin typeface="+mn-lt"/>
              <a:ea typeface="+mn-ea"/>
              <a:cs typeface="+mn-cs"/>
            </a:rPr>
            <a:t>　今後も数値が悪化しないよう、新規発行地方債の抑制及び経費の削減</a:t>
          </a:r>
          <a:endParaRPr lang="ja-JP" altLang="ja-JP" sz="1400">
            <a:effectLst/>
          </a:endParaRPr>
        </a:p>
        <a:p>
          <a:pPr rtl="0"/>
          <a:r>
            <a:rPr lang="ja-JP" altLang="ja-JP" sz="1100" b="0" i="0" baseline="0">
              <a:solidFill>
                <a:schemeClr val="dk1"/>
              </a:solidFill>
              <a:effectLst/>
              <a:latin typeface="+mn-lt"/>
              <a:ea typeface="+mn-ea"/>
              <a:cs typeface="+mn-cs"/>
            </a:rPr>
            <a:t>に努め、安定した財政運営を進めていく。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141817</xdr:rowOff>
    </xdr:from>
    <xdr:to>
      <xdr:col>21</xdr:col>
      <xdr:colOff>0</xdr:colOff>
      <xdr:row>15</xdr:row>
      <xdr:rowOff>46249</xdr:rowOff>
    </xdr:to>
    <xdr:cxnSp macro="">
      <xdr:nvCxnSpPr>
        <xdr:cNvPr id="434" name="直線コネクタ 433"/>
        <xdr:cNvCxnSpPr/>
      </xdr:nvCxnSpPr>
      <xdr:spPr>
        <a:xfrm flipV="1">
          <a:off x="13512800" y="2370667"/>
          <a:ext cx="8890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0" name="円/楕円 449"/>
        <xdr:cNvSpPr/>
      </xdr:nvSpPr>
      <xdr:spPr>
        <a:xfrm>
          <a:off x="14351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5944</xdr:rowOff>
    </xdr:from>
    <xdr:ext cx="762000" cy="259045"/>
    <xdr:sp macro="" textlink="">
      <xdr:nvSpPr>
        <xdr:cNvPr id="451" name="テキスト ボックス 450"/>
        <xdr:cNvSpPr txBox="1"/>
      </xdr:nvSpPr>
      <xdr:spPr>
        <a:xfrm>
          <a:off x="14020800" y="240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166899</xdr:rowOff>
    </xdr:from>
    <xdr:to>
      <xdr:col>19</xdr:col>
      <xdr:colOff>533400</xdr:colOff>
      <xdr:row>15</xdr:row>
      <xdr:rowOff>97049</xdr:rowOff>
    </xdr:to>
    <xdr:sp macro="" textlink="">
      <xdr:nvSpPr>
        <xdr:cNvPr id="452" name="円/楕円 451"/>
        <xdr:cNvSpPr/>
      </xdr:nvSpPr>
      <xdr:spPr>
        <a:xfrm>
          <a:off x="13462000" y="256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81826</xdr:rowOff>
    </xdr:from>
    <xdr:ext cx="762000" cy="259045"/>
    <xdr:sp macro="" textlink="">
      <xdr:nvSpPr>
        <xdr:cNvPr id="453" name="テキスト ボックス 452"/>
        <xdr:cNvSpPr txBox="1"/>
      </xdr:nvSpPr>
      <xdr:spPr>
        <a:xfrm>
          <a:off x="13131800" y="265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
1,708
64.59
2,446,933
2,208,516
180,121
1,301,251
2,555,099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当村では、退職職員不補充を基本に、正規職員数を削減し財政</a:t>
          </a:r>
          <a:endParaRPr lang="ja-JP" altLang="ja-JP" sz="1400">
            <a:effectLst/>
          </a:endParaRPr>
        </a:p>
        <a:p>
          <a:pPr rtl="0"/>
          <a:r>
            <a:rPr lang="ja-JP" altLang="ja-JP" sz="1100" b="0" i="0" baseline="0">
              <a:solidFill>
                <a:schemeClr val="dk1"/>
              </a:solidFill>
              <a:effectLst/>
              <a:latin typeface="+mn-lt"/>
              <a:ea typeface="+mn-ea"/>
              <a:cs typeface="+mn-cs"/>
            </a:rPr>
            <a:t>健全化に努めた。</a:t>
          </a:r>
          <a:endParaRPr lang="ja-JP" altLang="ja-JP" sz="1400">
            <a:effectLst/>
          </a:endParaRPr>
        </a:p>
        <a:p>
          <a:pPr rtl="0"/>
          <a:r>
            <a:rPr lang="ja-JP" altLang="ja-JP" sz="1100" b="0" i="0" baseline="0">
              <a:solidFill>
                <a:schemeClr val="dk1"/>
              </a:solidFill>
              <a:effectLst/>
              <a:latin typeface="+mn-lt"/>
              <a:ea typeface="+mn-ea"/>
              <a:cs typeface="+mn-cs"/>
            </a:rPr>
            <a:t>　しかし、長年の不補充により職員の年齢階層に大きな歪みが生じ、</a:t>
          </a:r>
          <a:endParaRPr lang="ja-JP" altLang="ja-JP" sz="1400">
            <a:effectLst/>
          </a:endParaRPr>
        </a:p>
        <a:p>
          <a:pPr rtl="0"/>
          <a:r>
            <a:rPr lang="ja-JP" altLang="ja-JP" sz="1100" b="0" i="0" baseline="0">
              <a:solidFill>
                <a:schemeClr val="dk1"/>
              </a:solidFill>
              <a:effectLst/>
              <a:latin typeface="+mn-lt"/>
              <a:ea typeface="+mn-ea"/>
              <a:cs typeface="+mn-cs"/>
            </a:rPr>
            <a:t>また、この先定年退職者が増加する見込みであるため、今後は</a:t>
          </a:r>
          <a:endParaRPr lang="ja-JP" altLang="ja-JP" sz="1400">
            <a:effectLst/>
          </a:endParaRPr>
        </a:p>
        <a:p>
          <a:pPr rtl="0"/>
          <a:r>
            <a:rPr lang="ja-JP" altLang="ja-JP" sz="1100" b="0" i="0" baseline="0">
              <a:solidFill>
                <a:schemeClr val="dk1"/>
              </a:solidFill>
              <a:effectLst/>
              <a:latin typeface="+mn-lt"/>
              <a:ea typeface="+mn-ea"/>
              <a:cs typeface="+mn-cs"/>
            </a:rPr>
            <a:t>人件費の状況を考慮しながら年齢構成を考慮した計画的な職員採用</a:t>
          </a:r>
          <a:endParaRPr lang="ja-JP" altLang="ja-JP" sz="1400">
            <a:effectLst/>
          </a:endParaRPr>
        </a:p>
        <a:p>
          <a:pPr rtl="0"/>
          <a:r>
            <a:rPr lang="ja-JP" altLang="ja-JP" sz="1100" b="0" i="0" baseline="0">
              <a:solidFill>
                <a:schemeClr val="dk1"/>
              </a:solidFill>
              <a:effectLst/>
              <a:latin typeface="+mn-lt"/>
              <a:ea typeface="+mn-ea"/>
              <a:cs typeface="+mn-cs"/>
            </a:rPr>
            <a:t>を行い、水準の維持に努めていく。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76708</xdr:rowOff>
    </xdr:to>
    <xdr:cxnSp macro="">
      <xdr:nvCxnSpPr>
        <xdr:cNvPr id="64" name="直線コネクタ 63"/>
        <xdr:cNvCxnSpPr/>
      </xdr:nvCxnSpPr>
      <xdr:spPr>
        <a:xfrm>
          <a:off x="3987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53848</xdr:rowOff>
    </xdr:to>
    <xdr:cxnSp macro="">
      <xdr:nvCxnSpPr>
        <xdr:cNvPr id="67" name="直線コネクタ 66"/>
        <xdr:cNvCxnSpPr/>
      </xdr:nvCxnSpPr>
      <xdr:spPr>
        <a:xfrm flipV="1">
          <a:off x="3098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72136</xdr:rowOff>
    </xdr:to>
    <xdr:cxnSp macro="">
      <xdr:nvCxnSpPr>
        <xdr:cNvPr id="70" name="直線コネクタ 69"/>
        <xdr:cNvCxnSpPr/>
      </xdr:nvCxnSpPr>
      <xdr:spPr>
        <a:xfrm flipV="1">
          <a:off x="2209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72136</xdr:rowOff>
    </xdr:from>
    <xdr:to>
      <xdr:col>3</xdr:col>
      <xdr:colOff>142875</xdr:colOff>
      <xdr:row>36</xdr:row>
      <xdr:rowOff>113284</xdr:rowOff>
    </xdr:to>
    <xdr:cxnSp macro="">
      <xdr:nvCxnSpPr>
        <xdr:cNvPr id="73" name="直線コネクタ 72"/>
        <xdr:cNvCxnSpPr/>
      </xdr:nvCxnSpPr>
      <xdr:spPr>
        <a:xfrm flipV="1">
          <a:off x="1320800" y="6244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3" name="円/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7" name="円/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21336</xdr:rowOff>
    </xdr:from>
    <xdr:to>
      <xdr:col>3</xdr:col>
      <xdr:colOff>193675</xdr:colOff>
      <xdr:row>36</xdr:row>
      <xdr:rowOff>122936</xdr:rowOff>
    </xdr:to>
    <xdr:sp macro="" textlink="">
      <xdr:nvSpPr>
        <xdr:cNvPr id="89" name="円/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1" name="円/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財政健全化のため経常経費の削減に努めているが、行政システムの更</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新・改修費・セキュリティ強化対策などあるため、年々上昇傾向にあるが、</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平成２７年度は前年比１．１％減少させることができた。</a:t>
          </a:r>
          <a:endParaRPr lang="ja-JP" altLang="ja-JP" sz="1400">
            <a:effectLst/>
          </a:endParaRPr>
        </a:p>
        <a:p>
          <a:pPr rtl="0"/>
          <a:r>
            <a:rPr lang="ja-JP" altLang="ja-JP" sz="1100" b="0" i="0" baseline="0">
              <a:solidFill>
                <a:schemeClr val="dk1"/>
              </a:solidFill>
              <a:effectLst/>
              <a:latin typeface="+mn-lt"/>
              <a:ea typeface="+mn-ea"/>
              <a:cs typeface="+mn-cs"/>
            </a:rPr>
            <a:t>　現状ではこれ以上の削減は望めないため、この状況を維持できるよう今後</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も経常経費の削減に努めていく。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117856</xdr:rowOff>
    </xdr:to>
    <xdr:cxnSp macro="">
      <xdr:nvCxnSpPr>
        <xdr:cNvPr id="122" name="直線コネクタ 121"/>
        <xdr:cNvCxnSpPr/>
      </xdr:nvCxnSpPr>
      <xdr:spPr>
        <a:xfrm flipV="1">
          <a:off x="15671800" y="2847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117856</xdr:rowOff>
    </xdr:to>
    <xdr:cxnSp macro="">
      <xdr:nvCxnSpPr>
        <xdr:cNvPr id="125" name="直線コネクタ 124"/>
        <xdr:cNvCxnSpPr/>
      </xdr:nvCxnSpPr>
      <xdr:spPr>
        <a:xfrm>
          <a:off x="14782800" y="2801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58420</xdr:rowOff>
    </xdr:to>
    <xdr:cxnSp macro="">
      <xdr:nvCxnSpPr>
        <xdr:cNvPr id="128" name="直線コネクタ 127"/>
        <xdr:cNvCxnSpPr/>
      </xdr:nvCxnSpPr>
      <xdr:spPr>
        <a:xfrm>
          <a:off x="13893800" y="277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40132</xdr:rowOff>
    </xdr:to>
    <xdr:cxnSp macro="">
      <xdr:nvCxnSpPr>
        <xdr:cNvPr id="131" name="直線コネクタ 130"/>
        <xdr:cNvCxnSpPr/>
      </xdr:nvCxnSpPr>
      <xdr:spPr>
        <a:xfrm flipV="1">
          <a:off x="13004800" y="2778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1" name="円/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2"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3" name="円/楕円 142"/>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7383</xdr:rowOff>
    </xdr:from>
    <xdr:ext cx="736600" cy="259045"/>
    <xdr:sp macro="" textlink="">
      <xdr:nvSpPr>
        <xdr:cNvPr id="144" name="テキスト ボックス 143"/>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5" name="円/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7" name="円/楕円 146"/>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48" name="テキスト ボックス 147"/>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49" name="円/楕円 148"/>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50" name="テキスト ボックス 149"/>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％の微増となった。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今後は例年通りの水準になるものと思われる。</a:t>
          </a:r>
          <a:endParaRPr lang="ja-JP" altLang="ja-JP" sz="1400">
            <a:effectLst/>
          </a:endParaRPr>
        </a:p>
        <a:p>
          <a:pPr rtl="0"/>
          <a:r>
            <a:rPr lang="ja-JP" altLang="ja-JP" sz="1100" b="0" i="0" baseline="0">
              <a:solidFill>
                <a:schemeClr val="dk1"/>
              </a:solidFill>
              <a:effectLst/>
              <a:latin typeface="+mn-lt"/>
              <a:ea typeface="+mn-ea"/>
              <a:cs typeface="+mn-cs"/>
            </a:rPr>
            <a:t>　今後も状況を考慮しつつ、水準の維持に努めたい。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149860</xdr:rowOff>
    </xdr:from>
    <xdr:to>
      <xdr:col>7</xdr:col>
      <xdr:colOff>15875</xdr:colOff>
      <xdr:row>58</xdr:row>
      <xdr:rowOff>149860</xdr:rowOff>
    </xdr:to>
    <xdr:cxnSp macro="">
      <xdr:nvCxnSpPr>
        <xdr:cNvPr id="180" name="直線コネクタ 179"/>
        <xdr:cNvCxnSpPr/>
      </xdr:nvCxnSpPr>
      <xdr:spPr>
        <a:xfrm>
          <a:off x="3987800" y="10093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58420</xdr:rowOff>
    </xdr:from>
    <xdr:to>
      <xdr:col>5</xdr:col>
      <xdr:colOff>549275</xdr:colOff>
      <xdr:row>58</xdr:row>
      <xdr:rowOff>149860</xdr:rowOff>
    </xdr:to>
    <xdr:cxnSp macro="">
      <xdr:nvCxnSpPr>
        <xdr:cNvPr id="183" name="直線コネクタ 182"/>
        <xdr:cNvCxnSpPr/>
      </xdr:nvCxnSpPr>
      <xdr:spPr>
        <a:xfrm>
          <a:off x="3098800" y="1000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58420</xdr:rowOff>
    </xdr:from>
    <xdr:to>
      <xdr:col>4</xdr:col>
      <xdr:colOff>346075</xdr:colOff>
      <xdr:row>58</xdr:row>
      <xdr:rowOff>127000</xdr:rowOff>
    </xdr:to>
    <xdr:cxnSp macro="">
      <xdr:nvCxnSpPr>
        <xdr:cNvPr id="186" name="直線コネクタ 185"/>
        <xdr:cNvCxnSpPr/>
      </xdr:nvCxnSpPr>
      <xdr:spPr>
        <a:xfrm flipV="1">
          <a:off x="2209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1270</xdr:rowOff>
    </xdr:to>
    <xdr:cxnSp macro="">
      <xdr:nvCxnSpPr>
        <xdr:cNvPr id="189" name="直線コネクタ 188"/>
        <xdr:cNvCxnSpPr/>
      </xdr:nvCxnSpPr>
      <xdr:spPr>
        <a:xfrm flipV="1">
          <a:off x="1320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99060</xdr:rowOff>
    </xdr:from>
    <xdr:to>
      <xdr:col>7</xdr:col>
      <xdr:colOff>66675</xdr:colOff>
      <xdr:row>59</xdr:row>
      <xdr:rowOff>29210</xdr:rowOff>
    </xdr:to>
    <xdr:sp macro="" textlink="">
      <xdr:nvSpPr>
        <xdr:cNvPr id="199" name="円/楕円 198"/>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71137</xdr:rowOff>
    </xdr:from>
    <xdr:ext cx="762000" cy="259045"/>
    <xdr:sp macro="" textlink="">
      <xdr:nvSpPr>
        <xdr:cNvPr id="200" name="扶助費該当値テキスト"/>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99060</xdr:rowOff>
    </xdr:from>
    <xdr:to>
      <xdr:col>5</xdr:col>
      <xdr:colOff>600075</xdr:colOff>
      <xdr:row>59</xdr:row>
      <xdr:rowOff>29210</xdr:rowOff>
    </xdr:to>
    <xdr:sp macro="" textlink="">
      <xdr:nvSpPr>
        <xdr:cNvPr id="201" name="円/楕円 200"/>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13987</xdr:rowOff>
    </xdr:from>
    <xdr:ext cx="736600" cy="259045"/>
    <xdr:sp macro="" textlink="">
      <xdr:nvSpPr>
        <xdr:cNvPr id="202" name="テキスト ボックス 201"/>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xdr:rowOff>
    </xdr:from>
    <xdr:to>
      <xdr:col>4</xdr:col>
      <xdr:colOff>396875</xdr:colOff>
      <xdr:row>58</xdr:row>
      <xdr:rowOff>109220</xdr:rowOff>
    </xdr:to>
    <xdr:sp macro="" textlink="">
      <xdr:nvSpPr>
        <xdr:cNvPr id="203" name="円/楕円 202"/>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93997</xdr:rowOff>
    </xdr:from>
    <xdr:ext cx="762000" cy="259045"/>
    <xdr:sp macro="" textlink="">
      <xdr:nvSpPr>
        <xdr:cNvPr id="204" name="テキスト ボックス 20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05" name="円/楕円 20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06" name="テキスト ボックス 20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121920</xdr:rowOff>
    </xdr:from>
    <xdr:to>
      <xdr:col>1</xdr:col>
      <xdr:colOff>676275</xdr:colOff>
      <xdr:row>59</xdr:row>
      <xdr:rowOff>52070</xdr:rowOff>
    </xdr:to>
    <xdr:sp macro="" textlink="">
      <xdr:nvSpPr>
        <xdr:cNvPr id="207" name="円/楕円 206"/>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36847</xdr:rowOff>
    </xdr:from>
    <xdr:ext cx="762000" cy="259045"/>
    <xdr:sp macro="" textlink="">
      <xdr:nvSpPr>
        <xdr:cNvPr id="208" name="テキスト ボックス 207"/>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維持修繕費が平成２６年度に４４．６％増加した反動により、平成２７年度</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は４．４％減少した。</a:t>
          </a:r>
          <a:endParaRPr lang="ja-JP" altLang="ja-JP" sz="1400">
            <a:effectLst/>
          </a:endParaRPr>
        </a:p>
        <a:p>
          <a:pPr rtl="0"/>
          <a:r>
            <a:rPr lang="ja-JP" altLang="ja-JP" sz="1100" b="0" i="0" baseline="0">
              <a:solidFill>
                <a:schemeClr val="dk1"/>
              </a:solidFill>
              <a:effectLst/>
              <a:latin typeface="+mn-lt"/>
              <a:ea typeface="+mn-ea"/>
              <a:cs typeface="+mn-cs"/>
            </a:rPr>
            <a:t>　今後は例年通りの水準になるものと思われる。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33274</xdr:rowOff>
    </xdr:from>
    <xdr:to>
      <xdr:col>24</xdr:col>
      <xdr:colOff>31750</xdr:colOff>
      <xdr:row>55</xdr:row>
      <xdr:rowOff>60706</xdr:rowOff>
    </xdr:to>
    <xdr:cxnSp macro="">
      <xdr:nvCxnSpPr>
        <xdr:cNvPr id="238" name="直線コネクタ 237"/>
        <xdr:cNvCxnSpPr/>
      </xdr:nvCxnSpPr>
      <xdr:spPr>
        <a:xfrm flipV="1">
          <a:off x="15671800" y="94630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55</xdr:row>
      <xdr:rowOff>60706</xdr:rowOff>
    </xdr:to>
    <xdr:cxnSp macro="">
      <xdr:nvCxnSpPr>
        <xdr:cNvPr id="241" name="直線コネクタ 240"/>
        <xdr:cNvCxnSpPr/>
      </xdr:nvCxnSpPr>
      <xdr:spPr>
        <a:xfrm>
          <a:off x="14782800" y="9458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83566</xdr:rowOff>
    </xdr:to>
    <xdr:cxnSp macro="">
      <xdr:nvCxnSpPr>
        <xdr:cNvPr id="244" name="直線コネクタ 243"/>
        <xdr:cNvCxnSpPr/>
      </xdr:nvCxnSpPr>
      <xdr:spPr>
        <a:xfrm flipV="1">
          <a:off x="13893800" y="9458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83566</xdr:rowOff>
    </xdr:from>
    <xdr:to>
      <xdr:col>20</xdr:col>
      <xdr:colOff>158750</xdr:colOff>
      <xdr:row>55</xdr:row>
      <xdr:rowOff>129286</xdr:rowOff>
    </xdr:to>
    <xdr:cxnSp macro="">
      <xdr:nvCxnSpPr>
        <xdr:cNvPr id="247" name="直線コネクタ 246"/>
        <xdr:cNvCxnSpPr/>
      </xdr:nvCxnSpPr>
      <xdr:spPr>
        <a:xfrm flipV="1">
          <a:off x="13004800" y="9513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153924</xdr:rowOff>
    </xdr:from>
    <xdr:to>
      <xdr:col>24</xdr:col>
      <xdr:colOff>82550</xdr:colOff>
      <xdr:row>55</xdr:row>
      <xdr:rowOff>84074</xdr:rowOff>
    </xdr:to>
    <xdr:sp macro="" textlink="">
      <xdr:nvSpPr>
        <xdr:cNvPr id="257" name="円/楕円 256"/>
        <xdr:cNvSpPr/>
      </xdr:nvSpPr>
      <xdr:spPr>
        <a:xfrm>
          <a:off x="164592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170451</xdr:rowOff>
    </xdr:from>
    <xdr:ext cx="762000" cy="259045"/>
    <xdr:sp macro="" textlink="">
      <xdr:nvSpPr>
        <xdr:cNvPr id="258" name="その他該当値テキスト"/>
        <xdr:cNvSpPr txBox="1"/>
      </xdr:nvSpPr>
      <xdr:spPr>
        <a:xfrm>
          <a:off x="16598900" y="92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9906</xdr:rowOff>
    </xdr:from>
    <xdr:to>
      <xdr:col>22</xdr:col>
      <xdr:colOff>615950</xdr:colOff>
      <xdr:row>55</xdr:row>
      <xdr:rowOff>111506</xdr:rowOff>
    </xdr:to>
    <xdr:sp macro="" textlink="">
      <xdr:nvSpPr>
        <xdr:cNvPr id="259" name="円/楕円 258"/>
        <xdr:cNvSpPr/>
      </xdr:nvSpPr>
      <xdr:spPr>
        <a:xfrm>
          <a:off x="15621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121683</xdr:rowOff>
    </xdr:from>
    <xdr:ext cx="736600" cy="259045"/>
    <xdr:sp macro="" textlink="">
      <xdr:nvSpPr>
        <xdr:cNvPr id="260" name="テキスト ボックス 259"/>
        <xdr:cNvSpPr txBox="1"/>
      </xdr:nvSpPr>
      <xdr:spPr>
        <a:xfrm>
          <a:off x="15290800" y="920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149352</xdr:rowOff>
    </xdr:from>
    <xdr:to>
      <xdr:col>21</xdr:col>
      <xdr:colOff>412750</xdr:colOff>
      <xdr:row>55</xdr:row>
      <xdr:rowOff>79502</xdr:rowOff>
    </xdr:to>
    <xdr:sp macro="" textlink="">
      <xdr:nvSpPr>
        <xdr:cNvPr id="261" name="円/楕円 260"/>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89679</xdr:rowOff>
    </xdr:from>
    <xdr:ext cx="762000" cy="259045"/>
    <xdr:sp macro="" textlink="">
      <xdr:nvSpPr>
        <xdr:cNvPr id="262" name="テキスト ボックス 261"/>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32766</xdr:rowOff>
    </xdr:from>
    <xdr:to>
      <xdr:col>20</xdr:col>
      <xdr:colOff>209550</xdr:colOff>
      <xdr:row>55</xdr:row>
      <xdr:rowOff>134366</xdr:rowOff>
    </xdr:to>
    <xdr:sp macro="" textlink="">
      <xdr:nvSpPr>
        <xdr:cNvPr id="263" name="円/楕円 262"/>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144543</xdr:rowOff>
    </xdr:from>
    <xdr:ext cx="762000" cy="259045"/>
    <xdr:sp macro="" textlink="">
      <xdr:nvSpPr>
        <xdr:cNvPr id="264" name="テキスト ボックス 263"/>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78486</xdr:rowOff>
    </xdr:from>
    <xdr:to>
      <xdr:col>19</xdr:col>
      <xdr:colOff>6350</xdr:colOff>
      <xdr:row>56</xdr:row>
      <xdr:rowOff>8636</xdr:rowOff>
    </xdr:to>
    <xdr:sp macro="" textlink="">
      <xdr:nvSpPr>
        <xdr:cNvPr id="265" name="円/楕円 264"/>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18813</xdr:rowOff>
    </xdr:from>
    <xdr:ext cx="762000" cy="259045"/>
    <xdr:sp macro="" textlink="">
      <xdr:nvSpPr>
        <xdr:cNvPr id="266" name="テキスト ボックス 265"/>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昨年度に比べ、１．３％の増加となった。</a:t>
          </a:r>
          <a:endParaRPr lang="ja-JP" altLang="ja-JP" sz="1400">
            <a:effectLst/>
          </a:endParaRPr>
        </a:p>
        <a:p>
          <a:pPr rtl="0"/>
          <a:r>
            <a:rPr lang="ja-JP" altLang="ja-JP" sz="1100" b="0" i="0" baseline="0">
              <a:solidFill>
                <a:schemeClr val="dk1"/>
              </a:solidFill>
              <a:effectLst/>
              <a:latin typeface="+mn-lt"/>
              <a:ea typeface="+mn-ea"/>
              <a:cs typeface="+mn-cs"/>
            </a:rPr>
            <a:t>　定住促進政策を実施しているため、各種補助金の額が増加したことが原因</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と思われる。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166189</xdr:rowOff>
    </xdr:from>
    <xdr:to>
      <xdr:col>24</xdr:col>
      <xdr:colOff>31750</xdr:colOff>
      <xdr:row>35</xdr:row>
      <xdr:rowOff>40458</xdr:rowOff>
    </xdr:to>
    <xdr:cxnSp macro="">
      <xdr:nvCxnSpPr>
        <xdr:cNvPr id="300" name="直線コネクタ 299"/>
        <xdr:cNvCxnSpPr/>
      </xdr:nvCxnSpPr>
      <xdr:spPr>
        <a:xfrm flipV="1">
          <a:off x="15671800" y="599548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159657</xdr:rowOff>
    </xdr:from>
    <xdr:to>
      <xdr:col>22</xdr:col>
      <xdr:colOff>565150</xdr:colOff>
      <xdr:row>35</xdr:row>
      <xdr:rowOff>40458</xdr:rowOff>
    </xdr:to>
    <xdr:cxnSp macro="">
      <xdr:nvCxnSpPr>
        <xdr:cNvPr id="303" name="直線コネクタ 302"/>
        <xdr:cNvCxnSpPr/>
      </xdr:nvCxnSpPr>
      <xdr:spPr>
        <a:xfrm>
          <a:off x="14782800" y="59889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159657</xdr:rowOff>
    </xdr:from>
    <xdr:to>
      <xdr:col>21</xdr:col>
      <xdr:colOff>361950</xdr:colOff>
      <xdr:row>34</xdr:row>
      <xdr:rowOff>159657</xdr:rowOff>
    </xdr:to>
    <xdr:cxnSp macro="">
      <xdr:nvCxnSpPr>
        <xdr:cNvPr id="306" name="直線コネクタ 305"/>
        <xdr:cNvCxnSpPr/>
      </xdr:nvCxnSpPr>
      <xdr:spPr>
        <a:xfrm>
          <a:off x="13893800" y="598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140063</xdr:rowOff>
    </xdr:from>
    <xdr:to>
      <xdr:col>20</xdr:col>
      <xdr:colOff>158750</xdr:colOff>
      <xdr:row>34</xdr:row>
      <xdr:rowOff>159657</xdr:rowOff>
    </xdr:to>
    <xdr:cxnSp macro="">
      <xdr:nvCxnSpPr>
        <xdr:cNvPr id="309" name="直線コネクタ 308"/>
        <xdr:cNvCxnSpPr/>
      </xdr:nvCxnSpPr>
      <xdr:spPr>
        <a:xfrm>
          <a:off x="13004800" y="59693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115389</xdr:rowOff>
    </xdr:from>
    <xdr:to>
      <xdr:col>24</xdr:col>
      <xdr:colOff>82550</xdr:colOff>
      <xdr:row>35</xdr:row>
      <xdr:rowOff>45539</xdr:rowOff>
    </xdr:to>
    <xdr:sp macro="" textlink="">
      <xdr:nvSpPr>
        <xdr:cNvPr id="319" name="円/楕円 318"/>
        <xdr:cNvSpPr/>
      </xdr:nvSpPr>
      <xdr:spPr>
        <a:xfrm>
          <a:off x="164592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131916</xdr:rowOff>
    </xdr:from>
    <xdr:ext cx="762000" cy="259045"/>
    <xdr:sp macro="" textlink="">
      <xdr:nvSpPr>
        <xdr:cNvPr id="320" name="補助費等該当値テキスト"/>
        <xdr:cNvSpPr txBox="1"/>
      </xdr:nvSpPr>
      <xdr:spPr>
        <a:xfrm>
          <a:off x="16598900" y="578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161108</xdr:rowOff>
    </xdr:from>
    <xdr:to>
      <xdr:col>22</xdr:col>
      <xdr:colOff>615950</xdr:colOff>
      <xdr:row>35</xdr:row>
      <xdr:rowOff>91258</xdr:rowOff>
    </xdr:to>
    <xdr:sp macro="" textlink="">
      <xdr:nvSpPr>
        <xdr:cNvPr id="321" name="円/楕円 320"/>
        <xdr:cNvSpPr/>
      </xdr:nvSpPr>
      <xdr:spPr>
        <a:xfrm>
          <a:off x="15621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101435</xdr:rowOff>
    </xdr:from>
    <xdr:ext cx="736600" cy="259045"/>
    <xdr:sp macro="" textlink="">
      <xdr:nvSpPr>
        <xdr:cNvPr id="322" name="テキスト ボックス 321"/>
        <xdr:cNvSpPr txBox="1"/>
      </xdr:nvSpPr>
      <xdr:spPr>
        <a:xfrm>
          <a:off x="15290800" y="575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108857</xdr:rowOff>
    </xdr:from>
    <xdr:to>
      <xdr:col>21</xdr:col>
      <xdr:colOff>412750</xdr:colOff>
      <xdr:row>35</xdr:row>
      <xdr:rowOff>39007</xdr:rowOff>
    </xdr:to>
    <xdr:sp macro="" textlink="">
      <xdr:nvSpPr>
        <xdr:cNvPr id="323" name="円/楕円 322"/>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49184</xdr:rowOff>
    </xdr:from>
    <xdr:ext cx="762000" cy="259045"/>
    <xdr:sp macro="" textlink="">
      <xdr:nvSpPr>
        <xdr:cNvPr id="324" name="テキスト ボックス 323"/>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108857</xdr:rowOff>
    </xdr:from>
    <xdr:to>
      <xdr:col>20</xdr:col>
      <xdr:colOff>209550</xdr:colOff>
      <xdr:row>35</xdr:row>
      <xdr:rowOff>39007</xdr:rowOff>
    </xdr:to>
    <xdr:sp macro="" textlink="">
      <xdr:nvSpPr>
        <xdr:cNvPr id="325" name="円/楕円 324"/>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49184</xdr:rowOff>
    </xdr:from>
    <xdr:ext cx="762000" cy="259045"/>
    <xdr:sp macro="" textlink="">
      <xdr:nvSpPr>
        <xdr:cNvPr id="326" name="テキスト ボックス 325"/>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89263</xdr:rowOff>
    </xdr:from>
    <xdr:to>
      <xdr:col>19</xdr:col>
      <xdr:colOff>6350</xdr:colOff>
      <xdr:row>35</xdr:row>
      <xdr:rowOff>19413</xdr:rowOff>
    </xdr:to>
    <xdr:sp macro="" textlink="">
      <xdr:nvSpPr>
        <xdr:cNvPr id="327" name="円/楕円 326"/>
        <xdr:cNvSpPr/>
      </xdr:nvSpPr>
      <xdr:spPr>
        <a:xfrm>
          <a:off x="12954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29590</xdr:rowOff>
    </xdr:from>
    <xdr:ext cx="762000" cy="259045"/>
    <xdr:sp macro="" textlink="">
      <xdr:nvSpPr>
        <xdr:cNvPr id="328" name="テキスト ボックス 327"/>
        <xdr:cNvSpPr txBox="1"/>
      </xdr:nvSpPr>
      <xdr:spPr>
        <a:xfrm>
          <a:off x="12623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繰上償還の効果もあり、この数年は改善傾向にある。</a:t>
          </a:r>
          <a:endParaRPr lang="ja-JP" altLang="ja-JP" sz="1400">
            <a:effectLst/>
          </a:endParaRPr>
        </a:p>
        <a:p>
          <a:pPr rtl="0"/>
          <a:r>
            <a:rPr lang="ja-JP" altLang="ja-JP" sz="1100" b="0" i="0" baseline="0">
              <a:solidFill>
                <a:schemeClr val="dk1"/>
              </a:solidFill>
              <a:effectLst/>
              <a:latin typeface="+mn-lt"/>
              <a:ea typeface="+mn-ea"/>
              <a:cs typeface="+mn-cs"/>
            </a:rPr>
            <a:t>平成２４年度に悪化した原因は、過疎対策事業債の元金償還が</a:t>
          </a:r>
          <a:endParaRPr lang="ja-JP" altLang="ja-JP" sz="1400">
            <a:effectLst/>
          </a:endParaRPr>
        </a:p>
        <a:p>
          <a:pPr rtl="0"/>
          <a:r>
            <a:rPr lang="ja-JP" altLang="ja-JP" sz="1100" b="0" i="0" baseline="0">
              <a:solidFill>
                <a:schemeClr val="dk1"/>
              </a:solidFill>
              <a:effectLst/>
              <a:latin typeface="+mn-lt"/>
              <a:ea typeface="+mn-ea"/>
              <a:cs typeface="+mn-cs"/>
            </a:rPr>
            <a:t>２年分まとめて開始したことによる一時的なものである。</a:t>
          </a:r>
          <a:endParaRPr lang="ja-JP" altLang="ja-JP" sz="1400">
            <a:effectLst/>
          </a:endParaRPr>
        </a:p>
        <a:p>
          <a:pPr rtl="0"/>
          <a:r>
            <a:rPr lang="ja-JP" altLang="ja-JP" sz="1100" b="0" i="0" baseline="0">
              <a:solidFill>
                <a:schemeClr val="dk1"/>
              </a:solidFill>
              <a:effectLst/>
              <a:latin typeface="+mn-lt"/>
              <a:ea typeface="+mn-ea"/>
              <a:cs typeface="+mn-cs"/>
            </a:rPr>
            <a:t>　今後も繰上償還を随時的に実施することにより、緩やかに改善して</a:t>
          </a:r>
          <a:endParaRPr lang="ja-JP" altLang="ja-JP" sz="1400">
            <a:effectLst/>
          </a:endParaRPr>
        </a:p>
        <a:p>
          <a:pPr rtl="0"/>
          <a:r>
            <a:rPr lang="ja-JP" altLang="ja-JP" sz="1100" b="0" i="0" baseline="0">
              <a:solidFill>
                <a:schemeClr val="dk1"/>
              </a:solidFill>
              <a:effectLst/>
              <a:latin typeface="+mn-lt"/>
              <a:ea typeface="+mn-ea"/>
              <a:cs typeface="+mn-cs"/>
            </a:rPr>
            <a:t>いくことが予想される。</a:t>
          </a:r>
          <a:endParaRPr lang="ja-JP" altLang="ja-JP" sz="1400">
            <a:effectLst/>
          </a:endParaRPr>
        </a:p>
        <a:p>
          <a:pPr rtl="0"/>
          <a:r>
            <a:rPr lang="ja-JP" altLang="ja-JP" sz="1100" b="0" i="0" baseline="0">
              <a:solidFill>
                <a:schemeClr val="dk1"/>
              </a:solidFill>
              <a:effectLst/>
              <a:latin typeface="+mn-lt"/>
              <a:ea typeface="+mn-ea"/>
              <a:cs typeface="+mn-cs"/>
            </a:rPr>
            <a:t>今後も財政健全化と住民サービスの両立を目指した財政運営を行う。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124713</xdr:rowOff>
    </xdr:to>
    <xdr:cxnSp macro="">
      <xdr:nvCxnSpPr>
        <xdr:cNvPr id="358" name="直線コネクタ 357"/>
        <xdr:cNvCxnSpPr/>
      </xdr:nvCxnSpPr>
      <xdr:spPr>
        <a:xfrm flipV="1">
          <a:off x="3987800" y="13559537"/>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79</xdr:row>
      <xdr:rowOff>147574</xdr:rowOff>
    </xdr:to>
    <xdr:cxnSp macro="">
      <xdr:nvCxnSpPr>
        <xdr:cNvPr id="361" name="直線コネクタ 360"/>
        <xdr:cNvCxnSpPr/>
      </xdr:nvCxnSpPr>
      <xdr:spPr>
        <a:xfrm flipV="1">
          <a:off x="3098800" y="136692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147574</xdr:rowOff>
    </xdr:from>
    <xdr:to>
      <xdr:col>4</xdr:col>
      <xdr:colOff>346075</xdr:colOff>
      <xdr:row>80</xdr:row>
      <xdr:rowOff>21844</xdr:rowOff>
    </xdr:to>
    <xdr:cxnSp macro="">
      <xdr:nvCxnSpPr>
        <xdr:cNvPr id="364" name="直線コネクタ 363"/>
        <xdr:cNvCxnSpPr/>
      </xdr:nvCxnSpPr>
      <xdr:spPr>
        <a:xfrm flipV="1">
          <a:off x="2209800" y="136921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80</xdr:row>
      <xdr:rowOff>21844</xdr:rowOff>
    </xdr:to>
    <xdr:cxnSp macro="">
      <xdr:nvCxnSpPr>
        <xdr:cNvPr id="367" name="直線コネクタ 366"/>
        <xdr:cNvCxnSpPr/>
      </xdr:nvCxnSpPr>
      <xdr:spPr>
        <a:xfrm>
          <a:off x="1320800" y="136418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77" name="円/楕円 376"/>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78"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79" name="円/楕円 378"/>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80" name="テキスト ボックス 379"/>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96774</xdr:rowOff>
    </xdr:from>
    <xdr:to>
      <xdr:col>4</xdr:col>
      <xdr:colOff>396875</xdr:colOff>
      <xdr:row>80</xdr:row>
      <xdr:rowOff>26924</xdr:rowOff>
    </xdr:to>
    <xdr:sp macro="" textlink="">
      <xdr:nvSpPr>
        <xdr:cNvPr id="381" name="円/楕円 380"/>
        <xdr:cNvSpPr/>
      </xdr:nvSpPr>
      <xdr:spPr>
        <a:xfrm>
          <a:off x="3048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11701</xdr:rowOff>
    </xdr:from>
    <xdr:ext cx="762000" cy="259045"/>
    <xdr:sp macro="" textlink="">
      <xdr:nvSpPr>
        <xdr:cNvPr id="382" name="テキスト ボックス 381"/>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142494</xdr:rowOff>
    </xdr:from>
    <xdr:to>
      <xdr:col>3</xdr:col>
      <xdr:colOff>193675</xdr:colOff>
      <xdr:row>80</xdr:row>
      <xdr:rowOff>72644</xdr:rowOff>
    </xdr:to>
    <xdr:sp macro="" textlink="">
      <xdr:nvSpPr>
        <xdr:cNvPr id="383" name="円/楕円 382"/>
        <xdr:cNvSpPr/>
      </xdr:nvSpPr>
      <xdr:spPr>
        <a:xfrm>
          <a:off x="2159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57421</xdr:rowOff>
    </xdr:from>
    <xdr:ext cx="762000" cy="259045"/>
    <xdr:sp macro="" textlink="">
      <xdr:nvSpPr>
        <xdr:cNvPr id="384" name="テキスト ボックス 383"/>
        <xdr:cNvSpPr txBox="1"/>
      </xdr:nvSpPr>
      <xdr:spPr>
        <a:xfrm>
          <a:off x="1828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85" name="円/楕円 384"/>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86" name="テキスト ボックス 385"/>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昨年度に比べ、公債費が減少傾向にあるため相対的に公債費以</a:t>
          </a:r>
          <a:endParaRPr lang="ja-JP" altLang="ja-JP" sz="1400">
            <a:effectLst/>
          </a:endParaRPr>
        </a:p>
        <a:p>
          <a:pPr rtl="0"/>
          <a:r>
            <a:rPr lang="ja-JP" altLang="ja-JP" sz="1100" b="0" i="0" baseline="0">
              <a:solidFill>
                <a:schemeClr val="dk1"/>
              </a:solidFill>
              <a:effectLst/>
              <a:latin typeface="+mn-lt"/>
              <a:ea typeface="+mn-ea"/>
              <a:cs typeface="+mn-cs"/>
            </a:rPr>
            <a:t>外が増加した。</a:t>
          </a:r>
          <a:endParaRPr lang="ja-JP" altLang="ja-JP" sz="1400">
            <a:effectLst/>
          </a:endParaRPr>
        </a:p>
        <a:p>
          <a:pPr rtl="0"/>
          <a:r>
            <a:rPr lang="ja-JP" altLang="ja-JP" sz="1100" b="0" i="0" baseline="0">
              <a:solidFill>
                <a:schemeClr val="dk1"/>
              </a:solidFill>
              <a:effectLst/>
              <a:latin typeface="+mn-lt"/>
              <a:ea typeface="+mn-ea"/>
              <a:cs typeface="+mn-cs"/>
            </a:rPr>
            <a:t>　今後、公債費は緩やかに減少していくため、公債費以外は緩やか</a:t>
          </a:r>
          <a:endParaRPr lang="ja-JP" altLang="ja-JP" sz="1400">
            <a:effectLst/>
          </a:endParaRPr>
        </a:p>
        <a:p>
          <a:pPr rtl="0"/>
          <a:r>
            <a:rPr lang="ja-JP" altLang="ja-JP" sz="1100" b="0" i="0" baseline="0">
              <a:solidFill>
                <a:schemeClr val="dk1"/>
              </a:solidFill>
              <a:effectLst/>
              <a:latin typeface="+mn-lt"/>
              <a:ea typeface="+mn-ea"/>
              <a:cs typeface="+mn-cs"/>
            </a:rPr>
            <a:t>に増加することが予想される。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43180</xdr:rowOff>
    </xdr:from>
    <xdr:to>
      <xdr:col>24</xdr:col>
      <xdr:colOff>31750</xdr:colOff>
      <xdr:row>75</xdr:row>
      <xdr:rowOff>81280</xdr:rowOff>
    </xdr:to>
    <xdr:cxnSp macro="">
      <xdr:nvCxnSpPr>
        <xdr:cNvPr id="419" name="直線コネクタ 418"/>
        <xdr:cNvCxnSpPr/>
      </xdr:nvCxnSpPr>
      <xdr:spPr>
        <a:xfrm flipV="1">
          <a:off x="15671800" y="12901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134620</xdr:rowOff>
    </xdr:from>
    <xdr:to>
      <xdr:col>22</xdr:col>
      <xdr:colOff>565150</xdr:colOff>
      <xdr:row>75</xdr:row>
      <xdr:rowOff>81280</xdr:rowOff>
    </xdr:to>
    <xdr:cxnSp macro="">
      <xdr:nvCxnSpPr>
        <xdr:cNvPr id="422" name="直線コネクタ 421"/>
        <xdr:cNvCxnSpPr/>
      </xdr:nvCxnSpPr>
      <xdr:spPr>
        <a:xfrm>
          <a:off x="14782800" y="128219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134620</xdr:rowOff>
    </xdr:from>
    <xdr:to>
      <xdr:col>21</xdr:col>
      <xdr:colOff>361950</xdr:colOff>
      <xdr:row>75</xdr:row>
      <xdr:rowOff>16510</xdr:rowOff>
    </xdr:to>
    <xdr:cxnSp macro="">
      <xdr:nvCxnSpPr>
        <xdr:cNvPr id="425" name="直線コネクタ 424"/>
        <xdr:cNvCxnSpPr/>
      </xdr:nvCxnSpPr>
      <xdr:spPr>
        <a:xfrm flipV="1">
          <a:off x="13893800" y="12821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xdr:rowOff>
    </xdr:from>
    <xdr:to>
      <xdr:col>20</xdr:col>
      <xdr:colOff>158750</xdr:colOff>
      <xdr:row>75</xdr:row>
      <xdr:rowOff>88900</xdr:rowOff>
    </xdr:to>
    <xdr:cxnSp macro="">
      <xdr:nvCxnSpPr>
        <xdr:cNvPr id="428" name="直線コネクタ 427"/>
        <xdr:cNvCxnSpPr/>
      </xdr:nvCxnSpPr>
      <xdr:spPr>
        <a:xfrm flipV="1">
          <a:off x="13004800" y="12875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163830</xdr:rowOff>
    </xdr:from>
    <xdr:to>
      <xdr:col>24</xdr:col>
      <xdr:colOff>82550</xdr:colOff>
      <xdr:row>75</xdr:row>
      <xdr:rowOff>93980</xdr:rowOff>
    </xdr:to>
    <xdr:sp macro="" textlink="">
      <xdr:nvSpPr>
        <xdr:cNvPr id="438" name="円/楕円 437"/>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8907</xdr:rowOff>
    </xdr:from>
    <xdr:ext cx="762000" cy="259045"/>
    <xdr:sp macro="" textlink="">
      <xdr:nvSpPr>
        <xdr:cNvPr id="439" name="公債費以外該当値テキスト"/>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30480</xdr:rowOff>
    </xdr:from>
    <xdr:to>
      <xdr:col>22</xdr:col>
      <xdr:colOff>615950</xdr:colOff>
      <xdr:row>75</xdr:row>
      <xdr:rowOff>132080</xdr:rowOff>
    </xdr:to>
    <xdr:sp macro="" textlink="">
      <xdr:nvSpPr>
        <xdr:cNvPr id="440" name="円/楕円 439"/>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142257</xdr:rowOff>
    </xdr:from>
    <xdr:ext cx="736600" cy="259045"/>
    <xdr:sp macro="" textlink="">
      <xdr:nvSpPr>
        <xdr:cNvPr id="441" name="テキスト ボックス 440"/>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83820</xdr:rowOff>
    </xdr:from>
    <xdr:to>
      <xdr:col>21</xdr:col>
      <xdr:colOff>412750</xdr:colOff>
      <xdr:row>75</xdr:row>
      <xdr:rowOff>13970</xdr:rowOff>
    </xdr:to>
    <xdr:sp macro="" textlink="">
      <xdr:nvSpPr>
        <xdr:cNvPr id="442" name="円/楕円 441"/>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24147</xdr:rowOff>
    </xdr:from>
    <xdr:ext cx="762000" cy="259045"/>
    <xdr:sp macro="" textlink="">
      <xdr:nvSpPr>
        <xdr:cNvPr id="443" name="テキスト ボックス 442"/>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137160</xdr:rowOff>
    </xdr:from>
    <xdr:to>
      <xdr:col>20</xdr:col>
      <xdr:colOff>209550</xdr:colOff>
      <xdr:row>75</xdr:row>
      <xdr:rowOff>67310</xdr:rowOff>
    </xdr:to>
    <xdr:sp macro="" textlink="">
      <xdr:nvSpPr>
        <xdr:cNvPr id="444" name="円/楕円 443"/>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77487</xdr:rowOff>
    </xdr:from>
    <xdr:ext cx="762000" cy="259045"/>
    <xdr:sp macro="" textlink="">
      <xdr:nvSpPr>
        <xdr:cNvPr id="445" name="テキスト ボックス 444"/>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46" name="円/楕円 445"/>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47" name="テキスト ボックス 446"/>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長野県泰阜村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120858</xdr:rowOff>
    </xdr:from>
    <xdr:to>
      <xdr:col>4</xdr:col>
      <xdr:colOff>1117600</xdr:colOff>
      <xdr:row>17</xdr:row>
      <xdr:rowOff>126970</xdr:rowOff>
    </xdr:to>
    <xdr:cxnSp macro="">
      <xdr:nvCxnSpPr>
        <xdr:cNvPr id="49" name="直線コネクタ 48"/>
        <xdr:cNvCxnSpPr/>
      </xdr:nvCxnSpPr>
      <xdr:spPr bwMode="auto">
        <a:xfrm flipV="1">
          <a:off x="5003800" y="3083133"/>
          <a:ext cx="6477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126970</xdr:rowOff>
    </xdr:from>
    <xdr:to>
      <xdr:col>4</xdr:col>
      <xdr:colOff>469900</xdr:colOff>
      <xdr:row>17</xdr:row>
      <xdr:rowOff>147665</xdr:rowOff>
    </xdr:to>
    <xdr:cxnSp macro="">
      <xdr:nvCxnSpPr>
        <xdr:cNvPr id="52" name="直線コネクタ 51"/>
        <xdr:cNvCxnSpPr/>
      </xdr:nvCxnSpPr>
      <xdr:spPr bwMode="auto">
        <a:xfrm flipV="1">
          <a:off x="4305300" y="3089245"/>
          <a:ext cx="698500" cy="20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147665</xdr:rowOff>
    </xdr:from>
    <xdr:to>
      <xdr:col>3</xdr:col>
      <xdr:colOff>904875</xdr:colOff>
      <xdr:row>17</xdr:row>
      <xdr:rowOff>148530</xdr:rowOff>
    </xdr:to>
    <xdr:cxnSp macro="">
      <xdr:nvCxnSpPr>
        <xdr:cNvPr id="55" name="直線コネクタ 54"/>
        <xdr:cNvCxnSpPr/>
      </xdr:nvCxnSpPr>
      <xdr:spPr bwMode="auto">
        <a:xfrm flipV="1">
          <a:off x="3606800" y="3109940"/>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132629</xdr:rowOff>
    </xdr:from>
    <xdr:to>
      <xdr:col>3</xdr:col>
      <xdr:colOff>206375</xdr:colOff>
      <xdr:row>17</xdr:row>
      <xdr:rowOff>148530</xdr:rowOff>
    </xdr:to>
    <xdr:cxnSp macro="">
      <xdr:nvCxnSpPr>
        <xdr:cNvPr id="58" name="直線コネクタ 57"/>
        <xdr:cNvCxnSpPr/>
      </xdr:nvCxnSpPr>
      <xdr:spPr bwMode="auto">
        <a:xfrm>
          <a:off x="2908300" y="3094904"/>
          <a:ext cx="698500" cy="15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70058</xdr:rowOff>
    </xdr:from>
    <xdr:to>
      <xdr:col>5</xdr:col>
      <xdr:colOff>34925</xdr:colOff>
      <xdr:row>18</xdr:row>
      <xdr:rowOff>208</xdr:rowOff>
    </xdr:to>
    <xdr:sp macro="" textlink="">
      <xdr:nvSpPr>
        <xdr:cNvPr id="68" name="円/楕円 67"/>
        <xdr:cNvSpPr/>
      </xdr:nvSpPr>
      <xdr:spPr bwMode="auto">
        <a:xfrm>
          <a:off x="5600700" y="303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86585</xdr:rowOff>
    </xdr:from>
    <xdr:ext cx="762000" cy="259045"/>
    <xdr:sp macro="" textlink="">
      <xdr:nvSpPr>
        <xdr:cNvPr id="69" name="人口1人当たり決算額の推移該当値テキスト130"/>
        <xdr:cNvSpPr txBox="1"/>
      </xdr:nvSpPr>
      <xdr:spPr>
        <a:xfrm>
          <a:off x="5740400" y="287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248,224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76170</xdr:rowOff>
    </xdr:from>
    <xdr:to>
      <xdr:col>4</xdr:col>
      <xdr:colOff>520700</xdr:colOff>
      <xdr:row>18</xdr:row>
      <xdr:rowOff>6320</xdr:rowOff>
    </xdr:to>
    <xdr:sp macro="" textlink="">
      <xdr:nvSpPr>
        <xdr:cNvPr id="70" name="円/楕円 69"/>
        <xdr:cNvSpPr/>
      </xdr:nvSpPr>
      <xdr:spPr bwMode="auto">
        <a:xfrm>
          <a:off x="4953000" y="303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16497</xdr:rowOff>
    </xdr:from>
    <xdr:ext cx="736600" cy="259045"/>
    <xdr:sp macro="" textlink="">
      <xdr:nvSpPr>
        <xdr:cNvPr id="71" name="テキスト ボックス 70"/>
        <xdr:cNvSpPr txBox="1"/>
      </xdr:nvSpPr>
      <xdr:spPr>
        <a:xfrm>
          <a:off x="4622800" y="280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96865</xdr:rowOff>
    </xdr:from>
    <xdr:to>
      <xdr:col>3</xdr:col>
      <xdr:colOff>955675</xdr:colOff>
      <xdr:row>18</xdr:row>
      <xdr:rowOff>27015</xdr:rowOff>
    </xdr:to>
    <xdr:sp macro="" textlink="">
      <xdr:nvSpPr>
        <xdr:cNvPr id="72" name="円/楕円 71"/>
        <xdr:cNvSpPr/>
      </xdr:nvSpPr>
      <xdr:spPr bwMode="auto">
        <a:xfrm>
          <a:off x="4254500" y="305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37192</xdr:rowOff>
    </xdr:from>
    <xdr:ext cx="762000" cy="259045"/>
    <xdr:sp macro="" textlink="">
      <xdr:nvSpPr>
        <xdr:cNvPr id="73" name="テキスト ボックス 72"/>
        <xdr:cNvSpPr txBox="1"/>
      </xdr:nvSpPr>
      <xdr:spPr>
        <a:xfrm>
          <a:off x="3924300" y="282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97730</xdr:rowOff>
    </xdr:from>
    <xdr:to>
      <xdr:col>3</xdr:col>
      <xdr:colOff>257175</xdr:colOff>
      <xdr:row>18</xdr:row>
      <xdr:rowOff>27880</xdr:rowOff>
    </xdr:to>
    <xdr:sp macro="" textlink="">
      <xdr:nvSpPr>
        <xdr:cNvPr id="74" name="円/楕円 73"/>
        <xdr:cNvSpPr/>
      </xdr:nvSpPr>
      <xdr:spPr bwMode="auto">
        <a:xfrm>
          <a:off x="3556000" y="3060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38057</xdr:rowOff>
    </xdr:from>
    <xdr:ext cx="762000" cy="259045"/>
    <xdr:sp macro="" textlink="">
      <xdr:nvSpPr>
        <xdr:cNvPr id="75" name="テキスト ボックス 74"/>
        <xdr:cNvSpPr txBox="1"/>
      </xdr:nvSpPr>
      <xdr:spPr>
        <a:xfrm>
          <a:off x="3225800" y="282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81829</xdr:rowOff>
    </xdr:from>
    <xdr:to>
      <xdr:col>2</xdr:col>
      <xdr:colOff>692150</xdr:colOff>
      <xdr:row>18</xdr:row>
      <xdr:rowOff>11979</xdr:rowOff>
    </xdr:to>
    <xdr:sp macro="" textlink="">
      <xdr:nvSpPr>
        <xdr:cNvPr id="76" name="円/楕円 75"/>
        <xdr:cNvSpPr/>
      </xdr:nvSpPr>
      <xdr:spPr bwMode="auto">
        <a:xfrm>
          <a:off x="2857500" y="304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22156</xdr:rowOff>
    </xdr:from>
    <xdr:ext cx="762000" cy="259045"/>
    <xdr:sp macro="" textlink="">
      <xdr:nvSpPr>
        <xdr:cNvPr id="77" name="テキスト ボックス 76"/>
        <xdr:cNvSpPr txBox="1"/>
      </xdr:nvSpPr>
      <xdr:spPr>
        <a:xfrm>
          <a:off x="2527300" y="281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167317</xdr:rowOff>
    </xdr:from>
    <xdr:to>
      <xdr:col>4</xdr:col>
      <xdr:colOff>1117600</xdr:colOff>
      <xdr:row>34</xdr:row>
      <xdr:rowOff>188356</xdr:rowOff>
    </xdr:to>
    <xdr:cxnSp macro="">
      <xdr:nvCxnSpPr>
        <xdr:cNvPr id="109" name="直線コネクタ 108"/>
        <xdr:cNvCxnSpPr/>
      </xdr:nvCxnSpPr>
      <xdr:spPr bwMode="auto">
        <a:xfrm>
          <a:off x="5003800" y="6434767"/>
          <a:ext cx="647700" cy="2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118108</xdr:rowOff>
    </xdr:from>
    <xdr:to>
      <xdr:col>4</xdr:col>
      <xdr:colOff>469900</xdr:colOff>
      <xdr:row>34</xdr:row>
      <xdr:rowOff>167317</xdr:rowOff>
    </xdr:to>
    <xdr:cxnSp macro="">
      <xdr:nvCxnSpPr>
        <xdr:cNvPr id="112" name="直線コネクタ 111"/>
        <xdr:cNvCxnSpPr/>
      </xdr:nvCxnSpPr>
      <xdr:spPr bwMode="auto">
        <a:xfrm>
          <a:off x="4305300" y="6385558"/>
          <a:ext cx="698500" cy="4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50312</xdr:rowOff>
    </xdr:from>
    <xdr:to>
      <xdr:col>3</xdr:col>
      <xdr:colOff>904875</xdr:colOff>
      <xdr:row>34</xdr:row>
      <xdr:rowOff>118108</xdr:rowOff>
    </xdr:to>
    <xdr:cxnSp macro="">
      <xdr:nvCxnSpPr>
        <xdr:cNvPr id="115" name="直線コネクタ 114"/>
        <xdr:cNvCxnSpPr/>
      </xdr:nvCxnSpPr>
      <xdr:spPr bwMode="auto">
        <a:xfrm>
          <a:off x="3606800" y="6317762"/>
          <a:ext cx="698500" cy="67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50312</xdr:rowOff>
    </xdr:from>
    <xdr:to>
      <xdr:col>3</xdr:col>
      <xdr:colOff>206375</xdr:colOff>
      <xdr:row>34</xdr:row>
      <xdr:rowOff>54922</xdr:rowOff>
    </xdr:to>
    <xdr:cxnSp macro="">
      <xdr:nvCxnSpPr>
        <xdr:cNvPr id="118" name="直線コネクタ 117"/>
        <xdr:cNvCxnSpPr/>
      </xdr:nvCxnSpPr>
      <xdr:spPr bwMode="auto">
        <a:xfrm flipV="1">
          <a:off x="2908300" y="6317762"/>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137556</xdr:rowOff>
    </xdr:from>
    <xdr:to>
      <xdr:col>5</xdr:col>
      <xdr:colOff>34925</xdr:colOff>
      <xdr:row>34</xdr:row>
      <xdr:rowOff>239156</xdr:rowOff>
    </xdr:to>
    <xdr:sp macro="" textlink="">
      <xdr:nvSpPr>
        <xdr:cNvPr id="128" name="円/楕円 127"/>
        <xdr:cNvSpPr/>
      </xdr:nvSpPr>
      <xdr:spPr bwMode="auto">
        <a:xfrm>
          <a:off x="5600700" y="640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325533</xdr:rowOff>
    </xdr:from>
    <xdr:ext cx="762000" cy="259045"/>
    <xdr:sp macro="" textlink="">
      <xdr:nvSpPr>
        <xdr:cNvPr id="129" name="人口1人当たり決算額の推移該当値テキスト445"/>
        <xdr:cNvSpPr txBox="1"/>
      </xdr:nvSpPr>
      <xdr:spPr>
        <a:xfrm>
          <a:off x="5740400" y="62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116517</xdr:rowOff>
    </xdr:from>
    <xdr:to>
      <xdr:col>4</xdr:col>
      <xdr:colOff>520700</xdr:colOff>
      <xdr:row>34</xdr:row>
      <xdr:rowOff>218117</xdr:rowOff>
    </xdr:to>
    <xdr:sp macro="" textlink="">
      <xdr:nvSpPr>
        <xdr:cNvPr id="130" name="円/楕円 129"/>
        <xdr:cNvSpPr/>
      </xdr:nvSpPr>
      <xdr:spPr bwMode="auto">
        <a:xfrm>
          <a:off x="4953000" y="638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228294</xdr:rowOff>
    </xdr:from>
    <xdr:ext cx="736600" cy="259045"/>
    <xdr:sp macro="" textlink="">
      <xdr:nvSpPr>
        <xdr:cNvPr id="131" name="テキスト ボックス 130"/>
        <xdr:cNvSpPr txBox="1"/>
      </xdr:nvSpPr>
      <xdr:spPr>
        <a:xfrm>
          <a:off x="4622800" y="615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67308</xdr:rowOff>
    </xdr:from>
    <xdr:to>
      <xdr:col>3</xdr:col>
      <xdr:colOff>955675</xdr:colOff>
      <xdr:row>34</xdr:row>
      <xdr:rowOff>168908</xdr:rowOff>
    </xdr:to>
    <xdr:sp macro="" textlink="">
      <xdr:nvSpPr>
        <xdr:cNvPr id="132" name="円/楕円 131"/>
        <xdr:cNvSpPr/>
      </xdr:nvSpPr>
      <xdr:spPr bwMode="auto">
        <a:xfrm>
          <a:off x="4254500" y="633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179085</xdr:rowOff>
    </xdr:from>
    <xdr:ext cx="762000" cy="259045"/>
    <xdr:sp macro="" textlink="">
      <xdr:nvSpPr>
        <xdr:cNvPr id="133" name="テキスト ボックス 132"/>
        <xdr:cNvSpPr txBox="1"/>
      </xdr:nvSpPr>
      <xdr:spPr>
        <a:xfrm>
          <a:off x="3924300" y="6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342412</xdr:rowOff>
    </xdr:from>
    <xdr:to>
      <xdr:col>3</xdr:col>
      <xdr:colOff>257175</xdr:colOff>
      <xdr:row>34</xdr:row>
      <xdr:rowOff>101112</xdr:rowOff>
    </xdr:to>
    <xdr:sp macro="" textlink="">
      <xdr:nvSpPr>
        <xdr:cNvPr id="134" name="円/楕円 133"/>
        <xdr:cNvSpPr/>
      </xdr:nvSpPr>
      <xdr:spPr bwMode="auto">
        <a:xfrm>
          <a:off x="3556000" y="626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111289</xdr:rowOff>
    </xdr:from>
    <xdr:ext cx="762000" cy="259045"/>
    <xdr:sp macro="" textlink="">
      <xdr:nvSpPr>
        <xdr:cNvPr id="135" name="テキスト ボックス 134"/>
        <xdr:cNvSpPr txBox="1"/>
      </xdr:nvSpPr>
      <xdr:spPr>
        <a:xfrm>
          <a:off x="3225800" y="603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4122</xdr:rowOff>
    </xdr:from>
    <xdr:to>
      <xdr:col>2</xdr:col>
      <xdr:colOff>692150</xdr:colOff>
      <xdr:row>34</xdr:row>
      <xdr:rowOff>105722</xdr:rowOff>
    </xdr:to>
    <xdr:sp macro="" textlink="">
      <xdr:nvSpPr>
        <xdr:cNvPr id="136" name="円/楕円 135"/>
        <xdr:cNvSpPr/>
      </xdr:nvSpPr>
      <xdr:spPr bwMode="auto">
        <a:xfrm>
          <a:off x="2857500" y="6271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115899</xdr:rowOff>
    </xdr:from>
    <xdr:ext cx="762000" cy="259045"/>
    <xdr:sp macro="" textlink="">
      <xdr:nvSpPr>
        <xdr:cNvPr id="137" name="テキスト ボックス 136"/>
        <xdr:cNvSpPr txBox="1"/>
      </xdr:nvSpPr>
      <xdr:spPr>
        <a:xfrm>
          <a:off x="2527300" y="60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
1,708
64.59
2,446,933
2,208,516
180,121
1,301,251
2,555,099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57372</xdr:rowOff>
    </xdr:from>
    <xdr:to>
      <xdr:col>6</xdr:col>
      <xdr:colOff>511175</xdr:colOff>
      <xdr:row>37</xdr:row>
      <xdr:rowOff>66001</xdr:rowOff>
    </xdr:to>
    <xdr:cxnSp macro="">
      <xdr:nvCxnSpPr>
        <xdr:cNvPr id="60" name="直線コネクタ 59"/>
        <xdr:cNvCxnSpPr/>
      </xdr:nvCxnSpPr>
      <xdr:spPr>
        <a:xfrm flipV="1">
          <a:off x="3797300" y="6401022"/>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66001</xdr:rowOff>
    </xdr:from>
    <xdr:to>
      <xdr:col>5</xdr:col>
      <xdr:colOff>358775</xdr:colOff>
      <xdr:row>37</xdr:row>
      <xdr:rowOff>71236</xdr:rowOff>
    </xdr:to>
    <xdr:cxnSp macro="">
      <xdr:nvCxnSpPr>
        <xdr:cNvPr id="63" name="直線コネクタ 62"/>
        <xdr:cNvCxnSpPr/>
      </xdr:nvCxnSpPr>
      <xdr:spPr>
        <a:xfrm flipV="1">
          <a:off x="2908300" y="6409651"/>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65533</xdr:rowOff>
    </xdr:from>
    <xdr:to>
      <xdr:col>4</xdr:col>
      <xdr:colOff>155575</xdr:colOff>
      <xdr:row>37</xdr:row>
      <xdr:rowOff>71236</xdr:rowOff>
    </xdr:to>
    <xdr:cxnSp macro="">
      <xdr:nvCxnSpPr>
        <xdr:cNvPr id="66" name="直線コネクタ 65"/>
        <xdr:cNvCxnSpPr/>
      </xdr:nvCxnSpPr>
      <xdr:spPr>
        <a:xfrm>
          <a:off x="2019300" y="6409183"/>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42427</xdr:rowOff>
    </xdr:from>
    <xdr:to>
      <xdr:col>2</xdr:col>
      <xdr:colOff>638175</xdr:colOff>
      <xdr:row>37</xdr:row>
      <xdr:rowOff>65533</xdr:rowOff>
    </xdr:to>
    <xdr:cxnSp macro="">
      <xdr:nvCxnSpPr>
        <xdr:cNvPr id="69" name="直線コネクタ 68"/>
        <xdr:cNvCxnSpPr/>
      </xdr:nvCxnSpPr>
      <xdr:spPr>
        <a:xfrm>
          <a:off x="1130300" y="6386077"/>
          <a:ext cx="889000" cy="2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6572</xdr:rowOff>
    </xdr:from>
    <xdr:to>
      <xdr:col>6</xdr:col>
      <xdr:colOff>561975</xdr:colOff>
      <xdr:row>37</xdr:row>
      <xdr:rowOff>108172</xdr:rowOff>
    </xdr:to>
    <xdr:sp macro="" textlink="">
      <xdr:nvSpPr>
        <xdr:cNvPr id="79" name="円/楕円 78"/>
        <xdr:cNvSpPr/>
      </xdr:nvSpPr>
      <xdr:spPr>
        <a:xfrm>
          <a:off x="4584700" y="63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29449</xdr:rowOff>
    </xdr:from>
    <xdr:ext cx="599010" cy="259045"/>
    <xdr:sp macro="" textlink="">
      <xdr:nvSpPr>
        <xdr:cNvPr id="80" name="人件費該当値テキスト"/>
        <xdr:cNvSpPr txBox="1"/>
      </xdr:nvSpPr>
      <xdr:spPr>
        <a:xfrm>
          <a:off x="4686300" y="620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15201</xdr:rowOff>
    </xdr:from>
    <xdr:to>
      <xdr:col>5</xdr:col>
      <xdr:colOff>409575</xdr:colOff>
      <xdr:row>37</xdr:row>
      <xdr:rowOff>116801</xdr:rowOff>
    </xdr:to>
    <xdr:sp macro="" textlink="">
      <xdr:nvSpPr>
        <xdr:cNvPr id="81" name="円/楕円 80"/>
        <xdr:cNvSpPr/>
      </xdr:nvSpPr>
      <xdr:spPr>
        <a:xfrm>
          <a:off x="3746500" y="63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133328</xdr:rowOff>
    </xdr:from>
    <xdr:ext cx="599010" cy="259045"/>
    <xdr:sp macro="" textlink="">
      <xdr:nvSpPr>
        <xdr:cNvPr id="82" name="テキスト ボックス 81"/>
        <xdr:cNvSpPr txBox="1"/>
      </xdr:nvSpPr>
      <xdr:spPr>
        <a:xfrm>
          <a:off x="3497794" y="613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20436</xdr:rowOff>
    </xdr:from>
    <xdr:to>
      <xdr:col>4</xdr:col>
      <xdr:colOff>206375</xdr:colOff>
      <xdr:row>37</xdr:row>
      <xdr:rowOff>122036</xdr:rowOff>
    </xdr:to>
    <xdr:sp macro="" textlink="">
      <xdr:nvSpPr>
        <xdr:cNvPr id="83" name="円/楕円 82"/>
        <xdr:cNvSpPr/>
      </xdr:nvSpPr>
      <xdr:spPr>
        <a:xfrm>
          <a:off x="2857500" y="63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138563</xdr:rowOff>
    </xdr:from>
    <xdr:ext cx="599010" cy="259045"/>
    <xdr:sp macro="" textlink="">
      <xdr:nvSpPr>
        <xdr:cNvPr id="84" name="テキスト ボックス 83"/>
        <xdr:cNvSpPr txBox="1"/>
      </xdr:nvSpPr>
      <xdr:spPr>
        <a:xfrm>
          <a:off x="2608794" y="613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14733</xdr:rowOff>
    </xdr:from>
    <xdr:to>
      <xdr:col>3</xdr:col>
      <xdr:colOff>3175</xdr:colOff>
      <xdr:row>37</xdr:row>
      <xdr:rowOff>116333</xdr:rowOff>
    </xdr:to>
    <xdr:sp macro="" textlink="">
      <xdr:nvSpPr>
        <xdr:cNvPr id="85" name="円/楕円 84"/>
        <xdr:cNvSpPr/>
      </xdr:nvSpPr>
      <xdr:spPr>
        <a:xfrm>
          <a:off x="1968500" y="63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132860</xdr:rowOff>
    </xdr:from>
    <xdr:ext cx="599010" cy="259045"/>
    <xdr:sp macro="" textlink="">
      <xdr:nvSpPr>
        <xdr:cNvPr id="86" name="テキスト ボックス 85"/>
        <xdr:cNvSpPr txBox="1"/>
      </xdr:nvSpPr>
      <xdr:spPr>
        <a:xfrm>
          <a:off x="1719794" y="613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163077</xdr:rowOff>
    </xdr:from>
    <xdr:to>
      <xdr:col>1</xdr:col>
      <xdr:colOff>485775</xdr:colOff>
      <xdr:row>37</xdr:row>
      <xdr:rowOff>93227</xdr:rowOff>
    </xdr:to>
    <xdr:sp macro="" textlink="">
      <xdr:nvSpPr>
        <xdr:cNvPr id="87" name="円/楕円 86"/>
        <xdr:cNvSpPr/>
      </xdr:nvSpPr>
      <xdr:spPr>
        <a:xfrm>
          <a:off x="1079500" y="63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109754</xdr:rowOff>
    </xdr:from>
    <xdr:ext cx="599010" cy="259045"/>
    <xdr:sp macro="" textlink="">
      <xdr:nvSpPr>
        <xdr:cNvPr id="88" name="テキスト ボックス 87"/>
        <xdr:cNvSpPr txBox="1"/>
      </xdr:nvSpPr>
      <xdr:spPr>
        <a:xfrm>
          <a:off x="830794" y="611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74811</xdr:rowOff>
    </xdr:from>
    <xdr:to>
      <xdr:col>6</xdr:col>
      <xdr:colOff>511175</xdr:colOff>
      <xdr:row>57</xdr:row>
      <xdr:rowOff>75244</xdr:rowOff>
    </xdr:to>
    <xdr:cxnSp macro="">
      <xdr:nvCxnSpPr>
        <xdr:cNvPr id="113" name="直線コネクタ 112"/>
        <xdr:cNvCxnSpPr/>
      </xdr:nvCxnSpPr>
      <xdr:spPr>
        <a:xfrm>
          <a:off x="3797300" y="9847461"/>
          <a:ext cx="8382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74811</xdr:rowOff>
    </xdr:from>
    <xdr:to>
      <xdr:col>5</xdr:col>
      <xdr:colOff>358775</xdr:colOff>
      <xdr:row>57</xdr:row>
      <xdr:rowOff>86595</xdr:rowOff>
    </xdr:to>
    <xdr:cxnSp macro="">
      <xdr:nvCxnSpPr>
        <xdr:cNvPr id="116" name="直線コネクタ 115"/>
        <xdr:cNvCxnSpPr/>
      </xdr:nvCxnSpPr>
      <xdr:spPr>
        <a:xfrm flipV="1">
          <a:off x="2908300" y="9847461"/>
          <a:ext cx="889000" cy="1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86595</xdr:rowOff>
    </xdr:from>
    <xdr:to>
      <xdr:col>4</xdr:col>
      <xdr:colOff>155575</xdr:colOff>
      <xdr:row>57</xdr:row>
      <xdr:rowOff>98618</xdr:rowOff>
    </xdr:to>
    <xdr:cxnSp macro="">
      <xdr:nvCxnSpPr>
        <xdr:cNvPr id="119" name="直線コネクタ 118"/>
        <xdr:cNvCxnSpPr/>
      </xdr:nvCxnSpPr>
      <xdr:spPr>
        <a:xfrm flipV="1">
          <a:off x="2019300" y="9859245"/>
          <a:ext cx="889000" cy="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98618</xdr:rowOff>
    </xdr:from>
    <xdr:to>
      <xdr:col>2</xdr:col>
      <xdr:colOff>638175</xdr:colOff>
      <xdr:row>57</xdr:row>
      <xdr:rowOff>102429</xdr:rowOff>
    </xdr:to>
    <xdr:cxnSp macro="">
      <xdr:nvCxnSpPr>
        <xdr:cNvPr id="122" name="直線コネクタ 121"/>
        <xdr:cNvCxnSpPr/>
      </xdr:nvCxnSpPr>
      <xdr:spPr>
        <a:xfrm flipV="1">
          <a:off x="1130300" y="987126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24444</xdr:rowOff>
    </xdr:from>
    <xdr:to>
      <xdr:col>6</xdr:col>
      <xdr:colOff>561975</xdr:colOff>
      <xdr:row>57</xdr:row>
      <xdr:rowOff>126044</xdr:rowOff>
    </xdr:to>
    <xdr:sp macro="" textlink="">
      <xdr:nvSpPr>
        <xdr:cNvPr id="132" name="円/楕円 131"/>
        <xdr:cNvSpPr/>
      </xdr:nvSpPr>
      <xdr:spPr>
        <a:xfrm>
          <a:off x="4584700" y="97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155271</xdr:rowOff>
    </xdr:from>
    <xdr:ext cx="599010" cy="259045"/>
    <xdr:sp macro="" textlink="">
      <xdr:nvSpPr>
        <xdr:cNvPr id="133" name="物件費該当値テキスト"/>
        <xdr:cNvSpPr txBox="1"/>
      </xdr:nvSpPr>
      <xdr:spPr>
        <a:xfrm>
          <a:off x="4686300" y="958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24011</xdr:rowOff>
    </xdr:from>
    <xdr:to>
      <xdr:col>5</xdr:col>
      <xdr:colOff>409575</xdr:colOff>
      <xdr:row>57</xdr:row>
      <xdr:rowOff>125611</xdr:rowOff>
    </xdr:to>
    <xdr:sp macro="" textlink="">
      <xdr:nvSpPr>
        <xdr:cNvPr id="134" name="円/楕円 133"/>
        <xdr:cNvSpPr/>
      </xdr:nvSpPr>
      <xdr:spPr>
        <a:xfrm>
          <a:off x="3746500" y="9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142138</xdr:rowOff>
    </xdr:from>
    <xdr:ext cx="599010" cy="259045"/>
    <xdr:sp macro="" textlink="">
      <xdr:nvSpPr>
        <xdr:cNvPr id="135" name="テキスト ボックス 134"/>
        <xdr:cNvSpPr txBox="1"/>
      </xdr:nvSpPr>
      <xdr:spPr>
        <a:xfrm>
          <a:off x="3497794" y="957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35795</xdr:rowOff>
    </xdr:from>
    <xdr:to>
      <xdr:col>4</xdr:col>
      <xdr:colOff>206375</xdr:colOff>
      <xdr:row>57</xdr:row>
      <xdr:rowOff>137395</xdr:rowOff>
    </xdr:to>
    <xdr:sp macro="" textlink="">
      <xdr:nvSpPr>
        <xdr:cNvPr id="136" name="円/楕円 135"/>
        <xdr:cNvSpPr/>
      </xdr:nvSpPr>
      <xdr:spPr>
        <a:xfrm>
          <a:off x="2857500" y="98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128522</xdr:rowOff>
    </xdr:from>
    <xdr:ext cx="599010" cy="259045"/>
    <xdr:sp macro="" textlink="">
      <xdr:nvSpPr>
        <xdr:cNvPr id="137" name="テキスト ボックス 136"/>
        <xdr:cNvSpPr txBox="1"/>
      </xdr:nvSpPr>
      <xdr:spPr>
        <a:xfrm>
          <a:off x="2608794" y="990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47818</xdr:rowOff>
    </xdr:from>
    <xdr:to>
      <xdr:col>3</xdr:col>
      <xdr:colOff>3175</xdr:colOff>
      <xdr:row>57</xdr:row>
      <xdr:rowOff>149418</xdr:rowOff>
    </xdr:to>
    <xdr:sp macro="" textlink="">
      <xdr:nvSpPr>
        <xdr:cNvPr id="138" name="円/楕円 137"/>
        <xdr:cNvSpPr/>
      </xdr:nvSpPr>
      <xdr:spPr>
        <a:xfrm>
          <a:off x="1968500" y="98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140545</xdr:rowOff>
    </xdr:from>
    <xdr:ext cx="599010" cy="259045"/>
    <xdr:sp macro="" textlink="">
      <xdr:nvSpPr>
        <xdr:cNvPr id="139" name="テキスト ボックス 138"/>
        <xdr:cNvSpPr txBox="1"/>
      </xdr:nvSpPr>
      <xdr:spPr>
        <a:xfrm>
          <a:off x="1719794" y="991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51629</xdr:rowOff>
    </xdr:from>
    <xdr:to>
      <xdr:col>1</xdr:col>
      <xdr:colOff>485775</xdr:colOff>
      <xdr:row>57</xdr:row>
      <xdr:rowOff>153229</xdr:rowOff>
    </xdr:to>
    <xdr:sp macro="" textlink="">
      <xdr:nvSpPr>
        <xdr:cNvPr id="140" name="円/楕円 139"/>
        <xdr:cNvSpPr/>
      </xdr:nvSpPr>
      <xdr:spPr>
        <a:xfrm>
          <a:off x="1079500" y="98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169756</xdr:rowOff>
    </xdr:from>
    <xdr:ext cx="599010" cy="259045"/>
    <xdr:sp macro="" textlink="">
      <xdr:nvSpPr>
        <xdr:cNvPr id="141" name="テキスト ボックス 140"/>
        <xdr:cNvSpPr txBox="1"/>
      </xdr:nvSpPr>
      <xdr:spPr>
        <a:xfrm>
          <a:off x="830794" y="959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29904</xdr:rowOff>
    </xdr:from>
    <xdr:to>
      <xdr:col>6</xdr:col>
      <xdr:colOff>511175</xdr:colOff>
      <xdr:row>79</xdr:row>
      <xdr:rowOff>30411</xdr:rowOff>
    </xdr:to>
    <xdr:cxnSp macro="">
      <xdr:nvCxnSpPr>
        <xdr:cNvPr id="170" name="直線コネクタ 169"/>
        <xdr:cNvCxnSpPr/>
      </xdr:nvCxnSpPr>
      <xdr:spPr>
        <a:xfrm>
          <a:off x="3797300" y="13574454"/>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29904</xdr:rowOff>
    </xdr:from>
    <xdr:to>
      <xdr:col>5</xdr:col>
      <xdr:colOff>358775</xdr:colOff>
      <xdr:row>79</xdr:row>
      <xdr:rowOff>34559</xdr:rowOff>
    </xdr:to>
    <xdr:cxnSp macro="">
      <xdr:nvCxnSpPr>
        <xdr:cNvPr id="173" name="直線コネクタ 172"/>
        <xdr:cNvCxnSpPr/>
      </xdr:nvCxnSpPr>
      <xdr:spPr>
        <a:xfrm flipV="1">
          <a:off x="2908300" y="13574454"/>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28665</xdr:rowOff>
    </xdr:from>
    <xdr:to>
      <xdr:col>4</xdr:col>
      <xdr:colOff>155575</xdr:colOff>
      <xdr:row>79</xdr:row>
      <xdr:rowOff>34559</xdr:rowOff>
    </xdr:to>
    <xdr:cxnSp macro="">
      <xdr:nvCxnSpPr>
        <xdr:cNvPr id="176" name="直線コネクタ 175"/>
        <xdr:cNvCxnSpPr/>
      </xdr:nvCxnSpPr>
      <xdr:spPr>
        <a:xfrm>
          <a:off x="2019300" y="13573215"/>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28665</xdr:rowOff>
    </xdr:from>
    <xdr:to>
      <xdr:col>2</xdr:col>
      <xdr:colOff>638175</xdr:colOff>
      <xdr:row>79</xdr:row>
      <xdr:rowOff>30189</xdr:rowOff>
    </xdr:to>
    <xdr:cxnSp macro="">
      <xdr:nvCxnSpPr>
        <xdr:cNvPr id="179" name="直線コネクタ 178"/>
        <xdr:cNvCxnSpPr/>
      </xdr:nvCxnSpPr>
      <xdr:spPr>
        <a:xfrm flipV="1">
          <a:off x="1130300" y="135732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151061</xdr:rowOff>
    </xdr:from>
    <xdr:to>
      <xdr:col>6</xdr:col>
      <xdr:colOff>561975</xdr:colOff>
      <xdr:row>79</xdr:row>
      <xdr:rowOff>81211</xdr:rowOff>
    </xdr:to>
    <xdr:sp macro="" textlink="">
      <xdr:nvSpPr>
        <xdr:cNvPr id="189" name="円/楕円 188"/>
        <xdr:cNvSpPr/>
      </xdr:nvSpPr>
      <xdr:spPr>
        <a:xfrm>
          <a:off x="4584700" y="13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150554</xdr:rowOff>
    </xdr:from>
    <xdr:to>
      <xdr:col>5</xdr:col>
      <xdr:colOff>409575</xdr:colOff>
      <xdr:row>79</xdr:row>
      <xdr:rowOff>80704</xdr:rowOff>
    </xdr:to>
    <xdr:sp macro="" textlink="">
      <xdr:nvSpPr>
        <xdr:cNvPr id="191" name="円/楕円 190"/>
        <xdr:cNvSpPr/>
      </xdr:nvSpPr>
      <xdr:spPr>
        <a:xfrm>
          <a:off x="3746500" y="135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71831</xdr:rowOff>
    </xdr:from>
    <xdr:ext cx="469744" cy="259045"/>
    <xdr:sp macro="" textlink="">
      <xdr:nvSpPr>
        <xdr:cNvPr id="192" name="テキスト ボックス 191"/>
        <xdr:cNvSpPr txBox="1"/>
      </xdr:nvSpPr>
      <xdr:spPr>
        <a:xfrm>
          <a:off x="3562427" y="1361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155209</xdr:rowOff>
    </xdr:from>
    <xdr:to>
      <xdr:col>4</xdr:col>
      <xdr:colOff>206375</xdr:colOff>
      <xdr:row>79</xdr:row>
      <xdr:rowOff>85359</xdr:rowOff>
    </xdr:to>
    <xdr:sp macro="" textlink="">
      <xdr:nvSpPr>
        <xdr:cNvPr id="193" name="円/楕円 192"/>
        <xdr:cNvSpPr/>
      </xdr:nvSpPr>
      <xdr:spPr>
        <a:xfrm>
          <a:off x="2857500" y="135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76486</xdr:rowOff>
    </xdr:from>
    <xdr:ext cx="469744" cy="259045"/>
    <xdr:sp macro="" textlink="">
      <xdr:nvSpPr>
        <xdr:cNvPr id="194" name="テキスト ボックス 193"/>
        <xdr:cNvSpPr txBox="1"/>
      </xdr:nvSpPr>
      <xdr:spPr>
        <a:xfrm>
          <a:off x="2673427" y="1362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149315</xdr:rowOff>
    </xdr:from>
    <xdr:to>
      <xdr:col>3</xdr:col>
      <xdr:colOff>3175</xdr:colOff>
      <xdr:row>79</xdr:row>
      <xdr:rowOff>79465</xdr:rowOff>
    </xdr:to>
    <xdr:sp macro="" textlink="">
      <xdr:nvSpPr>
        <xdr:cNvPr id="195" name="円/楕円 194"/>
        <xdr:cNvSpPr/>
      </xdr:nvSpPr>
      <xdr:spPr>
        <a:xfrm>
          <a:off x="1968500" y="135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70592</xdr:rowOff>
    </xdr:from>
    <xdr:ext cx="469744" cy="259045"/>
    <xdr:sp macro="" textlink="">
      <xdr:nvSpPr>
        <xdr:cNvPr id="196" name="テキスト ボックス 195"/>
        <xdr:cNvSpPr txBox="1"/>
      </xdr:nvSpPr>
      <xdr:spPr>
        <a:xfrm>
          <a:off x="1784427" y="136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150839</xdr:rowOff>
    </xdr:from>
    <xdr:to>
      <xdr:col>1</xdr:col>
      <xdr:colOff>485775</xdr:colOff>
      <xdr:row>79</xdr:row>
      <xdr:rowOff>80989</xdr:rowOff>
    </xdr:to>
    <xdr:sp macro="" textlink="">
      <xdr:nvSpPr>
        <xdr:cNvPr id="197" name="円/楕円 196"/>
        <xdr:cNvSpPr/>
      </xdr:nvSpPr>
      <xdr:spPr>
        <a:xfrm>
          <a:off x="1079500" y="135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72116</xdr:rowOff>
    </xdr:from>
    <xdr:ext cx="469744" cy="259045"/>
    <xdr:sp macro="" textlink="">
      <xdr:nvSpPr>
        <xdr:cNvPr id="198" name="テキスト ボックス 197"/>
        <xdr:cNvSpPr txBox="1"/>
      </xdr:nvSpPr>
      <xdr:spPr>
        <a:xfrm>
          <a:off x="895427" y="1361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102775</xdr:rowOff>
    </xdr:from>
    <xdr:to>
      <xdr:col>6</xdr:col>
      <xdr:colOff>511175</xdr:colOff>
      <xdr:row>95</xdr:row>
      <xdr:rowOff>110275</xdr:rowOff>
    </xdr:to>
    <xdr:cxnSp macro="">
      <xdr:nvCxnSpPr>
        <xdr:cNvPr id="229" name="直線コネクタ 228"/>
        <xdr:cNvCxnSpPr/>
      </xdr:nvCxnSpPr>
      <xdr:spPr>
        <a:xfrm flipV="1">
          <a:off x="3797300" y="16390525"/>
          <a:ext cx="8382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110275</xdr:rowOff>
    </xdr:from>
    <xdr:to>
      <xdr:col>5</xdr:col>
      <xdr:colOff>358775</xdr:colOff>
      <xdr:row>95</xdr:row>
      <xdr:rowOff>142835</xdr:rowOff>
    </xdr:to>
    <xdr:cxnSp macro="">
      <xdr:nvCxnSpPr>
        <xdr:cNvPr id="232" name="直線コネクタ 231"/>
        <xdr:cNvCxnSpPr/>
      </xdr:nvCxnSpPr>
      <xdr:spPr>
        <a:xfrm flipV="1">
          <a:off x="2908300" y="16398025"/>
          <a:ext cx="8890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134931</xdr:rowOff>
    </xdr:from>
    <xdr:to>
      <xdr:col>4</xdr:col>
      <xdr:colOff>155575</xdr:colOff>
      <xdr:row>95</xdr:row>
      <xdr:rowOff>142835</xdr:rowOff>
    </xdr:to>
    <xdr:cxnSp macro="">
      <xdr:nvCxnSpPr>
        <xdr:cNvPr id="235" name="直線コネクタ 234"/>
        <xdr:cNvCxnSpPr/>
      </xdr:nvCxnSpPr>
      <xdr:spPr>
        <a:xfrm>
          <a:off x="2019300" y="16422681"/>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19386</xdr:rowOff>
    </xdr:from>
    <xdr:ext cx="534377" cy="259045"/>
    <xdr:sp macro="" textlink="">
      <xdr:nvSpPr>
        <xdr:cNvPr id="237" name="テキスト ボックス 236"/>
        <xdr:cNvSpPr txBox="1"/>
      </xdr:nvSpPr>
      <xdr:spPr>
        <a:xfrm>
          <a:off x="2641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72535</xdr:rowOff>
    </xdr:from>
    <xdr:to>
      <xdr:col>2</xdr:col>
      <xdr:colOff>638175</xdr:colOff>
      <xdr:row>95</xdr:row>
      <xdr:rowOff>134931</xdr:rowOff>
    </xdr:to>
    <xdr:cxnSp macro="">
      <xdr:nvCxnSpPr>
        <xdr:cNvPr id="238" name="直線コネクタ 237"/>
        <xdr:cNvCxnSpPr/>
      </xdr:nvCxnSpPr>
      <xdr:spPr>
        <a:xfrm>
          <a:off x="1130300" y="16360285"/>
          <a:ext cx="889000" cy="6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88968</xdr:rowOff>
    </xdr:from>
    <xdr:ext cx="534377" cy="259045"/>
    <xdr:sp macro="" textlink="">
      <xdr:nvSpPr>
        <xdr:cNvPr id="242" name="テキスト ボックス 241"/>
        <xdr:cNvSpPr txBox="1"/>
      </xdr:nvSpPr>
      <xdr:spPr>
        <a:xfrm>
          <a:off x="863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51975</xdr:rowOff>
    </xdr:from>
    <xdr:to>
      <xdr:col>6</xdr:col>
      <xdr:colOff>561975</xdr:colOff>
      <xdr:row>95</xdr:row>
      <xdr:rowOff>153575</xdr:rowOff>
    </xdr:to>
    <xdr:sp macro="" textlink="">
      <xdr:nvSpPr>
        <xdr:cNvPr id="248" name="円/楕円 247"/>
        <xdr:cNvSpPr/>
      </xdr:nvSpPr>
      <xdr:spPr>
        <a:xfrm>
          <a:off x="4584700" y="163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74852</xdr:rowOff>
    </xdr:from>
    <xdr:ext cx="534377" cy="259045"/>
    <xdr:sp macro="" textlink="">
      <xdr:nvSpPr>
        <xdr:cNvPr id="249" name="扶助費該当値テキスト"/>
        <xdr:cNvSpPr txBox="1"/>
      </xdr:nvSpPr>
      <xdr:spPr>
        <a:xfrm>
          <a:off x="4686300" y="161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59475</xdr:rowOff>
    </xdr:from>
    <xdr:to>
      <xdr:col>5</xdr:col>
      <xdr:colOff>409575</xdr:colOff>
      <xdr:row>95</xdr:row>
      <xdr:rowOff>161075</xdr:rowOff>
    </xdr:to>
    <xdr:sp macro="" textlink="">
      <xdr:nvSpPr>
        <xdr:cNvPr id="250" name="円/楕円 249"/>
        <xdr:cNvSpPr/>
      </xdr:nvSpPr>
      <xdr:spPr>
        <a:xfrm>
          <a:off x="3746500" y="163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152202</xdr:rowOff>
    </xdr:from>
    <xdr:ext cx="534377" cy="259045"/>
    <xdr:sp macro="" textlink="">
      <xdr:nvSpPr>
        <xdr:cNvPr id="251" name="テキスト ボックス 250"/>
        <xdr:cNvSpPr txBox="1"/>
      </xdr:nvSpPr>
      <xdr:spPr>
        <a:xfrm>
          <a:off x="3530111" y="164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92035</xdr:rowOff>
    </xdr:from>
    <xdr:to>
      <xdr:col>4</xdr:col>
      <xdr:colOff>206375</xdr:colOff>
      <xdr:row>96</xdr:row>
      <xdr:rowOff>22185</xdr:rowOff>
    </xdr:to>
    <xdr:sp macro="" textlink="">
      <xdr:nvSpPr>
        <xdr:cNvPr id="252" name="円/楕円 251"/>
        <xdr:cNvSpPr/>
      </xdr:nvSpPr>
      <xdr:spPr>
        <a:xfrm>
          <a:off x="2857500" y="163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38712</xdr:rowOff>
    </xdr:from>
    <xdr:ext cx="534377" cy="259045"/>
    <xdr:sp macro="" textlink="">
      <xdr:nvSpPr>
        <xdr:cNvPr id="253" name="テキスト ボックス 252"/>
        <xdr:cNvSpPr txBox="1"/>
      </xdr:nvSpPr>
      <xdr:spPr>
        <a:xfrm>
          <a:off x="2641111" y="161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84131</xdr:rowOff>
    </xdr:from>
    <xdr:to>
      <xdr:col>3</xdr:col>
      <xdr:colOff>3175</xdr:colOff>
      <xdr:row>96</xdr:row>
      <xdr:rowOff>14281</xdr:rowOff>
    </xdr:to>
    <xdr:sp macro="" textlink="">
      <xdr:nvSpPr>
        <xdr:cNvPr id="254" name="円/楕円 253"/>
        <xdr:cNvSpPr/>
      </xdr:nvSpPr>
      <xdr:spPr>
        <a:xfrm>
          <a:off x="1968500" y="163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5408</xdr:rowOff>
    </xdr:from>
    <xdr:ext cx="534377" cy="259045"/>
    <xdr:sp macro="" textlink="">
      <xdr:nvSpPr>
        <xdr:cNvPr id="255" name="テキスト ボックス 254"/>
        <xdr:cNvSpPr txBox="1"/>
      </xdr:nvSpPr>
      <xdr:spPr>
        <a:xfrm>
          <a:off x="1752111" y="164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21735</xdr:rowOff>
    </xdr:from>
    <xdr:to>
      <xdr:col>1</xdr:col>
      <xdr:colOff>485775</xdr:colOff>
      <xdr:row>95</xdr:row>
      <xdr:rowOff>123335</xdr:rowOff>
    </xdr:to>
    <xdr:sp macro="" textlink="">
      <xdr:nvSpPr>
        <xdr:cNvPr id="256" name="円/楕円 255"/>
        <xdr:cNvSpPr/>
      </xdr:nvSpPr>
      <xdr:spPr>
        <a:xfrm>
          <a:off x="1079500" y="163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139862</xdr:rowOff>
    </xdr:from>
    <xdr:ext cx="534377" cy="259045"/>
    <xdr:sp macro="" textlink="">
      <xdr:nvSpPr>
        <xdr:cNvPr id="257" name="テキスト ボックス 256"/>
        <xdr:cNvSpPr txBox="1"/>
      </xdr:nvSpPr>
      <xdr:spPr>
        <a:xfrm>
          <a:off x="863111" y="160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50121</xdr:rowOff>
    </xdr:from>
    <xdr:to>
      <xdr:col>15</xdr:col>
      <xdr:colOff>180975</xdr:colOff>
      <xdr:row>37</xdr:row>
      <xdr:rowOff>55502</xdr:rowOff>
    </xdr:to>
    <xdr:cxnSp macro="">
      <xdr:nvCxnSpPr>
        <xdr:cNvPr id="284" name="直線コネクタ 283"/>
        <xdr:cNvCxnSpPr/>
      </xdr:nvCxnSpPr>
      <xdr:spPr>
        <a:xfrm flipV="1">
          <a:off x="9639300" y="6393771"/>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55502</xdr:rowOff>
    </xdr:from>
    <xdr:to>
      <xdr:col>14</xdr:col>
      <xdr:colOff>28575</xdr:colOff>
      <xdr:row>37</xdr:row>
      <xdr:rowOff>125753</xdr:rowOff>
    </xdr:to>
    <xdr:cxnSp macro="">
      <xdr:nvCxnSpPr>
        <xdr:cNvPr id="287" name="直線コネクタ 286"/>
        <xdr:cNvCxnSpPr/>
      </xdr:nvCxnSpPr>
      <xdr:spPr>
        <a:xfrm flipV="1">
          <a:off x="8750300" y="6399152"/>
          <a:ext cx="889000" cy="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125753</xdr:rowOff>
    </xdr:from>
    <xdr:to>
      <xdr:col>12</xdr:col>
      <xdr:colOff>511175</xdr:colOff>
      <xdr:row>37</xdr:row>
      <xdr:rowOff>134060</xdr:rowOff>
    </xdr:to>
    <xdr:cxnSp macro="">
      <xdr:nvCxnSpPr>
        <xdr:cNvPr id="290" name="直線コネクタ 289"/>
        <xdr:cNvCxnSpPr/>
      </xdr:nvCxnSpPr>
      <xdr:spPr>
        <a:xfrm flipV="1">
          <a:off x="7861300" y="6469403"/>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134060</xdr:rowOff>
    </xdr:from>
    <xdr:to>
      <xdr:col>11</xdr:col>
      <xdr:colOff>307975</xdr:colOff>
      <xdr:row>37</xdr:row>
      <xdr:rowOff>134200</xdr:rowOff>
    </xdr:to>
    <xdr:cxnSp macro="">
      <xdr:nvCxnSpPr>
        <xdr:cNvPr id="293" name="直線コネクタ 292"/>
        <xdr:cNvCxnSpPr/>
      </xdr:nvCxnSpPr>
      <xdr:spPr>
        <a:xfrm flipV="1">
          <a:off x="6972300" y="647771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170771</xdr:rowOff>
    </xdr:from>
    <xdr:to>
      <xdr:col>15</xdr:col>
      <xdr:colOff>231775</xdr:colOff>
      <xdr:row>37</xdr:row>
      <xdr:rowOff>100921</xdr:rowOff>
    </xdr:to>
    <xdr:sp macro="" textlink="">
      <xdr:nvSpPr>
        <xdr:cNvPr id="303" name="円/楕円 302"/>
        <xdr:cNvSpPr/>
      </xdr:nvSpPr>
      <xdr:spPr>
        <a:xfrm>
          <a:off x="10426700" y="63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149198</xdr:rowOff>
    </xdr:from>
    <xdr:ext cx="599010" cy="259045"/>
    <xdr:sp macro="" textlink="">
      <xdr:nvSpPr>
        <xdr:cNvPr id="304" name="補助費等該当値テキスト"/>
        <xdr:cNvSpPr txBox="1"/>
      </xdr:nvSpPr>
      <xdr:spPr>
        <a:xfrm>
          <a:off x="10528300" y="632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4702</xdr:rowOff>
    </xdr:from>
    <xdr:to>
      <xdr:col>14</xdr:col>
      <xdr:colOff>79375</xdr:colOff>
      <xdr:row>37</xdr:row>
      <xdr:rowOff>106302</xdr:rowOff>
    </xdr:to>
    <xdr:sp macro="" textlink="">
      <xdr:nvSpPr>
        <xdr:cNvPr id="305" name="円/楕円 304"/>
        <xdr:cNvSpPr/>
      </xdr:nvSpPr>
      <xdr:spPr>
        <a:xfrm>
          <a:off x="9588500" y="63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97429</xdr:rowOff>
    </xdr:from>
    <xdr:ext cx="599010" cy="259045"/>
    <xdr:sp macro="" textlink="">
      <xdr:nvSpPr>
        <xdr:cNvPr id="306" name="テキスト ボックス 305"/>
        <xdr:cNvSpPr txBox="1"/>
      </xdr:nvSpPr>
      <xdr:spPr>
        <a:xfrm>
          <a:off x="9339794" y="644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74953</xdr:rowOff>
    </xdr:from>
    <xdr:to>
      <xdr:col>12</xdr:col>
      <xdr:colOff>561975</xdr:colOff>
      <xdr:row>38</xdr:row>
      <xdr:rowOff>5104</xdr:rowOff>
    </xdr:to>
    <xdr:sp macro="" textlink="">
      <xdr:nvSpPr>
        <xdr:cNvPr id="307" name="円/楕円 306"/>
        <xdr:cNvSpPr/>
      </xdr:nvSpPr>
      <xdr:spPr>
        <a:xfrm>
          <a:off x="8699500" y="64186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167680</xdr:rowOff>
    </xdr:from>
    <xdr:ext cx="534377" cy="259045"/>
    <xdr:sp macro="" textlink="">
      <xdr:nvSpPr>
        <xdr:cNvPr id="308" name="テキスト ボックス 307"/>
        <xdr:cNvSpPr txBox="1"/>
      </xdr:nvSpPr>
      <xdr:spPr>
        <a:xfrm>
          <a:off x="8483111" y="651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83260</xdr:rowOff>
    </xdr:from>
    <xdr:to>
      <xdr:col>11</xdr:col>
      <xdr:colOff>358775</xdr:colOff>
      <xdr:row>38</xdr:row>
      <xdr:rowOff>13410</xdr:rowOff>
    </xdr:to>
    <xdr:sp macro="" textlink="">
      <xdr:nvSpPr>
        <xdr:cNvPr id="309" name="円/楕円 308"/>
        <xdr:cNvSpPr/>
      </xdr:nvSpPr>
      <xdr:spPr>
        <a:xfrm>
          <a:off x="7810500" y="64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4538</xdr:rowOff>
    </xdr:from>
    <xdr:ext cx="534377" cy="259045"/>
    <xdr:sp macro="" textlink="">
      <xdr:nvSpPr>
        <xdr:cNvPr id="310" name="テキスト ボックス 309"/>
        <xdr:cNvSpPr txBox="1"/>
      </xdr:nvSpPr>
      <xdr:spPr>
        <a:xfrm>
          <a:off x="7594111" y="65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83400</xdr:rowOff>
    </xdr:from>
    <xdr:to>
      <xdr:col>10</xdr:col>
      <xdr:colOff>155575</xdr:colOff>
      <xdr:row>38</xdr:row>
      <xdr:rowOff>13550</xdr:rowOff>
    </xdr:to>
    <xdr:sp macro="" textlink="">
      <xdr:nvSpPr>
        <xdr:cNvPr id="311" name="円/楕円 310"/>
        <xdr:cNvSpPr/>
      </xdr:nvSpPr>
      <xdr:spPr>
        <a:xfrm>
          <a:off x="6921500" y="64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4677</xdr:rowOff>
    </xdr:from>
    <xdr:ext cx="534377" cy="259045"/>
    <xdr:sp macro="" textlink="">
      <xdr:nvSpPr>
        <xdr:cNvPr id="312" name="テキスト ボックス 311"/>
        <xdr:cNvSpPr txBox="1"/>
      </xdr:nvSpPr>
      <xdr:spPr>
        <a:xfrm>
          <a:off x="6705111" y="65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19255</xdr:rowOff>
    </xdr:from>
    <xdr:to>
      <xdr:col>15</xdr:col>
      <xdr:colOff>180975</xdr:colOff>
      <xdr:row>57</xdr:row>
      <xdr:rowOff>33303</xdr:rowOff>
    </xdr:to>
    <xdr:cxnSp macro="">
      <xdr:nvCxnSpPr>
        <xdr:cNvPr id="337" name="直線コネクタ 336"/>
        <xdr:cNvCxnSpPr/>
      </xdr:nvCxnSpPr>
      <xdr:spPr>
        <a:xfrm flipV="1">
          <a:off x="9639300" y="9791905"/>
          <a:ext cx="838200" cy="1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33303</xdr:rowOff>
    </xdr:from>
    <xdr:to>
      <xdr:col>14</xdr:col>
      <xdr:colOff>28575</xdr:colOff>
      <xdr:row>57</xdr:row>
      <xdr:rowOff>39756</xdr:rowOff>
    </xdr:to>
    <xdr:cxnSp macro="">
      <xdr:nvCxnSpPr>
        <xdr:cNvPr id="340" name="直線コネクタ 339"/>
        <xdr:cNvCxnSpPr/>
      </xdr:nvCxnSpPr>
      <xdr:spPr>
        <a:xfrm flipV="1">
          <a:off x="8750300" y="9805953"/>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5288</xdr:rowOff>
    </xdr:from>
    <xdr:to>
      <xdr:col>12</xdr:col>
      <xdr:colOff>511175</xdr:colOff>
      <xdr:row>57</xdr:row>
      <xdr:rowOff>39756</xdr:rowOff>
    </xdr:to>
    <xdr:cxnSp macro="">
      <xdr:nvCxnSpPr>
        <xdr:cNvPr id="343" name="直線コネクタ 342"/>
        <xdr:cNvCxnSpPr/>
      </xdr:nvCxnSpPr>
      <xdr:spPr>
        <a:xfrm>
          <a:off x="7861300" y="9777938"/>
          <a:ext cx="8890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88449</xdr:rowOff>
    </xdr:from>
    <xdr:ext cx="599010" cy="259045"/>
    <xdr:sp macro="" textlink="">
      <xdr:nvSpPr>
        <xdr:cNvPr id="345" name="テキスト ボックス 344"/>
        <xdr:cNvSpPr txBox="1"/>
      </xdr:nvSpPr>
      <xdr:spPr>
        <a:xfrm>
          <a:off x="8450794" y="986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5288</xdr:rowOff>
    </xdr:from>
    <xdr:to>
      <xdr:col>11</xdr:col>
      <xdr:colOff>307975</xdr:colOff>
      <xdr:row>57</xdr:row>
      <xdr:rowOff>57870</xdr:rowOff>
    </xdr:to>
    <xdr:cxnSp macro="">
      <xdr:nvCxnSpPr>
        <xdr:cNvPr id="346" name="直線コネクタ 345"/>
        <xdr:cNvCxnSpPr/>
      </xdr:nvCxnSpPr>
      <xdr:spPr>
        <a:xfrm flipV="1">
          <a:off x="6972300" y="9777938"/>
          <a:ext cx="889000" cy="5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112005</xdr:rowOff>
    </xdr:from>
    <xdr:ext cx="599010" cy="259045"/>
    <xdr:sp macro="" textlink="">
      <xdr:nvSpPr>
        <xdr:cNvPr id="348" name="テキスト ボックス 347"/>
        <xdr:cNvSpPr txBox="1"/>
      </xdr:nvSpPr>
      <xdr:spPr>
        <a:xfrm>
          <a:off x="7561794"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139905</xdr:rowOff>
    </xdr:from>
    <xdr:to>
      <xdr:col>15</xdr:col>
      <xdr:colOff>231775</xdr:colOff>
      <xdr:row>57</xdr:row>
      <xdr:rowOff>70055</xdr:rowOff>
    </xdr:to>
    <xdr:sp macro="" textlink="">
      <xdr:nvSpPr>
        <xdr:cNvPr id="356" name="円/楕円 355"/>
        <xdr:cNvSpPr/>
      </xdr:nvSpPr>
      <xdr:spPr>
        <a:xfrm>
          <a:off x="10426700" y="974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162782</xdr:rowOff>
    </xdr:from>
    <xdr:ext cx="599010" cy="259045"/>
    <xdr:sp macro="" textlink="">
      <xdr:nvSpPr>
        <xdr:cNvPr id="357" name="普通建設事業費該当値テキスト"/>
        <xdr:cNvSpPr txBox="1"/>
      </xdr:nvSpPr>
      <xdr:spPr>
        <a:xfrm>
          <a:off x="10528300" y="95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310,753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153953</xdr:rowOff>
    </xdr:from>
    <xdr:to>
      <xdr:col>14</xdr:col>
      <xdr:colOff>79375</xdr:colOff>
      <xdr:row>57</xdr:row>
      <xdr:rowOff>84103</xdr:rowOff>
    </xdr:to>
    <xdr:sp macro="" textlink="">
      <xdr:nvSpPr>
        <xdr:cNvPr id="358" name="円/楕円 357"/>
        <xdr:cNvSpPr/>
      </xdr:nvSpPr>
      <xdr:spPr>
        <a:xfrm>
          <a:off x="9588500" y="975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100630</xdr:rowOff>
    </xdr:from>
    <xdr:ext cx="599010" cy="259045"/>
    <xdr:sp macro="" textlink="">
      <xdr:nvSpPr>
        <xdr:cNvPr id="359" name="テキスト ボックス 358"/>
        <xdr:cNvSpPr txBox="1"/>
      </xdr:nvSpPr>
      <xdr:spPr>
        <a:xfrm>
          <a:off x="9339794" y="953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286,171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160406</xdr:rowOff>
    </xdr:from>
    <xdr:to>
      <xdr:col>12</xdr:col>
      <xdr:colOff>561975</xdr:colOff>
      <xdr:row>57</xdr:row>
      <xdr:rowOff>90556</xdr:rowOff>
    </xdr:to>
    <xdr:sp macro="" textlink="">
      <xdr:nvSpPr>
        <xdr:cNvPr id="360" name="円/楕円 359"/>
        <xdr:cNvSpPr/>
      </xdr:nvSpPr>
      <xdr:spPr>
        <a:xfrm>
          <a:off x="8699500" y="97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107083</xdr:rowOff>
    </xdr:from>
    <xdr:ext cx="599010" cy="259045"/>
    <xdr:sp macro="" textlink="">
      <xdr:nvSpPr>
        <xdr:cNvPr id="361" name="テキスト ボックス 360"/>
        <xdr:cNvSpPr txBox="1"/>
      </xdr:nvSpPr>
      <xdr:spPr>
        <a:xfrm>
          <a:off x="8450794" y="953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274,880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125938</xdr:rowOff>
    </xdr:from>
    <xdr:to>
      <xdr:col>11</xdr:col>
      <xdr:colOff>358775</xdr:colOff>
      <xdr:row>57</xdr:row>
      <xdr:rowOff>56088</xdr:rowOff>
    </xdr:to>
    <xdr:sp macro="" textlink="">
      <xdr:nvSpPr>
        <xdr:cNvPr id="362" name="円/楕円 361"/>
        <xdr:cNvSpPr/>
      </xdr:nvSpPr>
      <xdr:spPr>
        <a:xfrm>
          <a:off x="7810500" y="97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72615</xdr:rowOff>
    </xdr:from>
    <xdr:ext cx="599010" cy="259045"/>
    <xdr:sp macro="" textlink="">
      <xdr:nvSpPr>
        <xdr:cNvPr id="363" name="テキスト ボックス 362"/>
        <xdr:cNvSpPr txBox="1"/>
      </xdr:nvSpPr>
      <xdr:spPr>
        <a:xfrm>
          <a:off x="7561794" y="950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7070</xdr:rowOff>
    </xdr:from>
    <xdr:to>
      <xdr:col>10</xdr:col>
      <xdr:colOff>155575</xdr:colOff>
      <xdr:row>57</xdr:row>
      <xdr:rowOff>108670</xdr:rowOff>
    </xdr:to>
    <xdr:sp macro="" textlink="">
      <xdr:nvSpPr>
        <xdr:cNvPr id="364" name="円/楕円 363"/>
        <xdr:cNvSpPr/>
      </xdr:nvSpPr>
      <xdr:spPr>
        <a:xfrm>
          <a:off x="6921500" y="97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125197</xdr:rowOff>
    </xdr:from>
    <xdr:ext cx="599010" cy="259045"/>
    <xdr:sp macro="" textlink="">
      <xdr:nvSpPr>
        <xdr:cNvPr id="365" name="テキスト ボックス 364"/>
        <xdr:cNvSpPr txBox="1"/>
      </xdr:nvSpPr>
      <xdr:spPr>
        <a:xfrm>
          <a:off x="6672794" y="95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96949</xdr:rowOff>
    </xdr:from>
    <xdr:to>
      <xdr:col>15</xdr:col>
      <xdr:colOff>180975</xdr:colOff>
      <xdr:row>77</xdr:row>
      <xdr:rowOff>124774</xdr:rowOff>
    </xdr:to>
    <xdr:cxnSp macro="">
      <xdr:nvCxnSpPr>
        <xdr:cNvPr id="394" name="直線コネクタ 393"/>
        <xdr:cNvCxnSpPr/>
      </xdr:nvCxnSpPr>
      <xdr:spPr>
        <a:xfrm flipV="1">
          <a:off x="9639300" y="13298599"/>
          <a:ext cx="8382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46149</xdr:rowOff>
    </xdr:from>
    <xdr:to>
      <xdr:col>15</xdr:col>
      <xdr:colOff>231775</xdr:colOff>
      <xdr:row>77</xdr:row>
      <xdr:rowOff>147749</xdr:rowOff>
    </xdr:to>
    <xdr:sp macro="" textlink="">
      <xdr:nvSpPr>
        <xdr:cNvPr id="404" name="円/楕円 403"/>
        <xdr:cNvSpPr/>
      </xdr:nvSpPr>
      <xdr:spPr>
        <a:xfrm>
          <a:off x="10426700" y="132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69026</xdr:rowOff>
    </xdr:from>
    <xdr:ext cx="599010" cy="259045"/>
    <xdr:sp macro="" textlink="">
      <xdr:nvSpPr>
        <xdr:cNvPr id="405" name="普通建設事業費 （ うち新規整備　）該当値テキスト"/>
        <xdr:cNvSpPr txBox="1"/>
      </xdr:nvSpPr>
      <xdr:spPr>
        <a:xfrm>
          <a:off x="10528300" y="1309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73974</xdr:rowOff>
    </xdr:from>
    <xdr:to>
      <xdr:col>14</xdr:col>
      <xdr:colOff>79375</xdr:colOff>
      <xdr:row>78</xdr:row>
      <xdr:rowOff>4124</xdr:rowOff>
    </xdr:to>
    <xdr:sp macro="" textlink="">
      <xdr:nvSpPr>
        <xdr:cNvPr id="406" name="円/楕円 405"/>
        <xdr:cNvSpPr/>
      </xdr:nvSpPr>
      <xdr:spPr>
        <a:xfrm>
          <a:off x="9588500" y="132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20651</xdr:rowOff>
    </xdr:from>
    <xdr:ext cx="599010" cy="259045"/>
    <xdr:sp macro="" textlink="">
      <xdr:nvSpPr>
        <xdr:cNvPr id="407" name="テキスト ボックス 406"/>
        <xdr:cNvSpPr txBox="1"/>
      </xdr:nvSpPr>
      <xdr:spPr>
        <a:xfrm>
          <a:off x="9339794" y="1305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163672</xdr:rowOff>
    </xdr:from>
    <xdr:to>
      <xdr:col>15</xdr:col>
      <xdr:colOff>180975</xdr:colOff>
      <xdr:row>99</xdr:row>
      <xdr:rowOff>2863</xdr:rowOff>
    </xdr:to>
    <xdr:cxnSp macro="">
      <xdr:nvCxnSpPr>
        <xdr:cNvPr id="436" name="直線コネクタ 435"/>
        <xdr:cNvCxnSpPr/>
      </xdr:nvCxnSpPr>
      <xdr:spPr>
        <a:xfrm flipV="1">
          <a:off x="9639300" y="16965772"/>
          <a:ext cx="8382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112872</xdr:rowOff>
    </xdr:from>
    <xdr:to>
      <xdr:col>15</xdr:col>
      <xdr:colOff>231775</xdr:colOff>
      <xdr:row>99</xdr:row>
      <xdr:rowOff>43022</xdr:rowOff>
    </xdr:to>
    <xdr:sp macro="" textlink="">
      <xdr:nvSpPr>
        <xdr:cNvPr id="446" name="円/楕円 445"/>
        <xdr:cNvSpPr/>
      </xdr:nvSpPr>
      <xdr:spPr>
        <a:xfrm>
          <a:off x="10426700" y="169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123513</xdr:rowOff>
    </xdr:from>
    <xdr:to>
      <xdr:col>14</xdr:col>
      <xdr:colOff>79375</xdr:colOff>
      <xdr:row>99</xdr:row>
      <xdr:rowOff>53663</xdr:rowOff>
    </xdr:to>
    <xdr:sp macro="" textlink="">
      <xdr:nvSpPr>
        <xdr:cNvPr id="448" name="円/楕円 447"/>
        <xdr:cNvSpPr/>
      </xdr:nvSpPr>
      <xdr:spPr>
        <a:xfrm>
          <a:off x="9588500" y="169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44790</xdr:rowOff>
    </xdr:from>
    <xdr:ext cx="534377" cy="259045"/>
    <xdr:sp macro="" textlink="">
      <xdr:nvSpPr>
        <xdr:cNvPr id="449" name="テキスト ボックス 448"/>
        <xdr:cNvSpPr txBox="1"/>
      </xdr:nvSpPr>
      <xdr:spPr>
        <a:xfrm>
          <a:off x="9372111" y="170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5051</xdr:rowOff>
    </xdr:from>
    <xdr:to>
      <xdr:col>23</xdr:col>
      <xdr:colOff>517525</xdr:colOff>
      <xdr:row>39</xdr:row>
      <xdr:rowOff>44450</xdr:rowOff>
    </xdr:to>
    <xdr:cxnSp macro="">
      <xdr:nvCxnSpPr>
        <xdr:cNvPr id="478" name="直線コネクタ 477"/>
        <xdr:cNvCxnSpPr/>
      </xdr:nvCxnSpPr>
      <xdr:spPr>
        <a:xfrm>
          <a:off x="15481300" y="6691601"/>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140</xdr:rowOff>
    </xdr:from>
    <xdr:to>
      <xdr:col>22</xdr:col>
      <xdr:colOff>365125</xdr:colOff>
      <xdr:row>39</xdr:row>
      <xdr:rowOff>5051</xdr:rowOff>
    </xdr:to>
    <xdr:cxnSp macro="">
      <xdr:nvCxnSpPr>
        <xdr:cNvPr id="481" name="直線コネクタ 480"/>
        <xdr:cNvCxnSpPr/>
      </xdr:nvCxnSpPr>
      <xdr:spPr>
        <a:xfrm>
          <a:off x="14592300" y="6686690"/>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140</xdr:rowOff>
    </xdr:from>
    <xdr:to>
      <xdr:col>21</xdr:col>
      <xdr:colOff>161925</xdr:colOff>
      <xdr:row>39</xdr:row>
      <xdr:rowOff>40278</xdr:rowOff>
    </xdr:to>
    <xdr:cxnSp macro="">
      <xdr:nvCxnSpPr>
        <xdr:cNvPr id="484" name="直線コネクタ 483"/>
        <xdr:cNvCxnSpPr/>
      </xdr:nvCxnSpPr>
      <xdr:spPr>
        <a:xfrm flipV="1">
          <a:off x="13703300" y="6686690"/>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168374</xdr:rowOff>
    </xdr:from>
    <xdr:to>
      <xdr:col>19</xdr:col>
      <xdr:colOff>644525</xdr:colOff>
      <xdr:row>39</xdr:row>
      <xdr:rowOff>40278</xdr:rowOff>
    </xdr:to>
    <xdr:cxnSp macro="">
      <xdr:nvCxnSpPr>
        <xdr:cNvPr id="487" name="直線コネクタ 486"/>
        <xdr:cNvCxnSpPr/>
      </xdr:nvCxnSpPr>
      <xdr:spPr>
        <a:xfrm>
          <a:off x="12814300" y="6683474"/>
          <a:ext cx="889000" cy="4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125701</xdr:rowOff>
    </xdr:from>
    <xdr:to>
      <xdr:col>22</xdr:col>
      <xdr:colOff>415925</xdr:colOff>
      <xdr:row>39</xdr:row>
      <xdr:rowOff>55851</xdr:rowOff>
    </xdr:to>
    <xdr:sp macro="" textlink="">
      <xdr:nvSpPr>
        <xdr:cNvPr id="499" name="円/楕円 498"/>
        <xdr:cNvSpPr/>
      </xdr:nvSpPr>
      <xdr:spPr>
        <a:xfrm>
          <a:off x="15430500" y="66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46978</xdr:rowOff>
    </xdr:from>
    <xdr:ext cx="534377" cy="259045"/>
    <xdr:sp macro="" textlink="">
      <xdr:nvSpPr>
        <xdr:cNvPr id="500" name="テキスト ボックス 499"/>
        <xdr:cNvSpPr txBox="1"/>
      </xdr:nvSpPr>
      <xdr:spPr>
        <a:xfrm>
          <a:off x="15214111" y="67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120790</xdr:rowOff>
    </xdr:from>
    <xdr:to>
      <xdr:col>21</xdr:col>
      <xdr:colOff>212725</xdr:colOff>
      <xdr:row>39</xdr:row>
      <xdr:rowOff>50940</xdr:rowOff>
    </xdr:to>
    <xdr:sp macro="" textlink="">
      <xdr:nvSpPr>
        <xdr:cNvPr id="501" name="円/楕円 500"/>
        <xdr:cNvSpPr/>
      </xdr:nvSpPr>
      <xdr:spPr>
        <a:xfrm>
          <a:off x="145415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42067</xdr:rowOff>
    </xdr:from>
    <xdr:ext cx="534377" cy="259045"/>
    <xdr:sp macro="" textlink="">
      <xdr:nvSpPr>
        <xdr:cNvPr id="502" name="テキスト ボックス 501"/>
        <xdr:cNvSpPr txBox="1"/>
      </xdr:nvSpPr>
      <xdr:spPr>
        <a:xfrm>
          <a:off x="14325111" y="67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160928</xdr:rowOff>
    </xdr:from>
    <xdr:to>
      <xdr:col>20</xdr:col>
      <xdr:colOff>9525</xdr:colOff>
      <xdr:row>39</xdr:row>
      <xdr:rowOff>91078</xdr:rowOff>
    </xdr:to>
    <xdr:sp macro="" textlink="">
      <xdr:nvSpPr>
        <xdr:cNvPr id="503" name="円/楕円 502"/>
        <xdr:cNvSpPr/>
      </xdr:nvSpPr>
      <xdr:spPr>
        <a:xfrm>
          <a:off x="13652500" y="66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82205</xdr:rowOff>
    </xdr:from>
    <xdr:ext cx="469744" cy="259045"/>
    <xdr:sp macro="" textlink="">
      <xdr:nvSpPr>
        <xdr:cNvPr id="504" name="テキスト ボックス 503"/>
        <xdr:cNvSpPr txBox="1"/>
      </xdr:nvSpPr>
      <xdr:spPr>
        <a:xfrm>
          <a:off x="13468427" y="67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117574</xdr:rowOff>
    </xdr:from>
    <xdr:to>
      <xdr:col>18</xdr:col>
      <xdr:colOff>492125</xdr:colOff>
      <xdr:row>39</xdr:row>
      <xdr:rowOff>47724</xdr:rowOff>
    </xdr:to>
    <xdr:sp macro="" textlink="">
      <xdr:nvSpPr>
        <xdr:cNvPr id="505" name="円/楕円 504"/>
        <xdr:cNvSpPr/>
      </xdr:nvSpPr>
      <xdr:spPr>
        <a:xfrm>
          <a:off x="12763500" y="66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38851</xdr:rowOff>
    </xdr:from>
    <xdr:ext cx="534377" cy="259045"/>
    <xdr:sp macro="" textlink="">
      <xdr:nvSpPr>
        <xdr:cNvPr id="506" name="テキスト ボックス 505"/>
        <xdr:cNvSpPr txBox="1"/>
      </xdr:nvSpPr>
      <xdr:spPr>
        <a:xfrm>
          <a:off x="12547111" y="67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81119</xdr:rowOff>
    </xdr:from>
    <xdr:to>
      <xdr:col>23</xdr:col>
      <xdr:colOff>517525</xdr:colOff>
      <xdr:row>76</xdr:row>
      <xdr:rowOff>100769</xdr:rowOff>
    </xdr:to>
    <xdr:cxnSp macro="">
      <xdr:nvCxnSpPr>
        <xdr:cNvPr id="590" name="直線コネクタ 589"/>
        <xdr:cNvCxnSpPr/>
      </xdr:nvCxnSpPr>
      <xdr:spPr>
        <a:xfrm>
          <a:off x="15481300" y="13111319"/>
          <a:ext cx="8382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61196</xdr:rowOff>
    </xdr:from>
    <xdr:to>
      <xdr:col>22</xdr:col>
      <xdr:colOff>365125</xdr:colOff>
      <xdr:row>76</xdr:row>
      <xdr:rowOff>81119</xdr:rowOff>
    </xdr:to>
    <xdr:cxnSp macro="">
      <xdr:nvCxnSpPr>
        <xdr:cNvPr id="593" name="直線コネクタ 592"/>
        <xdr:cNvCxnSpPr/>
      </xdr:nvCxnSpPr>
      <xdr:spPr>
        <a:xfrm>
          <a:off x="14592300" y="13091396"/>
          <a:ext cx="88900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48107</xdr:rowOff>
    </xdr:from>
    <xdr:to>
      <xdr:col>21</xdr:col>
      <xdr:colOff>161925</xdr:colOff>
      <xdr:row>76</xdr:row>
      <xdr:rowOff>61196</xdr:rowOff>
    </xdr:to>
    <xdr:cxnSp macro="">
      <xdr:nvCxnSpPr>
        <xdr:cNvPr id="596" name="直線コネクタ 595"/>
        <xdr:cNvCxnSpPr/>
      </xdr:nvCxnSpPr>
      <xdr:spPr>
        <a:xfrm>
          <a:off x="13703300" y="13078307"/>
          <a:ext cx="889000" cy="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48107</xdr:rowOff>
    </xdr:from>
    <xdr:to>
      <xdr:col>19</xdr:col>
      <xdr:colOff>644525</xdr:colOff>
      <xdr:row>76</xdr:row>
      <xdr:rowOff>82738</xdr:rowOff>
    </xdr:to>
    <xdr:cxnSp macro="">
      <xdr:nvCxnSpPr>
        <xdr:cNvPr id="599" name="直線コネクタ 598"/>
        <xdr:cNvCxnSpPr/>
      </xdr:nvCxnSpPr>
      <xdr:spPr>
        <a:xfrm flipV="1">
          <a:off x="12814300" y="13078307"/>
          <a:ext cx="889000" cy="3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49969</xdr:rowOff>
    </xdr:from>
    <xdr:to>
      <xdr:col>23</xdr:col>
      <xdr:colOff>568325</xdr:colOff>
      <xdr:row>76</xdr:row>
      <xdr:rowOff>151569</xdr:rowOff>
    </xdr:to>
    <xdr:sp macro="" textlink="">
      <xdr:nvSpPr>
        <xdr:cNvPr id="609" name="円/楕円 608"/>
        <xdr:cNvSpPr/>
      </xdr:nvSpPr>
      <xdr:spPr>
        <a:xfrm>
          <a:off x="16268700" y="130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72846</xdr:rowOff>
    </xdr:from>
    <xdr:ext cx="599010" cy="259045"/>
    <xdr:sp macro="" textlink="">
      <xdr:nvSpPr>
        <xdr:cNvPr id="610" name="公債費該当値テキスト"/>
        <xdr:cNvSpPr txBox="1"/>
      </xdr:nvSpPr>
      <xdr:spPr>
        <a:xfrm>
          <a:off x="16370300" y="129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30319</xdr:rowOff>
    </xdr:from>
    <xdr:to>
      <xdr:col>22</xdr:col>
      <xdr:colOff>415925</xdr:colOff>
      <xdr:row>76</xdr:row>
      <xdr:rowOff>131919</xdr:rowOff>
    </xdr:to>
    <xdr:sp macro="" textlink="">
      <xdr:nvSpPr>
        <xdr:cNvPr id="611" name="円/楕円 610"/>
        <xdr:cNvSpPr/>
      </xdr:nvSpPr>
      <xdr:spPr>
        <a:xfrm>
          <a:off x="15430500" y="130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148446</xdr:rowOff>
    </xdr:from>
    <xdr:ext cx="599010" cy="259045"/>
    <xdr:sp macro="" textlink="">
      <xdr:nvSpPr>
        <xdr:cNvPr id="612" name="テキスト ボックス 611"/>
        <xdr:cNvSpPr txBox="1"/>
      </xdr:nvSpPr>
      <xdr:spPr>
        <a:xfrm>
          <a:off x="15181794" y="1283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175,626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10396</xdr:rowOff>
    </xdr:from>
    <xdr:to>
      <xdr:col>21</xdr:col>
      <xdr:colOff>212725</xdr:colOff>
      <xdr:row>76</xdr:row>
      <xdr:rowOff>111996</xdr:rowOff>
    </xdr:to>
    <xdr:sp macro="" textlink="">
      <xdr:nvSpPr>
        <xdr:cNvPr id="613" name="円/楕円 612"/>
        <xdr:cNvSpPr/>
      </xdr:nvSpPr>
      <xdr:spPr>
        <a:xfrm>
          <a:off x="14541500" y="130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128523</xdr:rowOff>
    </xdr:from>
    <xdr:ext cx="599010" cy="259045"/>
    <xdr:sp macro="" textlink="">
      <xdr:nvSpPr>
        <xdr:cNvPr id="614" name="テキスト ボックス 613"/>
        <xdr:cNvSpPr txBox="1"/>
      </xdr:nvSpPr>
      <xdr:spPr>
        <a:xfrm>
          <a:off x="14292794" y="1281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168757</xdr:rowOff>
    </xdr:from>
    <xdr:to>
      <xdr:col>20</xdr:col>
      <xdr:colOff>9525</xdr:colOff>
      <xdr:row>76</xdr:row>
      <xdr:rowOff>98907</xdr:rowOff>
    </xdr:to>
    <xdr:sp macro="" textlink="">
      <xdr:nvSpPr>
        <xdr:cNvPr id="615" name="円/楕円 614"/>
        <xdr:cNvSpPr/>
      </xdr:nvSpPr>
      <xdr:spPr>
        <a:xfrm>
          <a:off x="13652500" y="130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115434</xdr:rowOff>
    </xdr:from>
    <xdr:ext cx="599010" cy="259045"/>
    <xdr:sp macro="" textlink="">
      <xdr:nvSpPr>
        <xdr:cNvPr id="616" name="テキスト ボックス 615"/>
        <xdr:cNvSpPr txBox="1"/>
      </xdr:nvSpPr>
      <xdr:spPr>
        <a:xfrm>
          <a:off x="13403794" y="1280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31938</xdr:rowOff>
    </xdr:from>
    <xdr:to>
      <xdr:col>18</xdr:col>
      <xdr:colOff>492125</xdr:colOff>
      <xdr:row>76</xdr:row>
      <xdr:rowOff>133538</xdr:rowOff>
    </xdr:to>
    <xdr:sp macro="" textlink="">
      <xdr:nvSpPr>
        <xdr:cNvPr id="617" name="円/楕円 616"/>
        <xdr:cNvSpPr/>
      </xdr:nvSpPr>
      <xdr:spPr>
        <a:xfrm>
          <a:off x="12763500" y="130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150065</xdr:rowOff>
    </xdr:from>
    <xdr:ext cx="599010" cy="259045"/>
    <xdr:sp macro="" textlink="">
      <xdr:nvSpPr>
        <xdr:cNvPr id="618" name="テキスト ボックス 617"/>
        <xdr:cNvSpPr txBox="1"/>
      </xdr:nvSpPr>
      <xdr:spPr>
        <a:xfrm>
          <a:off x="12514794" y="1283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11807</xdr:rowOff>
    </xdr:from>
    <xdr:to>
      <xdr:col>23</xdr:col>
      <xdr:colOff>517525</xdr:colOff>
      <xdr:row>97</xdr:row>
      <xdr:rowOff>131066</xdr:rowOff>
    </xdr:to>
    <xdr:cxnSp macro="">
      <xdr:nvCxnSpPr>
        <xdr:cNvPr id="645" name="直線コネクタ 644"/>
        <xdr:cNvCxnSpPr/>
      </xdr:nvCxnSpPr>
      <xdr:spPr>
        <a:xfrm flipV="1">
          <a:off x="15481300" y="16642457"/>
          <a:ext cx="838200" cy="1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42202</xdr:rowOff>
    </xdr:from>
    <xdr:to>
      <xdr:col>22</xdr:col>
      <xdr:colOff>365125</xdr:colOff>
      <xdr:row>97</xdr:row>
      <xdr:rowOff>131066</xdr:rowOff>
    </xdr:to>
    <xdr:cxnSp macro="">
      <xdr:nvCxnSpPr>
        <xdr:cNvPr id="648" name="直線コネクタ 647"/>
        <xdr:cNvCxnSpPr/>
      </xdr:nvCxnSpPr>
      <xdr:spPr>
        <a:xfrm>
          <a:off x="14592300" y="16672852"/>
          <a:ext cx="889000" cy="8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42202</xdr:rowOff>
    </xdr:from>
    <xdr:to>
      <xdr:col>21</xdr:col>
      <xdr:colOff>161925</xdr:colOff>
      <xdr:row>97</xdr:row>
      <xdr:rowOff>114474</xdr:rowOff>
    </xdr:to>
    <xdr:cxnSp macro="">
      <xdr:nvCxnSpPr>
        <xdr:cNvPr id="651" name="直線コネクタ 650"/>
        <xdr:cNvCxnSpPr/>
      </xdr:nvCxnSpPr>
      <xdr:spPr>
        <a:xfrm flipV="1">
          <a:off x="13703300" y="16672852"/>
          <a:ext cx="889000" cy="7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3" name="テキスト ボックス 652"/>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114474</xdr:rowOff>
    </xdr:from>
    <xdr:to>
      <xdr:col>19</xdr:col>
      <xdr:colOff>644525</xdr:colOff>
      <xdr:row>97</xdr:row>
      <xdr:rowOff>129386</xdr:rowOff>
    </xdr:to>
    <xdr:cxnSp macro="">
      <xdr:nvCxnSpPr>
        <xdr:cNvPr id="654" name="直線コネクタ 653"/>
        <xdr:cNvCxnSpPr/>
      </xdr:nvCxnSpPr>
      <xdr:spPr>
        <a:xfrm flipV="1">
          <a:off x="12814300" y="16745124"/>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35309</xdr:rowOff>
    </xdr:from>
    <xdr:ext cx="534377" cy="259045"/>
    <xdr:sp macro="" textlink="">
      <xdr:nvSpPr>
        <xdr:cNvPr id="658" name="テキスト ボックス 657"/>
        <xdr:cNvSpPr txBox="1"/>
      </xdr:nvSpPr>
      <xdr:spPr>
        <a:xfrm>
          <a:off x="12547111" y="16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132457</xdr:rowOff>
    </xdr:from>
    <xdr:to>
      <xdr:col>23</xdr:col>
      <xdr:colOff>568325</xdr:colOff>
      <xdr:row>97</xdr:row>
      <xdr:rowOff>62607</xdr:rowOff>
    </xdr:to>
    <xdr:sp macro="" textlink="">
      <xdr:nvSpPr>
        <xdr:cNvPr id="664" name="円/楕円 663"/>
        <xdr:cNvSpPr/>
      </xdr:nvSpPr>
      <xdr:spPr>
        <a:xfrm>
          <a:off x="16268700" y="165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155334</xdr:rowOff>
    </xdr:from>
    <xdr:ext cx="599010" cy="259045"/>
    <xdr:sp macro="" textlink="">
      <xdr:nvSpPr>
        <xdr:cNvPr id="665" name="積立金該当値テキスト"/>
        <xdr:cNvSpPr txBox="1"/>
      </xdr:nvSpPr>
      <xdr:spPr>
        <a:xfrm>
          <a:off x="16370300" y="1644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80266</xdr:rowOff>
    </xdr:from>
    <xdr:to>
      <xdr:col>22</xdr:col>
      <xdr:colOff>415925</xdr:colOff>
      <xdr:row>98</xdr:row>
      <xdr:rowOff>10416</xdr:rowOff>
    </xdr:to>
    <xdr:sp macro="" textlink="">
      <xdr:nvSpPr>
        <xdr:cNvPr id="666" name="円/楕円 665"/>
        <xdr:cNvSpPr/>
      </xdr:nvSpPr>
      <xdr:spPr>
        <a:xfrm>
          <a:off x="15430500" y="167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26943</xdr:rowOff>
    </xdr:from>
    <xdr:ext cx="534377" cy="259045"/>
    <xdr:sp macro="" textlink="">
      <xdr:nvSpPr>
        <xdr:cNvPr id="667" name="テキスト ボックス 666"/>
        <xdr:cNvSpPr txBox="1"/>
      </xdr:nvSpPr>
      <xdr:spPr>
        <a:xfrm>
          <a:off x="15214111" y="164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162852</xdr:rowOff>
    </xdr:from>
    <xdr:to>
      <xdr:col>21</xdr:col>
      <xdr:colOff>212725</xdr:colOff>
      <xdr:row>97</xdr:row>
      <xdr:rowOff>93002</xdr:rowOff>
    </xdr:to>
    <xdr:sp macro="" textlink="">
      <xdr:nvSpPr>
        <xdr:cNvPr id="668" name="円/楕円 667"/>
        <xdr:cNvSpPr/>
      </xdr:nvSpPr>
      <xdr:spPr>
        <a:xfrm>
          <a:off x="145415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109529</xdr:rowOff>
    </xdr:from>
    <xdr:ext cx="599010" cy="259045"/>
    <xdr:sp macro="" textlink="">
      <xdr:nvSpPr>
        <xdr:cNvPr id="669" name="テキスト ボックス 668"/>
        <xdr:cNvSpPr txBox="1"/>
      </xdr:nvSpPr>
      <xdr:spPr>
        <a:xfrm>
          <a:off x="14292794" y="1639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63674</xdr:rowOff>
    </xdr:from>
    <xdr:to>
      <xdr:col>20</xdr:col>
      <xdr:colOff>9525</xdr:colOff>
      <xdr:row>97</xdr:row>
      <xdr:rowOff>165274</xdr:rowOff>
    </xdr:to>
    <xdr:sp macro="" textlink="">
      <xdr:nvSpPr>
        <xdr:cNvPr id="670" name="円/楕円 669"/>
        <xdr:cNvSpPr/>
      </xdr:nvSpPr>
      <xdr:spPr>
        <a:xfrm>
          <a:off x="13652500" y="166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156401</xdr:rowOff>
    </xdr:from>
    <xdr:ext cx="534377" cy="259045"/>
    <xdr:sp macro="" textlink="">
      <xdr:nvSpPr>
        <xdr:cNvPr id="671" name="テキスト ボックス 670"/>
        <xdr:cNvSpPr txBox="1"/>
      </xdr:nvSpPr>
      <xdr:spPr>
        <a:xfrm>
          <a:off x="13436111" y="167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78586</xdr:rowOff>
    </xdr:from>
    <xdr:to>
      <xdr:col>18</xdr:col>
      <xdr:colOff>492125</xdr:colOff>
      <xdr:row>98</xdr:row>
      <xdr:rowOff>8736</xdr:rowOff>
    </xdr:to>
    <xdr:sp macro="" textlink="">
      <xdr:nvSpPr>
        <xdr:cNvPr id="672" name="円/楕円 671"/>
        <xdr:cNvSpPr/>
      </xdr:nvSpPr>
      <xdr:spPr>
        <a:xfrm>
          <a:off x="12763500" y="167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25263</xdr:rowOff>
    </xdr:from>
    <xdr:ext cx="534377" cy="259045"/>
    <xdr:sp macro="" textlink="">
      <xdr:nvSpPr>
        <xdr:cNvPr id="673" name="テキスト ボックス 672"/>
        <xdr:cNvSpPr txBox="1"/>
      </xdr:nvSpPr>
      <xdr:spPr>
        <a:xfrm>
          <a:off x="12547111" y="164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12370</xdr:rowOff>
    </xdr:from>
    <xdr:to>
      <xdr:col>31</xdr:col>
      <xdr:colOff>34925</xdr:colOff>
      <xdr:row>39</xdr:row>
      <xdr:rowOff>44450</xdr:rowOff>
    </xdr:to>
    <xdr:cxnSp macro="">
      <xdr:nvCxnSpPr>
        <xdr:cNvPr id="705" name="直線コネクタ 704"/>
        <xdr:cNvCxnSpPr/>
      </xdr:nvCxnSpPr>
      <xdr:spPr>
        <a:xfrm>
          <a:off x="20434300" y="669892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12370</xdr:rowOff>
    </xdr:from>
    <xdr:to>
      <xdr:col>29</xdr:col>
      <xdr:colOff>517525</xdr:colOff>
      <xdr:row>39</xdr:row>
      <xdr:rowOff>44450</xdr:rowOff>
    </xdr:to>
    <xdr:cxnSp macro="">
      <xdr:nvCxnSpPr>
        <xdr:cNvPr id="708" name="直線コネクタ 707"/>
        <xdr:cNvCxnSpPr/>
      </xdr:nvCxnSpPr>
      <xdr:spPr>
        <a:xfrm flipV="1">
          <a:off x="19545300" y="669892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133020</xdr:rowOff>
    </xdr:from>
    <xdr:to>
      <xdr:col>29</xdr:col>
      <xdr:colOff>568325</xdr:colOff>
      <xdr:row>39</xdr:row>
      <xdr:rowOff>63170</xdr:rowOff>
    </xdr:to>
    <xdr:sp macro="" textlink="">
      <xdr:nvSpPr>
        <xdr:cNvPr id="725" name="円/楕円 724"/>
        <xdr:cNvSpPr/>
      </xdr:nvSpPr>
      <xdr:spPr>
        <a:xfrm>
          <a:off x="20383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54297</xdr:rowOff>
    </xdr:from>
    <xdr:ext cx="378565" cy="259045"/>
    <xdr:sp macro="" textlink="">
      <xdr:nvSpPr>
        <xdr:cNvPr id="726" name="テキスト ボックス 725"/>
        <xdr:cNvSpPr txBox="1"/>
      </xdr:nvSpPr>
      <xdr:spPr>
        <a:xfrm>
          <a:off x="20245017" y="67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44206</xdr:rowOff>
    </xdr:from>
    <xdr:to>
      <xdr:col>32</xdr:col>
      <xdr:colOff>187325</xdr:colOff>
      <xdr:row>59</xdr:row>
      <xdr:rowOff>44450</xdr:rowOff>
    </xdr:to>
    <xdr:cxnSp macro="">
      <xdr:nvCxnSpPr>
        <xdr:cNvPr id="759" name="直線コネクタ 758"/>
        <xdr:cNvCxnSpPr/>
      </xdr:nvCxnSpPr>
      <xdr:spPr>
        <a:xfrm flipV="1">
          <a:off x="21323300" y="10159756"/>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164856</xdr:rowOff>
    </xdr:from>
    <xdr:to>
      <xdr:col>32</xdr:col>
      <xdr:colOff>238125</xdr:colOff>
      <xdr:row>59</xdr:row>
      <xdr:rowOff>95006</xdr:rowOff>
    </xdr:to>
    <xdr:sp macro="" textlink="">
      <xdr:nvSpPr>
        <xdr:cNvPr id="778" name="円/楕円 777"/>
        <xdr:cNvSpPr/>
      </xdr:nvSpPr>
      <xdr:spPr>
        <a:xfrm>
          <a:off x="22110700" y="101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81934</xdr:rowOff>
    </xdr:from>
    <xdr:ext cx="313932" cy="259045"/>
    <xdr:sp macro="" textlink="">
      <xdr:nvSpPr>
        <xdr:cNvPr id="779" name="貸付金該当値テキスト"/>
        <xdr:cNvSpPr txBox="1"/>
      </xdr:nvSpPr>
      <xdr:spPr>
        <a:xfrm>
          <a:off x="22212300" y="100260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18915</xdr:rowOff>
    </xdr:from>
    <xdr:to>
      <xdr:col>32</xdr:col>
      <xdr:colOff>187325</xdr:colOff>
      <xdr:row>77</xdr:row>
      <xdr:rowOff>23690</xdr:rowOff>
    </xdr:to>
    <xdr:cxnSp macro="">
      <xdr:nvCxnSpPr>
        <xdr:cNvPr id="816" name="直線コネクタ 815"/>
        <xdr:cNvCxnSpPr/>
      </xdr:nvCxnSpPr>
      <xdr:spPr>
        <a:xfrm>
          <a:off x="21323300" y="13220565"/>
          <a:ext cx="8382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18915</xdr:rowOff>
    </xdr:from>
    <xdr:to>
      <xdr:col>31</xdr:col>
      <xdr:colOff>34925</xdr:colOff>
      <xdr:row>77</xdr:row>
      <xdr:rowOff>45749</xdr:rowOff>
    </xdr:to>
    <xdr:cxnSp macro="">
      <xdr:nvCxnSpPr>
        <xdr:cNvPr id="819" name="直線コネクタ 818"/>
        <xdr:cNvCxnSpPr/>
      </xdr:nvCxnSpPr>
      <xdr:spPr>
        <a:xfrm flipV="1">
          <a:off x="20434300" y="13220565"/>
          <a:ext cx="889000" cy="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58776</xdr:rowOff>
    </xdr:from>
    <xdr:ext cx="599010" cy="259045"/>
    <xdr:sp macro="" textlink="">
      <xdr:nvSpPr>
        <xdr:cNvPr id="821" name="テキスト ボックス 820"/>
        <xdr:cNvSpPr txBox="1"/>
      </xdr:nvSpPr>
      <xdr:spPr>
        <a:xfrm>
          <a:off x="21023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170809</xdr:rowOff>
    </xdr:from>
    <xdr:to>
      <xdr:col>29</xdr:col>
      <xdr:colOff>517525</xdr:colOff>
      <xdr:row>77</xdr:row>
      <xdr:rowOff>45749</xdr:rowOff>
    </xdr:to>
    <xdr:cxnSp macro="">
      <xdr:nvCxnSpPr>
        <xdr:cNvPr id="822" name="直線コネクタ 821"/>
        <xdr:cNvCxnSpPr/>
      </xdr:nvCxnSpPr>
      <xdr:spPr>
        <a:xfrm>
          <a:off x="19545300" y="12858109"/>
          <a:ext cx="889000" cy="3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170809</xdr:rowOff>
    </xdr:from>
    <xdr:to>
      <xdr:col>28</xdr:col>
      <xdr:colOff>314325</xdr:colOff>
      <xdr:row>75</xdr:row>
      <xdr:rowOff>1790</xdr:rowOff>
    </xdr:to>
    <xdr:cxnSp macro="">
      <xdr:nvCxnSpPr>
        <xdr:cNvPr id="825" name="直線コネクタ 824"/>
        <xdr:cNvCxnSpPr/>
      </xdr:nvCxnSpPr>
      <xdr:spPr>
        <a:xfrm flipV="1">
          <a:off x="18656300" y="12858109"/>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40611</xdr:rowOff>
    </xdr:from>
    <xdr:ext cx="599010" cy="259045"/>
    <xdr:sp macro="" textlink="">
      <xdr:nvSpPr>
        <xdr:cNvPr id="827" name="テキスト ボックス 826"/>
        <xdr:cNvSpPr txBox="1"/>
      </xdr:nvSpPr>
      <xdr:spPr>
        <a:xfrm>
          <a:off x="19245794" y="130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170060</xdr:rowOff>
    </xdr:from>
    <xdr:ext cx="599010" cy="259045"/>
    <xdr:sp macro="" textlink="">
      <xdr:nvSpPr>
        <xdr:cNvPr id="829" name="テキスト ボックス 828"/>
        <xdr:cNvSpPr txBox="1"/>
      </xdr:nvSpPr>
      <xdr:spPr>
        <a:xfrm>
          <a:off x="18356794" y="132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144340</xdr:rowOff>
    </xdr:from>
    <xdr:to>
      <xdr:col>32</xdr:col>
      <xdr:colOff>238125</xdr:colOff>
      <xdr:row>77</xdr:row>
      <xdr:rowOff>74490</xdr:rowOff>
    </xdr:to>
    <xdr:sp macro="" textlink="">
      <xdr:nvSpPr>
        <xdr:cNvPr id="835" name="円/楕円 834"/>
        <xdr:cNvSpPr/>
      </xdr:nvSpPr>
      <xdr:spPr>
        <a:xfrm>
          <a:off x="22110700" y="131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122767</xdr:rowOff>
    </xdr:from>
    <xdr:ext cx="534377" cy="259045"/>
    <xdr:sp macro="" textlink="">
      <xdr:nvSpPr>
        <xdr:cNvPr id="836" name="繰出金該当値テキスト"/>
        <xdr:cNvSpPr txBox="1"/>
      </xdr:nvSpPr>
      <xdr:spPr>
        <a:xfrm>
          <a:off x="22212300" y="131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139565</xdr:rowOff>
    </xdr:from>
    <xdr:to>
      <xdr:col>31</xdr:col>
      <xdr:colOff>85725</xdr:colOff>
      <xdr:row>77</xdr:row>
      <xdr:rowOff>69715</xdr:rowOff>
    </xdr:to>
    <xdr:sp macro="" textlink="">
      <xdr:nvSpPr>
        <xdr:cNvPr id="837" name="円/楕円 836"/>
        <xdr:cNvSpPr/>
      </xdr:nvSpPr>
      <xdr:spPr>
        <a:xfrm>
          <a:off x="21272500" y="131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60842</xdr:rowOff>
    </xdr:from>
    <xdr:ext cx="534377" cy="259045"/>
    <xdr:sp macro="" textlink="">
      <xdr:nvSpPr>
        <xdr:cNvPr id="838" name="テキスト ボックス 837"/>
        <xdr:cNvSpPr txBox="1"/>
      </xdr:nvSpPr>
      <xdr:spPr>
        <a:xfrm>
          <a:off x="21056111" y="132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96,702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166399</xdr:rowOff>
    </xdr:from>
    <xdr:to>
      <xdr:col>29</xdr:col>
      <xdr:colOff>568325</xdr:colOff>
      <xdr:row>77</xdr:row>
      <xdr:rowOff>96549</xdr:rowOff>
    </xdr:to>
    <xdr:sp macro="" textlink="">
      <xdr:nvSpPr>
        <xdr:cNvPr id="839" name="円/楕円 838"/>
        <xdr:cNvSpPr/>
      </xdr:nvSpPr>
      <xdr:spPr>
        <a:xfrm>
          <a:off x="20383500" y="131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87676</xdr:rowOff>
    </xdr:from>
    <xdr:ext cx="534377" cy="259045"/>
    <xdr:sp macro="" textlink="">
      <xdr:nvSpPr>
        <xdr:cNvPr id="840" name="テキスト ボックス 839"/>
        <xdr:cNvSpPr txBox="1"/>
      </xdr:nvSpPr>
      <xdr:spPr>
        <a:xfrm>
          <a:off x="20167111" y="132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120009</xdr:rowOff>
    </xdr:from>
    <xdr:to>
      <xdr:col>28</xdr:col>
      <xdr:colOff>365125</xdr:colOff>
      <xdr:row>75</xdr:row>
      <xdr:rowOff>50159</xdr:rowOff>
    </xdr:to>
    <xdr:sp macro="" textlink="">
      <xdr:nvSpPr>
        <xdr:cNvPr id="841" name="円/楕円 840"/>
        <xdr:cNvSpPr/>
      </xdr:nvSpPr>
      <xdr:spPr>
        <a:xfrm>
          <a:off x="19494500" y="128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66686</xdr:rowOff>
    </xdr:from>
    <xdr:ext cx="599010" cy="259045"/>
    <xdr:sp macro="" textlink="">
      <xdr:nvSpPr>
        <xdr:cNvPr id="842" name="テキスト ボックス 841"/>
        <xdr:cNvSpPr txBox="1"/>
      </xdr:nvSpPr>
      <xdr:spPr>
        <a:xfrm>
          <a:off x="19245794" y="1258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122440</xdr:rowOff>
    </xdr:from>
    <xdr:to>
      <xdr:col>27</xdr:col>
      <xdr:colOff>161925</xdr:colOff>
      <xdr:row>75</xdr:row>
      <xdr:rowOff>52590</xdr:rowOff>
    </xdr:to>
    <xdr:sp macro="" textlink="">
      <xdr:nvSpPr>
        <xdr:cNvPr id="843" name="円/楕円 842"/>
        <xdr:cNvSpPr/>
      </xdr:nvSpPr>
      <xdr:spPr>
        <a:xfrm>
          <a:off x="18605500" y="12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69117</xdr:rowOff>
    </xdr:from>
    <xdr:ext cx="599010" cy="259045"/>
    <xdr:sp macro="" textlink="">
      <xdr:nvSpPr>
        <xdr:cNvPr id="844" name="テキスト ボックス 843"/>
        <xdr:cNvSpPr txBox="1"/>
      </xdr:nvSpPr>
      <xdr:spPr>
        <a:xfrm>
          <a:off x="18356794" y="1258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人件費、物件費、扶助費、普通建設事業費、公債費、積立金など全国平均を上回っている。</a:t>
          </a:r>
          <a:endParaRPr lang="ja-JP" altLang="ja-JP" sz="1400">
            <a:effectLst/>
          </a:endParaRPr>
        </a:p>
        <a:p>
          <a:r>
            <a:rPr kumimoji="1" lang="ja-JP" altLang="ja-JP" sz="1100">
              <a:solidFill>
                <a:schemeClr val="dk1"/>
              </a:solidFill>
              <a:effectLst/>
              <a:latin typeface="+mn-lt"/>
              <a:ea typeface="+mn-ea"/>
              <a:cs typeface="+mn-cs"/>
            </a:rPr>
            <a:t>これは、当村の人口が減少していること、インフラや公共施設の更新のための整備費用や、</a:t>
          </a:r>
          <a:endParaRPr lang="ja-JP" altLang="ja-JP" sz="1400">
            <a:effectLst/>
          </a:endParaRPr>
        </a:p>
        <a:p>
          <a:r>
            <a:rPr kumimoji="1" lang="ja-JP" altLang="ja-JP" sz="1100">
              <a:solidFill>
                <a:schemeClr val="dk1"/>
              </a:solidFill>
              <a:effectLst/>
              <a:latin typeface="+mn-lt"/>
              <a:ea typeface="+mn-ea"/>
              <a:cs typeface="+mn-cs"/>
            </a:rPr>
            <a:t>農業の６次産業化に向けた投資的経費が増加したためである。また、移住定住政策に向けた</a:t>
          </a:r>
          <a:endParaRPr lang="ja-JP" altLang="ja-JP" sz="1400">
            <a:effectLst/>
          </a:endParaRPr>
        </a:p>
        <a:p>
          <a:r>
            <a:rPr kumimoji="1" lang="ja-JP" altLang="ja-JP" sz="1100">
              <a:solidFill>
                <a:schemeClr val="dk1"/>
              </a:solidFill>
              <a:effectLst/>
              <a:latin typeface="+mn-lt"/>
              <a:ea typeface="+mn-ea"/>
              <a:cs typeface="+mn-cs"/>
            </a:rPr>
            <a:t>住宅整備費用を捻出するため基金への積み増しを実施したことや子供の医療費を無料化にする</a:t>
          </a:r>
          <a:endParaRPr lang="ja-JP" altLang="ja-JP" sz="1400">
            <a:effectLst/>
          </a:endParaRPr>
        </a:p>
        <a:p>
          <a:r>
            <a:rPr kumimoji="1" lang="ja-JP" altLang="ja-JP" sz="1100">
              <a:solidFill>
                <a:schemeClr val="dk1"/>
              </a:solidFill>
              <a:effectLst/>
              <a:latin typeface="+mn-lt"/>
              <a:ea typeface="+mn-ea"/>
              <a:cs typeface="+mn-cs"/>
            </a:rPr>
            <a:t>福祉医療費の拡充を行ったことにより、各項目で全国平均を上回った。</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
1,708
64.59
2,446,933
2,208,516
180,121
1,301,251
2,555,099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134638</xdr:rowOff>
    </xdr:from>
    <xdr:to>
      <xdr:col>6</xdr:col>
      <xdr:colOff>511175</xdr:colOff>
      <xdr:row>37</xdr:row>
      <xdr:rowOff>144860</xdr:rowOff>
    </xdr:to>
    <xdr:cxnSp macro="">
      <xdr:nvCxnSpPr>
        <xdr:cNvPr id="62" name="直線コネクタ 61"/>
        <xdr:cNvCxnSpPr/>
      </xdr:nvCxnSpPr>
      <xdr:spPr>
        <a:xfrm flipV="1">
          <a:off x="3797300" y="6478288"/>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144860</xdr:rowOff>
    </xdr:from>
    <xdr:to>
      <xdr:col>5</xdr:col>
      <xdr:colOff>358775</xdr:colOff>
      <xdr:row>38</xdr:row>
      <xdr:rowOff>907</xdr:rowOff>
    </xdr:to>
    <xdr:cxnSp macro="">
      <xdr:nvCxnSpPr>
        <xdr:cNvPr id="65" name="直線コネクタ 64"/>
        <xdr:cNvCxnSpPr/>
      </xdr:nvCxnSpPr>
      <xdr:spPr>
        <a:xfrm flipV="1">
          <a:off x="2908300" y="6488510"/>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303</xdr:rowOff>
    </xdr:from>
    <xdr:to>
      <xdr:col>4</xdr:col>
      <xdr:colOff>155575</xdr:colOff>
      <xdr:row>38</xdr:row>
      <xdr:rowOff>907</xdr:rowOff>
    </xdr:to>
    <xdr:cxnSp macro="">
      <xdr:nvCxnSpPr>
        <xdr:cNvPr id="68" name="直線コネクタ 67"/>
        <xdr:cNvCxnSpPr/>
      </xdr:nvCxnSpPr>
      <xdr:spPr>
        <a:xfrm>
          <a:off x="2019300" y="6515403"/>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135732</xdr:rowOff>
    </xdr:from>
    <xdr:to>
      <xdr:col>2</xdr:col>
      <xdr:colOff>638175</xdr:colOff>
      <xdr:row>38</xdr:row>
      <xdr:rowOff>303</xdr:rowOff>
    </xdr:to>
    <xdr:cxnSp macro="">
      <xdr:nvCxnSpPr>
        <xdr:cNvPr id="71" name="直線コネクタ 70"/>
        <xdr:cNvCxnSpPr/>
      </xdr:nvCxnSpPr>
      <xdr:spPr>
        <a:xfrm>
          <a:off x="1130300" y="6479382"/>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83838</xdr:rowOff>
    </xdr:from>
    <xdr:to>
      <xdr:col>6</xdr:col>
      <xdr:colOff>561975</xdr:colOff>
      <xdr:row>38</xdr:row>
      <xdr:rowOff>13988</xdr:rowOff>
    </xdr:to>
    <xdr:sp macro="" textlink="">
      <xdr:nvSpPr>
        <xdr:cNvPr id="81" name="円/楕円 80"/>
        <xdr:cNvSpPr/>
      </xdr:nvSpPr>
      <xdr:spPr>
        <a:xfrm>
          <a:off x="4584700" y="64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106715</xdr:rowOff>
    </xdr:from>
    <xdr:ext cx="534377" cy="259045"/>
    <xdr:sp macro="" textlink="">
      <xdr:nvSpPr>
        <xdr:cNvPr id="82" name="議会費該当値テキスト"/>
        <xdr:cNvSpPr txBox="1"/>
      </xdr:nvSpPr>
      <xdr:spPr>
        <a:xfrm>
          <a:off x="4686300" y="62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94060</xdr:rowOff>
    </xdr:from>
    <xdr:to>
      <xdr:col>5</xdr:col>
      <xdr:colOff>409575</xdr:colOff>
      <xdr:row>38</xdr:row>
      <xdr:rowOff>24209</xdr:rowOff>
    </xdr:to>
    <xdr:sp macro="" textlink="">
      <xdr:nvSpPr>
        <xdr:cNvPr id="83" name="円/楕円 82"/>
        <xdr:cNvSpPr/>
      </xdr:nvSpPr>
      <xdr:spPr>
        <a:xfrm>
          <a:off x="3746500" y="6437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40737</xdr:rowOff>
    </xdr:from>
    <xdr:ext cx="534377" cy="259045"/>
    <xdr:sp macro="" textlink="">
      <xdr:nvSpPr>
        <xdr:cNvPr id="84" name="テキスト ボックス 83"/>
        <xdr:cNvSpPr txBox="1"/>
      </xdr:nvSpPr>
      <xdr:spPr>
        <a:xfrm>
          <a:off x="3530111" y="62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121557</xdr:rowOff>
    </xdr:from>
    <xdr:to>
      <xdr:col>4</xdr:col>
      <xdr:colOff>206375</xdr:colOff>
      <xdr:row>38</xdr:row>
      <xdr:rowOff>51707</xdr:rowOff>
    </xdr:to>
    <xdr:sp macro="" textlink="">
      <xdr:nvSpPr>
        <xdr:cNvPr id="85" name="円/楕円 84"/>
        <xdr:cNvSpPr/>
      </xdr:nvSpPr>
      <xdr:spPr>
        <a:xfrm>
          <a:off x="2857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68234</xdr:rowOff>
    </xdr:from>
    <xdr:ext cx="534377" cy="259045"/>
    <xdr:sp macro="" textlink="">
      <xdr:nvSpPr>
        <xdr:cNvPr id="86" name="テキスト ボックス 85"/>
        <xdr:cNvSpPr txBox="1"/>
      </xdr:nvSpPr>
      <xdr:spPr>
        <a:xfrm>
          <a:off x="2641111" y="62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120953</xdr:rowOff>
    </xdr:from>
    <xdr:to>
      <xdr:col>3</xdr:col>
      <xdr:colOff>3175</xdr:colOff>
      <xdr:row>38</xdr:row>
      <xdr:rowOff>51103</xdr:rowOff>
    </xdr:to>
    <xdr:sp macro="" textlink="">
      <xdr:nvSpPr>
        <xdr:cNvPr id="87" name="円/楕円 86"/>
        <xdr:cNvSpPr/>
      </xdr:nvSpPr>
      <xdr:spPr>
        <a:xfrm>
          <a:off x="1968500" y="64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42230</xdr:rowOff>
    </xdr:from>
    <xdr:ext cx="534377" cy="259045"/>
    <xdr:sp macro="" textlink="">
      <xdr:nvSpPr>
        <xdr:cNvPr id="88" name="テキスト ボックス 87"/>
        <xdr:cNvSpPr txBox="1"/>
      </xdr:nvSpPr>
      <xdr:spPr>
        <a:xfrm>
          <a:off x="1752111" y="65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84932</xdr:rowOff>
    </xdr:from>
    <xdr:to>
      <xdr:col>1</xdr:col>
      <xdr:colOff>485775</xdr:colOff>
      <xdr:row>38</xdr:row>
      <xdr:rowOff>15082</xdr:rowOff>
    </xdr:to>
    <xdr:sp macro="" textlink="">
      <xdr:nvSpPr>
        <xdr:cNvPr id="89" name="円/楕円 88"/>
        <xdr:cNvSpPr/>
      </xdr:nvSpPr>
      <xdr:spPr>
        <a:xfrm>
          <a:off x="1079500" y="64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31609</xdr:rowOff>
    </xdr:from>
    <xdr:ext cx="534377" cy="259045"/>
    <xdr:sp macro="" textlink="">
      <xdr:nvSpPr>
        <xdr:cNvPr id="90" name="テキスト ボックス 89"/>
        <xdr:cNvSpPr txBox="1"/>
      </xdr:nvSpPr>
      <xdr:spPr>
        <a:xfrm>
          <a:off x="863111" y="62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122213</xdr:rowOff>
    </xdr:from>
    <xdr:to>
      <xdr:col>6</xdr:col>
      <xdr:colOff>511175</xdr:colOff>
      <xdr:row>58</xdr:row>
      <xdr:rowOff>132188</xdr:rowOff>
    </xdr:to>
    <xdr:cxnSp macro="">
      <xdr:nvCxnSpPr>
        <xdr:cNvPr id="119" name="直線コネクタ 118"/>
        <xdr:cNvCxnSpPr/>
      </xdr:nvCxnSpPr>
      <xdr:spPr>
        <a:xfrm flipV="1">
          <a:off x="3797300" y="10066313"/>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131353</xdr:rowOff>
    </xdr:from>
    <xdr:to>
      <xdr:col>5</xdr:col>
      <xdr:colOff>358775</xdr:colOff>
      <xdr:row>58</xdr:row>
      <xdr:rowOff>132188</xdr:rowOff>
    </xdr:to>
    <xdr:cxnSp macro="">
      <xdr:nvCxnSpPr>
        <xdr:cNvPr id="122" name="直線コネクタ 121"/>
        <xdr:cNvCxnSpPr/>
      </xdr:nvCxnSpPr>
      <xdr:spPr>
        <a:xfrm>
          <a:off x="2908300" y="10075453"/>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118014</xdr:rowOff>
    </xdr:from>
    <xdr:to>
      <xdr:col>4</xdr:col>
      <xdr:colOff>155575</xdr:colOff>
      <xdr:row>58</xdr:row>
      <xdr:rowOff>131353</xdr:rowOff>
    </xdr:to>
    <xdr:cxnSp macro="">
      <xdr:nvCxnSpPr>
        <xdr:cNvPr id="125" name="直線コネクタ 124"/>
        <xdr:cNvCxnSpPr/>
      </xdr:nvCxnSpPr>
      <xdr:spPr>
        <a:xfrm>
          <a:off x="2019300" y="10062114"/>
          <a:ext cx="889000" cy="1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118014</xdr:rowOff>
    </xdr:from>
    <xdr:to>
      <xdr:col>2</xdr:col>
      <xdr:colOff>638175</xdr:colOff>
      <xdr:row>58</xdr:row>
      <xdr:rowOff>123117</xdr:rowOff>
    </xdr:to>
    <xdr:cxnSp macro="">
      <xdr:nvCxnSpPr>
        <xdr:cNvPr id="128" name="直線コネクタ 127"/>
        <xdr:cNvCxnSpPr/>
      </xdr:nvCxnSpPr>
      <xdr:spPr>
        <a:xfrm flipV="1">
          <a:off x="1130300" y="10062114"/>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9269</xdr:rowOff>
    </xdr:from>
    <xdr:ext cx="599010" cy="259045"/>
    <xdr:sp macro="" textlink="">
      <xdr:nvSpPr>
        <xdr:cNvPr id="132" name="テキスト ボックス 131"/>
        <xdr:cNvSpPr txBox="1"/>
      </xdr:nvSpPr>
      <xdr:spPr>
        <a:xfrm>
          <a:off x="830794" y="101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71413</xdr:rowOff>
    </xdr:from>
    <xdr:to>
      <xdr:col>6</xdr:col>
      <xdr:colOff>561975</xdr:colOff>
      <xdr:row>59</xdr:row>
      <xdr:rowOff>1563</xdr:rowOff>
    </xdr:to>
    <xdr:sp macro="" textlink="">
      <xdr:nvSpPr>
        <xdr:cNvPr id="138" name="円/楕円 137"/>
        <xdr:cNvSpPr/>
      </xdr:nvSpPr>
      <xdr:spPr>
        <a:xfrm>
          <a:off x="4584700" y="100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30790</xdr:rowOff>
    </xdr:from>
    <xdr:ext cx="599010" cy="259045"/>
    <xdr:sp macro="" textlink="">
      <xdr:nvSpPr>
        <xdr:cNvPr id="139" name="総務費該当値テキスト"/>
        <xdr:cNvSpPr txBox="1"/>
      </xdr:nvSpPr>
      <xdr:spPr>
        <a:xfrm>
          <a:off x="4686300" y="980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81388</xdr:rowOff>
    </xdr:from>
    <xdr:to>
      <xdr:col>5</xdr:col>
      <xdr:colOff>409575</xdr:colOff>
      <xdr:row>59</xdr:row>
      <xdr:rowOff>11538</xdr:rowOff>
    </xdr:to>
    <xdr:sp macro="" textlink="">
      <xdr:nvSpPr>
        <xdr:cNvPr id="140" name="円/楕円 139"/>
        <xdr:cNvSpPr/>
      </xdr:nvSpPr>
      <xdr:spPr>
        <a:xfrm>
          <a:off x="3746500" y="1002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2665</xdr:rowOff>
    </xdr:from>
    <xdr:ext cx="599010" cy="259045"/>
    <xdr:sp macro="" textlink="">
      <xdr:nvSpPr>
        <xdr:cNvPr id="141" name="テキスト ボックス 140"/>
        <xdr:cNvSpPr txBox="1"/>
      </xdr:nvSpPr>
      <xdr:spPr>
        <a:xfrm>
          <a:off x="3497794" y="1011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80553</xdr:rowOff>
    </xdr:from>
    <xdr:to>
      <xdr:col>4</xdr:col>
      <xdr:colOff>206375</xdr:colOff>
      <xdr:row>59</xdr:row>
      <xdr:rowOff>10703</xdr:rowOff>
    </xdr:to>
    <xdr:sp macro="" textlink="">
      <xdr:nvSpPr>
        <xdr:cNvPr id="142" name="円/楕円 141"/>
        <xdr:cNvSpPr/>
      </xdr:nvSpPr>
      <xdr:spPr>
        <a:xfrm>
          <a:off x="2857500" y="100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1830</xdr:rowOff>
    </xdr:from>
    <xdr:ext cx="599010" cy="259045"/>
    <xdr:sp macro="" textlink="">
      <xdr:nvSpPr>
        <xdr:cNvPr id="143" name="テキスト ボックス 142"/>
        <xdr:cNvSpPr txBox="1"/>
      </xdr:nvSpPr>
      <xdr:spPr>
        <a:xfrm>
          <a:off x="2608794" y="1011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67214</xdr:rowOff>
    </xdr:from>
    <xdr:to>
      <xdr:col>3</xdr:col>
      <xdr:colOff>3175</xdr:colOff>
      <xdr:row>58</xdr:row>
      <xdr:rowOff>168814</xdr:rowOff>
    </xdr:to>
    <xdr:sp macro="" textlink="">
      <xdr:nvSpPr>
        <xdr:cNvPr id="144" name="円/楕円 143"/>
        <xdr:cNvSpPr/>
      </xdr:nvSpPr>
      <xdr:spPr>
        <a:xfrm>
          <a:off x="1968500" y="100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159941</xdr:rowOff>
    </xdr:from>
    <xdr:ext cx="599010" cy="259045"/>
    <xdr:sp macro="" textlink="">
      <xdr:nvSpPr>
        <xdr:cNvPr id="145" name="テキスト ボックス 144"/>
        <xdr:cNvSpPr txBox="1"/>
      </xdr:nvSpPr>
      <xdr:spPr>
        <a:xfrm>
          <a:off x="1719794" y="1010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72317</xdr:rowOff>
    </xdr:from>
    <xdr:to>
      <xdr:col>1</xdr:col>
      <xdr:colOff>485775</xdr:colOff>
      <xdr:row>59</xdr:row>
      <xdr:rowOff>2467</xdr:rowOff>
    </xdr:to>
    <xdr:sp macro="" textlink="">
      <xdr:nvSpPr>
        <xdr:cNvPr id="146" name="円/楕円 145"/>
        <xdr:cNvSpPr/>
      </xdr:nvSpPr>
      <xdr:spPr>
        <a:xfrm>
          <a:off x="1079500" y="100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18994</xdr:rowOff>
    </xdr:from>
    <xdr:ext cx="599010" cy="259045"/>
    <xdr:sp macro="" textlink="">
      <xdr:nvSpPr>
        <xdr:cNvPr id="147" name="テキスト ボックス 146"/>
        <xdr:cNvSpPr txBox="1"/>
      </xdr:nvSpPr>
      <xdr:spPr>
        <a:xfrm>
          <a:off x="830794" y="979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1070</xdr:rowOff>
    </xdr:from>
    <xdr:to>
      <xdr:col>6</xdr:col>
      <xdr:colOff>511175</xdr:colOff>
      <xdr:row>76</xdr:row>
      <xdr:rowOff>54848</xdr:rowOff>
    </xdr:to>
    <xdr:cxnSp macro="">
      <xdr:nvCxnSpPr>
        <xdr:cNvPr id="177" name="直線コネクタ 176"/>
        <xdr:cNvCxnSpPr/>
      </xdr:nvCxnSpPr>
      <xdr:spPr>
        <a:xfrm>
          <a:off x="3797300" y="13031270"/>
          <a:ext cx="8382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1070</xdr:rowOff>
    </xdr:from>
    <xdr:to>
      <xdr:col>5</xdr:col>
      <xdr:colOff>358775</xdr:colOff>
      <xdr:row>76</xdr:row>
      <xdr:rowOff>165436</xdr:rowOff>
    </xdr:to>
    <xdr:cxnSp macro="">
      <xdr:nvCxnSpPr>
        <xdr:cNvPr id="180" name="直線コネクタ 179"/>
        <xdr:cNvCxnSpPr/>
      </xdr:nvCxnSpPr>
      <xdr:spPr>
        <a:xfrm flipV="1">
          <a:off x="2908300" y="13031270"/>
          <a:ext cx="889000" cy="16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68788</xdr:rowOff>
    </xdr:from>
    <xdr:to>
      <xdr:col>4</xdr:col>
      <xdr:colOff>155575</xdr:colOff>
      <xdr:row>76</xdr:row>
      <xdr:rowOff>165436</xdr:rowOff>
    </xdr:to>
    <xdr:cxnSp macro="">
      <xdr:nvCxnSpPr>
        <xdr:cNvPr id="183" name="直線コネクタ 182"/>
        <xdr:cNvCxnSpPr/>
      </xdr:nvCxnSpPr>
      <xdr:spPr>
        <a:xfrm>
          <a:off x="2019300" y="13098988"/>
          <a:ext cx="889000" cy="9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33778</xdr:rowOff>
    </xdr:from>
    <xdr:to>
      <xdr:col>2</xdr:col>
      <xdr:colOff>638175</xdr:colOff>
      <xdr:row>76</xdr:row>
      <xdr:rowOff>68788</xdr:rowOff>
    </xdr:to>
    <xdr:cxnSp macro="">
      <xdr:nvCxnSpPr>
        <xdr:cNvPr id="186" name="直線コネクタ 185"/>
        <xdr:cNvCxnSpPr/>
      </xdr:nvCxnSpPr>
      <xdr:spPr>
        <a:xfrm>
          <a:off x="1130300" y="13063978"/>
          <a:ext cx="889000" cy="3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161921</xdr:rowOff>
    </xdr:from>
    <xdr:ext cx="599010" cy="259045"/>
    <xdr:sp macro="" textlink="">
      <xdr:nvSpPr>
        <xdr:cNvPr id="188" name="テキスト ボックス 187"/>
        <xdr:cNvSpPr txBox="1"/>
      </xdr:nvSpPr>
      <xdr:spPr>
        <a:xfrm>
          <a:off x="1719794" y="1319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4048</xdr:rowOff>
    </xdr:from>
    <xdr:to>
      <xdr:col>6</xdr:col>
      <xdr:colOff>561975</xdr:colOff>
      <xdr:row>76</xdr:row>
      <xdr:rowOff>105648</xdr:rowOff>
    </xdr:to>
    <xdr:sp macro="" textlink="">
      <xdr:nvSpPr>
        <xdr:cNvPr id="196" name="円/楕円 195"/>
        <xdr:cNvSpPr/>
      </xdr:nvSpPr>
      <xdr:spPr>
        <a:xfrm>
          <a:off x="4584700" y="130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26925</xdr:rowOff>
    </xdr:from>
    <xdr:ext cx="599010" cy="259045"/>
    <xdr:sp macro="" textlink="">
      <xdr:nvSpPr>
        <xdr:cNvPr id="197" name="民生費該当値テキスト"/>
        <xdr:cNvSpPr txBox="1"/>
      </xdr:nvSpPr>
      <xdr:spPr>
        <a:xfrm>
          <a:off x="4686300" y="1288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232,271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121720</xdr:rowOff>
    </xdr:from>
    <xdr:to>
      <xdr:col>5</xdr:col>
      <xdr:colOff>409575</xdr:colOff>
      <xdr:row>76</xdr:row>
      <xdr:rowOff>51870</xdr:rowOff>
    </xdr:to>
    <xdr:sp macro="" textlink="">
      <xdr:nvSpPr>
        <xdr:cNvPr id="198" name="円/楕円 197"/>
        <xdr:cNvSpPr/>
      </xdr:nvSpPr>
      <xdr:spPr>
        <a:xfrm>
          <a:off x="3746500" y="129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68397</xdr:rowOff>
    </xdr:from>
    <xdr:ext cx="599010" cy="259045"/>
    <xdr:sp macro="" textlink="">
      <xdr:nvSpPr>
        <xdr:cNvPr id="199" name="テキスト ボックス 198"/>
        <xdr:cNvSpPr txBox="1"/>
      </xdr:nvSpPr>
      <xdr:spPr>
        <a:xfrm>
          <a:off x="3497794" y="1275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114636</xdr:rowOff>
    </xdr:from>
    <xdr:to>
      <xdr:col>4</xdr:col>
      <xdr:colOff>206375</xdr:colOff>
      <xdr:row>77</xdr:row>
      <xdr:rowOff>44786</xdr:rowOff>
    </xdr:to>
    <xdr:sp macro="" textlink="">
      <xdr:nvSpPr>
        <xdr:cNvPr id="200" name="円/楕円 199"/>
        <xdr:cNvSpPr/>
      </xdr:nvSpPr>
      <xdr:spPr>
        <a:xfrm>
          <a:off x="2857500" y="131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35913</xdr:rowOff>
    </xdr:from>
    <xdr:ext cx="599010" cy="259045"/>
    <xdr:sp macro="" textlink="">
      <xdr:nvSpPr>
        <xdr:cNvPr id="201" name="テキスト ボックス 200"/>
        <xdr:cNvSpPr txBox="1"/>
      </xdr:nvSpPr>
      <xdr:spPr>
        <a:xfrm>
          <a:off x="2608794" y="1323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17988</xdr:rowOff>
    </xdr:from>
    <xdr:to>
      <xdr:col>3</xdr:col>
      <xdr:colOff>3175</xdr:colOff>
      <xdr:row>76</xdr:row>
      <xdr:rowOff>119588</xdr:rowOff>
    </xdr:to>
    <xdr:sp macro="" textlink="">
      <xdr:nvSpPr>
        <xdr:cNvPr id="202" name="円/楕円 201"/>
        <xdr:cNvSpPr/>
      </xdr:nvSpPr>
      <xdr:spPr>
        <a:xfrm>
          <a:off x="1968500" y="130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136115</xdr:rowOff>
    </xdr:from>
    <xdr:ext cx="599010" cy="259045"/>
    <xdr:sp macro="" textlink="">
      <xdr:nvSpPr>
        <xdr:cNvPr id="203" name="テキスト ボックス 202"/>
        <xdr:cNvSpPr txBox="1"/>
      </xdr:nvSpPr>
      <xdr:spPr>
        <a:xfrm>
          <a:off x="1719794" y="1282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228,612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154428</xdr:rowOff>
    </xdr:from>
    <xdr:to>
      <xdr:col>1</xdr:col>
      <xdr:colOff>485775</xdr:colOff>
      <xdr:row>76</xdr:row>
      <xdr:rowOff>84578</xdr:rowOff>
    </xdr:to>
    <xdr:sp macro="" textlink="">
      <xdr:nvSpPr>
        <xdr:cNvPr id="204" name="円/楕円 203"/>
        <xdr:cNvSpPr/>
      </xdr:nvSpPr>
      <xdr:spPr>
        <a:xfrm>
          <a:off x="1079500" y="1301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101106</xdr:rowOff>
    </xdr:from>
    <xdr:ext cx="599010" cy="259045"/>
    <xdr:sp macro="" textlink="">
      <xdr:nvSpPr>
        <xdr:cNvPr id="205" name="テキスト ボックス 204"/>
        <xdr:cNvSpPr txBox="1"/>
      </xdr:nvSpPr>
      <xdr:spPr>
        <a:xfrm>
          <a:off x="830794" y="1278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67156</xdr:rowOff>
    </xdr:from>
    <xdr:to>
      <xdr:col>6</xdr:col>
      <xdr:colOff>511175</xdr:colOff>
      <xdr:row>98</xdr:row>
      <xdr:rowOff>68024</xdr:rowOff>
    </xdr:to>
    <xdr:cxnSp macro="">
      <xdr:nvCxnSpPr>
        <xdr:cNvPr id="234" name="直線コネクタ 233"/>
        <xdr:cNvCxnSpPr/>
      </xdr:nvCxnSpPr>
      <xdr:spPr>
        <a:xfrm>
          <a:off x="3797300" y="16869256"/>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67156</xdr:rowOff>
    </xdr:from>
    <xdr:to>
      <xdr:col>5</xdr:col>
      <xdr:colOff>358775</xdr:colOff>
      <xdr:row>98</xdr:row>
      <xdr:rowOff>79497</xdr:rowOff>
    </xdr:to>
    <xdr:cxnSp macro="">
      <xdr:nvCxnSpPr>
        <xdr:cNvPr id="237" name="直線コネクタ 236"/>
        <xdr:cNvCxnSpPr/>
      </xdr:nvCxnSpPr>
      <xdr:spPr>
        <a:xfrm flipV="1">
          <a:off x="2908300" y="16869256"/>
          <a:ext cx="889000" cy="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71934</xdr:rowOff>
    </xdr:from>
    <xdr:to>
      <xdr:col>4</xdr:col>
      <xdr:colOff>155575</xdr:colOff>
      <xdr:row>98</xdr:row>
      <xdr:rowOff>79497</xdr:rowOff>
    </xdr:to>
    <xdr:cxnSp macro="">
      <xdr:nvCxnSpPr>
        <xdr:cNvPr id="240" name="直線コネクタ 239"/>
        <xdr:cNvCxnSpPr/>
      </xdr:nvCxnSpPr>
      <xdr:spPr>
        <a:xfrm>
          <a:off x="2019300" y="16702584"/>
          <a:ext cx="889000" cy="17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71934</xdr:rowOff>
    </xdr:from>
    <xdr:to>
      <xdr:col>2</xdr:col>
      <xdr:colOff>638175</xdr:colOff>
      <xdr:row>97</xdr:row>
      <xdr:rowOff>76991</xdr:rowOff>
    </xdr:to>
    <xdr:cxnSp macro="">
      <xdr:nvCxnSpPr>
        <xdr:cNvPr id="243" name="直線コネクタ 242"/>
        <xdr:cNvCxnSpPr/>
      </xdr:nvCxnSpPr>
      <xdr:spPr>
        <a:xfrm flipV="1">
          <a:off x="1130300" y="16702584"/>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22142</xdr:rowOff>
    </xdr:from>
    <xdr:ext cx="599010" cy="259045"/>
    <xdr:sp macro="" textlink="">
      <xdr:nvSpPr>
        <xdr:cNvPr id="245" name="テキスト ボックス 244"/>
        <xdr:cNvSpPr txBox="1"/>
      </xdr:nvSpPr>
      <xdr:spPr>
        <a:xfrm>
          <a:off x="1719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17224</xdr:rowOff>
    </xdr:from>
    <xdr:to>
      <xdr:col>6</xdr:col>
      <xdr:colOff>561975</xdr:colOff>
      <xdr:row>98</xdr:row>
      <xdr:rowOff>118824</xdr:rowOff>
    </xdr:to>
    <xdr:sp macro="" textlink="">
      <xdr:nvSpPr>
        <xdr:cNvPr id="253" name="円/楕円 252"/>
        <xdr:cNvSpPr/>
      </xdr:nvSpPr>
      <xdr:spPr>
        <a:xfrm>
          <a:off x="4584700" y="168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16356</xdr:rowOff>
    </xdr:from>
    <xdr:to>
      <xdr:col>5</xdr:col>
      <xdr:colOff>409575</xdr:colOff>
      <xdr:row>98</xdr:row>
      <xdr:rowOff>117956</xdr:rowOff>
    </xdr:to>
    <xdr:sp macro="" textlink="">
      <xdr:nvSpPr>
        <xdr:cNvPr id="255" name="円/楕円 254"/>
        <xdr:cNvSpPr/>
      </xdr:nvSpPr>
      <xdr:spPr>
        <a:xfrm>
          <a:off x="3746500" y="168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109083</xdr:rowOff>
    </xdr:from>
    <xdr:ext cx="534377" cy="259045"/>
    <xdr:sp macro="" textlink="">
      <xdr:nvSpPr>
        <xdr:cNvPr id="256" name="テキスト ボックス 255"/>
        <xdr:cNvSpPr txBox="1"/>
      </xdr:nvSpPr>
      <xdr:spPr>
        <a:xfrm>
          <a:off x="3530111" y="1691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28697</xdr:rowOff>
    </xdr:from>
    <xdr:to>
      <xdr:col>4</xdr:col>
      <xdr:colOff>206375</xdr:colOff>
      <xdr:row>98</xdr:row>
      <xdr:rowOff>130297</xdr:rowOff>
    </xdr:to>
    <xdr:sp macro="" textlink="">
      <xdr:nvSpPr>
        <xdr:cNvPr id="257" name="円/楕円 256"/>
        <xdr:cNvSpPr/>
      </xdr:nvSpPr>
      <xdr:spPr>
        <a:xfrm>
          <a:off x="2857500" y="168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121424</xdr:rowOff>
    </xdr:from>
    <xdr:ext cx="534377" cy="259045"/>
    <xdr:sp macro="" textlink="">
      <xdr:nvSpPr>
        <xdr:cNvPr id="258" name="テキスト ボックス 257"/>
        <xdr:cNvSpPr txBox="1"/>
      </xdr:nvSpPr>
      <xdr:spPr>
        <a:xfrm>
          <a:off x="2641111" y="169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21134</xdr:rowOff>
    </xdr:from>
    <xdr:to>
      <xdr:col>3</xdr:col>
      <xdr:colOff>3175</xdr:colOff>
      <xdr:row>97</xdr:row>
      <xdr:rowOff>122734</xdr:rowOff>
    </xdr:to>
    <xdr:sp macro="" textlink="">
      <xdr:nvSpPr>
        <xdr:cNvPr id="259" name="円/楕円 258"/>
        <xdr:cNvSpPr/>
      </xdr:nvSpPr>
      <xdr:spPr>
        <a:xfrm>
          <a:off x="1968500" y="166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139261</xdr:rowOff>
    </xdr:from>
    <xdr:ext cx="599010" cy="259045"/>
    <xdr:sp macro="" textlink="">
      <xdr:nvSpPr>
        <xdr:cNvPr id="260" name="テキスト ボックス 259"/>
        <xdr:cNvSpPr txBox="1"/>
      </xdr:nvSpPr>
      <xdr:spPr>
        <a:xfrm>
          <a:off x="1719794" y="1642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26191</xdr:rowOff>
    </xdr:from>
    <xdr:to>
      <xdr:col>1</xdr:col>
      <xdr:colOff>485775</xdr:colOff>
      <xdr:row>97</xdr:row>
      <xdr:rowOff>127791</xdr:rowOff>
    </xdr:to>
    <xdr:sp macro="" textlink="">
      <xdr:nvSpPr>
        <xdr:cNvPr id="261" name="円/楕円 260"/>
        <xdr:cNvSpPr/>
      </xdr:nvSpPr>
      <xdr:spPr>
        <a:xfrm>
          <a:off x="1079500" y="166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144318</xdr:rowOff>
    </xdr:from>
    <xdr:ext cx="599010" cy="259045"/>
    <xdr:sp macro="" textlink="">
      <xdr:nvSpPr>
        <xdr:cNvPr id="262" name="テキスト ボックス 261"/>
        <xdr:cNvSpPr txBox="1"/>
      </xdr:nvSpPr>
      <xdr:spPr>
        <a:xfrm>
          <a:off x="830794" y="164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98454</xdr:rowOff>
    </xdr:from>
    <xdr:to>
      <xdr:col>15</xdr:col>
      <xdr:colOff>180975</xdr:colOff>
      <xdr:row>39</xdr:row>
      <xdr:rowOff>98568</xdr:rowOff>
    </xdr:to>
    <xdr:cxnSp macro="">
      <xdr:nvCxnSpPr>
        <xdr:cNvPr id="293" name="直線コネクタ 292"/>
        <xdr:cNvCxnSpPr/>
      </xdr:nvCxnSpPr>
      <xdr:spPr>
        <a:xfrm>
          <a:off x="9639300" y="678500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98454</xdr:rowOff>
    </xdr:from>
    <xdr:to>
      <xdr:col>14</xdr:col>
      <xdr:colOff>28575</xdr:colOff>
      <xdr:row>39</xdr:row>
      <xdr:rowOff>98471</xdr:rowOff>
    </xdr:to>
    <xdr:cxnSp macro="">
      <xdr:nvCxnSpPr>
        <xdr:cNvPr id="296" name="直線コネクタ 295"/>
        <xdr:cNvCxnSpPr/>
      </xdr:nvCxnSpPr>
      <xdr:spPr>
        <a:xfrm flipV="1">
          <a:off x="8750300" y="6785004"/>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98471</xdr:rowOff>
    </xdr:from>
    <xdr:to>
      <xdr:col>12</xdr:col>
      <xdr:colOff>511175</xdr:colOff>
      <xdr:row>39</xdr:row>
      <xdr:rowOff>98487</xdr:rowOff>
    </xdr:to>
    <xdr:cxnSp macro="">
      <xdr:nvCxnSpPr>
        <xdr:cNvPr id="299" name="直線コネクタ 298"/>
        <xdr:cNvCxnSpPr/>
      </xdr:nvCxnSpPr>
      <xdr:spPr>
        <a:xfrm flipV="1">
          <a:off x="7861300" y="678502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98487</xdr:rowOff>
    </xdr:from>
    <xdr:to>
      <xdr:col>11</xdr:col>
      <xdr:colOff>307975</xdr:colOff>
      <xdr:row>39</xdr:row>
      <xdr:rowOff>98487</xdr:rowOff>
    </xdr:to>
    <xdr:cxnSp macro="">
      <xdr:nvCxnSpPr>
        <xdr:cNvPr id="302" name="直線コネクタ 301"/>
        <xdr:cNvCxnSpPr/>
      </xdr:nvCxnSpPr>
      <xdr:spPr>
        <a:xfrm>
          <a:off x="6972300" y="67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47768</xdr:rowOff>
    </xdr:from>
    <xdr:to>
      <xdr:col>15</xdr:col>
      <xdr:colOff>231775</xdr:colOff>
      <xdr:row>39</xdr:row>
      <xdr:rowOff>149368</xdr:rowOff>
    </xdr:to>
    <xdr:sp macro="" textlink="">
      <xdr:nvSpPr>
        <xdr:cNvPr id="312" name="円/楕円 311"/>
        <xdr:cNvSpPr/>
      </xdr:nvSpPr>
      <xdr:spPr>
        <a:xfrm>
          <a:off x="104267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313932" cy="259045"/>
    <xdr:sp macro="" textlink="">
      <xdr:nvSpPr>
        <xdr:cNvPr id="313" name="労働費該当値テキスト"/>
        <xdr:cNvSpPr txBox="1"/>
      </xdr:nvSpPr>
      <xdr:spPr>
        <a:xfrm>
          <a:off x="10528300" y="667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47654</xdr:rowOff>
    </xdr:from>
    <xdr:to>
      <xdr:col>14</xdr:col>
      <xdr:colOff>79375</xdr:colOff>
      <xdr:row>39</xdr:row>
      <xdr:rowOff>149254</xdr:rowOff>
    </xdr:to>
    <xdr:sp macro="" textlink="">
      <xdr:nvSpPr>
        <xdr:cNvPr id="314" name="円/楕円 313"/>
        <xdr:cNvSpPr/>
      </xdr:nvSpPr>
      <xdr:spPr>
        <a:xfrm>
          <a:off x="9588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140381</xdr:rowOff>
    </xdr:from>
    <xdr:ext cx="313932" cy="259045"/>
    <xdr:sp macro="" textlink="">
      <xdr:nvSpPr>
        <xdr:cNvPr id="315" name="テキスト ボックス 314"/>
        <xdr:cNvSpPr txBox="1"/>
      </xdr:nvSpPr>
      <xdr:spPr>
        <a:xfrm>
          <a:off x="9482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47671</xdr:rowOff>
    </xdr:from>
    <xdr:to>
      <xdr:col>12</xdr:col>
      <xdr:colOff>561975</xdr:colOff>
      <xdr:row>39</xdr:row>
      <xdr:rowOff>149271</xdr:rowOff>
    </xdr:to>
    <xdr:sp macro="" textlink="">
      <xdr:nvSpPr>
        <xdr:cNvPr id="316" name="円/楕円 315"/>
        <xdr:cNvSpPr/>
      </xdr:nvSpPr>
      <xdr:spPr>
        <a:xfrm>
          <a:off x="8699500" y="67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140398</xdr:rowOff>
    </xdr:from>
    <xdr:ext cx="313932" cy="259045"/>
    <xdr:sp macro="" textlink="">
      <xdr:nvSpPr>
        <xdr:cNvPr id="317" name="テキスト ボックス 316"/>
        <xdr:cNvSpPr txBox="1"/>
      </xdr:nvSpPr>
      <xdr:spPr>
        <a:xfrm>
          <a:off x="8593333" y="6826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47687</xdr:rowOff>
    </xdr:from>
    <xdr:to>
      <xdr:col>11</xdr:col>
      <xdr:colOff>358775</xdr:colOff>
      <xdr:row>39</xdr:row>
      <xdr:rowOff>149287</xdr:rowOff>
    </xdr:to>
    <xdr:sp macro="" textlink="">
      <xdr:nvSpPr>
        <xdr:cNvPr id="318" name="円/楕円 317"/>
        <xdr:cNvSpPr/>
      </xdr:nvSpPr>
      <xdr:spPr>
        <a:xfrm>
          <a:off x="7810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140414</xdr:rowOff>
    </xdr:from>
    <xdr:ext cx="313932" cy="259045"/>
    <xdr:sp macro="" textlink="">
      <xdr:nvSpPr>
        <xdr:cNvPr id="319" name="テキスト ボックス 318"/>
        <xdr:cNvSpPr txBox="1"/>
      </xdr:nvSpPr>
      <xdr:spPr>
        <a:xfrm>
          <a:off x="7704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47687</xdr:rowOff>
    </xdr:from>
    <xdr:to>
      <xdr:col>10</xdr:col>
      <xdr:colOff>155575</xdr:colOff>
      <xdr:row>39</xdr:row>
      <xdr:rowOff>149287</xdr:rowOff>
    </xdr:to>
    <xdr:sp macro="" textlink="">
      <xdr:nvSpPr>
        <xdr:cNvPr id="320" name="円/楕円 319"/>
        <xdr:cNvSpPr/>
      </xdr:nvSpPr>
      <xdr:spPr>
        <a:xfrm>
          <a:off x="6921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140414</xdr:rowOff>
    </xdr:from>
    <xdr:ext cx="313932" cy="259045"/>
    <xdr:sp macro="" textlink="">
      <xdr:nvSpPr>
        <xdr:cNvPr id="321" name="テキスト ボックス 320"/>
        <xdr:cNvSpPr txBox="1"/>
      </xdr:nvSpPr>
      <xdr:spPr>
        <a:xfrm>
          <a:off x="6815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86917</xdr:rowOff>
    </xdr:from>
    <xdr:to>
      <xdr:col>15</xdr:col>
      <xdr:colOff>180975</xdr:colOff>
      <xdr:row>58</xdr:row>
      <xdr:rowOff>141130</xdr:rowOff>
    </xdr:to>
    <xdr:cxnSp macro="">
      <xdr:nvCxnSpPr>
        <xdr:cNvPr id="352" name="直線コネクタ 351"/>
        <xdr:cNvCxnSpPr/>
      </xdr:nvCxnSpPr>
      <xdr:spPr>
        <a:xfrm flipV="1">
          <a:off x="9639300" y="10031017"/>
          <a:ext cx="838200" cy="5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141130</xdr:rowOff>
    </xdr:from>
    <xdr:to>
      <xdr:col>14</xdr:col>
      <xdr:colOff>28575</xdr:colOff>
      <xdr:row>58</xdr:row>
      <xdr:rowOff>155185</xdr:rowOff>
    </xdr:to>
    <xdr:cxnSp macro="">
      <xdr:nvCxnSpPr>
        <xdr:cNvPr id="355" name="直線コネクタ 354"/>
        <xdr:cNvCxnSpPr/>
      </xdr:nvCxnSpPr>
      <xdr:spPr>
        <a:xfrm flipV="1">
          <a:off x="8750300" y="10085230"/>
          <a:ext cx="8890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7" name="テキスト ボックス 356"/>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149411</xdr:rowOff>
    </xdr:from>
    <xdr:to>
      <xdr:col>12</xdr:col>
      <xdr:colOff>511175</xdr:colOff>
      <xdr:row>58</xdr:row>
      <xdr:rowOff>155185</xdr:rowOff>
    </xdr:to>
    <xdr:cxnSp macro="">
      <xdr:nvCxnSpPr>
        <xdr:cNvPr id="358" name="直線コネクタ 357"/>
        <xdr:cNvCxnSpPr/>
      </xdr:nvCxnSpPr>
      <xdr:spPr>
        <a:xfrm>
          <a:off x="7861300" y="10093511"/>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149411</xdr:rowOff>
    </xdr:from>
    <xdr:to>
      <xdr:col>11</xdr:col>
      <xdr:colOff>307975</xdr:colOff>
      <xdr:row>59</xdr:row>
      <xdr:rowOff>25963</xdr:rowOff>
    </xdr:to>
    <xdr:cxnSp macro="">
      <xdr:nvCxnSpPr>
        <xdr:cNvPr id="361" name="直線コネクタ 360"/>
        <xdr:cNvCxnSpPr/>
      </xdr:nvCxnSpPr>
      <xdr:spPr>
        <a:xfrm flipV="1">
          <a:off x="6972300" y="10093511"/>
          <a:ext cx="889000" cy="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36117</xdr:rowOff>
    </xdr:from>
    <xdr:to>
      <xdr:col>15</xdr:col>
      <xdr:colOff>231775</xdr:colOff>
      <xdr:row>58</xdr:row>
      <xdr:rowOff>137717</xdr:rowOff>
    </xdr:to>
    <xdr:sp macro="" textlink="">
      <xdr:nvSpPr>
        <xdr:cNvPr id="371" name="円/楕円 370"/>
        <xdr:cNvSpPr/>
      </xdr:nvSpPr>
      <xdr:spPr>
        <a:xfrm>
          <a:off x="10426700" y="99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58994</xdr:rowOff>
    </xdr:from>
    <xdr:ext cx="599010" cy="259045"/>
    <xdr:sp macro="" textlink="">
      <xdr:nvSpPr>
        <xdr:cNvPr id="372" name="農林水産業費該当値テキスト"/>
        <xdr:cNvSpPr txBox="1"/>
      </xdr:nvSpPr>
      <xdr:spPr>
        <a:xfrm>
          <a:off x="10528300" y="983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90330</xdr:rowOff>
    </xdr:from>
    <xdr:to>
      <xdr:col>14</xdr:col>
      <xdr:colOff>79375</xdr:colOff>
      <xdr:row>59</xdr:row>
      <xdr:rowOff>20480</xdr:rowOff>
    </xdr:to>
    <xdr:sp macro="" textlink="">
      <xdr:nvSpPr>
        <xdr:cNvPr id="373" name="円/楕円 372"/>
        <xdr:cNvSpPr/>
      </xdr:nvSpPr>
      <xdr:spPr>
        <a:xfrm>
          <a:off x="9588500" y="100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37007</xdr:rowOff>
    </xdr:from>
    <xdr:ext cx="599010" cy="259045"/>
    <xdr:sp macro="" textlink="">
      <xdr:nvSpPr>
        <xdr:cNvPr id="374" name="テキスト ボックス 373"/>
        <xdr:cNvSpPr txBox="1"/>
      </xdr:nvSpPr>
      <xdr:spPr>
        <a:xfrm>
          <a:off x="9339794" y="980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104385</xdr:rowOff>
    </xdr:from>
    <xdr:to>
      <xdr:col>12</xdr:col>
      <xdr:colOff>561975</xdr:colOff>
      <xdr:row>59</xdr:row>
      <xdr:rowOff>34535</xdr:rowOff>
    </xdr:to>
    <xdr:sp macro="" textlink="">
      <xdr:nvSpPr>
        <xdr:cNvPr id="375" name="円/楕円 374"/>
        <xdr:cNvSpPr/>
      </xdr:nvSpPr>
      <xdr:spPr>
        <a:xfrm>
          <a:off x="8699500" y="100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25662</xdr:rowOff>
    </xdr:from>
    <xdr:ext cx="599010" cy="259045"/>
    <xdr:sp macro="" textlink="">
      <xdr:nvSpPr>
        <xdr:cNvPr id="376" name="テキスト ボックス 375"/>
        <xdr:cNvSpPr txBox="1"/>
      </xdr:nvSpPr>
      <xdr:spPr>
        <a:xfrm>
          <a:off x="8450794" y="1014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98611</xdr:rowOff>
    </xdr:from>
    <xdr:to>
      <xdr:col>11</xdr:col>
      <xdr:colOff>358775</xdr:colOff>
      <xdr:row>59</xdr:row>
      <xdr:rowOff>28761</xdr:rowOff>
    </xdr:to>
    <xdr:sp macro="" textlink="">
      <xdr:nvSpPr>
        <xdr:cNvPr id="377" name="円/楕円 376"/>
        <xdr:cNvSpPr/>
      </xdr:nvSpPr>
      <xdr:spPr>
        <a:xfrm>
          <a:off x="7810500" y="10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19888</xdr:rowOff>
    </xdr:from>
    <xdr:ext cx="599010" cy="259045"/>
    <xdr:sp macro="" textlink="">
      <xdr:nvSpPr>
        <xdr:cNvPr id="378" name="テキスト ボックス 377"/>
        <xdr:cNvSpPr txBox="1"/>
      </xdr:nvSpPr>
      <xdr:spPr>
        <a:xfrm>
          <a:off x="7561794" y="101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146613</xdr:rowOff>
    </xdr:from>
    <xdr:to>
      <xdr:col>10</xdr:col>
      <xdr:colOff>155575</xdr:colOff>
      <xdr:row>59</xdr:row>
      <xdr:rowOff>76763</xdr:rowOff>
    </xdr:to>
    <xdr:sp macro="" textlink="">
      <xdr:nvSpPr>
        <xdr:cNvPr id="379" name="円/楕円 378"/>
        <xdr:cNvSpPr/>
      </xdr:nvSpPr>
      <xdr:spPr>
        <a:xfrm>
          <a:off x="6921500" y="100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67890</xdr:rowOff>
    </xdr:from>
    <xdr:ext cx="534377" cy="259045"/>
    <xdr:sp macro="" textlink="">
      <xdr:nvSpPr>
        <xdr:cNvPr id="380" name="テキスト ボックス 379"/>
        <xdr:cNvSpPr txBox="1"/>
      </xdr:nvSpPr>
      <xdr:spPr>
        <a:xfrm>
          <a:off x="6705111" y="101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92673</xdr:rowOff>
    </xdr:from>
    <xdr:to>
      <xdr:col>15</xdr:col>
      <xdr:colOff>180975</xdr:colOff>
      <xdr:row>78</xdr:row>
      <xdr:rowOff>146755</xdr:rowOff>
    </xdr:to>
    <xdr:cxnSp macro="">
      <xdr:nvCxnSpPr>
        <xdr:cNvPr id="409" name="直線コネクタ 408"/>
        <xdr:cNvCxnSpPr/>
      </xdr:nvCxnSpPr>
      <xdr:spPr>
        <a:xfrm flipV="1">
          <a:off x="9639300" y="13465773"/>
          <a:ext cx="8382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146755</xdr:rowOff>
    </xdr:from>
    <xdr:to>
      <xdr:col>14</xdr:col>
      <xdr:colOff>28575</xdr:colOff>
      <xdr:row>78</xdr:row>
      <xdr:rowOff>159165</xdr:rowOff>
    </xdr:to>
    <xdr:cxnSp macro="">
      <xdr:nvCxnSpPr>
        <xdr:cNvPr id="412" name="直線コネクタ 411"/>
        <xdr:cNvCxnSpPr/>
      </xdr:nvCxnSpPr>
      <xdr:spPr>
        <a:xfrm flipV="1">
          <a:off x="8750300" y="1351985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147160</xdr:rowOff>
    </xdr:from>
    <xdr:to>
      <xdr:col>12</xdr:col>
      <xdr:colOff>511175</xdr:colOff>
      <xdr:row>78</xdr:row>
      <xdr:rowOff>159165</xdr:rowOff>
    </xdr:to>
    <xdr:cxnSp macro="">
      <xdr:nvCxnSpPr>
        <xdr:cNvPr id="415" name="直線コネクタ 414"/>
        <xdr:cNvCxnSpPr/>
      </xdr:nvCxnSpPr>
      <xdr:spPr>
        <a:xfrm>
          <a:off x="7861300" y="13520260"/>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147160</xdr:rowOff>
    </xdr:from>
    <xdr:to>
      <xdr:col>11</xdr:col>
      <xdr:colOff>307975</xdr:colOff>
      <xdr:row>78</xdr:row>
      <xdr:rowOff>151096</xdr:rowOff>
    </xdr:to>
    <xdr:cxnSp macro="">
      <xdr:nvCxnSpPr>
        <xdr:cNvPr id="418" name="直線コネクタ 417"/>
        <xdr:cNvCxnSpPr/>
      </xdr:nvCxnSpPr>
      <xdr:spPr>
        <a:xfrm flipV="1">
          <a:off x="6972300" y="1352026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41873</xdr:rowOff>
    </xdr:from>
    <xdr:to>
      <xdr:col>15</xdr:col>
      <xdr:colOff>231775</xdr:colOff>
      <xdr:row>78</xdr:row>
      <xdr:rowOff>143473</xdr:rowOff>
    </xdr:to>
    <xdr:sp macro="" textlink="">
      <xdr:nvSpPr>
        <xdr:cNvPr id="428" name="円/楕円 427"/>
        <xdr:cNvSpPr/>
      </xdr:nvSpPr>
      <xdr:spPr>
        <a:xfrm>
          <a:off x="104267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156115</xdr:rowOff>
    </xdr:from>
    <xdr:ext cx="534377" cy="259045"/>
    <xdr:sp macro="" textlink="">
      <xdr:nvSpPr>
        <xdr:cNvPr id="429" name="商工費該当値テキスト"/>
        <xdr:cNvSpPr txBox="1"/>
      </xdr:nvSpPr>
      <xdr:spPr>
        <a:xfrm>
          <a:off x="10528300" y="13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95955</xdr:rowOff>
    </xdr:from>
    <xdr:to>
      <xdr:col>14</xdr:col>
      <xdr:colOff>79375</xdr:colOff>
      <xdr:row>79</xdr:row>
      <xdr:rowOff>26105</xdr:rowOff>
    </xdr:to>
    <xdr:sp macro="" textlink="">
      <xdr:nvSpPr>
        <xdr:cNvPr id="430" name="円/楕円 429"/>
        <xdr:cNvSpPr/>
      </xdr:nvSpPr>
      <xdr:spPr>
        <a:xfrm>
          <a:off x="9588500" y="134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17232</xdr:rowOff>
    </xdr:from>
    <xdr:ext cx="534377" cy="259045"/>
    <xdr:sp macro="" textlink="">
      <xdr:nvSpPr>
        <xdr:cNvPr id="431" name="テキスト ボックス 430"/>
        <xdr:cNvSpPr txBox="1"/>
      </xdr:nvSpPr>
      <xdr:spPr>
        <a:xfrm>
          <a:off x="9372111" y="135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108365</xdr:rowOff>
    </xdr:from>
    <xdr:to>
      <xdr:col>12</xdr:col>
      <xdr:colOff>561975</xdr:colOff>
      <xdr:row>79</xdr:row>
      <xdr:rowOff>38515</xdr:rowOff>
    </xdr:to>
    <xdr:sp macro="" textlink="">
      <xdr:nvSpPr>
        <xdr:cNvPr id="432" name="円/楕円 431"/>
        <xdr:cNvSpPr/>
      </xdr:nvSpPr>
      <xdr:spPr>
        <a:xfrm>
          <a:off x="8699500" y="134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29642</xdr:rowOff>
    </xdr:from>
    <xdr:ext cx="534377" cy="259045"/>
    <xdr:sp macro="" textlink="">
      <xdr:nvSpPr>
        <xdr:cNvPr id="433" name="テキスト ボックス 432"/>
        <xdr:cNvSpPr txBox="1"/>
      </xdr:nvSpPr>
      <xdr:spPr>
        <a:xfrm>
          <a:off x="8483111" y="135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96360</xdr:rowOff>
    </xdr:from>
    <xdr:to>
      <xdr:col>11</xdr:col>
      <xdr:colOff>358775</xdr:colOff>
      <xdr:row>79</xdr:row>
      <xdr:rowOff>26510</xdr:rowOff>
    </xdr:to>
    <xdr:sp macro="" textlink="">
      <xdr:nvSpPr>
        <xdr:cNvPr id="434" name="円/楕円 433"/>
        <xdr:cNvSpPr/>
      </xdr:nvSpPr>
      <xdr:spPr>
        <a:xfrm>
          <a:off x="7810500" y="134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17637</xdr:rowOff>
    </xdr:from>
    <xdr:ext cx="534377" cy="259045"/>
    <xdr:sp macro="" textlink="">
      <xdr:nvSpPr>
        <xdr:cNvPr id="435" name="テキスト ボックス 434"/>
        <xdr:cNvSpPr txBox="1"/>
      </xdr:nvSpPr>
      <xdr:spPr>
        <a:xfrm>
          <a:off x="7594111" y="135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100296</xdr:rowOff>
    </xdr:from>
    <xdr:to>
      <xdr:col>10</xdr:col>
      <xdr:colOff>155575</xdr:colOff>
      <xdr:row>79</xdr:row>
      <xdr:rowOff>30446</xdr:rowOff>
    </xdr:to>
    <xdr:sp macro="" textlink="">
      <xdr:nvSpPr>
        <xdr:cNvPr id="436" name="円/楕円 435"/>
        <xdr:cNvSpPr/>
      </xdr:nvSpPr>
      <xdr:spPr>
        <a:xfrm>
          <a:off x="6921500" y="134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21573</xdr:rowOff>
    </xdr:from>
    <xdr:ext cx="534377" cy="259045"/>
    <xdr:sp macro="" textlink="">
      <xdr:nvSpPr>
        <xdr:cNvPr id="437" name="テキスト ボックス 436"/>
        <xdr:cNvSpPr txBox="1"/>
      </xdr:nvSpPr>
      <xdr:spPr>
        <a:xfrm>
          <a:off x="6705111" y="1356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146114</xdr:rowOff>
    </xdr:from>
    <xdr:to>
      <xdr:col>15</xdr:col>
      <xdr:colOff>180975</xdr:colOff>
      <xdr:row>96</xdr:row>
      <xdr:rowOff>166881</xdr:rowOff>
    </xdr:to>
    <xdr:cxnSp macro="">
      <xdr:nvCxnSpPr>
        <xdr:cNvPr id="466" name="直線コネクタ 465"/>
        <xdr:cNvCxnSpPr/>
      </xdr:nvCxnSpPr>
      <xdr:spPr>
        <a:xfrm>
          <a:off x="9639300" y="16605314"/>
          <a:ext cx="8382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117628</xdr:rowOff>
    </xdr:from>
    <xdr:to>
      <xdr:col>14</xdr:col>
      <xdr:colOff>28575</xdr:colOff>
      <xdr:row>96</xdr:row>
      <xdr:rowOff>146114</xdr:rowOff>
    </xdr:to>
    <xdr:cxnSp macro="">
      <xdr:nvCxnSpPr>
        <xdr:cNvPr id="469" name="直線コネクタ 468"/>
        <xdr:cNvCxnSpPr/>
      </xdr:nvCxnSpPr>
      <xdr:spPr>
        <a:xfrm>
          <a:off x="8750300" y="16576828"/>
          <a:ext cx="8890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111462</xdr:rowOff>
    </xdr:from>
    <xdr:ext cx="599010" cy="259045"/>
    <xdr:sp macro="" textlink="">
      <xdr:nvSpPr>
        <xdr:cNvPr id="471" name="テキスト ボックス 470"/>
        <xdr:cNvSpPr txBox="1"/>
      </xdr:nvSpPr>
      <xdr:spPr>
        <a:xfrm>
          <a:off x="9339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117628</xdr:rowOff>
    </xdr:from>
    <xdr:to>
      <xdr:col>12</xdr:col>
      <xdr:colOff>511175</xdr:colOff>
      <xdr:row>98</xdr:row>
      <xdr:rowOff>2547</xdr:rowOff>
    </xdr:to>
    <xdr:cxnSp macro="">
      <xdr:nvCxnSpPr>
        <xdr:cNvPr id="472" name="直線コネクタ 471"/>
        <xdr:cNvCxnSpPr/>
      </xdr:nvCxnSpPr>
      <xdr:spPr>
        <a:xfrm flipV="1">
          <a:off x="7861300" y="16576828"/>
          <a:ext cx="889000" cy="22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165276</xdr:rowOff>
    </xdr:from>
    <xdr:ext cx="599010" cy="259045"/>
    <xdr:sp macro="" textlink="">
      <xdr:nvSpPr>
        <xdr:cNvPr id="474" name="テキスト ボックス 473"/>
        <xdr:cNvSpPr txBox="1"/>
      </xdr:nvSpPr>
      <xdr:spPr>
        <a:xfrm>
          <a:off x="8450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113790</xdr:rowOff>
    </xdr:from>
    <xdr:to>
      <xdr:col>11</xdr:col>
      <xdr:colOff>307975</xdr:colOff>
      <xdr:row>98</xdr:row>
      <xdr:rowOff>2547</xdr:rowOff>
    </xdr:to>
    <xdr:cxnSp macro="">
      <xdr:nvCxnSpPr>
        <xdr:cNvPr id="475" name="直線コネクタ 474"/>
        <xdr:cNvCxnSpPr/>
      </xdr:nvCxnSpPr>
      <xdr:spPr>
        <a:xfrm>
          <a:off x="6972300" y="16744440"/>
          <a:ext cx="889000" cy="6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116081</xdr:rowOff>
    </xdr:from>
    <xdr:to>
      <xdr:col>15</xdr:col>
      <xdr:colOff>231775</xdr:colOff>
      <xdr:row>97</xdr:row>
      <xdr:rowOff>46231</xdr:rowOff>
    </xdr:to>
    <xdr:sp macro="" textlink="">
      <xdr:nvSpPr>
        <xdr:cNvPr id="485" name="円/楕円 484"/>
        <xdr:cNvSpPr/>
      </xdr:nvSpPr>
      <xdr:spPr>
        <a:xfrm>
          <a:off x="10426700" y="165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138958</xdr:rowOff>
    </xdr:from>
    <xdr:ext cx="599010" cy="259045"/>
    <xdr:sp macro="" textlink="">
      <xdr:nvSpPr>
        <xdr:cNvPr id="486" name="土木費該当値テキスト"/>
        <xdr:cNvSpPr txBox="1"/>
      </xdr:nvSpPr>
      <xdr:spPr>
        <a:xfrm>
          <a:off x="10528300" y="1642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95314</xdr:rowOff>
    </xdr:from>
    <xdr:to>
      <xdr:col>14</xdr:col>
      <xdr:colOff>79375</xdr:colOff>
      <xdr:row>97</xdr:row>
      <xdr:rowOff>25464</xdr:rowOff>
    </xdr:to>
    <xdr:sp macro="" textlink="">
      <xdr:nvSpPr>
        <xdr:cNvPr id="487" name="円/楕円 486"/>
        <xdr:cNvSpPr/>
      </xdr:nvSpPr>
      <xdr:spPr>
        <a:xfrm>
          <a:off x="9588500" y="165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41991</xdr:rowOff>
    </xdr:from>
    <xdr:ext cx="599010" cy="259045"/>
    <xdr:sp macro="" textlink="">
      <xdr:nvSpPr>
        <xdr:cNvPr id="488" name="テキスト ボックス 487"/>
        <xdr:cNvSpPr txBox="1"/>
      </xdr:nvSpPr>
      <xdr:spPr>
        <a:xfrm>
          <a:off x="9339794" y="1632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66828</xdr:rowOff>
    </xdr:from>
    <xdr:to>
      <xdr:col>12</xdr:col>
      <xdr:colOff>561975</xdr:colOff>
      <xdr:row>96</xdr:row>
      <xdr:rowOff>168428</xdr:rowOff>
    </xdr:to>
    <xdr:sp macro="" textlink="">
      <xdr:nvSpPr>
        <xdr:cNvPr id="489" name="円/楕円 488"/>
        <xdr:cNvSpPr/>
      </xdr:nvSpPr>
      <xdr:spPr>
        <a:xfrm>
          <a:off x="8699500" y="165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13505</xdr:rowOff>
    </xdr:from>
    <xdr:ext cx="599010" cy="259045"/>
    <xdr:sp macro="" textlink="">
      <xdr:nvSpPr>
        <xdr:cNvPr id="490" name="テキスト ボックス 489"/>
        <xdr:cNvSpPr txBox="1"/>
      </xdr:nvSpPr>
      <xdr:spPr>
        <a:xfrm>
          <a:off x="8450794" y="163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123197</xdr:rowOff>
    </xdr:from>
    <xdr:to>
      <xdr:col>11</xdr:col>
      <xdr:colOff>358775</xdr:colOff>
      <xdr:row>98</xdr:row>
      <xdr:rowOff>53347</xdr:rowOff>
    </xdr:to>
    <xdr:sp macro="" textlink="">
      <xdr:nvSpPr>
        <xdr:cNvPr id="491" name="円/楕円 490"/>
        <xdr:cNvSpPr/>
      </xdr:nvSpPr>
      <xdr:spPr>
        <a:xfrm>
          <a:off x="7810500" y="167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44474</xdr:rowOff>
    </xdr:from>
    <xdr:ext cx="599010" cy="259045"/>
    <xdr:sp macro="" textlink="">
      <xdr:nvSpPr>
        <xdr:cNvPr id="492" name="テキスト ボックス 491"/>
        <xdr:cNvSpPr txBox="1"/>
      </xdr:nvSpPr>
      <xdr:spPr>
        <a:xfrm>
          <a:off x="7561794" y="1684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62990</xdr:rowOff>
    </xdr:from>
    <xdr:to>
      <xdr:col>10</xdr:col>
      <xdr:colOff>155575</xdr:colOff>
      <xdr:row>97</xdr:row>
      <xdr:rowOff>164590</xdr:rowOff>
    </xdr:to>
    <xdr:sp macro="" textlink="">
      <xdr:nvSpPr>
        <xdr:cNvPr id="493" name="円/楕円 492"/>
        <xdr:cNvSpPr/>
      </xdr:nvSpPr>
      <xdr:spPr>
        <a:xfrm>
          <a:off x="6921500" y="166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9667</xdr:rowOff>
    </xdr:from>
    <xdr:ext cx="599010" cy="259045"/>
    <xdr:sp macro="" textlink="">
      <xdr:nvSpPr>
        <xdr:cNvPr id="494" name="テキスト ボックス 493"/>
        <xdr:cNvSpPr txBox="1"/>
      </xdr:nvSpPr>
      <xdr:spPr>
        <a:xfrm>
          <a:off x="6672794" y="1646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45913</xdr:rowOff>
    </xdr:from>
    <xdr:to>
      <xdr:col>23</xdr:col>
      <xdr:colOff>517525</xdr:colOff>
      <xdr:row>38</xdr:row>
      <xdr:rowOff>81662</xdr:rowOff>
    </xdr:to>
    <xdr:cxnSp macro="">
      <xdr:nvCxnSpPr>
        <xdr:cNvPr id="523" name="直線コネクタ 522"/>
        <xdr:cNvCxnSpPr/>
      </xdr:nvCxnSpPr>
      <xdr:spPr>
        <a:xfrm flipV="1">
          <a:off x="15481300" y="6561013"/>
          <a:ext cx="8382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21925</xdr:rowOff>
    </xdr:from>
    <xdr:to>
      <xdr:col>22</xdr:col>
      <xdr:colOff>365125</xdr:colOff>
      <xdr:row>38</xdr:row>
      <xdr:rowOff>81662</xdr:rowOff>
    </xdr:to>
    <xdr:cxnSp macro="">
      <xdr:nvCxnSpPr>
        <xdr:cNvPr id="526" name="直線コネクタ 525"/>
        <xdr:cNvCxnSpPr/>
      </xdr:nvCxnSpPr>
      <xdr:spPr>
        <a:xfrm>
          <a:off x="14592300" y="6537025"/>
          <a:ext cx="889000" cy="5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21925</xdr:rowOff>
    </xdr:from>
    <xdr:to>
      <xdr:col>21</xdr:col>
      <xdr:colOff>161925</xdr:colOff>
      <xdr:row>38</xdr:row>
      <xdr:rowOff>98796</xdr:rowOff>
    </xdr:to>
    <xdr:cxnSp macro="">
      <xdr:nvCxnSpPr>
        <xdr:cNvPr id="529" name="直線コネクタ 528"/>
        <xdr:cNvCxnSpPr/>
      </xdr:nvCxnSpPr>
      <xdr:spPr>
        <a:xfrm flipV="1">
          <a:off x="13703300" y="6537025"/>
          <a:ext cx="889000" cy="7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78888</xdr:rowOff>
    </xdr:from>
    <xdr:to>
      <xdr:col>19</xdr:col>
      <xdr:colOff>644525</xdr:colOff>
      <xdr:row>38</xdr:row>
      <xdr:rowOff>98796</xdr:rowOff>
    </xdr:to>
    <xdr:cxnSp macro="">
      <xdr:nvCxnSpPr>
        <xdr:cNvPr id="532" name="直線コネクタ 531"/>
        <xdr:cNvCxnSpPr/>
      </xdr:nvCxnSpPr>
      <xdr:spPr>
        <a:xfrm>
          <a:off x="12814300" y="6593988"/>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166563</xdr:rowOff>
    </xdr:from>
    <xdr:to>
      <xdr:col>23</xdr:col>
      <xdr:colOff>568325</xdr:colOff>
      <xdr:row>38</xdr:row>
      <xdr:rowOff>96713</xdr:rowOff>
    </xdr:to>
    <xdr:sp macro="" textlink="">
      <xdr:nvSpPr>
        <xdr:cNvPr id="542" name="円/楕円 541"/>
        <xdr:cNvSpPr/>
      </xdr:nvSpPr>
      <xdr:spPr>
        <a:xfrm>
          <a:off x="16268700" y="651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81490</xdr:rowOff>
    </xdr:from>
    <xdr:ext cx="534377" cy="259045"/>
    <xdr:sp macro="" textlink="">
      <xdr:nvSpPr>
        <xdr:cNvPr id="543" name="消防費該当値テキスト"/>
        <xdr:cNvSpPr txBox="1"/>
      </xdr:nvSpPr>
      <xdr:spPr>
        <a:xfrm>
          <a:off x="16370300" y="642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30862</xdr:rowOff>
    </xdr:from>
    <xdr:to>
      <xdr:col>22</xdr:col>
      <xdr:colOff>415925</xdr:colOff>
      <xdr:row>38</xdr:row>
      <xdr:rowOff>132462</xdr:rowOff>
    </xdr:to>
    <xdr:sp macro="" textlink="">
      <xdr:nvSpPr>
        <xdr:cNvPr id="544" name="円/楕円 543"/>
        <xdr:cNvSpPr/>
      </xdr:nvSpPr>
      <xdr:spPr>
        <a:xfrm>
          <a:off x="15430500" y="65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123589</xdr:rowOff>
    </xdr:from>
    <xdr:ext cx="534377" cy="259045"/>
    <xdr:sp macro="" textlink="">
      <xdr:nvSpPr>
        <xdr:cNvPr id="545" name="テキスト ボックス 544"/>
        <xdr:cNvSpPr txBox="1"/>
      </xdr:nvSpPr>
      <xdr:spPr>
        <a:xfrm>
          <a:off x="15214111" y="66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142575</xdr:rowOff>
    </xdr:from>
    <xdr:to>
      <xdr:col>21</xdr:col>
      <xdr:colOff>212725</xdr:colOff>
      <xdr:row>38</xdr:row>
      <xdr:rowOff>72726</xdr:rowOff>
    </xdr:to>
    <xdr:sp macro="" textlink="">
      <xdr:nvSpPr>
        <xdr:cNvPr id="546" name="円/楕円 545"/>
        <xdr:cNvSpPr/>
      </xdr:nvSpPr>
      <xdr:spPr>
        <a:xfrm>
          <a:off x="145415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63852</xdr:rowOff>
    </xdr:from>
    <xdr:ext cx="534377" cy="259045"/>
    <xdr:sp macro="" textlink="">
      <xdr:nvSpPr>
        <xdr:cNvPr id="547" name="テキスト ボックス 546"/>
        <xdr:cNvSpPr txBox="1"/>
      </xdr:nvSpPr>
      <xdr:spPr>
        <a:xfrm>
          <a:off x="14325111" y="65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47996</xdr:rowOff>
    </xdr:from>
    <xdr:to>
      <xdr:col>20</xdr:col>
      <xdr:colOff>9525</xdr:colOff>
      <xdr:row>38</xdr:row>
      <xdr:rowOff>149596</xdr:rowOff>
    </xdr:to>
    <xdr:sp macro="" textlink="">
      <xdr:nvSpPr>
        <xdr:cNvPr id="548" name="円/楕円 547"/>
        <xdr:cNvSpPr/>
      </xdr:nvSpPr>
      <xdr:spPr>
        <a:xfrm>
          <a:off x="13652500" y="65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140723</xdr:rowOff>
    </xdr:from>
    <xdr:ext cx="534377" cy="259045"/>
    <xdr:sp macro="" textlink="">
      <xdr:nvSpPr>
        <xdr:cNvPr id="549" name="テキスト ボックス 548"/>
        <xdr:cNvSpPr txBox="1"/>
      </xdr:nvSpPr>
      <xdr:spPr>
        <a:xfrm>
          <a:off x="13436111" y="66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28088</xdr:rowOff>
    </xdr:from>
    <xdr:to>
      <xdr:col>18</xdr:col>
      <xdr:colOff>492125</xdr:colOff>
      <xdr:row>38</xdr:row>
      <xdr:rowOff>129688</xdr:rowOff>
    </xdr:to>
    <xdr:sp macro="" textlink="">
      <xdr:nvSpPr>
        <xdr:cNvPr id="550" name="円/楕円 549"/>
        <xdr:cNvSpPr/>
      </xdr:nvSpPr>
      <xdr:spPr>
        <a:xfrm>
          <a:off x="12763500" y="65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120815</xdr:rowOff>
    </xdr:from>
    <xdr:ext cx="534377" cy="259045"/>
    <xdr:sp macro="" textlink="">
      <xdr:nvSpPr>
        <xdr:cNvPr id="551" name="テキスト ボックス 550"/>
        <xdr:cNvSpPr txBox="1"/>
      </xdr:nvSpPr>
      <xdr:spPr>
        <a:xfrm>
          <a:off x="12547111" y="663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133110</xdr:rowOff>
    </xdr:from>
    <xdr:to>
      <xdr:col>23</xdr:col>
      <xdr:colOff>517525</xdr:colOff>
      <xdr:row>57</xdr:row>
      <xdr:rowOff>150245</xdr:rowOff>
    </xdr:to>
    <xdr:cxnSp macro="">
      <xdr:nvCxnSpPr>
        <xdr:cNvPr id="578" name="直線コネクタ 577"/>
        <xdr:cNvCxnSpPr/>
      </xdr:nvCxnSpPr>
      <xdr:spPr>
        <a:xfrm flipV="1">
          <a:off x="15481300" y="9905760"/>
          <a:ext cx="8382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150245</xdr:rowOff>
    </xdr:from>
    <xdr:to>
      <xdr:col>22</xdr:col>
      <xdr:colOff>365125</xdr:colOff>
      <xdr:row>57</xdr:row>
      <xdr:rowOff>155455</xdr:rowOff>
    </xdr:to>
    <xdr:cxnSp macro="">
      <xdr:nvCxnSpPr>
        <xdr:cNvPr id="581" name="直線コネクタ 580"/>
        <xdr:cNvCxnSpPr/>
      </xdr:nvCxnSpPr>
      <xdr:spPr>
        <a:xfrm flipV="1">
          <a:off x="14592300" y="9922895"/>
          <a:ext cx="889000" cy="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126768</xdr:rowOff>
    </xdr:from>
    <xdr:to>
      <xdr:col>21</xdr:col>
      <xdr:colOff>161925</xdr:colOff>
      <xdr:row>57</xdr:row>
      <xdr:rowOff>155455</xdr:rowOff>
    </xdr:to>
    <xdr:cxnSp macro="">
      <xdr:nvCxnSpPr>
        <xdr:cNvPr id="584" name="直線コネクタ 583"/>
        <xdr:cNvCxnSpPr/>
      </xdr:nvCxnSpPr>
      <xdr:spPr>
        <a:xfrm>
          <a:off x="13703300" y="9727968"/>
          <a:ext cx="889000" cy="20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126768</xdr:rowOff>
    </xdr:from>
    <xdr:to>
      <xdr:col>19</xdr:col>
      <xdr:colOff>644525</xdr:colOff>
      <xdr:row>57</xdr:row>
      <xdr:rowOff>127870</xdr:rowOff>
    </xdr:to>
    <xdr:cxnSp macro="">
      <xdr:nvCxnSpPr>
        <xdr:cNvPr id="587" name="直線コネクタ 586"/>
        <xdr:cNvCxnSpPr/>
      </xdr:nvCxnSpPr>
      <xdr:spPr>
        <a:xfrm flipV="1">
          <a:off x="12814300" y="9727968"/>
          <a:ext cx="889000" cy="17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9" name="テキスト ボックス 588"/>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82310</xdr:rowOff>
    </xdr:from>
    <xdr:to>
      <xdr:col>23</xdr:col>
      <xdr:colOff>568325</xdr:colOff>
      <xdr:row>58</xdr:row>
      <xdr:rowOff>12460</xdr:rowOff>
    </xdr:to>
    <xdr:sp macro="" textlink="">
      <xdr:nvSpPr>
        <xdr:cNvPr id="597" name="円/楕円 596"/>
        <xdr:cNvSpPr/>
      </xdr:nvSpPr>
      <xdr:spPr>
        <a:xfrm>
          <a:off x="16268700" y="98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18350</xdr:rowOff>
    </xdr:from>
    <xdr:ext cx="534377" cy="259045"/>
    <xdr:sp macro="" textlink="">
      <xdr:nvSpPr>
        <xdr:cNvPr id="598" name="教育費該当値テキスト"/>
        <xdr:cNvSpPr txBox="1"/>
      </xdr:nvSpPr>
      <xdr:spPr>
        <a:xfrm>
          <a:off x="16370300" y="9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99445</xdr:rowOff>
    </xdr:from>
    <xdr:to>
      <xdr:col>22</xdr:col>
      <xdr:colOff>415925</xdr:colOff>
      <xdr:row>58</xdr:row>
      <xdr:rowOff>29595</xdr:rowOff>
    </xdr:to>
    <xdr:sp macro="" textlink="">
      <xdr:nvSpPr>
        <xdr:cNvPr id="599" name="円/楕円 598"/>
        <xdr:cNvSpPr/>
      </xdr:nvSpPr>
      <xdr:spPr>
        <a:xfrm>
          <a:off x="15430500" y="98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20722</xdr:rowOff>
    </xdr:from>
    <xdr:ext cx="534377" cy="259045"/>
    <xdr:sp macro="" textlink="">
      <xdr:nvSpPr>
        <xdr:cNvPr id="600" name="テキスト ボックス 599"/>
        <xdr:cNvSpPr txBox="1"/>
      </xdr:nvSpPr>
      <xdr:spPr>
        <a:xfrm>
          <a:off x="15214111" y="996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104655</xdr:rowOff>
    </xdr:from>
    <xdr:to>
      <xdr:col>21</xdr:col>
      <xdr:colOff>212725</xdr:colOff>
      <xdr:row>58</xdr:row>
      <xdr:rowOff>34805</xdr:rowOff>
    </xdr:to>
    <xdr:sp macro="" textlink="">
      <xdr:nvSpPr>
        <xdr:cNvPr id="601" name="円/楕円 600"/>
        <xdr:cNvSpPr/>
      </xdr:nvSpPr>
      <xdr:spPr>
        <a:xfrm>
          <a:off x="14541500" y="98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25932</xdr:rowOff>
    </xdr:from>
    <xdr:ext cx="534377" cy="259045"/>
    <xdr:sp macro="" textlink="">
      <xdr:nvSpPr>
        <xdr:cNvPr id="602" name="テキスト ボックス 601"/>
        <xdr:cNvSpPr txBox="1"/>
      </xdr:nvSpPr>
      <xdr:spPr>
        <a:xfrm>
          <a:off x="14325111" y="99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75968</xdr:rowOff>
    </xdr:from>
    <xdr:to>
      <xdr:col>20</xdr:col>
      <xdr:colOff>9525</xdr:colOff>
      <xdr:row>57</xdr:row>
      <xdr:rowOff>6118</xdr:rowOff>
    </xdr:to>
    <xdr:sp macro="" textlink="">
      <xdr:nvSpPr>
        <xdr:cNvPr id="603" name="円/楕円 602"/>
        <xdr:cNvSpPr/>
      </xdr:nvSpPr>
      <xdr:spPr>
        <a:xfrm>
          <a:off x="13652500" y="96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22645</xdr:rowOff>
    </xdr:from>
    <xdr:ext cx="599010" cy="259045"/>
    <xdr:sp macro="" textlink="">
      <xdr:nvSpPr>
        <xdr:cNvPr id="604" name="テキスト ボックス 603"/>
        <xdr:cNvSpPr txBox="1"/>
      </xdr:nvSpPr>
      <xdr:spPr>
        <a:xfrm>
          <a:off x="13403794" y="945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77070</xdr:rowOff>
    </xdr:from>
    <xdr:to>
      <xdr:col>18</xdr:col>
      <xdr:colOff>492125</xdr:colOff>
      <xdr:row>58</xdr:row>
      <xdr:rowOff>7220</xdr:rowOff>
    </xdr:to>
    <xdr:sp macro="" textlink="">
      <xdr:nvSpPr>
        <xdr:cNvPr id="605" name="円/楕円 604"/>
        <xdr:cNvSpPr/>
      </xdr:nvSpPr>
      <xdr:spPr>
        <a:xfrm>
          <a:off x="12763500" y="98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169797</xdr:rowOff>
    </xdr:from>
    <xdr:ext cx="534377" cy="259045"/>
    <xdr:sp macro="" textlink="">
      <xdr:nvSpPr>
        <xdr:cNvPr id="606" name="テキスト ボックス 605"/>
        <xdr:cNvSpPr txBox="1"/>
      </xdr:nvSpPr>
      <xdr:spPr>
        <a:xfrm>
          <a:off x="12547111" y="9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5051</xdr:rowOff>
    </xdr:from>
    <xdr:to>
      <xdr:col>23</xdr:col>
      <xdr:colOff>517525</xdr:colOff>
      <xdr:row>79</xdr:row>
      <xdr:rowOff>44450</xdr:rowOff>
    </xdr:to>
    <xdr:cxnSp macro="">
      <xdr:nvCxnSpPr>
        <xdr:cNvPr id="635" name="直線コネクタ 634"/>
        <xdr:cNvCxnSpPr/>
      </xdr:nvCxnSpPr>
      <xdr:spPr>
        <a:xfrm>
          <a:off x="15481300" y="13549601"/>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140</xdr:rowOff>
    </xdr:from>
    <xdr:to>
      <xdr:col>22</xdr:col>
      <xdr:colOff>365125</xdr:colOff>
      <xdr:row>79</xdr:row>
      <xdr:rowOff>5051</xdr:rowOff>
    </xdr:to>
    <xdr:cxnSp macro="">
      <xdr:nvCxnSpPr>
        <xdr:cNvPr id="638" name="直線コネクタ 637"/>
        <xdr:cNvCxnSpPr/>
      </xdr:nvCxnSpPr>
      <xdr:spPr>
        <a:xfrm>
          <a:off x="14592300" y="13544690"/>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140</xdr:rowOff>
    </xdr:from>
    <xdr:to>
      <xdr:col>21</xdr:col>
      <xdr:colOff>161925</xdr:colOff>
      <xdr:row>79</xdr:row>
      <xdr:rowOff>40278</xdr:rowOff>
    </xdr:to>
    <xdr:cxnSp macro="">
      <xdr:nvCxnSpPr>
        <xdr:cNvPr id="641" name="直線コネクタ 640"/>
        <xdr:cNvCxnSpPr/>
      </xdr:nvCxnSpPr>
      <xdr:spPr>
        <a:xfrm flipV="1">
          <a:off x="13703300" y="13544690"/>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168374</xdr:rowOff>
    </xdr:from>
    <xdr:to>
      <xdr:col>19</xdr:col>
      <xdr:colOff>644525</xdr:colOff>
      <xdr:row>79</xdr:row>
      <xdr:rowOff>40278</xdr:rowOff>
    </xdr:to>
    <xdr:cxnSp macro="">
      <xdr:nvCxnSpPr>
        <xdr:cNvPr id="644" name="直線コネクタ 643"/>
        <xdr:cNvCxnSpPr/>
      </xdr:nvCxnSpPr>
      <xdr:spPr>
        <a:xfrm>
          <a:off x="12814300" y="13541474"/>
          <a:ext cx="889000" cy="4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125701</xdr:rowOff>
    </xdr:from>
    <xdr:to>
      <xdr:col>22</xdr:col>
      <xdr:colOff>415925</xdr:colOff>
      <xdr:row>79</xdr:row>
      <xdr:rowOff>55851</xdr:rowOff>
    </xdr:to>
    <xdr:sp macro="" textlink="">
      <xdr:nvSpPr>
        <xdr:cNvPr id="656" name="円/楕円 655"/>
        <xdr:cNvSpPr/>
      </xdr:nvSpPr>
      <xdr:spPr>
        <a:xfrm>
          <a:off x="15430500" y="134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46978</xdr:rowOff>
    </xdr:from>
    <xdr:ext cx="534377" cy="259045"/>
    <xdr:sp macro="" textlink="">
      <xdr:nvSpPr>
        <xdr:cNvPr id="657" name="テキスト ボックス 656"/>
        <xdr:cNvSpPr txBox="1"/>
      </xdr:nvSpPr>
      <xdr:spPr>
        <a:xfrm>
          <a:off x="15214111" y="13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120790</xdr:rowOff>
    </xdr:from>
    <xdr:to>
      <xdr:col>21</xdr:col>
      <xdr:colOff>212725</xdr:colOff>
      <xdr:row>79</xdr:row>
      <xdr:rowOff>50940</xdr:rowOff>
    </xdr:to>
    <xdr:sp macro="" textlink="">
      <xdr:nvSpPr>
        <xdr:cNvPr id="658" name="円/楕円 657"/>
        <xdr:cNvSpPr/>
      </xdr:nvSpPr>
      <xdr:spPr>
        <a:xfrm>
          <a:off x="14541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42067</xdr:rowOff>
    </xdr:from>
    <xdr:ext cx="534377" cy="259045"/>
    <xdr:sp macro="" textlink="">
      <xdr:nvSpPr>
        <xdr:cNvPr id="659" name="テキスト ボックス 658"/>
        <xdr:cNvSpPr txBox="1"/>
      </xdr:nvSpPr>
      <xdr:spPr>
        <a:xfrm>
          <a:off x="14325111" y="135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160928</xdr:rowOff>
    </xdr:from>
    <xdr:to>
      <xdr:col>20</xdr:col>
      <xdr:colOff>9525</xdr:colOff>
      <xdr:row>79</xdr:row>
      <xdr:rowOff>91078</xdr:rowOff>
    </xdr:to>
    <xdr:sp macro="" textlink="">
      <xdr:nvSpPr>
        <xdr:cNvPr id="660" name="円/楕円 659"/>
        <xdr:cNvSpPr/>
      </xdr:nvSpPr>
      <xdr:spPr>
        <a:xfrm>
          <a:off x="13652500" y="13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82205</xdr:rowOff>
    </xdr:from>
    <xdr:ext cx="469744" cy="259045"/>
    <xdr:sp macro="" textlink="">
      <xdr:nvSpPr>
        <xdr:cNvPr id="661" name="テキスト ボックス 660"/>
        <xdr:cNvSpPr txBox="1"/>
      </xdr:nvSpPr>
      <xdr:spPr>
        <a:xfrm>
          <a:off x="13468427" y="1362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117574</xdr:rowOff>
    </xdr:from>
    <xdr:to>
      <xdr:col>18</xdr:col>
      <xdr:colOff>492125</xdr:colOff>
      <xdr:row>79</xdr:row>
      <xdr:rowOff>47724</xdr:rowOff>
    </xdr:to>
    <xdr:sp macro="" textlink="">
      <xdr:nvSpPr>
        <xdr:cNvPr id="662" name="円/楕円 661"/>
        <xdr:cNvSpPr/>
      </xdr:nvSpPr>
      <xdr:spPr>
        <a:xfrm>
          <a:off x="12763500" y="134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38851</xdr:rowOff>
    </xdr:from>
    <xdr:ext cx="534377" cy="259045"/>
    <xdr:sp macro="" textlink="">
      <xdr:nvSpPr>
        <xdr:cNvPr id="663" name="テキスト ボックス 662"/>
        <xdr:cNvSpPr txBox="1"/>
      </xdr:nvSpPr>
      <xdr:spPr>
        <a:xfrm>
          <a:off x="12547111" y="135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81119</xdr:rowOff>
    </xdr:from>
    <xdr:to>
      <xdr:col>23</xdr:col>
      <xdr:colOff>517525</xdr:colOff>
      <xdr:row>96</xdr:row>
      <xdr:rowOff>100749</xdr:rowOff>
    </xdr:to>
    <xdr:cxnSp macro="">
      <xdr:nvCxnSpPr>
        <xdr:cNvPr id="690" name="直線コネクタ 689"/>
        <xdr:cNvCxnSpPr/>
      </xdr:nvCxnSpPr>
      <xdr:spPr>
        <a:xfrm>
          <a:off x="15481300" y="16540319"/>
          <a:ext cx="8382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61196</xdr:rowOff>
    </xdr:from>
    <xdr:to>
      <xdr:col>22</xdr:col>
      <xdr:colOff>365125</xdr:colOff>
      <xdr:row>96</xdr:row>
      <xdr:rowOff>81119</xdr:rowOff>
    </xdr:to>
    <xdr:cxnSp macro="">
      <xdr:nvCxnSpPr>
        <xdr:cNvPr id="693" name="直線コネクタ 692"/>
        <xdr:cNvCxnSpPr/>
      </xdr:nvCxnSpPr>
      <xdr:spPr>
        <a:xfrm>
          <a:off x="14592300" y="16520396"/>
          <a:ext cx="88900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48107</xdr:rowOff>
    </xdr:from>
    <xdr:to>
      <xdr:col>21</xdr:col>
      <xdr:colOff>161925</xdr:colOff>
      <xdr:row>96</xdr:row>
      <xdr:rowOff>61196</xdr:rowOff>
    </xdr:to>
    <xdr:cxnSp macro="">
      <xdr:nvCxnSpPr>
        <xdr:cNvPr id="696" name="直線コネクタ 695"/>
        <xdr:cNvCxnSpPr/>
      </xdr:nvCxnSpPr>
      <xdr:spPr>
        <a:xfrm>
          <a:off x="13703300" y="16507307"/>
          <a:ext cx="889000" cy="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48107</xdr:rowOff>
    </xdr:from>
    <xdr:to>
      <xdr:col>19</xdr:col>
      <xdr:colOff>644525</xdr:colOff>
      <xdr:row>96</xdr:row>
      <xdr:rowOff>82738</xdr:rowOff>
    </xdr:to>
    <xdr:cxnSp macro="">
      <xdr:nvCxnSpPr>
        <xdr:cNvPr id="699" name="直線コネクタ 698"/>
        <xdr:cNvCxnSpPr/>
      </xdr:nvCxnSpPr>
      <xdr:spPr>
        <a:xfrm flipV="1">
          <a:off x="12814300" y="16507307"/>
          <a:ext cx="889000" cy="3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49949</xdr:rowOff>
    </xdr:from>
    <xdr:to>
      <xdr:col>23</xdr:col>
      <xdr:colOff>568325</xdr:colOff>
      <xdr:row>96</xdr:row>
      <xdr:rowOff>151549</xdr:rowOff>
    </xdr:to>
    <xdr:sp macro="" textlink="">
      <xdr:nvSpPr>
        <xdr:cNvPr id="709" name="円/楕円 708"/>
        <xdr:cNvSpPr/>
      </xdr:nvSpPr>
      <xdr:spPr>
        <a:xfrm>
          <a:off x="16268700" y="165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72826</xdr:rowOff>
    </xdr:from>
    <xdr:ext cx="599010" cy="259045"/>
    <xdr:sp macro="" textlink="">
      <xdr:nvSpPr>
        <xdr:cNvPr id="710" name="公債費該当値テキスト"/>
        <xdr:cNvSpPr txBox="1"/>
      </xdr:nvSpPr>
      <xdr:spPr>
        <a:xfrm>
          <a:off x="16370300" y="163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30319</xdr:rowOff>
    </xdr:from>
    <xdr:to>
      <xdr:col>22</xdr:col>
      <xdr:colOff>415925</xdr:colOff>
      <xdr:row>96</xdr:row>
      <xdr:rowOff>131919</xdr:rowOff>
    </xdr:to>
    <xdr:sp macro="" textlink="">
      <xdr:nvSpPr>
        <xdr:cNvPr id="711" name="円/楕円 710"/>
        <xdr:cNvSpPr/>
      </xdr:nvSpPr>
      <xdr:spPr>
        <a:xfrm>
          <a:off x="15430500" y="1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148446</xdr:rowOff>
    </xdr:from>
    <xdr:ext cx="599010" cy="259045"/>
    <xdr:sp macro="" textlink="">
      <xdr:nvSpPr>
        <xdr:cNvPr id="712" name="テキスト ボックス 711"/>
        <xdr:cNvSpPr txBox="1"/>
      </xdr:nvSpPr>
      <xdr:spPr>
        <a:xfrm>
          <a:off x="15181794" y="1626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10396</xdr:rowOff>
    </xdr:from>
    <xdr:to>
      <xdr:col>21</xdr:col>
      <xdr:colOff>212725</xdr:colOff>
      <xdr:row>96</xdr:row>
      <xdr:rowOff>111996</xdr:rowOff>
    </xdr:to>
    <xdr:sp macro="" textlink="">
      <xdr:nvSpPr>
        <xdr:cNvPr id="713" name="円/楕円 712"/>
        <xdr:cNvSpPr/>
      </xdr:nvSpPr>
      <xdr:spPr>
        <a:xfrm>
          <a:off x="14541500" y="164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128523</xdr:rowOff>
    </xdr:from>
    <xdr:ext cx="599010" cy="259045"/>
    <xdr:sp macro="" textlink="">
      <xdr:nvSpPr>
        <xdr:cNvPr id="714" name="テキスト ボックス 713"/>
        <xdr:cNvSpPr txBox="1"/>
      </xdr:nvSpPr>
      <xdr:spPr>
        <a:xfrm>
          <a:off x="14292794" y="1624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168757</xdr:rowOff>
    </xdr:from>
    <xdr:to>
      <xdr:col>20</xdr:col>
      <xdr:colOff>9525</xdr:colOff>
      <xdr:row>96</xdr:row>
      <xdr:rowOff>98907</xdr:rowOff>
    </xdr:to>
    <xdr:sp macro="" textlink="">
      <xdr:nvSpPr>
        <xdr:cNvPr id="715" name="円/楕円 714"/>
        <xdr:cNvSpPr/>
      </xdr:nvSpPr>
      <xdr:spPr>
        <a:xfrm>
          <a:off x="13652500" y="164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115434</xdr:rowOff>
    </xdr:from>
    <xdr:ext cx="599010" cy="259045"/>
    <xdr:sp macro="" textlink="">
      <xdr:nvSpPr>
        <xdr:cNvPr id="716" name="テキスト ボックス 715"/>
        <xdr:cNvSpPr txBox="1"/>
      </xdr:nvSpPr>
      <xdr:spPr>
        <a:xfrm>
          <a:off x="13403794" y="1623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31938</xdr:rowOff>
    </xdr:from>
    <xdr:to>
      <xdr:col>18</xdr:col>
      <xdr:colOff>492125</xdr:colOff>
      <xdr:row>96</xdr:row>
      <xdr:rowOff>133538</xdr:rowOff>
    </xdr:to>
    <xdr:sp macro="" textlink="">
      <xdr:nvSpPr>
        <xdr:cNvPr id="717" name="円/楕円 716"/>
        <xdr:cNvSpPr/>
      </xdr:nvSpPr>
      <xdr:spPr>
        <a:xfrm>
          <a:off x="12763500" y="164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150065</xdr:rowOff>
    </xdr:from>
    <xdr:ext cx="599010" cy="259045"/>
    <xdr:sp macro="" textlink="">
      <xdr:nvSpPr>
        <xdr:cNvPr id="718" name="テキスト ボックス 717"/>
        <xdr:cNvSpPr txBox="1"/>
      </xdr:nvSpPr>
      <xdr:spPr>
        <a:xfrm>
          <a:off x="12514794" y="162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支出の上位５項目である総務費、民生費、土木費、農林水産費、公債費が軒並み全国平均を上回っている。</a:t>
          </a:r>
          <a:endParaRPr lang="ja-JP" altLang="ja-JP" sz="1400">
            <a:effectLst/>
          </a:endParaRPr>
        </a:p>
        <a:p>
          <a:r>
            <a:rPr kumimoji="1" lang="ja-JP" altLang="ja-JP" sz="1100">
              <a:solidFill>
                <a:schemeClr val="dk1"/>
              </a:solidFill>
              <a:effectLst/>
              <a:latin typeface="+mn-lt"/>
              <a:ea typeface="+mn-ea"/>
              <a:cs typeface="+mn-cs"/>
            </a:rPr>
            <a:t>これは、山間地にある当村の基幹産業である農業関連や道路整備等のインフラに積極投資を行った結果であり、</a:t>
          </a:r>
          <a:endParaRPr lang="ja-JP" altLang="ja-JP" sz="1400">
            <a:effectLst/>
          </a:endParaRPr>
        </a:p>
        <a:p>
          <a:r>
            <a:rPr kumimoji="1" lang="ja-JP" altLang="ja-JP" sz="1100">
              <a:solidFill>
                <a:schemeClr val="dk1"/>
              </a:solidFill>
              <a:effectLst/>
              <a:latin typeface="+mn-lt"/>
              <a:ea typeface="+mn-ea"/>
              <a:cs typeface="+mn-cs"/>
            </a:rPr>
            <a:t>それに伴って公債費も支出額が多くなっているためである。</a:t>
          </a:r>
          <a:endParaRPr lang="ja-JP" altLang="ja-JP" sz="1400">
            <a:effectLst/>
          </a:endParaRPr>
        </a:p>
        <a:p>
          <a:r>
            <a:rPr kumimoji="1" lang="ja-JP" altLang="ja-JP" sz="1100">
              <a:solidFill>
                <a:schemeClr val="dk1"/>
              </a:solidFill>
              <a:effectLst/>
              <a:latin typeface="+mn-lt"/>
              <a:ea typeface="+mn-ea"/>
              <a:cs typeface="+mn-cs"/>
            </a:rPr>
            <a:t>　また、過疎地ということもあり高齢者の割合が高いことから人口減少も著しく、各項目で全国平均を上回る一つの</a:t>
          </a:r>
          <a:endParaRPr lang="ja-JP" altLang="ja-JP" sz="1400">
            <a:effectLst/>
          </a:endParaRPr>
        </a:p>
        <a:p>
          <a:r>
            <a:rPr kumimoji="1" lang="ja-JP" altLang="ja-JP" sz="1100">
              <a:solidFill>
                <a:schemeClr val="dk1"/>
              </a:solidFill>
              <a:effectLst/>
              <a:latin typeface="+mn-lt"/>
              <a:ea typeface="+mn-ea"/>
              <a:cs typeface="+mn-cs"/>
            </a:rPr>
            <a:t>原因となっている。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年度は、２年ぶりに普通交付税が１０億円以上となったが、一般財源が不足</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したため基金の取り崩しをおこなった。</a:t>
          </a:r>
          <a:endParaRPr lang="ja-JP" altLang="ja-JP" sz="1400">
            <a:effectLst/>
          </a:endParaRPr>
        </a:p>
        <a:p>
          <a:pPr rtl="0"/>
          <a:r>
            <a:rPr lang="ja-JP" altLang="ja-JP" sz="1100" b="0" i="0" baseline="0">
              <a:solidFill>
                <a:schemeClr val="dk1"/>
              </a:solidFill>
              <a:effectLst/>
              <a:latin typeface="+mn-lt"/>
              <a:ea typeface="+mn-ea"/>
              <a:cs typeface="+mn-cs"/>
            </a:rPr>
            <a:t>平成２８年度も投資的経費が多額となることから、基金の取り崩しは避けられないが、効率的な財政運営に今後も努めることにより財政健全化と持続可能な村づくりを目指していく。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年度もすべての会計で黒字となっている。</a:t>
          </a:r>
          <a:endParaRPr lang="ja-JP" altLang="ja-JP" sz="1400">
            <a:effectLst/>
          </a:endParaRPr>
        </a:p>
        <a:p>
          <a:pPr rtl="0"/>
          <a:r>
            <a:rPr lang="ja-JP" altLang="ja-JP" sz="1100" b="0" i="0" baseline="0">
              <a:solidFill>
                <a:schemeClr val="dk1"/>
              </a:solidFill>
              <a:effectLst/>
              <a:latin typeface="+mn-lt"/>
              <a:ea typeface="+mn-ea"/>
              <a:cs typeface="+mn-cs"/>
            </a:rPr>
            <a:t>　今後は介護給付費や国保医療費等の増加が見込まれること、被保険者数の減少</a:t>
          </a:r>
          <a:endParaRPr lang="ja-JP" altLang="ja-JP" sz="1400">
            <a:effectLst/>
          </a:endParaRPr>
        </a:p>
        <a:p>
          <a:pPr rtl="0"/>
          <a:r>
            <a:rPr lang="ja-JP" altLang="ja-JP" sz="1100" b="0" i="0" baseline="0">
              <a:solidFill>
                <a:schemeClr val="dk1"/>
              </a:solidFill>
              <a:effectLst/>
              <a:latin typeface="+mn-lt"/>
              <a:ea typeface="+mn-ea"/>
              <a:cs typeface="+mn-cs"/>
            </a:rPr>
            <a:t>に伴う保険料収入の減少など、財政が悪化する懸案事項があることから国保会計、</a:t>
          </a:r>
          <a:endParaRPr lang="ja-JP" altLang="ja-JP" sz="1400">
            <a:effectLst/>
          </a:endParaRPr>
        </a:p>
        <a:p>
          <a:pPr rtl="0"/>
          <a:r>
            <a:rPr lang="ja-JP" altLang="ja-JP" sz="1100" b="0" i="0" baseline="0">
              <a:solidFill>
                <a:schemeClr val="dk1"/>
              </a:solidFill>
              <a:effectLst/>
              <a:latin typeface="+mn-lt"/>
              <a:ea typeface="+mn-ea"/>
              <a:cs typeface="+mn-cs"/>
            </a:rPr>
            <a:t>介護会計を含め、今後も財政状況を見極めながら、引き続き各会計の健全化に努めていく。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2446933</v>
      </c>
      <c r="BO4" s="409"/>
      <c r="BP4" s="409"/>
      <c r="BQ4" s="409"/>
      <c r="BR4" s="409"/>
      <c r="BS4" s="409"/>
      <c r="BT4" s="409"/>
      <c r="BU4" s="410"/>
      <c r="BV4" s="408">
        <v>2330531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13.8</v>
      </c>
      <c r="CU4" s="586"/>
      <c r="CV4" s="586"/>
      <c r="CW4" s="586"/>
      <c r="CX4" s="586"/>
      <c r="CY4" s="586"/>
      <c r="CZ4" s="586"/>
      <c r="DA4" s="587"/>
      <c r="DB4" s="585">
        <v>14.6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2208516</v>
      </c>
      <c r="BO5" s="414"/>
      <c r="BP5" s="414"/>
      <c r="BQ5" s="414"/>
      <c r="BR5" s="414"/>
      <c r="BS5" s="414"/>
      <c r="BT5" s="414"/>
      <c r="BU5" s="415"/>
      <c r="BV5" s="413">
        <v>2114242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71.599999999999994</v>
      </c>
      <c r="CU5" s="384"/>
      <c r="CV5" s="384"/>
      <c r="CW5" s="384"/>
      <c r="CX5" s="384"/>
      <c r="CY5" s="384"/>
      <c r="CZ5" s="384"/>
      <c r="DA5" s="385"/>
      <c r="DB5" s="383">
        <v>75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238417</v>
      </c>
      <c r="BO6" s="414"/>
      <c r="BP6" s="414"/>
      <c r="BQ6" s="414"/>
      <c r="BR6" s="414"/>
      <c r="BS6" s="414"/>
      <c r="BT6" s="414"/>
      <c r="BU6" s="415"/>
      <c r="BV6" s="413">
        <v>216289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75.2</v>
      </c>
      <c r="CU6" s="560"/>
      <c r="CV6" s="560"/>
      <c r="CW6" s="560"/>
      <c r="CX6" s="560"/>
      <c r="CY6" s="560"/>
      <c r="CZ6" s="560"/>
      <c r="DA6" s="561"/>
      <c r="DB6" s="559">
        <v>78.900000000000006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58296</v>
      </c>
      <c r="BO7" s="414"/>
      <c r="BP7" s="414"/>
      <c r="BQ7" s="414"/>
      <c r="BR7" s="414"/>
      <c r="BS7" s="414"/>
      <c r="BT7" s="414"/>
      <c r="BU7" s="415"/>
      <c r="BV7" s="413">
        <v>32114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1301251</v>
      </c>
      <c r="CU7" s="414"/>
      <c r="CV7" s="414"/>
      <c r="CW7" s="414"/>
      <c r="CX7" s="414"/>
      <c r="CY7" s="414"/>
      <c r="CZ7" s="414"/>
      <c r="DA7" s="415"/>
      <c r="DB7" s="413">
        <v>1258070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180121</v>
      </c>
      <c r="BO8" s="414"/>
      <c r="BP8" s="414"/>
      <c r="BQ8" s="414"/>
      <c r="BR8" s="414"/>
      <c r="BS8" s="414"/>
      <c r="BT8" s="414"/>
      <c r="BU8" s="415"/>
      <c r="BV8" s="413">
        <v>184175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1702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-4054</v>
      </c>
      <c r="BO9" s="414"/>
      <c r="BP9" s="414"/>
      <c r="BQ9" s="414"/>
      <c r="BR9" s="414"/>
      <c r="BS9" s="414"/>
      <c r="BT9" s="414"/>
      <c r="BU9" s="415"/>
      <c r="BV9" s="413">
        <v>10521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15.9</v>
      </c>
      <c r="CU9" s="384"/>
      <c r="CV9" s="384"/>
      <c r="CW9" s="384"/>
      <c r="CX9" s="384"/>
      <c r="CY9" s="384"/>
      <c r="CZ9" s="384"/>
      <c r="DA9" s="385"/>
      <c r="DB9" s="383">
        <v>17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1910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1120</v>
      </c>
      <c r="BO10" s="414"/>
      <c r="BP10" s="414"/>
      <c r="BQ10" s="414"/>
      <c r="BR10" s="414"/>
      <c r="BS10" s="414"/>
      <c r="BT10" s="414"/>
      <c r="BU10" s="415"/>
      <c r="BV10" s="413">
        <v>1117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1599</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1738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1708</v>
      </c>
      <c r="S13" s="515"/>
      <c r="T13" s="515"/>
      <c r="U13" s="515"/>
      <c r="V13" s="516"/>
      <c r="W13" s="502" t="s">
        <v>120</v>
      </c>
      <c r="X13" s="426"/>
      <c r="Y13" s="426"/>
      <c r="Z13" s="426"/>
      <c r="AA13" s="426"/>
      <c r="AB13" s="427"/>
      <c r="AC13" s="389">
        <v>147</v>
      </c>
      <c r="AD13" s="390"/>
      <c r="AE13" s="390"/>
      <c r="AF13" s="390"/>
      <c r="AG13" s="391"/>
      <c r="AH13" s="389">
        <v>158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-1335</v>
      </c>
      <c r="BO13" s="414"/>
      <c r="BP13" s="414"/>
      <c r="BQ13" s="414"/>
      <c r="BR13" s="414"/>
      <c r="BS13" s="414"/>
      <c r="BT13" s="414"/>
      <c r="BU13" s="415"/>
      <c r="BV13" s="413">
        <v>11638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9.6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1751</v>
      </c>
      <c r="S14" s="515"/>
      <c r="T14" s="515"/>
      <c r="U14" s="515"/>
      <c r="V14" s="516"/>
      <c r="W14" s="517"/>
      <c r="X14" s="429"/>
      <c r="Y14" s="429"/>
      <c r="Z14" s="429"/>
      <c r="AA14" s="429"/>
      <c r="AB14" s="430"/>
      <c r="AC14" s="507">
        <v>16.899999999999999</v>
      </c>
      <c r="AD14" s="508"/>
      <c r="AE14" s="508"/>
      <c r="AF14" s="508"/>
      <c r="AG14" s="509"/>
      <c r="AH14" s="507">
        <v>16.100000000000001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1721</v>
      </c>
      <c r="S15" s="515"/>
      <c r="T15" s="515"/>
      <c r="U15" s="515"/>
      <c r="V15" s="516"/>
      <c r="W15" s="502" t="s">
        <v>127</v>
      </c>
      <c r="X15" s="426"/>
      <c r="Y15" s="426"/>
      <c r="Z15" s="426"/>
      <c r="AA15" s="426"/>
      <c r="AB15" s="427"/>
      <c r="AC15" s="389">
        <v>263</v>
      </c>
      <c r="AD15" s="390"/>
      <c r="AE15" s="390"/>
      <c r="AF15" s="390"/>
      <c r="AG15" s="391"/>
      <c r="AH15" s="389">
        <v>336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189777</v>
      </c>
      <c r="BO15" s="409"/>
      <c r="BP15" s="409"/>
      <c r="BQ15" s="409"/>
      <c r="BR15" s="409"/>
      <c r="BS15" s="409"/>
      <c r="BT15" s="409"/>
      <c r="BU15" s="410"/>
      <c r="BV15" s="408">
        <v>182611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30.2</v>
      </c>
      <c r="AD16" s="508"/>
      <c r="AE16" s="508"/>
      <c r="AF16" s="508"/>
      <c r="AG16" s="509"/>
      <c r="AH16" s="507">
        <v>34.1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1195253</v>
      </c>
      <c r="BO16" s="414"/>
      <c r="BP16" s="414"/>
      <c r="BQ16" s="414"/>
      <c r="BR16" s="414"/>
      <c r="BS16" s="414"/>
      <c r="BT16" s="414"/>
      <c r="BU16" s="415"/>
      <c r="BV16" s="413">
        <v>1150742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461</v>
      </c>
      <c r="AD17" s="390"/>
      <c r="AE17" s="390"/>
      <c r="AF17" s="390"/>
      <c r="AG17" s="391"/>
      <c r="AH17" s="389">
        <v>490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232934</v>
      </c>
      <c r="BO17" s="414"/>
      <c r="BP17" s="414"/>
      <c r="BQ17" s="414"/>
      <c r="BR17" s="414"/>
      <c r="BS17" s="414"/>
      <c r="BT17" s="414"/>
      <c r="BU17" s="415"/>
      <c r="BV17" s="413">
        <v>226635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64.59</v>
      </c>
      <c r="M18" s="478"/>
      <c r="N18" s="478"/>
      <c r="O18" s="478"/>
      <c r="P18" s="478"/>
      <c r="Q18" s="478"/>
      <c r="R18" s="479"/>
      <c r="S18" s="479"/>
      <c r="T18" s="479"/>
      <c r="U18" s="479"/>
      <c r="V18" s="480"/>
      <c r="W18" s="494"/>
      <c r="X18" s="495"/>
      <c r="Y18" s="495"/>
      <c r="Z18" s="495"/>
      <c r="AA18" s="495"/>
      <c r="AB18" s="503"/>
      <c r="AC18" s="377">
        <v>52.9</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948777</v>
      </c>
      <c r="BO18" s="414"/>
      <c r="BP18" s="414"/>
      <c r="BQ18" s="414"/>
      <c r="BR18" s="414"/>
      <c r="BS18" s="414"/>
      <c r="BT18" s="414"/>
      <c r="BU18" s="415"/>
      <c r="BV18" s="413">
        <v>955271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1787514</v>
      </c>
      <c r="BO19" s="414"/>
      <c r="BP19" s="414"/>
      <c r="BQ19" s="414"/>
      <c r="BR19" s="414"/>
      <c r="BS19" s="414"/>
      <c r="BT19" s="414"/>
      <c r="BU19" s="415"/>
      <c r="BV19" s="413">
        <v>1769135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639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2555099</v>
      </c>
      <c r="BO23" s="414"/>
      <c r="BP23" s="414"/>
      <c r="BQ23" s="414"/>
      <c r="BR23" s="414"/>
      <c r="BS23" s="414"/>
      <c r="BT23" s="414"/>
      <c r="BU23" s="415"/>
      <c r="BV23" s="413">
        <v>2478237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6000</v>
      </c>
      <c r="R24" s="390"/>
      <c r="S24" s="390"/>
      <c r="T24" s="390"/>
      <c r="U24" s="390"/>
      <c r="V24" s="391"/>
      <c r="W24" s="455"/>
      <c r="X24" s="446"/>
      <c r="Y24" s="447"/>
      <c r="Z24" s="386" t="s">
        <v>151</v>
      </c>
      <c r="AA24" s="387"/>
      <c r="AB24" s="387"/>
      <c r="AC24" s="387"/>
      <c r="AD24" s="387"/>
      <c r="AE24" s="387"/>
      <c r="AF24" s="387"/>
      <c r="AG24" s="388"/>
      <c r="AH24" s="389">
        <v>29</v>
      </c>
      <c r="AI24" s="390"/>
      <c r="AJ24" s="390"/>
      <c r="AK24" s="390"/>
      <c r="AL24" s="391"/>
      <c r="AM24" s="389">
        <v>87058</v>
      </c>
      <c r="AN24" s="390"/>
      <c r="AO24" s="390"/>
      <c r="AP24" s="390"/>
      <c r="AQ24" s="390"/>
      <c r="AR24" s="391"/>
      <c r="AS24" s="389">
        <v>3002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2132399</v>
      </c>
      <c r="BO24" s="414"/>
      <c r="BP24" s="414"/>
      <c r="BQ24" s="414"/>
      <c r="BR24" s="414"/>
      <c r="BS24" s="414"/>
      <c r="BT24" s="414"/>
      <c r="BU24" s="415"/>
      <c r="BV24" s="413">
        <v>2116244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5200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4600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2129</v>
      </c>
      <c r="R27" s="390"/>
      <c r="S27" s="390"/>
      <c r="T27" s="390"/>
      <c r="U27" s="390"/>
      <c r="V27" s="391"/>
      <c r="W27" s="455"/>
      <c r="X27" s="446"/>
      <c r="Y27" s="447"/>
      <c r="Z27" s="386" t="s">
        <v>161</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91624</v>
      </c>
      <c r="BO27" s="417"/>
      <c r="BP27" s="417"/>
      <c r="BQ27" s="417"/>
      <c r="BR27" s="417"/>
      <c r="BS27" s="417"/>
      <c r="BT27" s="417"/>
      <c r="BU27" s="418"/>
      <c r="BV27" s="416">
        <v>91456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1478</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427223</v>
      </c>
      <c r="BO28" s="409"/>
      <c r="BP28" s="409"/>
      <c r="BQ28" s="409"/>
      <c r="BR28" s="409"/>
      <c r="BS28" s="409"/>
      <c r="BT28" s="409"/>
      <c r="BU28" s="410"/>
      <c r="BV28" s="408">
        <v>426103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7</v>
      </c>
      <c r="M29" s="390"/>
      <c r="N29" s="390"/>
      <c r="O29" s="390"/>
      <c r="P29" s="391"/>
      <c r="Q29" s="389">
        <v>1274</v>
      </c>
      <c r="R29" s="390"/>
      <c r="S29" s="390"/>
      <c r="T29" s="390"/>
      <c r="U29" s="390"/>
      <c r="V29" s="391"/>
      <c r="W29" s="456"/>
      <c r="X29" s="457"/>
      <c r="Y29" s="458"/>
      <c r="Z29" s="386" t="s">
        <v>168</v>
      </c>
      <c r="AA29" s="387"/>
      <c r="AB29" s="387"/>
      <c r="AC29" s="387"/>
      <c r="AD29" s="387"/>
      <c r="AE29" s="387"/>
      <c r="AF29" s="387"/>
      <c r="AG29" s="388"/>
      <c r="AH29" s="389">
        <v>29</v>
      </c>
      <c r="AI29" s="390"/>
      <c r="AJ29" s="390"/>
      <c r="AK29" s="390"/>
      <c r="AL29" s="391"/>
      <c r="AM29" s="389">
        <v>87058</v>
      </c>
      <c r="AN29" s="390"/>
      <c r="AO29" s="390"/>
      <c r="AP29" s="390"/>
      <c r="AQ29" s="390"/>
      <c r="AR29" s="391"/>
      <c r="AS29" s="389">
        <v>3002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318378</v>
      </c>
      <c r="BO29" s="414"/>
      <c r="BP29" s="414"/>
      <c r="BQ29" s="414"/>
      <c r="BR29" s="414"/>
      <c r="BS29" s="414"/>
      <c r="BT29" s="414"/>
      <c r="BU29" s="415"/>
      <c r="BV29" s="413">
        <v>207848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88.7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768028</v>
      </c>
      <c r="BO30" s="417"/>
      <c r="BP30" s="417"/>
      <c r="BQ30" s="417"/>
      <c r="BR30" s="417"/>
      <c r="BS30" s="417"/>
      <c r="BT30" s="417"/>
      <c r="BU30" s="418"/>
      <c r="BV30" s="416">
        <v>661324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南信州広域連合（一般会計）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ヌーベルファーム泰阜</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南信州広域連合（南信州広域振興基金特別会計）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南信州広域連合（飯田広域消防特別会計）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長野県市町村自治振興組合（一般会計）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長野県地方税滞納整理機構（一般会計）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長野県市町村総合事務組合（一般会計）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長野県市町村総合事務組合（非常勤職員公務災害補償特別会計）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長野県後期高齢者医療広域連合（一般会計）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長野県後期高齢者医療広域連合（後期高齢者医療事業会計）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下伊那郡土木技術センター組合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9.09</v>
      </c>
      <c r="G34" s="33">
        <v>9.86</v>
      </c>
      <c r="H34" s="33">
        <v>13.32</v>
      </c>
      <c r="I34" s="33">
        <v>14.63</v>
      </c>
      <c r="J34" s="34">
        <v>13.84</v>
      </c>
      <c r="K34" s="22"/>
      <c r="L34" s="22"/>
      <c r="M34" s="22"/>
      <c r="N34" s="22"/>
      <c r="O34" s="22"/>
      <c r="P34" s="22"/>
    </row>
    <row r="35" spans="1:16" ht="39" customHeight="1">
      <c r="A35" s="22"/>
      <c r="B35" s="35"/>
      <c r="C35" s="1175" t="s">
        <v>524</v>
      </c>
      <c r="D35" s="1176"/>
      <c r="E35" s="1177"/>
      <c r="F35" s="36">
        <v>0.62</v>
      </c>
      <c r="G35" s="37">
        <v>0.72</v>
      </c>
      <c r="H35" s="37">
        <v>0.87</v>
      </c>
      <c r="I35" s="37">
        <v>1.22</v>
      </c>
      <c r="J35" s="38">
        <v>1.56</v>
      </c>
      <c r="K35" s="22"/>
      <c r="L35" s="22"/>
      <c r="M35" s="22"/>
      <c r="N35" s="22"/>
      <c r="O35" s="22"/>
      <c r="P35" s="22"/>
    </row>
    <row r="36" spans="1:16" ht="39" customHeight="1">
      <c r="A36" s="22"/>
      <c r="B36" s="35"/>
      <c r="C36" s="1175" t="s">
        <v>525</v>
      </c>
      <c r="D36" s="1176"/>
      <c r="E36" s="1177"/>
      <c r="F36" s="36">
        <v>0.25</v>
      </c>
      <c r="G36" s="37">
        <v>0.19</v>
      </c>
      <c r="H36" s="37">
        <v>0.18</v>
      </c>
      <c r="I36" s="37">
        <v>0.72</v>
      </c>
      <c r="J36" s="38">
        <v>0.78</v>
      </c>
      <c r="K36" s="22"/>
      <c r="L36" s="22"/>
      <c r="M36" s="22"/>
      <c r="N36" s="22"/>
      <c r="O36" s="22"/>
      <c r="P36" s="22"/>
    </row>
    <row r="37" spans="1:16" ht="39" customHeight="1">
      <c r="A37" s="22"/>
      <c r="B37" s="35"/>
      <c r="C37" s="1175" t="s">
        <v>526</v>
      </c>
      <c r="D37" s="1176"/>
      <c r="E37" s="1177"/>
      <c r="F37" s="36">
        <v>0.26</v>
      </c>
      <c r="G37" s="37">
        <v>0.49</v>
      </c>
      <c r="H37" s="37">
        <v>0.7</v>
      </c>
      <c r="I37" s="37">
        <v>0.76</v>
      </c>
      <c r="J37" s="38">
        <v>0.5</v>
      </c>
      <c r="K37" s="22"/>
      <c r="L37" s="22"/>
      <c r="M37" s="22"/>
      <c r="N37" s="22"/>
      <c r="O37" s="22"/>
      <c r="P37" s="22"/>
    </row>
    <row r="38" spans="1:16" ht="39" customHeight="1">
      <c r="A38" s="22"/>
      <c r="B38" s="35"/>
      <c r="C38" s="1175" t="s">
        <v>527</v>
      </c>
      <c r="D38" s="1176"/>
      <c r="E38" s="1177"/>
      <c r="F38" s="36">
        <v>0.32</v>
      </c>
      <c r="G38" s="37">
        <v>0.67</v>
      </c>
      <c r="H38" s="37">
        <v>0.2</v>
      </c>
      <c r="I38" s="37">
        <v>0.01</v>
      </c>
      <c r="J38" s="38">
        <v>0.02</v>
      </c>
      <c r="K38" s="22"/>
      <c r="L38" s="22"/>
      <c r="M38" s="22"/>
      <c r="N38" s="22"/>
      <c r="O38" s="22"/>
      <c r="P38" s="22"/>
    </row>
    <row r="39" spans="1:16" ht="39" customHeight="1">
      <c r="A39" s="22"/>
      <c r="B39" s="35"/>
      <c r="C39" s="1175" t="s">
        <v>528</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530</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315</v>
      </c>
      <c r="L45" s="60">
        <v>345</v>
      </c>
      <c r="M45" s="60">
        <v>328</v>
      </c>
      <c r="N45" s="60">
        <v>307</v>
      </c>
      <c r="O45" s="61">
        <v>288</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86</v>
      </c>
      <c r="L48" s="64">
        <v>72</v>
      </c>
      <c r="M48" s="64">
        <v>56</v>
      </c>
      <c r="N48" s="64">
        <v>55</v>
      </c>
      <c r="O48" s="65">
        <v>51</v>
      </c>
      <c r="P48" s="48"/>
      <c r="Q48" s="48"/>
      <c r="R48" s="48"/>
      <c r="S48" s="48"/>
      <c r="T48" s="48"/>
      <c r="U48" s="48"/>
    </row>
    <row r="49" spans="1:21" ht="30.75" customHeight="1">
      <c r="A49" s="48"/>
      <c r="B49" s="1193"/>
      <c r="C49" s="1194"/>
      <c r="D49" s="62"/>
      <c r="E49" s="1185" t="s">
        <v>15</v>
      </c>
      <c r="F49" s="1185"/>
      <c r="G49" s="1185"/>
      <c r="H49" s="1185"/>
      <c r="I49" s="1185"/>
      <c r="J49" s="1186"/>
      <c r="K49" s="63">
        <v>8</v>
      </c>
      <c r="L49" s="64">
        <v>8</v>
      </c>
      <c r="M49" s="64">
        <v>7</v>
      </c>
      <c r="N49" s="64">
        <v>2</v>
      </c>
      <c r="O49" s="65">
        <v>8</v>
      </c>
      <c r="P49" s="48"/>
      <c r="Q49" s="48"/>
      <c r="R49" s="48"/>
      <c r="S49" s="48"/>
      <c r="T49" s="48"/>
      <c r="U49" s="48"/>
    </row>
    <row r="50" spans="1:21" ht="30.75" customHeight="1">
      <c r="A50" s="48"/>
      <c r="B50" s="1193"/>
      <c r="C50" s="1194"/>
      <c r="D50" s="62"/>
      <c r="E50" s="1185" t="s">
        <v>16</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298</v>
      </c>
      <c r="L52" s="64">
        <v>311</v>
      </c>
      <c r="M52" s="64">
        <v>295</v>
      </c>
      <c r="N52" s="64">
        <v>282</v>
      </c>
      <c r="O52" s="65">
        <v>269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111</v>
      </c>
      <c r="L53" s="69">
        <v>114</v>
      </c>
      <c r="M53" s="69">
        <v>96</v>
      </c>
      <c r="N53" s="69">
        <v>82</v>
      </c>
      <c r="O53" s="70">
        <v>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1" t="s">
        <v>23</v>
      </c>
      <c r="C41" s="1212"/>
      <c r="D41" s="81"/>
      <c r="E41" s="1213" t="s">
        <v>24</v>
      </c>
      <c r="F41" s="1213"/>
      <c r="G41" s="1213"/>
      <c r="H41" s="1214"/>
      <c r="I41" s="82">
        <v>2550</v>
      </c>
      <c r="J41" s="83">
        <v>2607</v>
      </c>
      <c r="K41" s="83">
        <v>2511</v>
      </c>
      <c r="L41" s="83">
        <v>2478</v>
      </c>
      <c r="M41" s="84">
        <v>2555</v>
      </c>
    </row>
    <row r="42" spans="2:13" ht="27.75" customHeight="1">
      <c r="B42" s="1201"/>
      <c r="C42" s="1202"/>
      <c r="D42" s="85"/>
      <c r="E42" s="1205" t="s">
        <v>25</v>
      </c>
      <c r="F42" s="1205"/>
      <c r="G42" s="1205"/>
      <c r="H42" s="1206"/>
      <c r="I42" s="86" t="s">
        <v>477</v>
      </c>
      <c r="J42" s="87" t="s">
        <v>477</v>
      </c>
      <c r="K42" s="87" t="s">
        <v>477</v>
      </c>
      <c r="L42" s="87" t="s">
        <v>477</v>
      </c>
      <c r="M42" s="88" t="s">
        <v>477</v>
      </c>
    </row>
    <row r="43" spans="2:13" ht="27.75" customHeight="1">
      <c r="B43" s="1201"/>
      <c r="C43" s="1202"/>
      <c r="D43" s="85"/>
      <c r="E43" s="1205" t="s">
        <v>26</v>
      </c>
      <c r="F43" s="1205"/>
      <c r="G43" s="1205"/>
      <c r="H43" s="1206"/>
      <c r="I43" s="86">
        <v>665</v>
      </c>
      <c r="J43" s="87">
        <v>463</v>
      </c>
      <c r="K43" s="87">
        <v>478</v>
      </c>
      <c r="L43" s="87">
        <v>471</v>
      </c>
      <c r="M43" s="88">
        <v>438</v>
      </c>
    </row>
    <row r="44" spans="2:13" ht="27.75" customHeight="1">
      <c r="B44" s="1201"/>
      <c r="C44" s="1202"/>
      <c r="D44" s="85"/>
      <c r="E44" s="1205" t="s">
        <v>27</v>
      </c>
      <c r="F44" s="1205"/>
      <c r="G44" s="1205"/>
      <c r="H44" s="1206"/>
      <c r="I44" s="86">
        <v>36</v>
      </c>
      <c r="J44" s="87">
        <v>26</v>
      </c>
      <c r="K44" s="87">
        <v>13</v>
      </c>
      <c r="L44" s="87">
        <v>11</v>
      </c>
      <c r="M44" s="88">
        <v>12</v>
      </c>
    </row>
    <row r="45" spans="2:13" ht="27.75" customHeight="1">
      <c r="B45" s="1201"/>
      <c r="C45" s="1202"/>
      <c r="D45" s="85"/>
      <c r="E45" s="1205" t="s">
        <v>28</v>
      </c>
      <c r="F45" s="1205"/>
      <c r="G45" s="1205"/>
      <c r="H45" s="1206"/>
      <c r="I45" s="86">
        <v>397</v>
      </c>
      <c r="J45" s="87">
        <v>402</v>
      </c>
      <c r="K45" s="87">
        <v>377</v>
      </c>
      <c r="L45" s="87">
        <v>387</v>
      </c>
      <c r="M45" s="88">
        <v>351</v>
      </c>
    </row>
    <row r="46" spans="2:13" ht="27.75" customHeight="1">
      <c r="B46" s="1201"/>
      <c r="C46" s="1202"/>
      <c r="D46" s="85"/>
      <c r="E46" s="1205" t="s">
        <v>29</v>
      </c>
      <c r="F46" s="1205"/>
      <c r="G46" s="1205"/>
      <c r="H46" s="1206"/>
      <c r="I46" s="86" t="s">
        <v>477</v>
      </c>
      <c r="J46" s="87" t="s">
        <v>477</v>
      </c>
      <c r="K46" s="87" t="s">
        <v>477</v>
      </c>
      <c r="L46" s="87" t="s">
        <v>477</v>
      </c>
      <c r="M46" s="88" t="s">
        <v>477</v>
      </c>
    </row>
    <row r="47" spans="2:13" ht="27.75" customHeight="1">
      <c r="B47" s="1201"/>
      <c r="C47" s="1202"/>
      <c r="D47" s="85"/>
      <c r="E47" s="1205" t="s">
        <v>30</v>
      </c>
      <c r="F47" s="1205"/>
      <c r="G47" s="1205"/>
      <c r="H47" s="1206"/>
      <c r="I47" s="86" t="s">
        <v>477</v>
      </c>
      <c r="J47" s="87" t="s">
        <v>477</v>
      </c>
      <c r="K47" s="87" t="s">
        <v>477</v>
      </c>
      <c r="L47" s="87" t="s">
        <v>477</v>
      </c>
      <c r="M47" s="88" t="s">
        <v>477</v>
      </c>
    </row>
    <row r="48" spans="2:13" ht="27.75" customHeight="1">
      <c r="B48" s="1203"/>
      <c r="C48" s="1204"/>
      <c r="D48" s="85"/>
      <c r="E48" s="1205" t="s">
        <v>31</v>
      </c>
      <c r="F48" s="1205"/>
      <c r="G48" s="1205"/>
      <c r="H48" s="1206"/>
      <c r="I48" s="86" t="s">
        <v>477</v>
      </c>
      <c r="J48" s="87" t="s">
        <v>477</v>
      </c>
      <c r="K48" s="87" t="s">
        <v>477</v>
      </c>
      <c r="L48" s="87" t="s">
        <v>477</v>
      </c>
      <c r="M48" s="88" t="s">
        <v>477</v>
      </c>
    </row>
    <row r="49" spans="2:13" ht="27.75" customHeight="1">
      <c r="B49" s="1199" t="s">
        <v>32</v>
      </c>
      <c r="C49" s="1200"/>
      <c r="D49" s="89"/>
      <c r="E49" s="1205" t="s">
        <v>33</v>
      </c>
      <c r="F49" s="1205"/>
      <c r="G49" s="1205"/>
      <c r="H49" s="1206"/>
      <c r="I49" s="86">
        <v>1139</v>
      </c>
      <c r="J49" s="87">
        <v>1118</v>
      </c>
      <c r="K49" s="87">
        <v>1322</v>
      </c>
      <c r="L49" s="87">
        <v>1453</v>
      </c>
      <c r="M49" s="88">
        <v>1664</v>
      </c>
    </row>
    <row r="50" spans="2:13" ht="27.75" customHeight="1">
      <c r="B50" s="1201"/>
      <c r="C50" s="1202"/>
      <c r="D50" s="85"/>
      <c r="E50" s="1205" t="s">
        <v>34</v>
      </c>
      <c r="F50" s="1205"/>
      <c r="G50" s="1205"/>
      <c r="H50" s="1206"/>
      <c r="I50" s="86">
        <v>31</v>
      </c>
      <c r="J50" s="87">
        <v>53</v>
      </c>
      <c r="K50" s="87">
        <v>49</v>
      </c>
      <c r="L50" s="87">
        <v>42</v>
      </c>
      <c r="M50" s="88">
        <v>63</v>
      </c>
    </row>
    <row r="51" spans="2:13" ht="27.75" customHeight="1">
      <c r="B51" s="1203"/>
      <c r="C51" s="1204"/>
      <c r="D51" s="85"/>
      <c r="E51" s="1205" t="s">
        <v>35</v>
      </c>
      <c r="F51" s="1205"/>
      <c r="G51" s="1205"/>
      <c r="H51" s="1206"/>
      <c r="I51" s="86">
        <v>2353</v>
      </c>
      <c r="J51" s="87">
        <v>2326</v>
      </c>
      <c r="K51" s="87">
        <v>2233</v>
      </c>
      <c r="L51" s="87">
        <v>2183</v>
      </c>
      <c r="M51" s="88">
        <v>2210</v>
      </c>
    </row>
    <row r="52" spans="2:13" ht="27.75" customHeight="1" thickBot="1">
      <c r="B52" s="1207" t="s">
        <v>36</v>
      </c>
      <c r="C52" s="1208"/>
      <c r="D52" s="90"/>
      <c r="E52" s="1209" t="s">
        <v>37</v>
      </c>
      <c r="F52" s="1209"/>
      <c r="G52" s="1209"/>
      <c r="H52" s="1210"/>
      <c r="I52" s="91">
        <v>126</v>
      </c>
      <c r="J52" s="92">
        <v>1</v>
      </c>
      <c r="K52" s="92">
        <v>-225</v>
      </c>
      <c r="L52" s="92">
        <v>-331</v>
      </c>
      <c r="M52" s="93">
        <v>-580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551</v>
      </c>
      <c r="H51" s="1228"/>
      <c r="I51" s="1233" t="s">
        <v>552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553</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554</v>
      </c>
      <c r="H55" s="1239"/>
      <c r="I55" s="1237" t="s">
        <v>552</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47"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551</v>
      </c>
      <c r="H73" s="1228"/>
      <c r="I73" s="1233" t="s">
        <v>552</v>
      </c>
      <c r="J73" s="1233"/>
      <c r="K73" s="1248">
        <v>12.3</v>
      </c>
      <c r="L73" s="1248">
        <v>0</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9">
        <v>13.3</v>
      </c>
      <c r="L75" s="1249">
        <v>11.8</v>
      </c>
      <c r="M75" s="1249">
        <v>10.5</v>
      </c>
      <c r="N75" s="1249">
        <v>9.6</v>
      </c>
      <c r="O75" s="1249">
        <v>8.4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554</v>
      </c>
      <c r="H77" s="1239"/>
      <c r="I77" s="1237" t="s">
        <v>552</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558</v>
      </c>
      <c r="J79" s="1246"/>
      <c r="K79" s="1251">
        <v>9.4</v>
      </c>
      <c r="L79" s="1251">
        <v>8.5</v>
      </c>
      <c r="M79" s="1251">
        <v>7.9</v>
      </c>
      <c r="N79" s="1251">
        <v>6.9</v>
      </c>
      <c r="O79" s="1251">
        <v>7.2</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243185</v>
      </c>
      <c r="E3" s="116"/>
      <c r="F3" s="117">
        <v>201428</v>
      </c>
      <c r="G3" s="118"/>
      <c r="H3" s="119"/>
    </row>
    <row r="4" spans="1:8">
      <c r="A4" s="120"/>
      <c r="B4" s="121"/>
      <c r="C4" s="122"/>
      <c r="D4" s="123">
        <v>185298</v>
      </c>
      <c r="E4" s="124"/>
      <c r="F4" s="125">
        <v>118373</v>
      </c>
      <c r="G4" s="126"/>
      <c r="H4" s="127"/>
    </row>
    <row r="5" spans="1:8">
      <c r="A5" s="108" t="s">
        <v>511</v>
      </c>
      <c r="B5" s="113"/>
      <c r="C5" s="114"/>
      <c r="D5" s="115">
        <v>335191</v>
      </c>
      <c r="E5" s="116"/>
      <c r="F5" s="117">
        <v>221823</v>
      </c>
      <c r="G5" s="118"/>
      <c r="H5" s="119"/>
    </row>
    <row r="6" spans="1:8">
      <c r="A6" s="120"/>
      <c r="B6" s="121"/>
      <c r="C6" s="122"/>
      <c r="D6" s="123">
        <v>109481</v>
      </c>
      <c r="E6" s="124"/>
      <c r="F6" s="125">
        <v>104431</v>
      </c>
      <c r="G6" s="126"/>
      <c r="H6" s="127"/>
    </row>
    <row r="7" spans="1:8">
      <c r="A7" s="108" t="s">
        <v>512</v>
      </c>
      <c r="B7" s="113"/>
      <c r="C7" s="114"/>
      <c r="D7" s="115">
        <v>274880</v>
      </c>
      <c r="E7" s="116"/>
      <c r="F7" s="117">
        <v>263041</v>
      </c>
      <c r="G7" s="118"/>
      <c r="H7" s="119"/>
    </row>
    <row r="8" spans="1:8">
      <c r="A8" s="120"/>
      <c r="B8" s="121"/>
      <c r="C8" s="122"/>
      <c r="D8" s="123">
        <v>130605</v>
      </c>
      <c r="E8" s="124"/>
      <c r="F8" s="125">
        <v>103171</v>
      </c>
      <c r="G8" s="126"/>
      <c r="H8" s="127"/>
    </row>
    <row r="9" spans="1:8">
      <c r="A9" s="108" t="s">
        <v>513</v>
      </c>
      <c r="B9" s="113"/>
      <c r="C9" s="114"/>
      <c r="D9" s="115">
        <v>286171</v>
      </c>
      <c r="E9" s="116"/>
      <c r="F9" s="117">
        <v>272886</v>
      </c>
      <c r="G9" s="118"/>
      <c r="H9" s="119"/>
    </row>
    <row r="10" spans="1:8">
      <c r="A10" s="120"/>
      <c r="B10" s="121"/>
      <c r="C10" s="122"/>
      <c r="D10" s="123">
        <v>155524</v>
      </c>
      <c r="E10" s="124"/>
      <c r="F10" s="125">
        <v>125724</v>
      </c>
      <c r="G10" s="126"/>
      <c r="H10" s="127"/>
    </row>
    <row r="11" spans="1:8">
      <c r="A11" s="108" t="s">
        <v>514</v>
      </c>
      <c r="B11" s="113"/>
      <c r="C11" s="114"/>
      <c r="D11" s="115">
        <v>310753</v>
      </c>
      <c r="E11" s="116"/>
      <c r="F11" s="117">
        <v>245039</v>
      </c>
      <c r="G11" s="118"/>
      <c r="H11" s="119"/>
    </row>
    <row r="12" spans="1:8">
      <c r="A12" s="120"/>
      <c r="B12" s="121"/>
      <c r="C12" s="128"/>
      <c r="D12" s="123">
        <v>179250</v>
      </c>
      <c r="E12" s="124"/>
      <c r="F12" s="125">
        <v>108922</v>
      </c>
      <c r="G12" s="126"/>
      <c r="H12" s="127"/>
    </row>
    <row r="13" spans="1:8">
      <c r="A13" s="108"/>
      <c r="B13" s="113"/>
      <c r="C13" s="129"/>
      <c r="D13" s="130">
        <v>290036</v>
      </c>
      <c r="E13" s="131"/>
      <c r="F13" s="132">
        <v>240843</v>
      </c>
      <c r="G13" s="133"/>
      <c r="H13" s="119"/>
    </row>
    <row r="14" spans="1:8">
      <c r="A14" s="120"/>
      <c r="B14" s="121"/>
      <c r="C14" s="122"/>
      <c r="D14" s="123">
        <v>152032</v>
      </c>
      <c r="E14" s="124"/>
      <c r="F14" s="125">
        <v>112124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9.1</v>
      </c>
      <c r="C19" s="134">
        <f>ROUND(VALUE(SUBSTITUTE(実質収支比率等に係る経年分析!G$48,"▲","-")),2)</f>
        <v>9.8699999999999992</v>
      </c>
      <c r="D19" s="134">
        <f>ROUND(VALUE(SUBSTITUTE(実質収支比率等に係る経年分析!H$48,"▲","-")),2)</f>
        <v>13.32</v>
      </c>
      <c r="E19" s="134">
        <f>ROUND(VALUE(SUBSTITUTE(実質収支比率等に係る経年分析!I$48,"▲","-")),2)</f>
        <v>14.64</v>
      </c>
      <c r="F19" s="134">
        <f>ROUND(VALUE(SUBSTITUTE(実質収支比率等に係る経年分析!J$48,"▲","-")),2)</f>
        <v>13.84</v>
      </c>
    </row>
    <row r="20" spans="1:11">
      <c r="A20" s="134" t="s">
        <v>42</v>
      </c>
      <c r="B20" s="134">
        <f>ROUND(VALUE(SUBSTITUTE(実質収支比率等に係る経年分析!F$47,"▲","-")),2)</f>
        <v>25.61</v>
      </c>
      <c r="C20" s="134">
        <f>ROUND(VALUE(SUBSTITUTE(実質収支比率等に係る経年分析!G$47,"▲","-")),2)</f>
        <v>26.96</v>
      </c>
      <c r="D20" s="134">
        <f>ROUND(VALUE(SUBSTITUTE(実質収支比率等に係る経年分析!H$47,"▲","-")),2)</f>
        <v>32.6</v>
      </c>
      <c r="E20" s="134">
        <f>ROUND(VALUE(SUBSTITUTE(実質収支比率等に係る経年分析!I$47,"▲","-")),2)</f>
        <v>33.869999999999997</v>
      </c>
      <c r="F20" s="134">
        <f>ROUND(VALUE(SUBSTITUTE(実質収支比率等に係る経年分析!J$47,"▲","-")),2)</f>
        <v>32.83</v>
      </c>
    </row>
    <row r="21" spans="1:11">
      <c r="A21" s="134" t="s">
        <v>43</v>
      </c>
      <c r="B21" s="134">
        <f>IF(ISNUMBER(VALUE(SUBSTITUTE(実質収支比率等に係る経年分析!F$49,"▲","-"))),ROUND(VALUE(SUBSTITUTE(実質収支比率等に係る経年分析!F$49,"▲","-")),2),NA())</f>
        <v>4.16</v>
      </c>
      <c r="C21" s="134">
        <f>IF(ISNUMBER(VALUE(SUBSTITUTE(実質収支比率等に係る経年分析!G$49,"▲","-"))),ROUND(VALUE(SUBSTITUTE(実質収支比率等に係る経年分析!G$49,"▲","-")),2),NA())</f>
        <v>2.5299999999999998</v>
      </c>
      <c r="D21" s="134">
        <f>IF(ISNUMBER(VALUE(SUBSTITUTE(実質収支比率等に係る経年分析!H$49,"▲","-"))),ROUND(VALUE(SUBSTITUTE(実質収支比率等に係る経年分析!H$49,"▲","-")),2),NA())</f>
        <v>8.5299999999999994</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c r="A35" s="135" t="str">
        <f>IF(連結実質赤字比率に係る赤字・黒字の構成分析!C$35="",NA(),連結実質赤字比率に係る赤字・黒字の構成分析!C$35)</f>
        <v>国民健康保険特別会計施設勘定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298</v>
      </c>
      <c r="E42" s="136"/>
      <c r="F42" s="136"/>
      <c r="G42" s="136">
        <f>'実質公債費比率（分子）の構造'!L$52</f>
        <v>311</v>
      </c>
      <c r="H42" s="136"/>
      <c r="I42" s="136"/>
      <c r="J42" s="136">
        <f>'実質公債費比率（分子）の構造'!M$52</f>
        <v>295</v>
      </c>
      <c r="K42" s="136"/>
      <c r="L42" s="136"/>
      <c r="M42" s="136">
        <f>'実質公債費比率（分子）の構造'!N$52</f>
        <v>282</v>
      </c>
      <c r="N42" s="136"/>
      <c r="O42" s="136"/>
      <c r="P42" s="136">
        <f>'実質公債費比率（分子）の構造'!O$52</f>
        <v>269</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v>
      </c>
      <c r="C45" s="136"/>
      <c r="D45" s="136"/>
      <c r="E45" s="136">
        <f>'実質公債費比率（分子）の構造'!L$49</f>
        <v>8</v>
      </c>
      <c r="F45" s="136"/>
      <c r="G45" s="136"/>
      <c r="H45" s="136">
        <f>'実質公債費比率（分子）の構造'!M$49</f>
        <v>7</v>
      </c>
      <c r="I45" s="136"/>
      <c r="J45" s="136"/>
      <c r="K45" s="136">
        <f>'実質公債費比率（分子）の構造'!N$49</f>
        <v>2</v>
      </c>
      <c r="L45" s="136"/>
      <c r="M45" s="136"/>
      <c r="N45" s="136">
        <f>'実質公債費比率（分子）の構造'!O$49</f>
        <v>8</v>
      </c>
      <c r="O45" s="136"/>
      <c r="P45" s="136"/>
    </row>
    <row r="46" spans="1:16">
      <c r="A46" s="136" t="s">
        <v>54</v>
      </c>
      <c r="B46" s="136">
        <f>'実質公債費比率（分子）の構造'!K$48</f>
        <v>86</v>
      </c>
      <c r="C46" s="136"/>
      <c r="D46" s="136"/>
      <c r="E46" s="136">
        <f>'実質公債費比率（分子）の構造'!L$48</f>
        <v>72</v>
      </c>
      <c r="F46" s="136"/>
      <c r="G46" s="136"/>
      <c r="H46" s="136">
        <f>'実質公債費比率（分子）の構造'!M$48</f>
        <v>56</v>
      </c>
      <c r="I46" s="136"/>
      <c r="J46" s="136"/>
      <c r="K46" s="136">
        <f>'実質公債費比率（分子）の構造'!N$48</f>
        <v>55</v>
      </c>
      <c r="L46" s="136"/>
      <c r="M46" s="136"/>
      <c r="N46" s="136">
        <f>'実質公債費比率（分子）の構造'!O$48</f>
        <v>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315</v>
      </c>
      <c r="C49" s="136"/>
      <c r="D49" s="136"/>
      <c r="E49" s="136">
        <f>'実質公債費比率（分子）の構造'!L$45</f>
        <v>345</v>
      </c>
      <c r="F49" s="136"/>
      <c r="G49" s="136"/>
      <c r="H49" s="136">
        <f>'実質公債費比率（分子）の構造'!M$45</f>
        <v>328</v>
      </c>
      <c r="I49" s="136"/>
      <c r="J49" s="136"/>
      <c r="K49" s="136">
        <f>'実質公債費比率（分子）の構造'!N$45</f>
        <v>307</v>
      </c>
      <c r="L49" s="136"/>
      <c r="M49" s="136"/>
      <c r="N49" s="136">
        <f>'実質公債費比率（分子）の構造'!O$45</f>
        <v>288</v>
      </c>
      <c r="O49" s="136"/>
      <c r="P49" s="136"/>
    </row>
    <row r="50" spans="1:16">
      <c r="A50" s="136" t="s">
        <v>58</v>
      </c>
      <c r="B50" s="136" t="e">
        <f>NA()</f>
        <v>#N/A</v>
      </c>
      <c r="C50" s="136">
        <f>IF(ISNUMBER('実質公債費比率（分子）の構造'!K$53),'実質公債費比率（分子）の構造'!K$53,NA())</f>
        <v>111</v>
      </c>
      <c r="D50" s="136" t="e">
        <f>NA()</f>
        <v>#N/A</v>
      </c>
      <c r="E50" s="136" t="e">
        <f>NA()</f>
        <v>#N/A</v>
      </c>
      <c r="F50" s="136">
        <f>IF(ISNUMBER('実質公債費比率（分子）の構造'!L$53),'実質公債費比率（分子）の構造'!L$53,NA())</f>
        <v>114</v>
      </c>
      <c r="G50" s="136" t="e">
        <f>NA()</f>
        <v>#N/A</v>
      </c>
      <c r="H50" s="136" t="e">
        <f>NA()</f>
        <v>#N/A</v>
      </c>
      <c r="I50" s="136">
        <f>IF(ISNUMBER('実質公債費比率（分子）の構造'!M$53),'実質公債費比率（分子）の構造'!M$53,NA())</f>
        <v>96</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78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2353</v>
      </c>
      <c r="E56" s="135"/>
      <c r="F56" s="135"/>
      <c r="G56" s="135">
        <f>'将来負担比率（分子）の構造'!J$51</f>
        <v>2326</v>
      </c>
      <c r="H56" s="135"/>
      <c r="I56" s="135"/>
      <c r="J56" s="135">
        <f>'将来負担比率（分子）の構造'!K$51</f>
        <v>2233</v>
      </c>
      <c r="K56" s="135"/>
      <c r="L56" s="135"/>
      <c r="M56" s="135">
        <f>'将来負担比率（分子）の構造'!L$51</f>
        <v>2183</v>
      </c>
      <c r="N56" s="135"/>
      <c r="O56" s="135"/>
      <c r="P56" s="135">
        <f>'将来負担比率（分子）の構造'!M$51</f>
        <v>2210</v>
      </c>
    </row>
    <row r="57" spans="1:16">
      <c r="A57" s="135" t="s">
        <v>34</v>
      </c>
      <c r="B57" s="135"/>
      <c r="C57" s="135"/>
      <c r="D57" s="135">
        <f>'将来負担比率（分子）の構造'!I$50</f>
        <v>31</v>
      </c>
      <c r="E57" s="135"/>
      <c r="F57" s="135"/>
      <c r="G57" s="135">
        <f>'将来負担比率（分子）の構造'!J$50</f>
        <v>53</v>
      </c>
      <c r="H57" s="135"/>
      <c r="I57" s="135"/>
      <c r="J57" s="135">
        <f>'将来負担比率（分子）の構造'!K$50</f>
        <v>49</v>
      </c>
      <c r="K57" s="135"/>
      <c r="L57" s="135"/>
      <c r="M57" s="135">
        <f>'将来負担比率（分子）の構造'!L$50</f>
        <v>42</v>
      </c>
      <c r="N57" s="135"/>
      <c r="O57" s="135"/>
      <c r="P57" s="135">
        <f>'将来負担比率（分子）の構造'!M$50</f>
        <v>63</v>
      </c>
    </row>
    <row r="58" spans="1:16">
      <c r="A58" s="135" t="s">
        <v>33</v>
      </c>
      <c r="B58" s="135"/>
      <c r="C58" s="135"/>
      <c r="D58" s="135">
        <f>'将来負担比率（分子）の構造'!I$49</f>
        <v>1139</v>
      </c>
      <c r="E58" s="135"/>
      <c r="F58" s="135"/>
      <c r="G58" s="135">
        <f>'将来負担比率（分子）の構造'!J$49</f>
        <v>1118</v>
      </c>
      <c r="H58" s="135"/>
      <c r="I58" s="135"/>
      <c r="J58" s="135">
        <f>'将来負担比率（分子）の構造'!K$49</f>
        <v>1322</v>
      </c>
      <c r="K58" s="135"/>
      <c r="L58" s="135"/>
      <c r="M58" s="135">
        <f>'将来負担比率（分子）の構造'!L$49</f>
        <v>1453</v>
      </c>
      <c r="N58" s="135"/>
      <c r="O58" s="135"/>
      <c r="P58" s="135">
        <f>'将来負担比率（分子）の構造'!M$49</f>
        <v>1664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397</v>
      </c>
      <c r="C62" s="135"/>
      <c r="D62" s="135"/>
      <c r="E62" s="135">
        <f>'将来負担比率（分子）の構造'!J$45</f>
        <v>402</v>
      </c>
      <c r="F62" s="135"/>
      <c r="G62" s="135"/>
      <c r="H62" s="135">
        <f>'将来負担比率（分子）の構造'!K$45</f>
        <v>377</v>
      </c>
      <c r="I62" s="135"/>
      <c r="J62" s="135"/>
      <c r="K62" s="135">
        <f>'将来負担比率（分子）の構造'!L$45</f>
        <v>387</v>
      </c>
      <c r="L62" s="135"/>
      <c r="M62" s="135"/>
      <c r="N62" s="135">
        <f>'将来負担比率（分子）の構造'!M$45</f>
        <v>351</v>
      </c>
      <c r="O62" s="135"/>
      <c r="P62" s="135"/>
    </row>
    <row r="63" spans="1:16">
      <c r="A63" s="135" t="s">
        <v>27</v>
      </c>
      <c r="B63" s="135">
        <f>'将来負担比率（分子）の構造'!I$44</f>
        <v>36</v>
      </c>
      <c r="C63" s="135"/>
      <c r="D63" s="135"/>
      <c r="E63" s="135">
        <f>'将来負担比率（分子）の構造'!J$44</f>
        <v>26</v>
      </c>
      <c r="F63" s="135"/>
      <c r="G63" s="135"/>
      <c r="H63" s="135">
        <f>'将来負担比率（分子）の構造'!K$44</f>
        <v>13</v>
      </c>
      <c r="I63" s="135"/>
      <c r="J63" s="135"/>
      <c r="K63" s="135">
        <f>'将来負担比率（分子）の構造'!L$44</f>
        <v>11</v>
      </c>
      <c r="L63" s="135"/>
      <c r="M63" s="135"/>
      <c r="N63" s="135">
        <f>'将来負担比率（分子）の構造'!M$44</f>
        <v>12</v>
      </c>
      <c r="O63" s="135"/>
      <c r="P63" s="135"/>
    </row>
    <row r="64" spans="1:16">
      <c r="A64" s="135" t="s">
        <v>26</v>
      </c>
      <c r="B64" s="135">
        <f>'将来負担比率（分子）の構造'!I$43</f>
        <v>665</v>
      </c>
      <c r="C64" s="135"/>
      <c r="D64" s="135"/>
      <c r="E64" s="135">
        <f>'将来負担比率（分子）の構造'!J$43</f>
        <v>463</v>
      </c>
      <c r="F64" s="135"/>
      <c r="G64" s="135"/>
      <c r="H64" s="135">
        <f>'将来負担比率（分子）の構造'!K$43</f>
        <v>478</v>
      </c>
      <c r="I64" s="135"/>
      <c r="J64" s="135"/>
      <c r="K64" s="135">
        <f>'将来負担比率（分子）の構造'!L$43</f>
        <v>471</v>
      </c>
      <c r="L64" s="135"/>
      <c r="M64" s="135"/>
      <c r="N64" s="135">
        <f>'将来負担比率（分子）の構造'!M$43</f>
        <v>438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2550</v>
      </c>
      <c r="C66" s="135"/>
      <c r="D66" s="135"/>
      <c r="E66" s="135">
        <f>'将来負担比率（分子）の構造'!J$41</f>
        <v>2607</v>
      </c>
      <c r="F66" s="135"/>
      <c r="G66" s="135"/>
      <c r="H66" s="135">
        <f>'将来負担比率（分子）の構造'!K$41</f>
        <v>2511</v>
      </c>
      <c r="I66" s="135"/>
      <c r="J66" s="135"/>
      <c r="K66" s="135">
        <f>'将来負担比率（分子）の構造'!L$41</f>
        <v>2478</v>
      </c>
      <c r="L66" s="135"/>
      <c r="M66" s="135"/>
      <c r="N66" s="135">
        <f>'将来負担比率（分子）の構造'!M$41</f>
        <v>2555</v>
      </c>
      <c r="O66" s="135"/>
      <c r="P66" s="135"/>
    </row>
    <row r="67" spans="1:16">
      <c r="A67" s="135" t="s">
        <v>62</v>
      </c>
      <c r="B67" s="135" t="e">
        <f>NA()</f>
        <v>#N/A</v>
      </c>
      <c r="C67" s="135">
        <f>IF(ISNUMBER('将来負担比率（分子）の構造'!I$52), IF('将来負担比率（分子）の構造'!I$52 &lt; 0, 0, '将来負担比率（分子）の構造'!I$52), NA())</f>
        <v>126</v>
      </c>
      <c r="D67" s="135" t="e">
        <f>NA()</f>
        <v>#N/A</v>
      </c>
      <c r="E67" s="135" t="e">
        <f>NA()</f>
        <v>#N/A</v>
      </c>
      <c r="F67" s="135">
        <f>IF(ISNUMBER('将来負担比率（分子）の構造'!J$52), IF('将来負担比率（分子）の構造'!J$52 &lt; 0, 0, '将来負担比率（分子）の構造'!J$52), NA())</f>
        <v>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184011</v>
      </c>
      <c r="S5" s="669"/>
      <c r="T5" s="669"/>
      <c r="U5" s="669"/>
      <c r="V5" s="669"/>
      <c r="W5" s="669"/>
      <c r="X5" s="669"/>
      <c r="Y5" s="716"/>
      <c r="Z5" s="729">
        <v>7.5</v>
      </c>
      <c r="AA5" s="729"/>
      <c r="AB5" s="729"/>
      <c r="AC5" s="729"/>
      <c r="AD5" s="730">
        <v>184011</v>
      </c>
      <c r="AE5" s="730"/>
      <c r="AF5" s="730"/>
      <c r="AG5" s="730"/>
      <c r="AH5" s="730"/>
      <c r="AI5" s="730"/>
      <c r="AJ5" s="730"/>
      <c r="AK5" s="730"/>
      <c r="AL5" s="717">
        <v>14.6</v>
      </c>
      <c r="AM5" s="686"/>
      <c r="AN5" s="686"/>
      <c r="AO5" s="718"/>
      <c r="AP5" s="705" t="s">
        <v>207</v>
      </c>
      <c r="AQ5" s="706"/>
      <c r="AR5" s="706"/>
      <c r="AS5" s="706"/>
      <c r="AT5" s="706"/>
      <c r="AU5" s="706"/>
      <c r="AV5" s="706"/>
      <c r="AW5" s="706"/>
      <c r="AX5" s="706"/>
      <c r="AY5" s="706"/>
      <c r="AZ5" s="706"/>
      <c r="BA5" s="706"/>
      <c r="BB5" s="706"/>
      <c r="BC5" s="706"/>
      <c r="BD5" s="706"/>
      <c r="BE5" s="706"/>
      <c r="BF5" s="707"/>
      <c r="BG5" s="618">
        <v>184011</v>
      </c>
      <c r="BH5" s="619"/>
      <c r="BI5" s="619"/>
      <c r="BJ5" s="619"/>
      <c r="BK5" s="619"/>
      <c r="BL5" s="619"/>
      <c r="BM5" s="619"/>
      <c r="BN5" s="620"/>
      <c r="BO5" s="671">
        <v>100</v>
      </c>
      <c r="BP5" s="671"/>
      <c r="BQ5" s="671"/>
      <c r="BR5" s="671"/>
      <c r="BS5" s="672">
        <v>14322</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28997</v>
      </c>
      <c r="S6" s="619"/>
      <c r="T6" s="619"/>
      <c r="U6" s="619"/>
      <c r="V6" s="619"/>
      <c r="W6" s="619"/>
      <c r="X6" s="619"/>
      <c r="Y6" s="620"/>
      <c r="Z6" s="671">
        <v>1.2</v>
      </c>
      <c r="AA6" s="671"/>
      <c r="AB6" s="671"/>
      <c r="AC6" s="671"/>
      <c r="AD6" s="672">
        <v>28997</v>
      </c>
      <c r="AE6" s="672"/>
      <c r="AF6" s="672"/>
      <c r="AG6" s="672"/>
      <c r="AH6" s="672"/>
      <c r="AI6" s="672"/>
      <c r="AJ6" s="672"/>
      <c r="AK6" s="672"/>
      <c r="AL6" s="641">
        <v>2.2999999999999998</v>
      </c>
      <c r="AM6" s="673"/>
      <c r="AN6" s="673"/>
      <c r="AO6" s="674"/>
      <c r="AP6" s="615" t="s">
        <v>212</v>
      </c>
      <c r="AQ6" s="616"/>
      <c r="AR6" s="616"/>
      <c r="AS6" s="616"/>
      <c r="AT6" s="616"/>
      <c r="AU6" s="616"/>
      <c r="AV6" s="616"/>
      <c r="AW6" s="616"/>
      <c r="AX6" s="616"/>
      <c r="AY6" s="616"/>
      <c r="AZ6" s="616"/>
      <c r="BA6" s="616"/>
      <c r="BB6" s="616"/>
      <c r="BC6" s="616"/>
      <c r="BD6" s="616"/>
      <c r="BE6" s="616"/>
      <c r="BF6" s="617"/>
      <c r="BG6" s="618">
        <v>184011</v>
      </c>
      <c r="BH6" s="619"/>
      <c r="BI6" s="619"/>
      <c r="BJ6" s="619"/>
      <c r="BK6" s="619"/>
      <c r="BL6" s="619"/>
      <c r="BM6" s="619"/>
      <c r="BN6" s="620"/>
      <c r="BO6" s="671">
        <v>100</v>
      </c>
      <c r="BP6" s="671"/>
      <c r="BQ6" s="671"/>
      <c r="BR6" s="671"/>
      <c r="BS6" s="672">
        <v>14322</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32692</v>
      </c>
      <c r="CS6" s="619"/>
      <c r="CT6" s="619"/>
      <c r="CU6" s="619"/>
      <c r="CV6" s="619"/>
      <c r="CW6" s="619"/>
      <c r="CX6" s="619"/>
      <c r="CY6" s="620"/>
      <c r="CZ6" s="671">
        <v>1.5</v>
      </c>
      <c r="DA6" s="671"/>
      <c r="DB6" s="671"/>
      <c r="DC6" s="671"/>
      <c r="DD6" s="624" t="s">
        <v>214</v>
      </c>
      <c r="DE6" s="619"/>
      <c r="DF6" s="619"/>
      <c r="DG6" s="619"/>
      <c r="DH6" s="619"/>
      <c r="DI6" s="619"/>
      <c r="DJ6" s="619"/>
      <c r="DK6" s="619"/>
      <c r="DL6" s="619"/>
      <c r="DM6" s="619"/>
      <c r="DN6" s="619"/>
      <c r="DO6" s="619"/>
      <c r="DP6" s="620"/>
      <c r="DQ6" s="624">
        <v>32692</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225</v>
      </c>
      <c r="S7" s="619"/>
      <c r="T7" s="619"/>
      <c r="U7" s="619"/>
      <c r="V7" s="619"/>
      <c r="W7" s="619"/>
      <c r="X7" s="619"/>
      <c r="Y7" s="620"/>
      <c r="Z7" s="671">
        <v>0</v>
      </c>
      <c r="AA7" s="671"/>
      <c r="AB7" s="671"/>
      <c r="AC7" s="671"/>
      <c r="AD7" s="672">
        <v>225</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63603</v>
      </c>
      <c r="BH7" s="619"/>
      <c r="BI7" s="619"/>
      <c r="BJ7" s="619"/>
      <c r="BK7" s="619"/>
      <c r="BL7" s="619"/>
      <c r="BM7" s="619"/>
      <c r="BN7" s="620"/>
      <c r="BO7" s="671">
        <v>34.6</v>
      </c>
      <c r="BP7" s="671"/>
      <c r="BQ7" s="671"/>
      <c r="BR7" s="671"/>
      <c r="BS7" s="672">
        <v>167</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427367</v>
      </c>
      <c r="CS7" s="619"/>
      <c r="CT7" s="619"/>
      <c r="CU7" s="619"/>
      <c r="CV7" s="619"/>
      <c r="CW7" s="619"/>
      <c r="CX7" s="619"/>
      <c r="CY7" s="620"/>
      <c r="CZ7" s="671">
        <v>19.399999999999999</v>
      </c>
      <c r="DA7" s="671"/>
      <c r="DB7" s="671"/>
      <c r="DC7" s="671"/>
      <c r="DD7" s="624">
        <v>21347</v>
      </c>
      <c r="DE7" s="619"/>
      <c r="DF7" s="619"/>
      <c r="DG7" s="619"/>
      <c r="DH7" s="619"/>
      <c r="DI7" s="619"/>
      <c r="DJ7" s="619"/>
      <c r="DK7" s="619"/>
      <c r="DL7" s="619"/>
      <c r="DM7" s="619"/>
      <c r="DN7" s="619"/>
      <c r="DO7" s="619"/>
      <c r="DP7" s="620"/>
      <c r="DQ7" s="624">
        <v>347883</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627</v>
      </c>
      <c r="S8" s="619"/>
      <c r="T8" s="619"/>
      <c r="U8" s="619"/>
      <c r="V8" s="619"/>
      <c r="W8" s="619"/>
      <c r="X8" s="619"/>
      <c r="Y8" s="620"/>
      <c r="Z8" s="671">
        <v>0</v>
      </c>
      <c r="AA8" s="671"/>
      <c r="AB8" s="671"/>
      <c r="AC8" s="671"/>
      <c r="AD8" s="672">
        <v>627</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2772</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403687</v>
      </c>
      <c r="CS8" s="619"/>
      <c r="CT8" s="619"/>
      <c r="CU8" s="619"/>
      <c r="CV8" s="619"/>
      <c r="CW8" s="619"/>
      <c r="CX8" s="619"/>
      <c r="CY8" s="620"/>
      <c r="CZ8" s="671">
        <v>18.3</v>
      </c>
      <c r="DA8" s="671"/>
      <c r="DB8" s="671"/>
      <c r="DC8" s="671"/>
      <c r="DD8" s="624">
        <v>3880</v>
      </c>
      <c r="DE8" s="619"/>
      <c r="DF8" s="619"/>
      <c r="DG8" s="619"/>
      <c r="DH8" s="619"/>
      <c r="DI8" s="619"/>
      <c r="DJ8" s="619"/>
      <c r="DK8" s="619"/>
      <c r="DL8" s="619"/>
      <c r="DM8" s="619"/>
      <c r="DN8" s="619"/>
      <c r="DO8" s="619"/>
      <c r="DP8" s="620"/>
      <c r="DQ8" s="624">
        <v>255192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642</v>
      </c>
      <c r="S9" s="619"/>
      <c r="T9" s="619"/>
      <c r="U9" s="619"/>
      <c r="V9" s="619"/>
      <c r="W9" s="619"/>
      <c r="X9" s="619"/>
      <c r="Y9" s="620"/>
      <c r="Z9" s="671">
        <v>0</v>
      </c>
      <c r="AA9" s="671"/>
      <c r="AB9" s="671"/>
      <c r="AC9" s="671"/>
      <c r="AD9" s="672">
        <v>642</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51518</v>
      </c>
      <c r="BH9" s="619"/>
      <c r="BI9" s="619"/>
      <c r="BJ9" s="619"/>
      <c r="BK9" s="619"/>
      <c r="BL9" s="619"/>
      <c r="BM9" s="619"/>
      <c r="BN9" s="620"/>
      <c r="BO9" s="671">
        <v>28</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134913</v>
      </c>
      <c r="CS9" s="619"/>
      <c r="CT9" s="619"/>
      <c r="CU9" s="619"/>
      <c r="CV9" s="619"/>
      <c r="CW9" s="619"/>
      <c r="CX9" s="619"/>
      <c r="CY9" s="620"/>
      <c r="CZ9" s="671">
        <v>6.1</v>
      </c>
      <c r="DA9" s="671"/>
      <c r="DB9" s="671"/>
      <c r="DC9" s="671"/>
      <c r="DD9" s="624">
        <v>6626</v>
      </c>
      <c r="DE9" s="619"/>
      <c r="DF9" s="619"/>
      <c r="DG9" s="619"/>
      <c r="DH9" s="619"/>
      <c r="DI9" s="619"/>
      <c r="DJ9" s="619"/>
      <c r="DK9" s="619"/>
      <c r="DL9" s="619"/>
      <c r="DM9" s="619"/>
      <c r="DN9" s="619"/>
      <c r="DO9" s="619"/>
      <c r="DP9" s="620"/>
      <c r="DQ9" s="624">
        <v>105786</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34447</v>
      </c>
      <c r="S10" s="619"/>
      <c r="T10" s="619"/>
      <c r="U10" s="619"/>
      <c r="V10" s="619"/>
      <c r="W10" s="619"/>
      <c r="X10" s="619"/>
      <c r="Y10" s="620"/>
      <c r="Z10" s="671">
        <v>1.4</v>
      </c>
      <c r="AA10" s="671"/>
      <c r="AB10" s="671"/>
      <c r="AC10" s="671"/>
      <c r="AD10" s="672">
        <v>34447</v>
      </c>
      <c r="AE10" s="672"/>
      <c r="AF10" s="672"/>
      <c r="AG10" s="672"/>
      <c r="AH10" s="672"/>
      <c r="AI10" s="672"/>
      <c r="AJ10" s="672"/>
      <c r="AK10" s="672"/>
      <c r="AL10" s="641">
        <v>2.7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3203</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33</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33</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6110</v>
      </c>
      <c r="BH11" s="619"/>
      <c r="BI11" s="619"/>
      <c r="BJ11" s="619"/>
      <c r="BK11" s="619"/>
      <c r="BL11" s="619"/>
      <c r="BM11" s="619"/>
      <c r="BN11" s="620"/>
      <c r="BO11" s="671">
        <v>3.3</v>
      </c>
      <c r="BP11" s="671"/>
      <c r="BQ11" s="671"/>
      <c r="BR11" s="671"/>
      <c r="BS11" s="624">
        <v>167</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292832</v>
      </c>
      <c r="CS11" s="619"/>
      <c r="CT11" s="619"/>
      <c r="CU11" s="619"/>
      <c r="CV11" s="619"/>
      <c r="CW11" s="619"/>
      <c r="CX11" s="619"/>
      <c r="CY11" s="620"/>
      <c r="CZ11" s="671">
        <v>13.3</v>
      </c>
      <c r="DA11" s="671"/>
      <c r="DB11" s="671"/>
      <c r="DC11" s="671"/>
      <c r="DD11" s="624">
        <v>212041</v>
      </c>
      <c r="DE11" s="619"/>
      <c r="DF11" s="619"/>
      <c r="DG11" s="619"/>
      <c r="DH11" s="619"/>
      <c r="DI11" s="619"/>
      <c r="DJ11" s="619"/>
      <c r="DK11" s="619"/>
      <c r="DL11" s="619"/>
      <c r="DM11" s="619"/>
      <c r="DN11" s="619"/>
      <c r="DO11" s="619"/>
      <c r="DP11" s="620"/>
      <c r="DQ11" s="624">
        <v>112841</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113305</v>
      </c>
      <c r="BH12" s="619"/>
      <c r="BI12" s="619"/>
      <c r="BJ12" s="619"/>
      <c r="BK12" s="619"/>
      <c r="BL12" s="619"/>
      <c r="BM12" s="619"/>
      <c r="BN12" s="620"/>
      <c r="BO12" s="671">
        <v>61.6</v>
      </c>
      <c r="BP12" s="671"/>
      <c r="BQ12" s="671"/>
      <c r="BR12" s="671"/>
      <c r="BS12" s="624">
        <v>14155</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56213</v>
      </c>
      <c r="CS12" s="619"/>
      <c r="CT12" s="619"/>
      <c r="CU12" s="619"/>
      <c r="CV12" s="619"/>
      <c r="CW12" s="619"/>
      <c r="CX12" s="619"/>
      <c r="CY12" s="620"/>
      <c r="CZ12" s="671">
        <v>2.5</v>
      </c>
      <c r="DA12" s="671"/>
      <c r="DB12" s="671"/>
      <c r="DC12" s="671"/>
      <c r="DD12" s="624">
        <v>21102</v>
      </c>
      <c r="DE12" s="619"/>
      <c r="DF12" s="619"/>
      <c r="DG12" s="619"/>
      <c r="DH12" s="619"/>
      <c r="DI12" s="619"/>
      <c r="DJ12" s="619"/>
      <c r="DK12" s="619"/>
      <c r="DL12" s="619"/>
      <c r="DM12" s="619"/>
      <c r="DN12" s="619"/>
      <c r="DO12" s="619"/>
      <c r="DP12" s="620"/>
      <c r="DQ12" s="624">
        <v>28520</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5360</v>
      </c>
      <c r="S13" s="619"/>
      <c r="T13" s="619"/>
      <c r="U13" s="619"/>
      <c r="V13" s="619"/>
      <c r="W13" s="619"/>
      <c r="X13" s="619"/>
      <c r="Y13" s="620"/>
      <c r="Z13" s="671">
        <v>0.2</v>
      </c>
      <c r="AA13" s="671"/>
      <c r="AB13" s="671"/>
      <c r="AC13" s="671"/>
      <c r="AD13" s="672">
        <v>5360</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112895</v>
      </c>
      <c r="BH13" s="619"/>
      <c r="BI13" s="619"/>
      <c r="BJ13" s="619"/>
      <c r="BK13" s="619"/>
      <c r="BL13" s="619"/>
      <c r="BM13" s="619"/>
      <c r="BN13" s="620"/>
      <c r="BO13" s="671">
        <v>61.4</v>
      </c>
      <c r="BP13" s="671"/>
      <c r="BQ13" s="671"/>
      <c r="BR13" s="671"/>
      <c r="BS13" s="624">
        <v>14155</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357563</v>
      </c>
      <c r="CS13" s="619"/>
      <c r="CT13" s="619"/>
      <c r="CU13" s="619"/>
      <c r="CV13" s="619"/>
      <c r="CW13" s="619"/>
      <c r="CX13" s="619"/>
      <c r="CY13" s="620"/>
      <c r="CZ13" s="671">
        <v>16.2</v>
      </c>
      <c r="DA13" s="671"/>
      <c r="DB13" s="671"/>
      <c r="DC13" s="671"/>
      <c r="DD13" s="624">
        <v>242013</v>
      </c>
      <c r="DE13" s="619"/>
      <c r="DF13" s="619"/>
      <c r="DG13" s="619"/>
      <c r="DH13" s="619"/>
      <c r="DI13" s="619"/>
      <c r="DJ13" s="619"/>
      <c r="DK13" s="619"/>
      <c r="DL13" s="619"/>
      <c r="DM13" s="619"/>
      <c r="DN13" s="619"/>
      <c r="DO13" s="619"/>
      <c r="DP13" s="620"/>
      <c r="DQ13" s="624">
        <v>214076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5480</v>
      </c>
      <c r="BH14" s="619"/>
      <c r="BI14" s="619"/>
      <c r="BJ14" s="619"/>
      <c r="BK14" s="619"/>
      <c r="BL14" s="619"/>
      <c r="BM14" s="619"/>
      <c r="BN14" s="620"/>
      <c r="BO14" s="671">
        <v>3</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77542</v>
      </c>
      <c r="CS14" s="619"/>
      <c r="CT14" s="619"/>
      <c r="CU14" s="619"/>
      <c r="CV14" s="619"/>
      <c r="CW14" s="619"/>
      <c r="CX14" s="619"/>
      <c r="CY14" s="620"/>
      <c r="CZ14" s="671">
        <v>3.5</v>
      </c>
      <c r="DA14" s="671"/>
      <c r="DB14" s="671"/>
      <c r="DC14" s="671"/>
      <c r="DD14" s="624">
        <v>16819</v>
      </c>
      <c r="DE14" s="619"/>
      <c r="DF14" s="619"/>
      <c r="DG14" s="619"/>
      <c r="DH14" s="619"/>
      <c r="DI14" s="619"/>
      <c r="DJ14" s="619"/>
      <c r="DK14" s="619"/>
      <c r="DL14" s="619"/>
      <c r="DM14" s="619"/>
      <c r="DN14" s="619"/>
      <c r="DO14" s="619"/>
      <c r="DP14" s="620"/>
      <c r="DQ14" s="624">
        <v>59300</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147</v>
      </c>
      <c r="S15" s="619"/>
      <c r="T15" s="619"/>
      <c r="U15" s="619"/>
      <c r="V15" s="619"/>
      <c r="W15" s="619"/>
      <c r="X15" s="619"/>
      <c r="Y15" s="620"/>
      <c r="Z15" s="671">
        <v>0</v>
      </c>
      <c r="AA15" s="671"/>
      <c r="AB15" s="671"/>
      <c r="AC15" s="671"/>
      <c r="AD15" s="672">
        <v>147</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1623</v>
      </c>
      <c r="BH15" s="619"/>
      <c r="BI15" s="619"/>
      <c r="BJ15" s="619"/>
      <c r="BK15" s="619"/>
      <c r="BL15" s="619"/>
      <c r="BM15" s="619"/>
      <c r="BN15" s="620"/>
      <c r="BO15" s="671">
        <v>0.9</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135360</v>
      </c>
      <c r="CS15" s="619"/>
      <c r="CT15" s="619"/>
      <c r="CU15" s="619"/>
      <c r="CV15" s="619"/>
      <c r="CW15" s="619"/>
      <c r="CX15" s="619"/>
      <c r="CY15" s="620"/>
      <c r="CZ15" s="671">
        <v>6.1</v>
      </c>
      <c r="DA15" s="671"/>
      <c r="DB15" s="671"/>
      <c r="DC15" s="671"/>
      <c r="DD15" s="624">
        <v>16260</v>
      </c>
      <c r="DE15" s="619"/>
      <c r="DF15" s="619"/>
      <c r="DG15" s="619"/>
      <c r="DH15" s="619"/>
      <c r="DI15" s="619"/>
      <c r="DJ15" s="619"/>
      <c r="DK15" s="619"/>
      <c r="DL15" s="619"/>
      <c r="DM15" s="619"/>
      <c r="DN15" s="619"/>
      <c r="DO15" s="619"/>
      <c r="DP15" s="620"/>
      <c r="DQ15" s="624">
        <v>108411</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1200221</v>
      </c>
      <c r="S16" s="619"/>
      <c r="T16" s="619"/>
      <c r="U16" s="619"/>
      <c r="V16" s="619"/>
      <c r="W16" s="619"/>
      <c r="X16" s="619"/>
      <c r="Y16" s="620"/>
      <c r="Z16" s="671">
        <v>49.1</v>
      </c>
      <c r="AA16" s="671"/>
      <c r="AB16" s="671"/>
      <c r="AC16" s="671"/>
      <c r="AD16" s="672">
        <v>1005476</v>
      </c>
      <c r="AE16" s="672"/>
      <c r="AF16" s="672"/>
      <c r="AG16" s="672"/>
      <c r="AH16" s="672"/>
      <c r="AI16" s="672"/>
      <c r="AJ16" s="672"/>
      <c r="AK16" s="672"/>
      <c r="AL16" s="641">
        <v>79.7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1005476</v>
      </c>
      <c r="S17" s="619"/>
      <c r="T17" s="619"/>
      <c r="U17" s="619"/>
      <c r="V17" s="619"/>
      <c r="W17" s="619"/>
      <c r="X17" s="619"/>
      <c r="Y17" s="620"/>
      <c r="Z17" s="671">
        <v>41.1</v>
      </c>
      <c r="AA17" s="671"/>
      <c r="AB17" s="671"/>
      <c r="AC17" s="671"/>
      <c r="AD17" s="672">
        <v>1005476</v>
      </c>
      <c r="AE17" s="672"/>
      <c r="AF17" s="672"/>
      <c r="AG17" s="672"/>
      <c r="AH17" s="672"/>
      <c r="AI17" s="672"/>
      <c r="AJ17" s="672"/>
      <c r="AK17" s="672"/>
      <c r="AL17" s="641">
        <v>79.7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290314</v>
      </c>
      <c r="CS17" s="619"/>
      <c r="CT17" s="619"/>
      <c r="CU17" s="619"/>
      <c r="CV17" s="619"/>
      <c r="CW17" s="619"/>
      <c r="CX17" s="619"/>
      <c r="CY17" s="620"/>
      <c r="CZ17" s="671">
        <v>13.1</v>
      </c>
      <c r="DA17" s="671"/>
      <c r="DB17" s="671"/>
      <c r="DC17" s="671"/>
      <c r="DD17" s="624" t="s">
        <v>108</v>
      </c>
      <c r="DE17" s="619"/>
      <c r="DF17" s="619"/>
      <c r="DG17" s="619"/>
      <c r="DH17" s="619"/>
      <c r="DI17" s="619"/>
      <c r="DJ17" s="619"/>
      <c r="DK17" s="619"/>
      <c r="DL17" s="619"/>
      <c r="DM17" s="619"/>
      <c r="DN17" s="619"/>
      <c r="DO17" s="619"/>
      <c r="DP17" s="620"/>
      <c r="DQ17" s="624">
        <v>284363</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194745</v>
      </c>
      <c r="S18" s="619"/>
      <c r="T18" s="619"/>
      <c r="U18" s="619"/>
      <c r="V18" s="619"/>
      <c r="W18" s="619"/>
      <c r="X18" s="619"/>
      <c r="Y18" s="620"/>
      <c r="Z18" s="671">
        <v>8</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1454677</v>
      </c>
      <c r="S20" s="619"/>
      <c r="T20" s="619"/>
      <c r="U20" s="619"/>
      <c r="V20" s="619"/>
      <c r="W20" s="619"/>
      <c r="X20" s="619"/>
      <c r="Y20" s="620"/>
      <c r="Z20" s="671">
        <v>59.4</v>
      </c>
      <c r="AA20" s="671"/>
      <c r="AB20" s="671"/>
      <c r="AC20" s="671"/>
      <c r="AD20" s="672">
        <v>1259932</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2208516</v>
      </c>
      <c r="CS20" s="619"/>
      <c r="CT20" s="619"/>
      <c r="CU20" s="619"/>
      <c r="CV20" s="619"/>
      <c r="CW20" s="619"/>
      <c r="CX20" s="619"/>
      <c r="CY20" s="620"/>
      <c r="CZ20" s="671">
        <v>100</v>
      </c>
      <c r="DA20" s="671"/>
      <c r="DB20" s="671"/>
      <c r="DC20" s="671"/>
      <c r="DD20" s="624">
        <v>540088</v>
      </c>
      <c r="DE20" s="619"/>
      <c r="DF20" s="619"/>
      <c r="DG20" s="619"/>
      <c r="DH20" s="619"/>
      <c r="DI20" s="619"/>
      <c r="DJ20" s="619"/>
      <c r="DK20" s="619"/>
      <c r="DL20" s="619"/>
      <c r="DM20" s="619"/>
      <c r="DN20" s="619"/>
      <c r="DO20" s="619"/>
      <c r="DP20" s="620"/>
      <c r="DQ20" s="624">
        <v>1549097</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606</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51804</v>
      </c>
      <c r="S23" s="619"/>
      <c r="T23" s="619"/>
      <c r="U23" s="619"/>
      <c r="V23" s="619"/>
      <c r="W23" s="619"/>
      <c r="X23" s="619"/>
      <c r="Y23" s="620"/>
      <c r="Z23" s="671">
        <v>2.1</v>
      </c>
      <c r="AA23" s="671"/>
      <c r="AB23" s="671"/>
      <c r="AC23" s="671"/>
      <c r="AD23" s="672" t="s">
        <v>108</v>
      </c>
      <c r="AE23" s="672"/>
      <c r="AF23" s="672"/>
      <c r="AG23" s="672"/>
      <c r="AH23" s="672"/>
      <c r="AI23" s="672"/>
      <c r="AJ23" s="672"/>
      <c r="AK23" s="672"/>
      <c r="AL23" s="641" t="s">
        <v>108</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1771</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700221</v>
      </c>
      <c r="CS24" s="669"/>
      <c r="CT24" s="669"/>
      <c r="CU24" s="669"/>
      <c r="CV24" s="669"/>
      <c r="CW24" s="669"/>
      <c r="CX24" s="669"/>
      <c r="CY24" s="716"/>
      <c r="CZ24" s="720">
        <v>31.7</v>
      </c>
      <c r="DA24" s="721"/>
      <c r="DB24" s="721"/>
      <c r="DC24" s="722"/>
      <c r="DD24" s="715">
        <v>626630</v>
      </c>
      <c r="DE24" s="669"/>
      <c r="DF24" s="669"/>
      <c r="DG24" s="669"/>
      <c r="DH24" s="669"/>
      <c r="DI24" s="669"/>
      <c r="DJ24" s="669"/>
      <c r="DK24" s="716"/>
      <c r="DL24" s="715">
        <v>620336</v>
      </c>
      <c r="DM24" s="669"/>
      <c r="DN24" s="669"/>
      <c r="DO24" s="669"/>
      <c r="DP24" s="669"/>
      <c r="DQ24" s="669"/>
      <c r="DR24" s="669"/>
      <c r="DS24" s="669"/>
      <c r="DT24" s="669"/>
      <c r="DU24" s="669"/>
      <c r="DV24" s="716"/>
      <c r="DW24" s="717">
        <v>46.8</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129760</v>
      </c>
      <c r="S25" s="619"/>
      <c r="T25" s="619"/>
      <c r="U25" s="619"/>
      <c r="V25" s="619"/>
      <c r="W25" s="619"/>
      <c r="X25" s="619"/>
      <c r="Y25" s="620"/>
      <c r="Z25" s="671">
        <v>5.3</v>
      </c>
      <c r="AA25" s="671"/>
      <c r="AB25" s="671"/>
      <c r="AC25" s="671"/>
      <c r="AD25" s="672" t="s">
        <v>108</v>
      </c>
      <c r="AE25" s="672"/>
      <c r="AF25" s="672"/>
      <c r="AG25" s="672"/>
      <c r="AH25" s="672"/>
      <c r="AI25" s="672"/>
      <c r="AJ25" s="672"/>
      <c r="AK25" s="672"/>
      <c r="AL25" s="641" t="s">
        <v>108</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301052</v>
      </c>
      <c r="CS25" s="637"/>
      <c r="CT25" s="637"/>
      <c r="CU25" s="637"/>
      <c r="CV25" s="637"/>
      <c r="CW25" s="637"/>
      <c r="CX25" s="637"/>
      <c r="CY25" s="638"/>
      <c r="CZ25" s="621">
        <v>13.6</v>
      </c>
      <c r="DA25" s="639"/>
      <c r="DB25" s="639"/>
      <c r="DC25" s="640"/>
      <c r="DD25" s="624">
        <v>285370</v>
      </c>
      <c r="DE25" s="637"/>
      <c r="DF25" s="637"/>
      <c r="DG25" s="637"/>
      <c r="DH25" s="637"/>
      <c r="DI25" s="637"/>
      <c r="DJ25" s="637"/>
      <c r="DK25" s="638"/>
      <c r="DL25" s="624">
        <v>283071</v>
      </c>
      <c r="DM25" s="637"/>
      <c r="DN25" s="637"/>
      <c r="DO25" s="637"/>
      <c r="DP25" s="637"/>
      <c r="DQ25" s="637"/>
      <c r="DR25" s="637"/>
      <c r="DS25" s="637"/>
      <c r="DT25" s="637"/>
      <c r="DU25" s="637"/>
      <c r="DV25" s="638"/>
      <c r="DW25" s="641">
        <v>21.4</v>
      </c>
      <c r="DX25" s="642"/>
      <c r="DY25" s="642"/>
      <c r="DZ25" s="642"/>
      <c r="EA25" s="642"/>
      <c r="EB25" s="642"/>
      <c r="EC25" s="643"/>
    </row>
    <row r="26" spans="2:133" ht="11.25" customHeight="1">
      <c r="B26" s="709" t="s">
        <v>275</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161001</v>
      </c>
      <c r="CS26" s="619"/>
      <c r="CT26" s="619"/>
      <c r="CU26" s="619"/>
      <c r="CV26" s="619"/>
      <c r="CW26" s="619"/>
      <c r="CX26" s="619"/>
      <c r="CY26" s="620"/>
      <c r="CZ26" s="621">
        <v>7.3</v>
      </c>
      <c r="DA26" s="639"/>
      <c r="DB26" s="639"/>
      <c r="DC26" s="640"/>
      <c r="DD26" s="624">
        <v>148147</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110866</v>
      </c>
      <c r="S27" s="619"/>
      <c r="T27" s="619"/>
      <c r="U27" s="619"/>
      <c r="V27" s="619"/>
      <c r="W27" s="619"/>
      <c r="X27" s="619"/>
      <c r="Y27" s="620"/>
      <c r="Z27" s="671">
        <v>4.5</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184011</v>
      </c>
      <c r="BH27" s="619"/>
      <c r="BI27" s="619"/>
      <c r="BJ27" s="619"/>
      <c r="BK27" s="619"/>
      <c r="BL27" s="619"/>
      <c r="BM27" s="619"/>
      <c r="BN27" s="620"/>
      <c r="BO27" s="671">
        <v>100</v>
      </c>
      <c r="BP27" s="671"/>
      <c r="BQ27" s="671"/>
      <c r="BR27" s="671"/>
      <c r="BS27" s="624">
        <v>14322</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108871</v>
      </c>
      <c r="CS27" s="637"/>
      <c r="CT27" s="637"/>
      <c r="CU27" s="637"/>
      <c r="CV27" s="637"/>
      <c r="CW27" s="637"/>
      <c r="CX27" s="637"/>
      <c r="CY27" s="638"/>
      <c r="CZ27" s="621">
        <v>4.9000000000000004</v>
      </c>
      <c r="DA27" s="639"/>
      <c r="DB27" s="639"/>
      <c r="DC27" s="640"/>
      <c r="DD27" s="624">
        <v>56913</v>
      </c>
      <c r="DE27" s="637"/>
      <c r="DF27" s="637"/>
      <c r="DG27" s="637"/>
      <c r="DH27" s="637"/>
      <c r="DI27" s="637"/>
      <c r="DJ27" s="637"/>
      <c r="DK27" s="638"/>
      <c r="DL27" s="624">
        <v>54517</v>
      </c>
      <c r="DM27" s="637"/>
      <c r="DN27" s="637"/>
      <c r="DO27" s="637"/>
      <c r="DP27" s="637"/>
      <c r="DQ27" s="637"/>
      <c r="DR27" s="637"/>
      <c r="DS27" s="637"/>
      <c r="DT27" s="637"/>
      <c r="DU27" s="637"/>
      <c r="DV27" s="638"/>
      <c r="DW27" s="641">
        <v>4.0999999999999996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11324</v>
      </c>
      <c r="S28" s="619"/>
      <c r="T28" s="619"/>
      <c r="U28" s="619"/>
      <c r="V28" s="619"/>
      <c r="W28" s="619"/>
      <c r="X28" s="619"/>
      <c r="Y28" s="620"/>
      <c r="Z28" s="671">
        <v>0.5</v>
      </c>
      <c r="AA28" s="671"/>
      <c r="AB28" s="671"/>
      <c r="AC28" s="671"/>
      <c r="AD28" s="672">
        <v>930</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290298</v>
      </c>
      <c r="CS28" s="619"/>
      <c r="CT28" s="619"/>
      <c r="CU28" s="619"/>
      <c r="CV28" s="619"/>
      <c r="CW28" s="619"/>
      <c r="CX28" s="619"/>
      <c r="CY28" s="620"/>
      <c r="CZ28" s="621">
        <v>13.1</v>
      </c>
      <c r="DA28" s="639"/>
      <c r="DB28" s="639"/>
      <c r="DC28" s="640"/>
      <c r="DD28" s="624">
        <v>284347</v>
      </c>
      <c r="DE28" s="619"/>
      <c r="DF28" s="619"/>
      <c r="DG28" s="619"/>
      <c r="DH28" s="619"/>
      <c r="DI28" s="619"/>
      <c r="DJ28" s="619"/>
      <c r="DK28" s="620"/>
      <c r="DL28" s="624">
        <v>282748</v>
      </c>
      <c r="DM28" s="619"/>
      <c r="DN28" s="619"/>
      <c r="DO28" s="619"/>
      <c r="DP28" s="619"/>
      <c r="DQ28" s="619"/>
      <c r="DR28" s="619"/>
      <c r="DS28" s="619"/>
      <c r="DT28" s="619"/>
      <c r="DU28" s="619"/>
      <c r="DV28" s="620"/>
      <c r="DW28" s="641">
        <v>21.3</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32202</v>
      </c>
      <c r="S29" s="619"/>
      <c r="T29" s="619"/>
      <c r="U29" s="619"/>
      <c r="V29" s="619"/>
      <c r="W29" s="619"/>
      <c r="X29" s="619"/>
      <c r="Y29" s="620"/>
      <c r="Z29" s="671">
        <v>1.3</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290298</v>
      </c>
      <c r="CS29" s="637"/>
      <c r="CT29" s="637"/>
      <c r="CU29" s="637"/>
      <c r="CV29" s="637"/>
      <c r="CW29" s="637"/>
      <c r="CX29" s="637"/>
      <c r="CY29" s="638"/>
      <c r="CZ29" s="621">
        <v>13.1</v>
      </c>
      <c r="DA29" s="639"/>
      <c r="DB29" s="639"/>
      <c r="DC29" s="640"/>
      <c r="DD29" s="624">
        <v>284347</v>
      </c>
      <c r="DE29" s="637"/>
      <c r="DF29" s="637"/>
      <c r="DG29" s="637"/>
      <c r="DH29" s="637"/>
      <c r="DI29" s="637"/>
      <c r="DJ29" s="637"/>
      <c r="DK29" s="638"/>
      <c r="DL29" s="624">
        <v>282748</v>
      </c>
      <c r="DM29" s="637"/>
      <c r="DN29" s="637"/>
      <c r="DO29" s="637"/>
      <c r="DP29" s="637"/>
      <c r="DQ29" s="637"/>
      <c r="DR29" s="637"/>
      <c r="DS29" s="637"/>
      <c r="DT29" s="637"/>
      <c r="DU29" s="637"/>
      <c r="DV29" s="638"/>
      <c r="DW29" s="641">
        <v>21.3</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9230</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99.9</v>
      </c>
      <c r="BH30" s="685"/>
      <c r="BI30" s="685"/>
      <c r="BJ30" s="685"/>
      <c r="BK30" s="685"/>
      <c r="BL30" s="685"/>
      <c r="BM30" s="686">
        <v>99.7</v>
      </c>
      <c r="BN30" s="685"/>
      <c r="BO30" s="685"/>
      <c r="BP30" s="685"/>
      <c r="BQ30" s="687"/>
      <c r="BR30" s="684">
        <v>99.9</v>
      </c>
      <c r="BS30" s="685"/>
      <c r="BT30" s="685"/>
      <c r="BU30" s="685"/>
      <c r="BV30" s="685"/>
      <c r="BW30" s="685"/>
      <c r="BX30" s="686">
        <v>99.6</v>
      </c>
      <c r="BY30" s="685"/>
      <c r="BZ30" s="685"/>
      <c r="CA30" s="685"/>
      <c r="CB30" s="687"/>
      <c r="CD30" s="690"/>
      <c r="CE30" s="691"/>
      <c r="CF30" s="655" t="s">
        <v>291</v>
      </c>
      <c r="CG30" s="652"/>
      <c r="CH30" s="652"/>
      <c r="CI30" s="652"/>
      <c r="CJ30" s="652"/>
      <c r="CK30" s="652"/>
      <c r="CL30" s="652"/>
      <c r="CM30" s="652"/>
      <c r="CN30" s="652"/>
      <c r="CO30" s="652"/>
      <c r="CP30" s="652"/>
      <c r="CQ30" s="653"/>
      <c r="CR30" s="618">
        <v>267038</v>
      </c>
      <c r="CS30" s="619"/>
      <c r="CT30" s="619"/>
      <c r="CU30" s="619"/>
      <c r="CV30" s="619"/>
      <c r="CW30" s="619"/>
      <c r="CX30" s="619"/>
      <c r="CY30" s="620"/>
      <c r="CZ30" s="621">
        <v>12.1</v>
      </c>
      <c r="DA30" s="639"/>
      <c r="DB30" s="639"/>
      <c r="DC30" s="640"/>
      <c r="DD30" s="624">
        <v>261394</v>
      </c>
      <c r="DE30" s="619"/>
      <c r="DF30" s="619"/>
      <c r="DG30" s="619"/>
      <c r="DH30" s="619"/>
      <c r="DI30" s="619"/>
      <c r="DJ30" s="619"/>
      <c r="DK30" s="620"/>
      <c r="DL30" s="624">
        <v>259795</v>
      </c>
      <c r="DM30" s="619"/>
      <c r="DN30" s="619"/>
      <c r="DO30" s="619"/>
      <c r="DP30" s="619"/>
      <c r="DQ30" s="619"/>
      <c r="DR30" s="619"/>
      <c r="DS30" s="619"/>
      <c r="DT30" s="619"/>
      <c r="DU30" s="619"/>
      <c r="DV30" s="620"/>
      <c r="DW30" s="641">
        <v>19.600000000000001</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216289</v>
      </c>
      <c r="S31" s="619"/>
      <c r="T31" s="619"/>
      <c r="U31" s="619"/>
      <c r="V31" s="619"/>
      <c r="W31" s="619"/>
      <c r="X31" s="619"/>
      <c r="Y31" s="620"/>
      <c r="Z31" s="671">
        <v>8.8000000000000007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100</v>
      </c>
      <c r="BH31" s="637"/>
      <c r="BI31" s="637"/>
      <c r="BJ31" s="637"/>
      <c r="BK31" s="637"/>
      <c r="BL31" s="637"/>
      <c r="BM31" s="673">
        <v>99.9</v>
      </c>
      <c r="BN31" s="683"/>
      <c r="BO31" s="683"/>
      <c r="BP31" s="683"/>
      <c r="BQ31" s="647"/>
      <c r="BR31" s="682">
        <v>99.9</v>
      </c>
      <c r="BS31" s="637"/>
      <c r="BT31" s="637"/>
      <c r="BU31" s="637"/>
      <c r="BV31" s="637"/>
      <c r="BW31" s="637"/>
      <c r="BX31" s="673">
        <v>99.7</v>
      </c>
      <c r="BY31" s="683"/>
      <c r="BZ31" s="683"/>
      <c r="CA31" s="683"/>
      <c r="CB31" s="647"/>
      <c r="CD31" s="690"/>
      <c r="CE31" s="691"/>
      <c r="CF31" s="655" t="s">
        <v>295</v>
      </c>
      <c r="CG31" s="652"/>
      <c r="CH31" s="652"/>
      <c r="CI31" s="652"/>
      <c r="CJ31" s="652"/>
      <c r="CK31" s="652"/>
      <c r="CL31" s="652"/>
      <c r="CM31" s="652"/>
      <c r="CN31" s="652"/>
      <c r="CO31" s="652"/>
      <c r="CP31" s="652"/>
      <c r="CQ31" s="653"/>
      <c r="CR31" s="618">
        <v>23260</v>
      </c>
      <c r="CS31" s="637"/>
      <c r="CT31" s="637"/>
      <c r="CU31" s="637"/>
      <c r="CV31" s="637"/>
      <c r="CW31" s="637"/>
      <c r="CX31" s="637"/>
      <c r="CY31" s="638"/>
      <c r="CZ31" s="621">
        <v>1.1000000000000001</v>
      </c>
      <c r="DA31" s="639"/>
      <c r="DB31" s="639"/>
      <c r="DC31" s="640"/>
      <c r="DD31" s="624">
        <v>22953</v>
      </c>
      <c r="DE31" s="637"/>
      <c r="DF31" s="637"/>
      <c r="DG31" s="637"/>
      <c r="DH31" s="637"/>
      <c r="DI31" s="637"/>
      <c r="DJ31" s="637"/>
      <c r="DK31" s="638"/>
      <c r="DL31" s="624">
        <v>22953</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84504</v>
      </c>
      <c r="S32" s="619"/>
      <c r="T32" s="619"/>
      <c r="U32" s="619"/>
      <c r="V32" s="619"/>
      <c r="W32" s="619"/>
      <c r="X32" s="619"/>
      <c r="Y32" s="620"/>
      <c r="Z32" s="671">
        <v>3.5</v>
      </c>
      <c r="AA32" s="671"/>
      <c r="AB32" s="671"/>
      <c r="AC32" s="671"/>
      <c r="AD32" s="672">
        <v>707</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99.9</v>
      </c>
      <c r="BH32" s="603"/>
      <c r="BI32" s="603"/>
      <c r="BJ32" s="603"/>
      <c r="BK32" s="603"/>
      <c r="BL32" s="603"/>
      <c r="BM32" s="666">
        <v>99.6</v>
      </c>
      <c r="BN32" s="603"/>
      <c r="BO32" s="603"/>
      <c r="BP32" s="603"/>
      <c r="BQ32" s="660"/>
      <c r="BR32" s="681">
        <v>99.9</v>
      </c>
      <c r="BS32" s="603"/>
      <c r="BT32" s="603"/>
      <c r="BU32" s="603"/>
      <c r="BV32" s="603"/>
      <c r="BW32" s="603"/>
      <c r="BX32" s="666">
        <v>99.5</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343900</v>
      </c>
      <c r="S33" s="619"/>
      <c r="T33" s="619"/>
      <c r="U33" s="619"/>
      <c r="V33" s="619"/>
      <c r="W33" s="619"/>
      <c r="X33" s="619"/>
      <c r="Y33" s="620"/>
      <c r="Z33" s="671">
        <v>14.1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968207</v>
      </c>
      <c r="CS33" s="637"/>
      <c r="CT33" s="637"/>
      <c r="CU33" s="637"/>
      <c r="CV33" s="637"/>
      <c r="CW33" s="637"/>
      <c r="CX33" s="637"/>
      <c r="CY33" s="638"/>
      <c r="CZ33" s="621">
        <v>43.8</v>
      </c>
      <c r="DA33" s="639"/>
      <c r="DB33" s="639"/>
      <c r="DC33" s="640"/>
      <c r="DD33" s="624">
        <v>731500</v>
      </c>
      <c r="DE33" s="637"/>
      <c r="DF33" s="637"/>
      <c r="DG33" s="637"/>
      <c r="DH33" s="637"/>
      <c r="DI33" s="637"/>
      <c r="DJ33" s="637"/>
      <c r="DK33" s="638"/>
      <c r="DL33" s="624">
        <v>328441</v>
      </c>
      <c r="DM33" s="637"/>
      <c r="DN33" s="637"/>
      <c r="DO33" s="637"/>
      <c r="DP33" s="637"/>
      <c r="DQ33" s="637"/>
      <c r="DR33" s="637"/>
      <c r="DS33" s="637"/>
      <c r="DT33" s="637"/>
      <c r="DU33" s="637"/>
      <c r="DV33" s="638"/>
      <c r="DW33" s="641">
        <v>24.8</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369819</v>
      </c>
      <c r="CS34" s="619"/>
      <c r="CT34" s="619"/>
      <c r="CU34" s="619"/>
      <c r="CV34" s="619"/>
      <c r="CW34" s="619"/>
      <c r="CX34" s="619"/>
      <c r="CY34" s="620"/>
      <c r="CZ34" s="621">
        <v>16.7</v>
      </c>
      <c r="DA34" s="639"/>
      <c r="DB34" s="639"/>
      <c r="DC34" s="640"/>
      <c r="DD34" s="624">
        <v>260157</v>
      </c>
      <c r="DE34" s="619"/>
      <c r="DF34" s="619"/>
      <c r="DG34" s="619"/>
      <c r="DH34" s="619"/>
      <c r="DI34" s="619"/>
      <c r="DJ34" s="619"/>
      <c r="DK34" s="620"/>
      <c r="DL34" s="624">
        <v>158483</v>
      </c>
      <c r="DM34" s="619"/>
      <c r="DN34" s="619"/>
      <c r="DO34" s="619"/>
      <c r="DP34" s="619"/>
      <c r="DQ34" s="619"/>
      <c r="DR34" s="619"/>
      <c r="DS34" s="619"/>
      <c r="DT34" s="619"/>
      <c r="DU34" s="619"/>
      <c r="DV34" s="620"/>
      <c r="DW34" s="641">
        <v>12</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62800</v>
      </c>
      <c r="S35" s="619"/>
      <c r="T35" s="619"/>
      <c r="U35" s="619"/>
      <c r="V35" s="619"/>
      <c r="W35" s="619"/>
      <c r="X35" s="619"/>
      <c r="Y35" s="620"/>
      <c r="Z35" s="671">
        <v>2.6</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165890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347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6404</v>
      </c>
      <c r="CS35" s="637"/>
      <c r="CT35" s="637"/>
      <c r="CU35" s="637"/>
      <c r="CV35" s="637"/>
      <c r="CW35" s="637"/>
      <c r="CX35" s="637"/>
      <c r="CY35" s="638"/>
      <c r="CZ35" s="621">
        <v>0.3</v>
      </c>
      <c r="DA35" s="639"/>
      <c r="DB35" s="639"/>
      <c r="DC35" s="640"/>
      <c r="DD35" s="624">
        <v>4472</v>
      </c>
      <c r="DE35" s="637"/>
      <c r="DF35" s="637"/>
      <c r="DG35" s="637"/>
      <c r="DH35" s="637"/>
      <c r="DI35" s="637"/>
      <c r="DJ35" s="637"/>
      <c r="DK35" s="638"/>
      <c r="DL35" s="624">
        <v>2773</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2446933</v>
      </c>
      <c r="S36" s="659"/>
      <c r="T36" s="659"/>
      <c r="U36" s="659"/>
      <c r="V36" s="659"/>
      <c r="W36" s="659"/>
      <c r="X36" s="659"/>
      <c r="Y36" s="662"/>
      <c r="Z36" s="663">
        <v>100</v>
      </c>
      <c r="AA36" s="663"/>
      <c r="AB36" s="663"/>
      <c r="AC36" s="663"/>
      <c r="AD36" s="664">
        <v>1261569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59723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347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198455</v>
      </c>
      <c r="CS36" s="619"/>
      <c r="CT36" s="619"/>
      <c r="CU36" s="619"/>
      <c r="CV36" s="619"/>
      <c r="CW36" s="619"/>
      <c r="CX36" s="619"/>
      <c r="CY36" s="620"/>
      <c r="CZ36" s="621">
        <v>9</v>
      </c>
      <c r="DA36" s="639"/>
      <c r="DB36" s="639"/>
      <c r="DC36" s="640"/>
      <c r="DD36" s="624">
        <v>132837</v>
      </c>
      <c r="DE36" s="619"/>
      <c r="DF36" s="619"/>
      <c r="DG36" s="619"/>
      <c r="DH36" s="619"/>
      <c r="DI36" s="619"/>
      <c r="DJ36" s="619"/>
      <c r="DK36" s="620"/>
      <c r="DL36" s="624">
        <v>81199</v>
      </c>
      <c r="DM36" s="619"/>
      <c r="DN36" s="619"/>
      <c r="DO36" s="619"/>
      <c r="DP36" s="619"/>
      <c r="DQ36" s="619"/>
      <c r="DR36" s="619"/>
      <c r="DS36" s="619"/>
      <c r="DT36" s="619"/>
      <c r="DU36" s="619"/>
      <c r="DV36" s="620"/>
      <c r="DW36" s="641">
        <v>6.1</v>
      </c>
      <c r="DX36" s="642"/>
      <c r="DY36" s="642"/>
      <c r="DZ36" s="642"/>
      <c r="EA36" s="642"/>
      <c r="EB36" s="642"/>
      <c r="EC36" s="643"/>
    </row>
    <row r="37" spans="2:133" ht="11.25" customHeight="1">
      <c r="AQ37" s="644" t="s">
        <v>313</v>
      </c>
      <c r="AR37" s="645"/>
      <c r="AS37" s="645"/>
      <c r="AT37" s="645"/>
      <c r="AU37" s="645"/>
      <c r="AV37" s="645"/>
      <c r="AW37" s="645"/>
      <c r="AX37" s="645"/>
      <c r="AY37" s="646"/>
      <c r="AZ37" s="618" t="s">
        <v>214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234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82921</v>
      </c>
      <c r="CS37" s="637"/>
      <c r="CT37" s="637"/>
      <c r="CU37" s="637"/>
      <c r="CV37" s="637"/>
      <c r="CW37" s="637"/>
      <c r="CX37" s="637"/>
      <c r="CY37" s="638"/>
      <c r="CZ37" s="621">
        <v>3.8</v>
      </c>
      <c r="DA37" s="639"/>
      <c r="DB37" s="639"/>
      <c r="DC37" s="640"/>
      <c r="DD37" s="624">
        <v>72921</v>
      </c>
      <c r="DE37" s="637"/>
      <c r="DF37" s="637"/>
      <c r="DG37" s="637"/>
      <c r="DH37" s="637"/>
      <c r="DI37" s="637"/>
      <c r="DJ37" s="637"/>
      <c r="DK37" s="638"/>
      <c r="DL37" s="624">
        <v>67545</v>
      </c>
      <c r="DM37" s="637"/>
      <c r="DN37" s="637"/>
      <c r="DO37" s="637"/>
      <c r="DP37" s="637"/>
      <c r="DQ37" s="637"/>
      <c r="DR37" s="637"/>
      <c r="DS37" s="637"/>
      <c r="DT37" s="637"/>
      <c r="DU37" s="637"/>
      <c r="DV37" s="638"/>
      <c r="DW37" s="641">
        <v>5.0999999999999996</v>
      </c>
      <c r="DX37" s="642"/>
      <c r="DY37" s="642"/>
      <c r="DZ37" s="642"/>
      <c r="EA37" s="642"/>
      <c r="EB37" s="642"/>
      <c r="EC37" s="643"/>
    </row>
    <row r="38" spans="2:133" ht="11.25" customHeight="1">
      <c r="AQ38" s="644" t="s">
        <v>316</v>
      </c>
      <c r="AR38" s="645"/>
      <c r="AS38" s="645"/>
      <c r="AT38" s="645"/>
      <c r="AU38" s="645"/>
      <c r="AV38" s="645"/>
      <c r="AW38" s="645"/>
      <c r="AX38" s="645"/>
      <c r="AY38" s="646"/>
      <c r="AZ38" s="618" t="s">
        <v>108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373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165890</v>
      </c>
      <c r="CS38" s="619"/>
      <c r="CT38" s="619"/>
      <c r="CU38" s="619"/>
      <c r="CV38" s="619"/>
      <c r="CW38" s="619"/>
      <c r="CX38" s="619"/>
      <c r="CY38" s="620"/>
      <c r="CZ38" s="621">
        <v>7.5</v>
      </c>
      <c r="DA38" s="639"/>
      <c r="DB38" s="639"/>
      <c r="DC38" s="640"/>
      <c r="DD38" s="624">
        <v>141449</v>
      </c>
      <c r="DE38" s="619"/>
      <c r="DF38" s="619"/>
      <c r="DG38" s="619"/>
      <c r="DH38" s="619"/>
      <c r="DI38" s="619"/>
      <c r="DJ38" s="619"/>
      <c r="DK38" s="620"/>
      <c r="DL38" s="624">
        <v>85986</v>
      </c>
      <c r="DM38" s="619"/>
      <c r="DN38" s="619"/>
      <c r="DO38" s="619"/>
      <c r="DP38" s="619"/>
      <c r="DQ38" s="619"/>
      <c r="DR38" s="619"/>
      <c r="DS38" s="619"/>
      <c r="DT38" s="619"/>
      <c r="DU38" s="619"/>
      <c r="DV38" s="620"/>
      <c r="DW38" s="641">
        <v>6.5</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64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227584</v>
      </c>
      <c r="CS39" s="637"/>
      <c r="CT39" s="637"/>
      <c r="CU39" s="637"/>
      <c r="CV39" s="637"/>
      <c r="CW39" s="637"/>
      <c r="CX39" s="637"/>
      <c r="CY39" s="638"/>
      <c r="CZ39" s="621">
        <v>10.3</v>
      </c>
      <c r="DA39" s="639"/>
      <c r="DB39" s="639"/>
      <c r="DC39" s="640"/>
      <c r="DD39" s="624">
        <v>192530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32788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128</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55</v>
      </c>
      <c r="CS40" s="619"/>
      <c r="CT40" s="619"/>
      <c r="CU40" s="619"/>
      <c r="CV40" s="619"/>
      <c r="CW40" s="619"/>
      <c r="CX40" s="619"/>
      <c r="CY40" s="620"/>
      <c r="CZ40" s="621">
        <v>0</v>
      </c>
      <c r="DA40" s="639"/>
      <c r="DB40" s="639"/>
      <c r="DC40" s="640"/>
      <c r="DD40" s="624">
        <v>55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73379</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257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540088</v>
      </c>
      <c r="CS42" s="619"/>
      <c r="CT42" s="619"/>
      <c r="CU42" s="619"/>
      <c r="CV42" s="619"/>
      <c r="CW42" s="619"/>
      <c r="CX42" s="619"/>
      <c r="CY42" s="620"/>
      <c r="CZ42" s="621">
        <v>24.5</v>
      </c>
      <c r="DA42" s="622"/>
      <c r="DB42" s="622"/>
      <c r="DC42" s="623"/>
      <c r="DD42" s="624">
        <v>190967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540088</v>
      </c>
      <c r="CS44" s="619"/>
      <c r="CT44" s="619"/>
      <c r="CU44" s="619"/>
      <c r="CV44" s="619"/>
      <c r="CW44" s="619"/>
      <c r="CX44" s="619"/>
      <c r="CY44" s="620"/>
      <c r="CZ44" s="621">
        <v>24.5</v>
      </c>
      <c r="DA44" s="622"/>
      <c r="DB44" s="622"/>
      <c r="DC44" s="623"/>
      <c r="DD44" s="624">
        <v>190967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228552</v>
      </c>
      <c r="CS45" s="637"/>
      <c r="CT45" s="637"/>
      <c r="CU45" s="637"/>
      <c r="CV45" s="637"/>
      <c r="CW45" s="637"/>
      <c r="CX45" s="637"/>
      <c r="CY45" s="638"/>
      <c r="CZ45" s="621">
        <v>10.3</v>
      </c>
      <c r="DA45" s="639"/>
      <c r="DB45" s="639"/>
      <c r="DC45" s="640"/>
      <c r="DD45" s="624">
        <v>65039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311536</v>
      </c>
      <c r="CS46" s="619"/>
      <c r="CT46" s="619"/>
      <c r="CU46" s="619"/>
      <c r="CV46" s="619"/>
      <c r="CW46" s="619"/>
      <c r="CX46" s="619"/>
      <c r="CY46" s="620"/>
      <c r="CZ46" s="621">
        <v>14.1</v>
      </c>
      <c r="DA46" s="622"/>
      <c r="DB46" s="622"/>
      <c r="DC46" s="623"/>
      <c r="DD46" s="624">
        <v>125928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2208516</v>
      </c>
      <c r="CS49" s="603"/>
      <c r="CT49" s="603"/>
      <c r="CU49" s="603"/>
      <c r="CV49" s="603"/>
      <c r="CW49" s="603"/>
      <c r="CX49" s="603"/>
      <c r="CY49" s="604"/>
      <c r="CZ49" s="605">
        <v>100</v>
      </c>
      <c r="DA49" s="606"/>
      <c r="DB49" s="606"/>
      <c r="DC49" s="607"/>
      <c r="DD49" s="608">
        <v>1549097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2447</v>
      </c>
      <c r="R7" s="1131"/>
      <c r="S7" s="1131"/>
      <c r="T7" s="1131"/>
      <c r="U7" s="1131"/>
      <c r="V7" s="1131">
        <v>2208</v>
      </c>
      <c r="W7" s="1131"/>
      <c r="X7" s="1131"/>
      <c r="Y7" s="1131"/>
      <c r="Z7" s="1131"/>
      <c r="AA7" s="1131">
        <v>239</v>
      </c>
      <c r="AB7" s="1131"/>
      <c r="AC7" s="1131"/>
      <c r="AD7" s="1131"/>
      <c r="AE7" s="1132"/>
      <c r="AF7" s="1133">
        <v>180</v>
      </c>
      <c r="AG7" s="1134"/>
      <c r="AH7" s="1134"/>
      <c r="AI7" s="1134"/>
      <c r="AJ7" s="1135"/>
      <c r="AK7" s="1117">
        <v>0</v>
      </c>
      <c r="AL7" s="1118"/>
      <c r="AM7" s="1118"/>
      <c r="AN7" s="1118"/>
      <c r="AO7" s="1118"/>
      <c r="AP7" s="1118">
        <v>2555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-3</v>
      </c>
      <c r="CI7" s="1115"/>
      <c r="CJ7" s="1115"/>
      <c r="CK7" s="1115"/>
      <c r="CL7" s="1116"/>
      <c r="CM7" s="1114">
        <v>1</v>
      </c>
      <c r="CN7" s="1115"/>
      <c r="CO7" s="1115"/>
      <c r="CP7" s="1115"/>
      <c r="CQ7" s="1116"/>
      <c r="CR7" s="1114">
        <v>2</v>
      </c>
      <c r="CS7" s="1115"/>
      <c r="CT7" s="1115"/>
      <c r="CU7" s="1115"/>
      <c r="CV7" s="1116"/>
      <c r="CW7" s="1114">
        <v>0</v>
      </c>
      <c r="CX7" s="1115"/>
      <c r="CY7" s="1115"/>
      <c r="CZ7" s="1115"/>
      <c r="DA7" s="1116"/>
      <c r="DB7" s="1114">
        <v>0</v>
      </c>
      <c r="DC7" s="1115"/>
      <c r="DD7" s="1115"/>
      <c r="DE7" s="1115"/>
      <c r="DF7" s="1116"/>
      <c r="DG7" s="1114" t="s">
        <v>531</v>
      </c>
      <c r="DH7" s="1115"/>
      <c r="DI7" s="1115"/>
      <c r="DJ7" s="1115"/>
      <c r="DK7" s="1116"/>
      <c r="DL7" s="1114" t="s">
        <v>531</v>
      </c>
      <c r="DM7" s="1115"/>
      <c r="DN7" s="1115"/>
      <c r="DO7" s="1115"/>
      <c r="DP7" s="1116"/>
      <c r="DQ7" s="1114" t="s">
        <v>531</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f>+Q7</f>
        <v>2447</v>
      </c>
      <c r="R23" s="1095"/>
      <c r="S23" s="1095"/>
      <c r="T23" s="1095"/>
      <c r="U23" s="1095"/>
      <c r="V23" s="1095">
        <f>+V7</f>
        <v>2208</v>
      </c>
      <c r="W23" s="1095"/>
      <c r="X23" s="1095"/>
      <c r="Y23" s="1095"/>
      <c r="Z23" s="1095"/>
      <c r="AA23" s="1095">
        <f>+AA7</f>
        <v>239</v>
      </c>
      <c r="AB23" s="1095"/>
      <c r="AC23" s="1095"/>
      <c r="AD23" s="1095"/>
      <c r="AE23" s="1096"/>
      <c r="AF23" s="1097">
        <v>180</v>
      </c>
      <c r="AG23" s="1095"/>
      <c r="AH23" s="1095"/>
      <c r="AI23" s="1095"/>
      <c r="AJ23" s="1098"/>
      <c r="AK23" s="1099"/>
      <c r="AL23" s="1100"/>
      <c r="AM23" s="1100"/>
      <c r="AN23" s="1100"/>
      <c r="AO23" s="1100"/>
      <c r="AP23" s="1095">
        <f>+AP7</f>
        <v>2555</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183</v>
      </c>
      <c r="R28" s="1080"/>
      <c r="S28" s="1080"/>
      <c r="T28" s="1080"/>
      <c r="U28" s="1080"/>
      <c r="V28" s="1080">
        <v>183</v>
      </c>
      <c r="W28" s="1080"/>
      <c r="X28" s="1080"/>
      <c r="Y28" s="1080"/>
      <c r="Z28" s="1080"/>
      <c r="AA28" s="1080">
        <f>+Q28-V28</f>
        <v>0</v>
      </c>
      <c r="AB28" s="1080"/>
      <c r="AC28" s="1080"/>
      <c r="AD28" s="1080"/>
      <c r="AE28" s="1081"/>
      <c r="AF28" s="1082">
        <v>0</v>
      </c>
      <c r="AG28" s="1080"/>
      <c r="AH28" s="1080"/>
      <c r="AI28" s="1080"/>
      <c r="AJ28" s="1083"/>
      <c r="AK28" s="1084">
        <v>18</v>
      </c>
      <c r="AL28" s="1072"/>
      <c r="AM28" s="1072"/>
      <c r="AN28" s="1072"/>
      <c r="AO28" s="1072"/>
      <c r="AP28" s="1072">
        <v>0</v>
      </c>
      <c r="AQ28" s="1072"/>
      <c r="AR28" s="1072"/>
      <c r="AS28" s="1072"/>
      <c r="AT28" s="1072"/>
      <c r="AU28" s="1072">
        <v>0</v>
      </c>
      <c r="AV28" s="1072"/>
      <c r="AW28" s="1072"/>
      <c r="AX28" s="1072"/>
      <c r="AY28" s="1072"/>
      <c r="AZ28" s="1073" t="s">
        <v>531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377</v>
      </c>
      <c r="C29" s="1058"/>
      <c r="D29" s="1058"/>
      <c r="E29" s="1058"/>
      <c r="F29" s="1058"/>
      <c r="G29" s="1058"/>
      <c r="H29" s="1058"/>
      <c r="I29" s="1058"/>
      <c r="J29" s="1058"/>
      <c r="K29" s="1058"/>
      <c r="L29" s="1058"/>
      <c r="M29" s="1058"/>
      <c r="N29" s="1058"/>
      <c r="O29" s="1058"/>
      <c r="P29" s="1059"/>
      <c r="Q29" s="1069">
        <v>85</v>
      </c>
      <c r="R29" s="1070"/>
      <c r="S29" s="1070"/>
      <c r="T29" s="1070"/>
      <c r="U29" s="1070"/>
      <c r="V29" s="1070">
        <v>65</v>
      </c>
      <c r="W29" s="1070"/>
      <c r="X29" s="1070"/>
      <c r="Y29" s="1070"/>
      <c r="Z29" s="1070"/>
      <c r="AA29" s="1070">
        <f>+Q29-V29</f>
        <v>20</v>
      </c>
      <c r="AB29" s="1070"/>
      <c r="AC29" s="1070"/>
      <c r="AD29" s="1070"/>
      <c r="AE29" s="1071"/>
      <c r="AF29" s="1063">
        <v>20</v>
      </c>
      <c r="AG29" s="1064"/>
      <c r="AH29" s="1064"/>
      <c r="AI29" s="1064"/>
      <c r="AJ29" s="1065"/>
      <c r="AK29" s="1006">
        <v>15</v>
      </c>
      <c r="AL29" s="997"/>
      <c r="AM29" s="997"/>
      <c r="AN29" s="997"/>
      <c r="AO29" s="997"/>
      <c r="AP29" s="997">
        <v>15</v>
      </c>
      <c r="AQ29" s="997"/>
      <c r="AR29" s="997"/>
      <c r="AS29" s="997"/>
      <c r="AT29" s="997"/>
      <c r="AU29" s="997">
        <v>15</v>
      </c>
      <c r="AV29" s="997"/>
      <c r="AW29" s="997"/>
      <c r="AX29" s="997"/>
      <c r="AY29" s="997"/>
      <c r="AZ29" s="1068" t="s">
        <v>531</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378</v>
      </c>
      <c r="C30" s="1058"/>
      <c r="D30" s="1058"/>
      <c r="E30" s="1058"/>
      <c r="F30" s="1058"/>
      <c r="G30" s="1058"/>
      <c r="H30" s="1058"/>
      <c r="I30" s="1058"/>
      <c r="J30" s="1058"/>
      <c r="K30" s="1058"/>
      <c r="L30" s="1058"/>
      <c r="M30" s="1058"/>
      <c r="N30" s="1058"/>
      <c r="O30" s="1058"/>
      <c r="P30" s="1059"/>
      <c r="Q30" s="1069">
        <v>211</v>
      </c>
      <c r="R30" s="1070"/>
      <c r="S30" s="1070"/>
      <c r="T30" s="1070"/>
      <c r="U30" s="1070"/>
      <c r="V30" s="1070">
        <v>205</v>
      </c>
      <c r="W30" s="1070"/>
      <c r="X30" s="1070"/>
      <c r="Y30" s="1070"/>
      <c r="Z30" s="1070"/>
      <c r="AA30" s="1070">
        <f>+Q30-V30</f>
        <v>6</v>
      </c>
      <c r="AB30" s="1070"/>
      <c r="AC30" s="1070"/>
      <c r="AD30" s="1070"/>
      <c r="AE30" s="1071"/>
      <c r="AF30" s="1063">
        <v>7</v>
      </c>
      <c r="AG30" s="1064"/>
      <c r="AH30" s="1064"/>
      <c r="AI30" s="1064"/>
      <c r="AJ30" s="1065"/>
      <c r="AK30" s="1006">
        <v>34</v>
      </c>
      <c r="AL30" s="997"/>
      <c r="AM30" s="997"/>
      <c r="AN30" s="997"/>
      <c r="AO30" s="997"/>
      <c r="AP30" s="997">
        <v>0</v>
      </c>
      <c r="AQ30" s="997"/>
      <c r="AR30" s="997"/>
      <c r="AS30" s="997"/>
      <c r="AT30" s="997"/>
      <c r="AU30" s="997">
        <v>0</v>
      </c>
      <c r="AV30" s="997"/>
      <c r="AW30" s="997"/>
      <c r="AX30" s="997"/>
      <c r="AY30" s="997"/>
      <c r="AZ30" s="1068" t="s">
        <v>531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379</v>
      </c>
      <c r="C31" s="1058"/>
      <c r="D31" s="1058"/>
      <c r="E31" s="1058"/>
      <c r="F31" s="1058"/>
      <c r="G31" s="1058"/>
      <c r="H31" s="1058"/>
      <c r="I31" s="1058"/>
      <c r="J31" s="1058"/>
      <c r="K31" s="1058"/>
      <c r="L31" s="1058"/>
      <c r="M31" s="1058"/>
      <c r="N31" s="1058"/>
      <c r="O31" s="1058"/>
      <c r="P31" s="1059"/>
      <c r="Q31" s="1069">
        <v>49</v>
      </c>
      <c r="R31" s="1070"/>
      <c r="S31" s="1070"/>
      <c r="T31" s="1070"/>
      <c r="U31" s="1070"/>
      <c r="V31" s="1070">
        <v>49</v>
      </c>
      <c r="W31" s="1070"/>
      <c r="X31" s="1070"/>
      <c r="Y31" s="1070"/>
      <c r="Z31" s="1070"/>
      <c r="AA31" s="1070">
        <f t="shared" ref="AA31:AA32" si="0">+Q31-V31</f>
        <v>0</v>
      </c>
      <c r="AB31" s="1070"/>
      <c r="AC31" s="1070"/>
      <c r="AD31" s="1070"/>
      <c r="AE31" s="1071"/>
      <c r="AF31" s="1063" t="s">
        <v>108</v>
      </c>
      <c r="AG31" s="1064"/>
      <c r="AH31" s="1064"/>
      <c r="AI31" s="1064"/>
      <c r="AJ31" s="1065"/>
      <c r="AK31" s="1006">
        <v>39</v>
      </c>
      <c r="AL31" s="997"/>
      <c r="AM31" s="997"/>
      <c r="AN31" s="997"/>
      <c r="AO31" s="997"/>
      <c r="AP31" s="997">
        <v>0</v>
      </c>
      <c r="AQ31" s="997"/>
      <c r="AR31" s="997"/>
      <c r="AS31" s="997"/>
      <c r="AT31" s="997"/>
      <c r="AU31" s="997">
        <v>0</v>
      </c>
      <c r="AV31" s="997"/>
      <c r="AW31" s="997"/>
      <c r="AX31" s="997"/>
      <c r="AY31" s="997"/>
      <c r="AZ31" s="1068" t="s">
        <v>531</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380</v>
      </c>
      <c r="C32" s="1058"/>
      <c r="D32" s="1058"/>
      <c r="E32" s="1058"/>
      <c r="F32" s="1058"/>
      <c r="G32" s="1058"/>
      <c r="H32" s="1058"/>
      <c r="I32" s="1058"/>
      <c r="J32" s="1058"/>
      <c r="K32" s="1058"/>
      <c r="L32" s="1058"/>
      <c r="M32" s="1058"/>
      <c r="N32" s="1058"/>
      <c r="O32" s="1058"/>
      <c r="P32" s="1059"/>
      <c r="Q32" s="1069">
        <v>149</v>
      </c>
      <c r="R32" s="1070"/>
      <c r="S32" s="1070"/>
      <c r="T32" s="1070"/>
      <c r="U32" s="1070"/>
      <c r="V32" s="1070">
        <v>135</v>
      </c>
      <c r="W32" s="1070"/>
      <c r="X32" s="1070"/>
      <c r="Y32" s="1070"/>
      <c r="Z32" s="1070"/>
      <c r="AA32" s="1070">
        <f t="shared" si="0"/>
        <v>14</v>
      </c>
      <c r="AB32" s="1070"/>
      <c r="AC32" s="1070"/>
      <c r="AD32" s="1070"/>
      <c r="AE32" s="1071"/>
      <c r="AF32" s="1063">
        <v>10</v>
      </c>
      <c r="AG32" s="1064"/>
      <c r="AH32" s="1064"/>
      <c r="AI32" s="1064"/>
      <c r="AJ32" s="1065"/>
      <c r="AK32" s="1006">
        <v>60</v>
      </c>
      <c r="AL32" s="997"/>
      <c r="AM32" s="997"/>
      <c r="AN32" s="997"/>
      <c r="AO32" s="997"/>
      <c r="AP32" s="997">
        <v>471</v>
      </c>
      <c r="AQ32" s="997"/>
      <c r="AR32" s="997"/>
      <c r="AS32" s="997"/>
      <c r="AT32" s="997"/>
      <c r="AU32" s="997">
        <v>471</v>
      </c>
      <c r="AV32" s="997"/>
      <c r="AW32" s="997"/>
      <c r="AX32" s="997"/>
      <c r="AY32" s="997"/>
      <c r="AZ32" s="1068" t="s">
        <v>531</v>
      </c>
      <c r="BA32" s="1068"/>
      <c r="BB32" s="1068"/>
      <c r="BC32" s="1068"/>
      <c r="BD32" s="1068"/>
      <c r="BE32" s="1052" t="s">
        <v>381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382</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37</v>
      </c>
      <c r="AG63" s="985"/>
      <c r="AH63" s="985"/>
      <c r="AI63" s="985"/>
      <c r="AJ63" s="1050"/>
      <c r="AK63" s="1051"/>
      <c r="AL63" s="989"/>
      <c r="AM63" s="989"/>
      <c r="AN63" s="989"/>
      <c r="AO63" s="989"/>
      <c r="AP63" s="985">
        <f>SUM(AP28:AT62)</f>
        <v>486</v>
      </c>
      <c r="AQ63" s="985"/>
      <c r="AR63" s="985"/>
      <c r="AS63" s="985"/>
      <c r="AT63" s="985"/>
      <c r="AU63" s="985">
        <f>SUM(AU28:AY62)</f>
        <v>486</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386</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532</v>
      </c>
      <c r="C68" s="1012"/>
      <c r="D68" s="1012"/>
      <c r="E68" s="1012"/>
      <c r="F68" s="1012"/>
      <c r="G68" s="1012"/>
      <c r="H68" s="1012"/>
      <c r="I68" s="1012"/>
      <c r="J68" s="1012"/>
      <c r="K68" s="1012"/>
      <c r="L68" s="1012"/>
      <c r="M68" s="1012"/>
      <c r="N68" s="1012"/>
      <c r="O68" s="1012"/>
      <c r="P68" s="1013"/>
      <c r="Q68" s="1014">
        <v>2082</v>
      </c>
      <c r="R68" s="1008"/>
      <c r="S68" s="1008"/>
      <c r="T68" s="1008"/>
      <c r="U68" s="1008"/>
      <c r="V68" s="1008">
        <v>1968</v>
      </c>
      <c r="W68" s="1008"/>
      <c r="X68" s="1008"/>
      <c r="Y68" s="1008"/>
      <c r="Z68" s="1008"/>
      <c r="AA68" s="1008">
        <v>114</v>
      </c>
      <c r="AB68" s="1008"/>
      <c r="AC68" s="1008"/>
      <c r="AD68" s="1008"/>
      <c r="AE68" s="1008"/>
      <c r="AF68" s="1008">
        <v>114</v>
      </c>
      <c r="AG68" s="1008"/>
      <c r="AH68" s="1008"/>
      <c r="AI68" s="1008"/>
      <c r="AJ68" s="1008"/>
      <c r="AK68" s="1008" t="s">
        <v>477</v>
      </c>
      <c r="AL68" s="1008"/>
      <c r="AM68" s="1008"/>
      <c r="AN68" s="1008"/>
      <c r="AO68" s="1008"/>
      <c r="AP68" s="1008">
        <v>1172</v>
      </c>
      <c r="AQ68" s="1008"/>
      <c r="AR68" s="1008"/>
      <c r="AS68" s="1008"/>
      <c r="AT68" s="1008"/>
      <c r="AU68" s="1008">
        <v>1172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533</v>
      </c>
      <c r="C69" s="1001"/>
      <c r="D69" s="1001"/>
      <c r="E69" s="1001"/>
      <c r="F69" s="1001"/>
      <c r="G69" s="1001"/>
      <c r="H69" s="1001"/>
      <c r="I69" s="1001"/>
      <c r="J69" s="1001"/>
      <c r="K69" s="1001"/>
      <c r="L69" s="1001"/>
      <c r="M69" s="1001"/>
      <c r="N69" s="1001"/>
      <c r="O69" s="1001"/>
      <c r="P69" s="1002"/>
      <c r="Q69" s="1003">
        <v>19</v>
      </c>
      <c r="R69" s="997"/>
      <c r="S69" s="997"/>
      <c r="T69" s="997"/>
      <c r="U69" s="997"/>
      <c r="V69" s="997">
        <v>12</v>
      </c>
      <c r="W69" s="997"/>
      <c r="X69" s="997"/>
      <c r="Y69" s="997"/>
      <c r="Z69" s="997"/>
      <c r="AA69" s="997">
        <v>7</v>
      </c>
      <c r="AB69" s="997"/>
      <c r="AC69" s="997"/>
      <c r="AD69" s="997"/>
      <c r="AE69" s="997"/>
      <c r="AF69" s="997">
        <v>7</v>
      </c>
      <c r="AG69" s="997"/>
      <c r="AH69" s="997"/>
      <c r="AI69" s="997"/>
      <c r="AJ69" s="997"/>
      <c r="AK69" s="997" t="s">
        <v>477</v>
      </c>
      <c r="AL69" s="997"/>
      <c r="AM69" s="997"/>
      <c r="AN69" s="997"/>
      <c r="AO69" s="997"/>
      <c r="AP69" s="997" t="s">
        <v>531</v>
      </c>
      <c r="AQ69" s="997"/>
      <c r="AR69" s="997"/>
      <c r="AS69" s="997"/>
      <c r="AT69" s="997"/>
      <c r="AU69" s="997" t="s">
        <v>531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2220</v>
      </c>
      <c r="R70" s="997"/>
      <c r="S70" s="997"/>
      <c r="T70" s="997"/>
      <c r="U70" s="997"/>
      <c r="V70" s="997">
        <v>2189</v>
      </c>
      <c r="W70" s="997"/>
      <c r="X70" s="997"/>
      <c r="Y70" s="997"/>
      <c r="Z70" s="997"/>
      <c r="AA70" s="997">
        <v>31</v>
      </c>
      <c r="AB70" s="997"/>
      <c r="AC70" s="997"/>
      <c r="AD70" s="997"/>
      <c r="AE70" s="997"/>
      <c r="AF70" s="997">
        <v>31</v>
      </c>
      <c r="AG70" s="997"/>
      <c r="AH70" s="997"/>
      <c r="AI70" s="997"/>
      <c r="AJ70" s="997"/>
      <c r="AK70" s="997" t="s">
        <v>477</v>
      </c>
      <c r="AL70" s="997"/>
      <c r="AM70" s="997"/>
      <c r="AN70" s="997"/>
      <c r="AO70" s="997"/>
      <c r="AP70" s="997">
        <v>864</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4">
        <v>304</v>
      </c>
      <c r="R71" s="1005"/>
      <c r="S71" s="1005"/>
      <c r="T71" s="1005"/>
      <c r="U71" s="1006"/>
      <c r="V71" s="1007">
        <v>292</v>
      </c>
      <c r="W71" s="1005"/>
      <c r="X71" s="1005"/>
      <c r="Y71" s="1005"/>
      <c r="Z71" s="1006"/>
      <c r="AA71" s="1007">
        <v>12</v>
      </c>
      <c r="AB71" s="1005"/>
      <c r="AC71" s="1005"/>
      <c r="AD71" s="1005"/>
      <c r="AE71" s="1006"/>
      <c r="AF71" s="1007">
        <v>12</v>
      </c>
      <c r="AG71" s="1005"/>
      <c r="AH71" s="1005"/>
      <c r="AI71" s="1005"/>
      <c r="AJ71" s="1006"/>
      <c r="AK71" s="1007" t="s">
        <v>477</v>
      </c>
      <c r="AL71" s="1005"/>
      <c r="AM71" s="1005"/>
      <c r="AN71" s="1005"/>
      <c r="AO71" s="1006"/>
      <c r="AP71" s="1007" t="s">
        <v>477</v>
      </c>
      <c r="AQ71" s="1005"/>
      <c r="AR71" s="1005"/>
      <c r="AS71" s="1005"/>
      <c r="AT71" s="1006"/>
      <c r="AU71" s="1007" t="s">
        <v>477</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4">
        <v>197</v>
      </c>
      <c r="R72" s="1005"/>
      <c r="S72" s="1005"/>
      <c r="T72" s="1005"/>
      <c r="U72" s="1006"/>
      <c r="V72" s="1007">
        <v>189</v>
      </c>
      <c r="W72" s="1005"/>
      <c r="X72" s="1005"/>
      <c r="Y72" s="1005"/>
      <c r="Z72" s="1006"/>
      <c r="AA72" s="1007">
        <v>8</v>
      </c>
      <c r="AB72" s="1005"/>
      <c r="AC72" s="1005"/>
      <c r="AD72" s="1005"/>
      <c r="AE72" s="1006"/>
      <c r="AF72" s="1007">
        <v>8</v>
      </c>
      <c r="AG72" s="1005"/>
      <c r="AH72" s="1005"/>
      <c r="AI72" s="1005"/>
      <c r="AJ72" s="1006"/>
      <c r="AK72" s="1007" t="s">
        <v>477</v>
      </c>
      <c r="AL72" s="1005"/>
      <c r="AM72" s="1005"/>
      <c r="AN72" s="1005"/>
      <c r="AO72" s="1006"/>
      <c r="AP72" s="1007" t="s">
        <v>477</v>
      </c>
      <c r="AQ72" s="1005"/>
      <c r="AR72" s="1005"/>
      <c r="AS72" s="1005"/>
      <c r="AT72" s="1006"/>
      <c r="AU72" s="1007" t="s">
        <v>477</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537</v>
      </c>
      <c r="C73" s="1001"/>
      <c r="D73" s="1001"/>
      <c r="E73" s="1001"/>
      <c r="F73" s="1001"/>
      <c r="G73" s="1001"/>
      <c r="H73" s="1001"/>
      <c r="I73" s="1001"/>
      <c r="J73" s="1001"/>
      <c r="K73" s="1001"/>
      <c r="L73" s="1001"/>
      <c r="M73" s="1001"/>
      <c r="N73" s="1001"/>
      <c r="O73" s="1001"/>
      <c r="P73" s="1002"/>
      <c r="Q73" s="1003">
        <v>7548</v>
      </c>
      <c r="R73" s="997"/>
      <c r="S73" s="997"/>
      <c r="T73" s="997"/>
      <c r="U73" s="997"/>
      <c r="V73" s="997">
        <v>6546</v>
      </c>
      <c r="W73" s="997"/>
      <c r="X73" s="997"/>
      <c r="Y73" s="997"/>
      <c r="Z73" s="997"/>
      <c r="AA73" s="997">
        <v>1002</v>
      </c>
      <c r="AB73" s="997"/>
      <c r="AC73" s="997"/>
      <c r="AD73" s="997"/>
      <c r="AE73" s="997"/>
      <c r="AF73" s="997">
        <v>1002</v>
      </c>
      <c r="AG73" s="997"/>
      <c r="AH73" s="997"/>
      <c r="AI73" s="997"/>
      <c r="AJ73" s="997"/>
      <c r="AK73" s="997">
        <v>1123</v>
      </c>
      <c r="AL73" s="997"/>
      <c r="AM73" s="997"/>
      <c r="AN73" s="997"/>
      <c r="AO73" s="997"/>
      <c r="AP73" s="997" t="s">
        <v>477</v>
      </c>
      <c r="AQ73" s="997"/>
      <c r="AR73" s="997"/>
      <c r="AS73" s="997"/>
      <c r="AT73" s="997"/>
      <c r="AU73" s="997" t="s">
        <v>477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538</v>
      </c>
      <c r="C74" s="1001"/>
      <c r="D74" s="1001"/>
      <c r="E74" s="1001"/>
      <c r="F74" s="1001"/>
      <c r="G74" s="1001"/>
      <c r="H74" s="1001"/>
      <c r="I74" s="1001"/>
      <c r="J74" s="1001"/>
      <c r="K74" s="1001"/>
      <c r="L74" s="1001"/>
      <c r="M74" s="1001"/>
      <c r="N74" s="1001"/>
      <c r="O74" s="1001"/>
      <c r="P74" s="1002"/>
      <c r="Q74" s="1003">
        <v>21</v>
      </c>
      <c r="R74" s="997"/>
      <c r="S74" s="997"/>
      <c r="T74" s="997"/>
      <c r="U74" s="997"/>
      <c r="V74" s="997">
        <v>17</v>
      </c>
      <c r="W74" s="997"/>
      <c r="X74" s="997"/>
      <c r="Y74" s="997"/>
      <c r="Z74" s="997"/>
      <c r="AA74" s="997">
        <v>4</v>
      </c>
      <c r="AB74" s="997"/>
      <c r="AC74" s="997"/>
      <c r="AD74" s="997"/>
      <c r="AE74" s="997"/>
      <c r="AF74" s="997">
        <v>4</v>
      </c>
      <c r="AG74" s="997"/>
      <c r="AH74" s="997"/>
      <c r="AI74" s="997"/>
      <c r="AJ74" s="997"/>
      <c r="AK74" s="997">
        <v>15</v>
      </c>
      <c r="AL74" s="997"/>
      <c r="AM74" s="997"/>
      <c r="AN74" s="997"/>
      <c r="AO74" s="997"/>
      <c r="AP74" s="997" t="s">
        <v>477</v>
      </c>
      <c r="AQ74" s="997"/>
      <c r="AR74" s="997"/>
      <c r="AS74" s="997"/>
      <c r="AT74" s="997"/>
      <c r="AU74" s="997" t="s">
        <v>477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539</v>
      </c>
      <c r="C75" s="1001"/>
      <c r="D75" s="1001"/>
      <c r="E75" s="1001"/>
      <c r="F75" s="1001"/>
      <c r="G75" s="1001"/>
      <c r="H75" s="1001"/>
      <c r="I75" s="1001"/>
      <c r="J75" s="1001"/>
      <c r="K75" s="1001"/>
      <c r="L75" s="1001"/>
      <c r="M75" s="1001"/>
      <c r="N75" s="1001"/>
      <c r="O75" s="1001"/>
      <c r="P75" s="1002"/>
      <c r="Q75" s="1004">
        <v>1844</v>
      </c>
      <c r="R75" s="1005"/>
      <c r="S75" s="1005"/>
      <c r="T75" s="1005"/>
      <c r="U75" s="1006"/>
      <c r="V75" s="1007">
        <v>1770</v>
      </c>
      <c r="W75" s="1005"/>
      <c r="X75" s="1005"/>
      <c r="Y75" s="1005"/>
      <c r="Z75" s="1006"/>
      <c r="AA75" s="1007">
        <v>74</v>
      </c>
      <c r="AB75" s="1005"/>
      <c r="AC75" s="1005"/>
      <c r="AD75" s="1005"/>
      <c r="AE75" s="1006"/>
      <c r="AF75" s="1007">
        <v>74</v>
      </c>
      <c r="AG75" s="1005"/>
      <c r="AH75" s="1005"/>
      <c r="AI75" s="1005"/>
      <c r="AJ75" s="1006"/>
      <c r="AK75" s="1007">
        <v>131</v>
      </c>
      <c r="AL75" s="1005"/>
      <c r="AM75" s="1005"/>
      <c r="AN75" s="1005"/>
      <c r="AO75" s="1006"/>
      <c r="AP75" s="1007" t="s">
        <v>477</v>
      </c>
      <c r="AQ75" s="1005"/>
      <c r="AR75" s="1005"/>
      <c r="AS75" s="1005"/>
      <c r="AT75" s="1006"/>
      <c r="AU75" s="1007" t="s">
        <v>477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540</v>
      </c>
      <c r="C76" s="1001"/>
      <c r="D76" s="1001"/>
      <c r="E76" s="1001"/>
      <c r="F76" s="1001"/>
      <c r="G76" s="1001"/>
      <c r="H76" s="1001"/>
      <c r="I76" s="1001"/>
      <c r="J76" s="1001"/>
      <c r="K76" s="1001"/>
      <c r="L76" s="1001"/>
      <c r="M76" s="1001"/>
      <c r="N76" s="1001"/>
      <c r="O76" s="1001"/>
      <c r="P76" s="1002"/>
      <c r="Q76" s="1004">
        <v>271713</v>
      </c>
      <c r="R76" s="1005"/>
      <c r="S76" s="1005"/>
      <c r="T76" s="1005"/>
      <c r="U76" s="1006"/>
      <c r="V76" s="1007">
        <v>261269</v>
      </c>
      <c r="W76" s="1005"/>
      <c r="X76" s="1005"/>
      <c r="Y76" s="1005"/>
      <c r="Z76" s="1006"/>
      <c r="AA76" s="1007">
        <v>10444</v>
      </c>
      <c r="AB76" s="1005"/>
      <c r="AC76" s="1005"/>
      <c r="AD76" s="1005"/>
      <c r="AE76" s="1006"/>
      <c r="AF76" s="1007">
        <v>10444</v>
      </c>
      <c r="AG76" s="1005"/>
      <c r="AH76" s="1005"/>
      <c r="AI76" s="1005"/>
      <c r="AJ76" s="1006"/>
      <c r="AK76" s="1007">
        <v>1787</v>
      </c>
      <c r="AL76" s="1005"/>
      <c r="AM76" s="1005"/>
      <c r="AN76" s="1005"/>
      <c r="AO76" s="1006"/>
      <c r="AP76" s="1007" t="s">
        <v>477</v>
      </c>
      <c r="AQ76" s="1005"/>
      <c r="AR76" s="1005"/>
      <c r="AS76" s="1005"/>
      <c r="AT76" s="1006"/>
      <c r="AU76" s="1007" t="s">
        <v>477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85</v>
      </c>
      <c r="R77" s="1005"/>
      <c r="S77" s="1005"/>
      <c r="T77" s="1005"/>
      <c r="U77" s="1006"/>
      <c r="V77" s="1007">
        <v>75</v>
      </c>
      <c r="W77" s="1005"/>
      <c r="X77" s="1005"/>
      <c r="Y77" s="1005"/>
      <c r="Z77" s="1006"/>
      <c r="AA77" s="1007">
        <v>10</v>
      </c>
      <c r="AB77" s="1005"/>
      <c r="AC77" s="1005"/>
      <c r="AD77" s="1005"/>
      <c r="AE77" s="1006"/>
      <c r="AF77" s="1007">
        <v>0</v>
      </c>
      <c r="AG77" s="1005"/>
      <c r="AH77" s="1005"/>
      <c r="AI77" s="1005"/>
      <c r="AJ77" s="1006"/>
      <c r="AK77" s="1007" t="s">
        <v>531</v>
      </c>
      <c r="AL77" s="1005"/>
      <c r="AM77" s="1005"/>
      <c r="AN77" s="1005"/>
      <c r="AO77" s="1006"/>
      <c r="AP77" s="1007" t="s">
        <v>531</v>
      </c>
      <c r="AQ77" s="1005"/>
      <c r="AR77" s="1005"/>
      <c r="AS77" s="1005"/>
      <c r="AT77" s="1006"/>
      <c r="AU77" s="1007" t="s">
        <v>531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541</v>
      </c>
      <c r="C78" s="1001"/>
      <c r="D78" s="1001"/>
      <c r="E78" s="1001"/>
      <c r="F78" s="1001"/>
      <c r="G78" s="1001"/>
      <c r="H78" s="1001"/>
      <c r="I78" s="1001"/>
      <c r="J78" s="1001"/>
      <c r="K78" s="1001"/>
      <c r="L78" s="1001"/>
      <c r="M78" s="1001"/>
      <c r="N78" s="1001"/>
      <c r="O78" s="1001"/>
      <c r="P78" s="1002"/>
      <c r="Q78" s="1004">
        <v>2</v>
      </c>
      <c r="R78" s="1005"/>
      <c r="S78" s="1005"/>
      <c r="T78" s="1005"/>
      <c r="U78" s="1006"/>
      <c r="V78" s="1007">
        <v>2</v>
      </c>
      <c r="W78" s="1005"/>
      <c r="X78" s="1005"/>
      <c r="Y78" s="1005"/>
      <c r="Z78" s="1006"/>
      <c r="AA78" s="1007">
        <v>0</v>
      </c>
      <c r="AB78" s="1005"/>
      <c r="AC78" s="1005"/>
      <c r="AD78" s="1005"/>
      <c r="AE78" s="1006"/>
      <c r="AF78" s="1007">
        <v>0</v>
      </c>
      <c r="AG78" s="1005"/>
      <c r="AH78" s="1005"/>
      <c r="AI78" s="1005"/>
      <c r="AJ78" s="1006"/>
      <c r="AK78" s="1007" t="s">
        <v>477</v>
      </c>
      <c r="AL78" s="1005"/>
      <c r="AM78" s="1005"/>
      <c r="AN78" s="1005"/>
      <c r="AO78" s="1006"/>
      <c r="AP78" s="1007" t="s">
        <v>477</v>
      </c>
      <c r="AQ78" s="1005"/>
      <c r="AR78" s="1005"/>
      <c r="AS78" s="1005"/>
      <c r="AT78" s="1006"/>
      <c r="AU78" s="1007" t="s">
        <v>477</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542</v>
      </c>
      <c r="C79" s="1001"/>
      <c r="D79" s="1001"/>
      <c r="E79" s="1001"/>
      <c r="F79" s="1001"/>
      <c r="G79" s="1001"/>
      <c r="H79" s="1001"/>
      <c r="I79" s="1001"/>
      <c r="J79" s="1001"/>
      <c r="K79" s="1001"/>
      <c r="L79" s="1001"/>
      <c r="M79" s="1001"/>
      <c r="N79" s="1001"/>
      <c r="O79" s="1001"/>
      <c r="P79" s="1002"/>
      <c r="Q79" s="1004">
        <v>0</v>
      </c>
      <c r="R79" s="1005"/>
      <c r="S79" s="1005"/>
      <c r="T79" s="1005"/>
      <c r="U79" s="1006"/>
      <c r="V79" s="1007">
        <v>0</v>
      </c>
      <c r="W79" s="1005"/>
      <c r="X79" s="1005"/>
      <c r="Y79" s="1005"/>
      <c r="Z79" s="1006"/>
      <c r="AA79" s="1007">
        <v>0</v>
      </c>
      <c r="AB79" s="1005"/>
      <c r="AC79" s="1005"/>
      <c r="AD79" s="1005"/>
      <c r="AE79" s="1006"/>
      <c r="AF79" s="1007">
        <v>0</v>
      </c>
      <c r="AG79" s="1005"/>
      <c r="AH79" s="1005"/>
      <c r="AI79" s="1005"/>
      <c r="AJ79" s="1006"/>
      <c r="AK79" s="1007" t="s">
        <v>531</v>
      </c>
      <c r="AL79" s="1005"/>
      <c r="AM79" s="1005"/>
      <c r="AN79" s="1005"/>
      <c r="AO79" s="1006"/>
      <c r="AP79" s="1007" t="s">
        <v>531</v>
      </c>
      <c r="AQ79" s="1005"/>
      <c r="AR79" s="1005"/>
      <c r="AS79" s="1005"/>
      <c r="AT79" s="1006"/>
      <c r="AU79" s="1007" t="s">
        <v>531</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543</v>
      </c>
      <c r="C80" s="1001"/>
      <c r="D80" s="1001"/>
      <c r="E80" s="1001"/>
      <c r="F80" s="1001"/>
      <c r="G80" s="1001"/>
      <c r="H80" s="1001"/>
      <c r="I80" s="1001"/>
      <c r="J80" s="1001"/>
      <c r="K80" s="1001"/>
      <c r="L80" s="1001"/>
      <c r="M80" s="1001"/>
      <c r="N80" s="1001"/>
      <c r="O80" s="1001"/>
      <c r="P80" s="1002"/>
      <c r="Q80" s="1004">
        <v>26</v>
      </c>
      <c r="R80" s="1005"/>
      <c r="S80" s="1005"/>
      <c r="T80" s="1005"/>
      <c r="U80" s="1006"/>
      <c r="V80" s="1007">
        <v>25</v>
      </c>
      <c r="W80" s="1005"/>
      <c r="X80" s="1005"/>
      <c r="Y80" s="1005"/>
      <c r="Z80" s="1006"/>
      <c r="AA80" s="1007">
        <v>1</v>
      </c>
      <c r="AB80" s="1005"/>
      <c r="AC80" s="1005"/>
      <c r="AD80" s="1005"/>
      <c r="AE80" s="1006"/>
      <c r="AF80" s="1007">
        <v>0</v>
      </c>
      <c r="AG80" s="1005"/>
      <c r="AH80" s="1005"/>
      <c r="AI80" s="1005"/>
      <c r="AJ80" s="1006"/>
      <c r="AK80" s="1007" t="s">
        <v>531</v>
      </c>
      <c r="AL80" s="1005"/>
      <c r="AM80" s="1005"/>
      <c r="AN80" s="1005"/>
      <c r="AO80" s="1006"/>
      <c r="AP80" s="1007" t="s">
        <v>531</v>
      </c>
      <c r="AQ80" s="1005"/>
      <c r="AR80" s="1005"/>
      <c r="AS80" s="1005"/>
      <c r="AT80" s="1006"/>
      <c r="AU80" s="1007" t="s">
        <v>531</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544</v>
      </c>
      <c r="C81" s="1001"/>
      <c r="D81" s="1001"/>
      <c r="E81" s="1001"/>
      <c r="F81" s="1001"/>
      <c r="G81" s="1001"/>
      <c r="H81" s="1001"/>
      <c r="I81" s="1001"/>
      <c r="J81" s="1001"/>
      <c r="K81" s="1001"/>
      <c r="L81" s="1001"/>
      <c r="M81" s="1001"/>
      <c r="N81" s="1001"/>
      <c r="O81" s="1001"/>
      <c r="P81" s="1002"/>
      <c r="Q81" s="1004">
        <v>199</v>
      </c>
      <c r="R81" s="1005"/>
      <c r="S81" s="1005"/>
      <c r="T81" s="1005"/>
      <c r="U81" s="1006"/>
      <c r="V81" s="1007">
        <v>185</v>
      </c>
      <c r="W81" s="1005"/>
      <c r="X81" s="1005"/>
      <c r="Y81" s="1005"/>
      <c r="Z81" s="1006"/>
      <c r="AA81" s="1007">
        <v>14</v>
      </c>
      <c r="AB81" s="1005"/>
      <c r="AC81" s="1005"/>
      <c r="AD81" s="1005"/>
      <c r="AE81" s="1006"/>
      <c r="AF81" s="1007">
        <v>14</v>
      </c>
      <c r="AG81" s="1005"/>
      <c r="AH81" s="1005"/>
      <c r="AI81" s="1005"/>
      <c r="AJ81" s="1006"/>
      <c r="AK81" s="1007" t="s">
        <v>531</v>
      </c>
      <c r="AL81" s="1005"/>
      <c r="AM81" s="1005"/>
      <c r="AN81" s="1005"/>
      <c r="AO81" s="1006"/>
      <c r="AP81" s="1007" t="s">
        <v>531</v>
      </c>
      <c r="AQ81" s="1005"/>
      <c r="AR81" s="1005"/>
      <c r="AS81" s="1005"/>
      <c r="AT81" s="1006"/>
      <c r="AU81" s="1007" t="s">
        <v>531</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SUM(AF68:AJ81)</f>
        <v>11710</v>
      </c>
      <c r="AG88" s="985"/>
      <c r="AH88" s="985"/>
      <c r="AI88" s="985"/>
      <c r="AJ88" s="985"/>
      <c r="AK88" s="989"/>
      <c r="AL88" s="989"/>
      <c r="AM88" s="989"/>
      <c r="AN88" s="989"/>
      <c r="AO88" s="989"/>
      <c r="AP88" s="985">
        <f t="shared" ref="AP88" si="1">SUM(AP68:AT81)</f>
        <v>2036</v>
      </c>
      <c r="AQ88" s="985"/>
      <c r="AR88" s="985"/>
      <c r="AS88" s="985"/>
      <c r="AT88" s="985"/>
      <c r="AU88" s="985">
        <f t="shared" ref="AU88" si="2">SUM(AU68:AY81)</f>
        <v>1172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f>
        <v>2</v>
      </c>
      <c r="CS102" s="977"/>
      <c r="CT102" s="977"/>
      <c r="CU102" s="977"/>
      <c r="CV102" s="978"/>
      <c r="CW102" s="976">
        <f t="shared" ref="CW102" si="3">+CW7</f>
        <v>0</v>
      </c>
      <c r="CX102" s="977"/>
      <c r="CY102" s="977"/>
      <c r="CZ102" s="977"/>
      <c r="DA102" s="978"/>
      <c r="DB102" s="976">
        <f t="shared" ref="DB102" si="4">+DB7</f>
        <v>0</v>
      </c>
      <c r="DC102" s="977"/>
      <c r="DD102" s="977"/>
      <c r="DE102" s="977"/>
      <c r="DF102" s="978"/>
      <c r="DG102" s="976" t="str">
        <f t="shared" ref="DG102" si="5">+DG7</f>
        <v>-</v>
      </c>
      <c r="DH102" s="977"/>
      <c r="DI102" s="977"/>
      <c r="DJ102" s="977"/>
      <c r="DK102" s="978"/>
      <c r="DL102" s="976" t="str">
        <f t="shared" ref="DL102" si="6">+DL7</f>
        <v>-</v>
      </c>
      <c r="DM102" s="977"/>
      <c r="DN102" s="977"/>
      <c r="DO102" s="977"/>
      <c r="DP102" s="978"/>
      <c r="DQ102" s="976" t="str">
        <f t="shared" ref="DQ102" si="7">+DQ7</f>
        <v>-</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285</v>
      </c>
      <c r="AG109" s="918"/>
      <c r="AH109" s="918"/>
      <c r="AI109" s="918"/>
      <c r="AJ109" s="919"/>
      <c r="AK109" s="920" t="s">
        <v>284</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285</v>
      </c>
      <c r="BW109" s="918"/>
      <c r="BX109" s="918"/>
      <c r="BY109" s="918"/>
      <c r="BZ109" s="919"/>
      <c r="CA109" s="920" t="s">
        <v>284</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285</v>
      </c>
      <c r="DM109" s="918"/>
      <c r="DN109" s="918"/>
      <c r="DO109" s="918"/>
      <c r="DP109" s="919"/>
      <c r="DQ109" s="920" t="s">
        <v>284</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328161</v>
      </c>
      <c r="AB110" s="903"/>
      <c r="AC110" s="903"/>
      <c r="AD110" s="903"/>
      <c r="AE110" s="904"/>
      <c r="AF110" s="905">
        <v>307195</v>
      </c>
      <c r="AG110" s="903"/>
      <c r="AH110" s="903"/>
      <c r="AI110" s="903"/>
      <c r="AJ110" s="904"/>
      <c r="AK110" s="905">
        <v>288138</v>
      </c>
      <c r="AL110" s="903"/>
      <c r="AM110" s="903"/>
      <c r="AN110" s="903"/>
      <c r="AO110" s="904"/>
      <c r="AP110" s="906">
        <v>27.8</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2510505</v>
      </c>
      <c r="BR110" s="830"/>
      <c r="BS110" s="830"/>
      <c r="BT110" s="830"/>
      <c r="BU110" s="830"/>
      <c r="BV110" s="830">
        <v>2478237</v>
      </c>
      <c r="BW110" s="830"/>
      <c r="BX110" s="830"/>
      <c r="BY110" s="830"/>
      <c r="BZ110" s="830"/>
      <c r="CA110" s="830">
        <v>2555099</v>
      </c>
      <c r="CB110" s="830"/>
      <c r="CC110" s="830"/>
      <c r="CD110" s="830"/>
      <c r="CE110" s="830"/>
      <c r="CF110" s="891">
        <v>246.2</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478189</v>
      </c>
      <c r="BR112" s="801"/>
      <c r="BS112" s="801"/>
      <c r="BT112" s="801"/>
      <c r="BU112" s="801"/>
      <c r="BV112" s="801">
        <v>471488</v>
      </c>
      <c r="BW112" s="801"/>
      <c r="BX112" s="801"/>
      <c r="BY112" s="801"/>
      <c r="BZ112" s="801"/>
      <c r="CA112" s="801">
        <v>438493</v>
      </c>
      <c r="CB112" s="801"/>
      <c r="CC112" s="801"/>
      <c r="CD112" s="801"/>
      <c r="CE112" s="801"/>
      <c r="CF112" s="878">
        <v>42.2</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55522</v>
      </c>
      <c r="AB113" s="939"/>
      <c r="AC113" s="939"/>
      <c r="AD113" s="939"/>
      <c r="AE113" s="940"/>
      <c r="AF113" s="941">
        <v>55137</v>
      </c>
      <c r="AG113" s="939"/>
      <c r="AH113" s="939"/>
      <c r="AI113" s="939"/>
      <c r="AJ113" s="940"/>
      <c r="AK113" s="941">
        <v>50755</v>
      </c>
      <c r="AL113" s="939"/>
      <c r="AM113" s="939"/>
      <c r="AN113" s="939"/>
      <c r="AO113" s="940"/>
      <c r="AP113" s="942">
        <v>4.9000000000000004</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12969</v>
      </c>
      <c r="BR113" s="801"/>
      <c r="BS113" s="801"/>
      <c r="BT113" s="801"/>
      <c r="BU113" s="801"/>
      <c r="BV113" s="801">
        <v>10896</v>
      </c>
      <c r="BW113" s="801"/>
      <c r="BX113" s="801"/>
      <c r="BY113" s="801"/>
      <c r="BZ113" s="801"/>
      <c r="CA113" s="801">
        <v>12380</v>
      </c>
      <c r="CB113" s="801"/>
      <c r="CC113" s="801"/>
      <c r="CD113" s="801"/>
      <c r="CE113" s="801"/>
      <c r="CF113" s="878">
        <v>1.2</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6503</v>
      </c>
      <c r="AB114" s="814"/>
      <c r="AC114" s="814"/>
      <c r="AD114" s="814"/>
      <c r="AE114" s="815"/>
      <c r="AF114" s="816">
        <v>2469</v>
      </c>
      <c r="AG114" s="814"/>
      <c r="AH114" s="814"/>
      <c r="AI114" s="814"/>
      <c r="AJ114" s="815"/>
      <c r="AK114" s="816">
        <v>7628</v>
      </c>
      <c r="AL114" s="814"/>
      <c r="AM114" s="814"/>
      <c r="AN114" s="814"/>
      <c r="AO114" s="815"/>
      <c r="AP114" s="784">
        <v>0.7</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377371</v>
      </c>
      <c r="BR114" s="801"/>
      <c r="BS114" s="801"/>
      <c r="BT114" s="801"/>
      <c r="BU114" s="801"/>
      <c r="BV114" s="801">
        <v>387359</v>
      </c>
      <c r="BW114" s="801"/>
      <c r="BX114" s="801"/>
      <c r="BY114" s="801"/>
      <c r="BZ114" s="801"/>
      <c r="CA114" s="801">
        <v>350922</v>
      </c>
      <c r="CB114" s="801"/>
      <c r="CC114" s="801"/>
      <c r="CD114" s="801"/>
      <c r="CE114" s="801"/>
      <c r="CF114" s="878">
        <v>33.799999999999997</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t="s">
        <v>406</v>
      </c>
      <c r="AG115" s="939"/>
      <c r="AH115" s="939"/>
      <c r="AI115" s="939"/>
      <c r="AJ115" s="940"/>
      <c r="AK115" s="941" t="s">
        <v>406</v>
      </c>
      <c r="AL115" s="939"/>
      <c r="AM115" s="939"/>
      <c r="AN115" s="939"/>
      <c r="AO115" s="940"/>
      <c r="AP115" s="942" t="s">
        <v>406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390186</v>
      </c>
      <c r="AB117" s="925"/>
      <c r="AC117" s="925"/>
      <c r="AD117" s="925"/>
      <c r="AE117" s="926"/>
      <c r="AF117" s="928">
        <v>364801</v>
      </c>
      <c r="AG117" s="925"/>
      <c r="AH117" s="925"/>
      <c r="AI117" s="925"/>
      <c r="AJ117" s="926"/>
      <c r="AK117" s="928">
        <v>346521</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285</v>
      </c>
      <c r="AG118" s="918"/>
      <c r="AH118" s="918"/>
      <c r="AI118" s="918"/>
      <c r="AJ118" s="919"/>
      <c r="AK118" s="920" t="s">
        <v>284</v>
      </c>
      <c r="AL118" s="918"/>
      <c r="AM118" s="918"/>
      <c r="AN118" s="918"/>
      <c r="AO118" s="919"/>
      <c r="AP118" s="921" t="s">
        <v>397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3379034</v>
      </c>
      <c r="BR118" s="888"/>
      <c r="BS118" s="888"/>
      <c r="BT118" s="888"/>
      <c r="BU118" s="888"/>
      <c r="BV118" s="888">
        <v>3347980</v>
      </c>
      <c r="BW118" s="888"/>
      <c r="BX118" s="888"/>
      <c r="BY118" s="888"/>
      <c r="BZ118" s="888"/>
      <c r="CA118" s="888">
        <v>3356894</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1322488</v>
      </c>
      <c r="BR119" s="830"/>
      <c r="BS119" s="830"/>
      <c r="BT119" s="830"/>
      <c r="BU119" s="830"/>
      <c r="BV119" s="830">
        <v>1453049</v>
      </c>
      <c r="BW119" s="830"/>
      <c r="BX119" s="830"/>
      <c r="BY119" s="830"/>
      <c r="BZ119" s="830"/>
      <c r="CA119" s="830">
        <v>1663764</v>
      </c>
      <c r="CB119" s="830"/>
      <c r="CC119" s="830"/>
      <c r="CD119" s="830"/>
      <c r="CE119" s="830"/>
      <c r="CF119" s="891">
        <v>160.30000000000001</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48519</v>
      </c>
      <c r="BR120" s="801"/>
      <c r="BS120" s="801"/>
      <c r="BT120" s="801"/>
      <c r="BU120" s="801"/>
      <c r="BV120" s="801">
        <v>42347</v>
      </c>
      <c r="BW120" s="801"/>
      <c r="BX120" s="801"/>
      <c r="BY120" s="801"/>
      <c r="BZ120" s="801"/>
      <c r="CA120" s="801">
        <v>62704</v>
      </c>
      <c r="CB120" s="801"/>
      <c r="CC120" s="801"/>
      <c r="CD120" s="801"/>
      <c r="CE120" s="801"/>
      <c r="CF120" s="878">
        <v>6</v>
      </c>
      <c r="CG120" s="879"/>
      <c r="CH120" s="879"/>
      <c r="CI120" s="879"/>
      <c r="CJ120" s="879"/>
      <c r="CK120" s="880" t="s">
        <v>433</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471540</v>
      </c>
      <c r="DH120" s="830"/>
      <c r="DI120" s="830"/>
      <c r="DJ120" s="830"/>
      <c r="DK120" s="830"/>
      <c r="DL120" s="830">
        <v>466818</v>
      </c>
      <c r="DM120" s="830"/>
      <c r="DN120" s="830"/>
      <c r="DO120" s="830"/>
      <c r="DP120" s="830"/>
      <c r="DQ120" s="830">
        <v>434936</v>
      </c>
      <c r="DR120" s="830"/>
      <c r="DS120" s="830"/>
      <c r="DT120" s="830"/>
      <c r="DU120" s="830"/>
      <c r="DV120" s="831">
        <v>41.9</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2233242</v>
      </c>
      <c r="BR121" s="888"/>
      <c r="BS121" s="888"/>
      <c r="BT121" s="888"/>
      <c r="BU121" s="888"/>
      <c r="BV121" s="888">
        <v>2183240</v>
      </c>
      <c r="BW121" s="888"/>
      <c r="BX121" s="888"/>
      <c r="BY121" s="888"/>
      <c r="BZ121" s="888"/>
      <c r="CA121" s="888">
        <v>2210251</v>
      </c>
      <c r="CB121" s="888"/>
      <c r="CC121" s="888"/>
      <c r="CD121" s="888"/>
      <c r="CE121" s="888"/>
      <c r="CF121" s="889">
        <v>212.9</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v>6649</v>
      </c>
      <c r="DH121" s="801"/>
      <c r="DI121" s="801"/>
      <c r="DJ121" s="801"/>
      <c r="DK121" s="801"/>
      <c r="DL121" s="801">
        <v>4670</v>
      </c>
      <c r="DM121" s="801"/>
      <c r="DN121" s="801"/>
      <c r="DO121" s="801"/>
      <c r="DP121" s="801"/>
      <c r="DQ121" s="801">
        <v>3557</v>
      </c>
      <c r="DR121" s="801"/>
      <c r="DS121" s="801"/>
      <c r="DT121" s="801"/>
      <c r="DU121" s="801"/>
      <c r="DV121" s="853">
        <v>0.3</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436</v>
      </c>
      <c r="BP122" s="868"/>
      <c r="BQ122" s="869">
        <v>3604249</v>
      </c>
      <c r="BR122" s="870"/>
      <c r="BS122" s="870"/>
      <c r="BT122" s="870"/>
      <c r="BU122" s="870"/>
      <c r="BV122" s="870">
        <v>3678636</v>
      </c>
      <c r="BW122" s="870"/>
      <c r="BX122" s="870"/>
      <c r="BY122" s="870"/>
      <c r="BZ122" s="870"/>
      <c r="CA122" s="870">
        <v>3936719</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5912</v>
      </c>
      <c r="AB128" s="754"/>
      <c r="AC128" s="754"/>
      <c r="AD128" s="754"/>
      <c r="AE128" s="755"/>
      <c r="AF128" s="756">
        <v>5942</v>
      </c>
      <c r="AG128" s="754"/>
      <c r="AH128" s="754"/>
      <c r="AI128" s="754"/>
      <c r="AJ128" s="755"/>
      <c r="AK128" s="756">
        <v>5951</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1303665</v>
      </c>
      <c r="AB129" s="814"/>
      <c r="AC129" s="814"/>
      <c r="AD129" s="814"/>
      <c r="AE129" s="815"/>
      <c r="AF129" s="816">
        <v>1258070</v>
      </c>
      <c r="AG129" s="814"/>
      <c r="AH129" s="814"/>
      <c r="AI129" s="814"/>
      <c r="AJ129" s="815"/>
      <c r="AK129" s="816">
        <v>1301251</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288693</v>
      </c>
      <c r="AB130" s="814"/>
      <c r="AC130" s="814"/>
      <c r="AD130" s="814"/>
      <c r="AE130" s="815"/>
      <c r="AF130" s="816">
        <v>276196</v>
      </c>
      <c r="AG130" s="814"/>
      <c r="AH130" s="814"/>
      <c r="AI130" s="814"/>
      <c r="AJ130" s="815"/>
      <c r="AK130" s="816">
        <v>263319</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1014972</v>
      </c>
      <c r="AB131" s="747"/>
      <c r="AC131" s="747"/>
      <c r="AD131" s="747"/>
      <c r="AE131" s="748"/>
      <c r="AF131" s="749">
        <v>981874</v>
      </c>
      <c r="AG131" s="747"/>
      <c r="AH131" s="747"/>
      <c r="AI131" s="747"/>
      <c r="AJ131" s="748"/>
      <c r="AK131" s="749">
        <v>1037932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9.4171070730000004</v>
      </c>
      <c r="AB132" s="770"/>
      <c r="AC132" s="770"/>
      <c r="AD132" s="770"/>
      <c r="AE132" s="771"/>
      <c r="AF132" s="772">
        <v>8.418901</v>
      </c>
      <c r="AG132" s="770"/>
      <c r="AH132" s="770"/>
      <c r="AI132" s="770"/>
      <c r="AJ132" s="771"/>
      <c r="AK132" s="772">
        <v>7.442780452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10.5</v>
      </c>
      <c r="AB133" s="779"/>
      <c r="AC133" s="779"/>
      <c r="AD133" s="779"/>
      <c r="AE133" s="780"/>
      <c r="AF133" s="778">
        <v>9.6</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301052</v>
      </c>
      <c r="L9" s="264">
        <v>173217</v>
      </c>
      <c r="M9" s="265">
        <v>149112</v>
      </c>
      <c r="N9" s="266">
        <v>16.2</v>
      </c>
    </row>
    <row r="10" spans="1:16">
      <c r="A10" s="248"/>
      <c r="B10" s="244"/>
      <c r="C10" s="244"/>
      <c r="D10" s="244"/>
      <c r="E10" s="244"/>
      <c r="F10" s="244"/>
      <c r="G10" s="1163" t="s">
        <v>474</v>
      </c>
      <c r="H10" s="1164"/>
      <c r="I10" s="1164"/>
      <c r="J10" s="1165"/>
      <c r="K10" s="267">
        <v>91798</v>
      </c>
      <c r="L10" s="268">
        <v>52818</v>
      </c>
      <c r="M10" s="269">
        <v>16878</v>
      </c>
      <c r="N10" s="270">
        <v>212.9</v>
      </c>
    </row>
    <row r="11" spans="1:16" ht="13.5" customHeight="1">
      <c r="A11" s="248"/>
      <c r="B11" s="244"/>
      <c r="C11" s="244"/>
      <c r="D11" s="244"/>
      <c r="E11" s="244"/>
      <c r="F11" s="244"/>
      <c r="G11" s="1163" t="s">
        <v>475</v>
      </c>
      <c r="H11" s="1164"/>
      <c r="I11" s="1164"/>
      <c r="J11" s="1165"/>
      <c r="K11" s="267">
        <v>36002</v>
      </c>
      <c r="L11" s="268">
        <v>20715</v>
      </c>
      <c r="M11" s="269">
        <v>25471</v>
      </c>
      <c r="N11" s="270">
        <v>-18.7</v>
      </c>
    </row>
    <row r="12" spans="1:16" ht="13.5" customHeight="1">
      <c r="A12" s="248"/>
      <c r="B12" s="244"/>
      <c r="C12" s="244"/>
      <c r="D12" s="244"/>
      <c r="E12" s="244"/>
      <c r="F12" s="244"/>
      <c r="G12" s="1163" t="s">
        <v>476</v>
      </c>
      <c r="H12" s="1164"/>
      <c r="I12" s="1164"/>
      <c r="J12" s="1165"/>
      <c r="K12" s="267" t="s">
        <v>477</v>
      </c>
      <c r="L12" s="268" t="s">
        <v>477</v>
      </c>
      <c r="M12" s="269">
        <v>1933</v>
      </c>
      <c r="N12" s="270" t="s">
        <v>477</v>
      </c>
    </row>
    <row r="13" spans="1:16" ht="13.5" customHeight="1">
      <c r="A13" s="248"/>
      <c r="B13" s="244"/>
      <c r="C13" s="244"/>
      <c r="D13" s="244"/>
      <c r="E13" s="244"/>
      <c r="F13" s="244"/>
      <c r="G13" s="1163" t="s">
        <v>478</v>
      </c>
      <c r="H13" s="1164"/>
      <c r="I13" s="1164"/>
      <c r="J13" s="1165"/>
      <c r="K13" s="267" t="s">
        <v>477</v>
      </c>
      <c r="L13" s="268" t="s">
        <v>477</v>
      </c>
      <c r="M13" s="269" t="s">
        <v>477</v>
      </c>
      <c r="N13" s="270" t="s">
        <v>477</v>
      </c>
    </row>
    <row r="14" spans="1:16" ht="13.5" customHeight="1">
      <c r="A14" s="248"/>
      <c r="B14" s="244"/>
      <c r="C14" s="244"/>
      <c r="D14" s="244"/>
      <c r="E14" s="244"/>
      <c r="F14" s="244"/>
      <c r="G14" s="1163" t="s">
        <v>479</v>
      </c>
      <c r="H14" s="1164"/>
      <c r="I14" s="1164"/>
      <c r="J14" s="1165"/>
      <c r="K14" s="267">
        <v>26519</v>
      </c>
      <c r="L14" s="268">
        <v>15258</v>
      </c>
      <c r="M14" s="269">
        <v>7468</v>
      </c>
      <c r="N14" s="270">
        <v>104.3</v>
      </c>
    </row>
    <row r="15" spans="1:16" ht="13.5" customHeight="1">
      <c r="A15" s="248"/>
      <c r="B15" s="244"/>
      <c r="C15" s="244"/>
      <c r="D15" s="244"/>
      <c r="E15" s="244"/>
      <c r="F15" s="244"/>
      <c r="G15" s="1163" t="s">
        <v>480</v>
      </c>
      <c r="H15" s="1164"/>
      <c r="I15" s="1164"/>
      <c r="J15" s="1165"/>
      <c r="K15" s="267" t="s">
        <v>477</v>
      </c>
      <c r="L15" s="268" t="s">
        <v>477</v>
      </c>
      <c r="M15" s="269">
        <v>4077</v>
      </c>
      <c r="N15" s="270" t="s">
        <v>477</v>
      </c>
    </row>
    <row r="16" spans="1:16">
      <c r="A16" s="248"/>
      <c r="B16" s="244"/>
      <c r="C16" s="244"/>
      <c r="D16" s="244"/>
      <c r="E16" s="244"/>
      <c r="F16" s="244"/>
      <c r="G16" s="1166" t="s">
        <v>481</v>
      </c>
      <c r="H16" s="1167"/>
      <c r="I16" s="1167"/>
      <c r="J16" s="1168"/>
      <c r="K16" s="268">
        <v>-23958</v>
      </c>
      <c r="L16" s="268">
        <v>-13785</v>
      </c>
      <c r="M16" s="269">
        <v>-15449</v>
      </c>
      <c r="N16" s="270">
        <v>-10.8</v>
      </c>
    </row>
    <row r="17" spans="1:16">
      <c r="A17" s="248"/>
      <c r="B17" s="244"/>
      <c r="C17" s="244"/>
      <c r="D17" s="244"/>
      <c r="E17" s="244"/>
      <c r="F17" s="244"/>
      <c r="G17" s="1166" t="s">
        <v>168</v>
      </c>
      <c r="H17" s="1167"/>
      <c r="I17" s="1167"/>
      <c r="J17" s="1168"/>
      <c r="K17" s="268">
        <v>431413</v>
      </c>
      <c r="L17" s="268">
        <v>248224</v>
      </c>
      <c r="M17" s="269">
        <v>189490</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16.690000000000001</v>
      </c>
      <c r="L21" s="281">
        <v>16.760000000000002</v>
      </c>
      <c r="M21" s="282">
        <v>-7.0000000000000007E-2</v>
      </c>
      <c r="N21" s="249"/>
      <c r="O21" s="283"/>
      <c r="P21" s="279"/>
    </row>
    <row r="22" spans="1:16" s="284" customFormat="1">
      <c r="A22" s="279"/>
      <c r="B22" s="249"/>
      <c r="C22" s="249"/>
      <c r="D22" s="249"/>
      <c r="E22" s="249"/>
      <c r="F22" s="249"/>
      <c r="G22" s="1160" t="s">
        <v>487</v>
      </c>
      <c r="H22" s="1161"/>
      <c r="I22" s="1161"/>
      <c r="J22" s="1162"/>
      <c r="K22" s="285">
        <v>88.7</v>
      </c>
      <c r="L22" s="286">
        <v>94.9</v>
      </c>
      <c r="M22" s="287">
        <v>-6.2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288138</v>
      </c>
      <c r="L32" s="294">
        <v>165787</v>
      </c>
      <c r="M32" s="295">
        <v>106256</v>
      </c>
      <c r="N32" s="296">
        <v>56</v>
      </c>
    </row>
    <row r="33" spans="1:16" ht="13.5" customHeight="1">
      <c r="A33" s="248"/>
      <c r="B33" s="244"/>
      <c r="C33" s="244"/>
      <c r="D33" s="244"/>
      <c r="E33" s="244"/>
      <c r="F33" s="244"/>
      <c r="G33" s="1151" t="s">
        <v>492</v>
      </c>
      <c r="H33" s="1152"/>
      <c r="I33" s="1152"/>
      <c r="J33" s="1153"/>
      <c r="K33" s="294" t="s">
        <v>477</v>
      </c>
      <c r="L33" s="294" t="s">
        <v>477</v>
      </c>
      <c r="M33" s="295" t="s">
        <v>477</v>
      </c>
      <c r="N33" s="296" t="s">
        <v>477</v>
      </c>
    </row>
    <row r="34" spans="1:16" ht="27" customHeight="1">
      <c r="A34" s="248"/>
      <c r="B34" s="244"/>
      <c r="C34" s="244"/>
      <c r="D34" s="244"/>
      <c r="E34" s="244"/>
      <c r="F34" s="244"/>
      <c r="G34" s="1151" t="s">
        <v>493</v>
      </c>
      <c r="H34" s="1152"/>
      <c r="I34" s="1152"/>
      <c r="J34" s="1153"/>
      <c r="K34" s="294" t="s">
        <v>477</v>
      </c>
      <c r="L34" s="294" t="s">
        <v>477</v>
      </c>
      <c r="M34" s="295" t="s">
        <v>477</v>
      </c>
      <c r="N34" s="296" t="s">
        <v>477</v>
      </c>
    </row>
    <row r="35" spans="1:16" ht="27" customHeight="1">
      <c r="A35" s="248"/>
      <c r="B35" s="244"/>
      <c r="C35" s="244"/>
      <c r="D35" s="244"/>
      <c r="E35" s="244"/>
      <c r="F35" s="244"/>
      <c r="G35" s="1151" t="s">
        <v>494</v>
      </c>
      <c r="H35" s="1152"/>
      <c r="I35" s="1152"/>
      <c r="J35" s="1153"/>
      <c r="K35" s="294">
        <v>50755</v>
      </c>
      <c r="L35" s="294">
        <v>29203</v>
      </c>
      <c r="M35" s="295">
        <v>30126</v>
      </c>
      <c r="N35" s="296">
        <v>-3.1</v>
      </c>
    </row>
    <row r="36" spans="1:16" ht="27" customHeight="1">
      <c r="A36" s="248"/>
      <c r="B36" s="244"/>
      <c r="C36" s="244"/>
      <c r="D36" s="244"/>
      <c r="E36" s="244"/>
      <c r="F36" s="244"/>
      <c r="G36" s="1151" t="s">
        <v>495</v>
      </c>
      <c r="H36" s="1152"/>
      <c r="I36" s="1152"/>
      <c r="J36" s="1153"/>
      <c r="K36" s="294">
        <v>7628</v>
      </c>
      <c r="L36" s="294">
        <v>4389</v>
      </c>
      <c r="M36" s="295">
        <v>4934</v>
      </c>
      <c r="N36" s="296">
        <v>-11</v>
      </c>
    </row>
    <row r="37" spans="1:16" ht="13.5" customHeight="1">
      <c r="A37" s="248"/>
      <c r="B37" s="244"/>
      <c r="C37" s="244"/>
      <c r="D37" s="244"/>
      <c r="E37" s="244"/>
      <c r="F37" s="244"/>
      <c r="G37" s="1151" t="s">
        <v>496</v>
      </c>
      <c r="H37" s="1152"/>
      <c r="I37" s="1152"/>
      <c r="J37" s="1153"/>
      <c r="K37" s="294" t="s">
        <v>477</v>
      </c>
      <c r="L37" s="294" t="s">
        <v>477</v>
      </c>
      <c r="M37" s="295">
        <v>1289</v>
      </c>
      <c r="N37" s="296" t="s">
        <v>477</v>
      </c>
    </row>
    <row r="38" spans="1:16" ht="27" customHeight="1">
      <c r="A38" s="248"/>
      <c r="B38" s="244"/>
      <c r="C38" s="244"/>
      <c r="D38" s="244"/>
      <c r="E38" s="244"/>
      <c r="F38" s="244"/>
      <c r="G38" s="1154" t="s">
        <v>497</v>
      </c>
      <c r="H38" s="1155"/>
      <c r="I38" s="1155"/>
      <c r="J38" s="1156"/>
      <c r="K38" s="297" t="s">
        <v>477</v>
      </c>
      <c r="L38" s="297" t="s">
        <v>477</v>
      </c>
      <c r="M38" s="298">
        <v>42</v>
      </c>
      <c r="N38" s="299" t="s">
        <v>477</v>
      </c>
      <c r="O38" s="293"/>
    </row>
    <row r="39" spans="1:16">
      <c r="A39" s="248"/>
      <c r="B39" s="244"/>
      <c r="C39" s="244"/>
      <c r="D39" s="244"/>
      <c r="E39" s="244"/>
      <c r="F39" s="244"/>
      <c r="G39" s="1154" t="s">
        <v>498</v>
      </c>
      <c r="H39" s="1155"/>
      <c r="I39" s="1155"/>
      <c r="J39" s="1156"/>
      <c r="K39" s="300">
        <v>-5951</v>
      </c>
      <c r="L39" s="300">
        <v>-3424</v>
      </c>
      <c r="M39" s="301">
        <v>-6102</v>
      </c>
      <c r="N39" s="302">
        <v>-43.9</v>
      </c>
      <c r="O39" s="293"/>
    </row>
    <row r="40" spans="1:16" ht="27" customHeight="1">
      <c r="A40" s="248"/>
      <c r="B40" s="244"/>
      <c r="C40" s="244"/>
      <c r="D40" s="244"/>
      <c r="E40" s="244"/>
      <c r="F40" s="244"/>
      <c r="G40" s="1151" t="s">
        <v>499</v>
      </c>
      <c r="H40" s="1152"/>
      <c r="I40" s="1152"/>
      <c r="J40" s="1153"/>
      <c r="K40" s="300">
        <v>-263319</v>
      </c>
      <c r="L40" s="300">
        <v>-151507</v>
      </c>
      <c r="M40" s="301">
        <v>-103856</v>
      </c>
      <c r="N40" s="302">
        <v>45.9</v>
      </c>
      <c r="O40" s="293"/>
    </row>
    <row r="41" spans="1:16">
      <c r="A41" s="248"/>
      <c r="B41" s="244"/>
      <c r="C41" s="244"/>
      <c r="D41" s="244"/>
      <c r="E41" s="244"/>
      <c r="F41" s="244"/>
      <c r="G41" s="1157" t="s">
        <v>279</v>
      </c>
      <c r="H41" s="1158"/>
      <c r="I41" s="1158"/>
      <c r="J41" s="1159"/>
      <c r="K41" s="294">
        <v>77251</v>
      </c>
      <c r="L41" s="300">
        <v>44448</v>
      </c>
      <c r="M41" s="301">
        <v>32689</v>
      </c>
      <c r="N41" s="302">
        <v>36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438462</v>
      </c>
      <c r="J51" s="320">
        <v>243185</v>
      </c>
      <c r="K51" s="321">
        <v>11.6</v>
      </c>
      <c r="L51" s="322">
        <v>201428</v>
      </c>
      <c r="M51" s="323">
        <v>-8.8000000000000007</v>
      </c>
      <c r="N51" s="324">
        <v>20.399999999999999</v>
      </c>
    </row>
    <row r="52" spans="1:14">
      <c r="A52" s="248"/>
      <c r="B52" s="244"/>
      <c r="C52" s="244"/>
      <c r="D52" s="244"/>
      <c r="E52" s="244"/>
      <c r="F52" s="244"/>
      <c r="G52" s="325"/>
      <c r="H52" s="326" t="s">
        <v>510</v>
      </c>
      <c r="I52" s="327">
        <v>334093</v>
      </c>
      <c r="J52" s="328">
        <v>185298</v>
      </c>
      <c r="K52" s="329">
        <v>26.8</v>
      </c>
      <c r="L52" s="330">
        <v>118373</v>
      </c>
      <c r="M52" s="331">
        <v>12.4</v>
      </c>
      <c r="N52" s="332">
        <v>14.4</v>
      </c>
    </row>
    <row r="53" spans="1:14">
      <c r="A53" s="248"/>
      <c r="B53" s="244"/>
      <c r="C53" s="244"/>
      <c r="D53" s="244"/>
      <c r="E53" s="244"/>
      <c r="F53" s="244"/>
      <c r="G53" s="310" t="s">
        <v>511</v>
      </c>
      <c r="H53" s="311"/>
      <c r="I53" s="319">
        <v>608707</v>
      </c>
      <c r="J53" s="320">
        <v>335191</v>
      </c>
      <c r="K53" s="321">
        <v>37.799999999999997</v>
      </c>
      <c r="L53" s="322">
        <v>221823</v>
      </c>
      <c r="M53" s="323">
        <v>10.1</v>
      </c>
      <c r="N53" s="324">
        <v>27.7</v>
      </c>
    </row>
    <row r="54" spans="1:14">
      <c r="A54" s="248"/>
      <c r="B54" s="244"/>
      <c r="C54" s="244"/>
      <c r="D54" s="244"/>
      <c r="E54" s="244"/>
      <c r="F54" s="244"/>
      <c r="G54" s="325"/>
      <c r="H54" s="326" t="s">
        <v>510</v>
      </c>
      <c r="I54" s="327">
        <v>198818</v>
      </c>
      <c r="J54" s="328">
        <v>109481</v>
      </c>
      <c r="K54" s="329">
        <v>-40.9</v>
      </c>
      <c r="L54" s="330">
        <v>104431</v>
      </c>
      <c r="M54" s="331">
        <v>-11.8</v>
      </c>
      <c r="N54" s="332">
        <v>-29.1</v>
      </c>
    </row>
    <row r="55" spans="1:14">
      <c r="A55" s="248"/>
      <c r="B55" s="244"/>
      <c r="C55" s="244"/>
      <c r="D55" s="244"/>
      <c r="E55" s="244"/>
      <c r="F55" s="244"/>
      <c r="G55" s="310" t="s">
        <v>512</v>
      </c>
      <c r="H55" s="311"/>
      <c r="I55" s="319">
        <v>489562</v>
      </c>
      <c r="J55" s="320">
        <v>274880</v>
      </c>
      <c r="K55" s="321">
        <v>-18</v>
      </c>
      <c r="L55" s="322">
        <v>263041</v>
      </c>
      <c r="M55" s="323">
        <v>18.600000000000001</v>
      </c>
      <c r="N55" s="324">
        <v>-36.6</v>
      </c>
    </row>
    <row r="56" spans="1:14">
      <c r="A56" s="248"/>
      <c r="B56" s="244"/>
      <c r="C56" s="244"/>
      <c r="D56" s="244"/>
      <c r="E56" s="244"/>
      <c r="F56" s="244"/>
      <c r="G56" s="325"/>
      <c r="H56" s="326" t="s">
        <v>510</v>
      </c>
      <c r="I56" s="327">
        <v>232608</v>
      </c>
      <c r="J56" s="328">
        <v>130605</v>
      </c>
      <c r="K56" s="329">
        <v>19.3</v>
      </c>
      <c r="L56" s="330">
        <v>103171</v>
      </c>
      <c r="M56" s="331">
        <v>-1.2</v>
      </c>
      <c r="N56" s="332">
        <v>20.5</v>
      </c>
    </row>
    <row r="57" spans="1:14">
      <c r="A57" s="248"/>
      <c r="B57" s="244"/>
      <c r="C57" s="244"/>
      <c r="D57" s="244"/>
      <c r="E57" s="244"/>
      <c r="F57" s="244"/>
      <c r="G57" s="310" t="s">
        <v>513</v>
      </c>
      <c r="H57" s="311"/>
      <c r="I57" s="319">
        <v>501085</v>
      </c>
      <c r="J57" s="320">
        <v>286171</v>
      </c>
      <c r="K57" s="321">
        <v>4.0999999999999996</v>
      </c>
      <c r="L57" s="322">
        <v>272886</v>
      </c>
      <c r="M57" s="323">
        <v>3.7</v>
      </c>
      <c r="N57" s="324">
        <v>0.4</v>
      </c>
    </row>
    <row r="58" spans="1:14">
      <c r="A58" s="248"/>
      <c r="B58" s="244"/>
      <c r="C58" s="244"/>
      <c r="D58" s="244"/>
      <c r="E58" s="244"/>
      <c r="F58" s="244"/>
      <c r="G58" s="325"/>
      <c r="H58" s="326" t="s">
        <v>510</v>
      </c>
      <c r="I58" s="327">
        <v>272323</v>
      </c>
      <c r="J58" s="328">
        <v>155524</v>
      </c>
      <c r="K58" s="329">
        <v>19.100000000000001</v>
      </c>
      <c r="L58" s="330">
        <v>125724</v>
      </c>
      <c r="M58" s="331">
        <v>21.9</v>
      </c>
      <c r="N58" s="332">
        <v>-2.8</v>
      </c>
    </row>
    <row r="59" spans="1:14">
      <c r="A59" s="248"/>
      <c r="B59" s="244"/>
      <c r="C59" s="244"/>
      <c r="D59" s="244"/>
      <c r="E59" s="244"/>
      <c r="F59" s="244"/>
      <c r="G59" s="310" t="s">
        <v>514</v>
      </c>
      <c r="H59" s="311"/>
      <c r="I59" s="319">
        <v>540088</v>
      </c>
      <c r="J59" s="320">
        <v>310753</v>
      </c>
      <c r="K59" s="321">
        <v>8.6</v>
      </c>
      <c r="L59" s="322">
        <v>245039</v>
      </c>
      <c r="M59" s="323">
        <v>-10.199999999999999</v>
      </c>
      <c r="N59" s="324">
        <v>18.8</v>
      </c>
    </row>
    <row r="60" spans="1:14">
      <c r="A60" s="248"/>
      <c r="B60" s="244"/>
      <c r="C60" s="244"/>
      <c r="D60" s="244"/>
      <c r="E60" s="244"/>
      <c r="F60" s="244"/>
      <c r="G60" s="325"/>
      <c r="H60" s="326" t="s">
        <v>510</v>
      </c>
      <c r="I60" s="333">
        <v>311536</v>
      </c>
      <c r="J60" s="328">
        <v>179250</v>
      </c>
      <c r="K60" s="329">
        <v>15.3</v>
      </c>
      <c r="L60" s="330">
        <v>108922</v>
      </c>
      <c r="M60" s="331">
        <v>-13.4</v>
      </c>
      <c r="N60" s="332">
        <v>28.7</v>
      </c>
    </row>
    <row r="61" spans="1:14">
      <c r="A61" s="248"/>
      <c r="B61" s="244"/>
      <c r="C61" s="244"/>
      <c r="D61" s="244"/>
      <c r="E61" s="244"/>
      <c r="F61" s="244"/>
      <c r="G61" s="310" t="s">
        <v>515</v>
      </c>
      <c r="H61" s="334"/>
      <c r="I61" s="335">
        <v>515581</v>
      </c>
      <c r="J61" s="336">
        <v>290036</v>
      </c>
      <c r="K61" s="337">
        <v>8.8000000000000007</v>
      </c>
      <c r="L61" s="338">
        <v>240843</v>
      </c>
      <c r="M61" s="339">
        <v>2.7</v>
      </c>
      <c r="N61" s="324">
        <v>6.1</v>
      </c>
    </row>
    <row r="62" spans="1:14">
      <c r="A62" s="248"/>
      <c r="B62" s="244"/>
      <c r="C62" s="244"/>
      <c r="D62" s="244"/>
      <c r="E62" s="244"/>
      <c r="F62" s="244"/>
      <c r="G62" s="325"/>
      <c r="H62" s="326" t="s">
        <v>510</v>
      </c>
      <c r="I62" s="327">
        <v>269876</v>
      </c>
      <c r="J62" s="328">
        <v>152032</v>
      </c>
      <c r="K62" s="329">
        <v>7.9</v>
      </c>
      <c r="L62" s="330">
        <v>112124</v>
      </c>
      <c r="M62" s="331">
        <v>1.6</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25.61</v>
      </c>
      <c r="G47" s="12">
        <v>26.96</v>
      </c>
      <c r="H47" s="12">
        <v>32.6</v>
      </c>
      <c r="I47" s="12">
        <v>33.869999999999997</v>
      </c>
      <c r="J47" s="13">
        <v>32.83</v>
      </c>
    </row>
    <row r="48" spans="2:10" ht="57.75" customHeight="1">
      <c r="B48" s="14"/>
      <c r="C48" s="1171" t="s">
        <v>4</v>
      </c>
      <c r="D48" s="1171"/>
      <c r="E48" s="1172"/>
      <c r="F48" s="15">
        <v>9.1</v>
      </c>
      <c r="G48" s="16">
        <v>9.8699999999999992</v>
      </c>
      <c r="H48" s="16">
        <v>13.32</v>
      </c>
      <c r="I48" s="16">
        <v>14.64</v>
      </c>
      <c r="J48" s="17">
        <v>13.84</v>
      </c>
    </row>
    <row r="49" spans="2:10" ht="57.75" customHeight="1" thickBot="1">
      <c r="B49" s="18"/>
      <c r="C49" s="1173" t="s">
        <v>5</v>
      </c>
      <c r="D49" s="1173"/>
      <c r="E49" s="1174"/>
      <c r="F49" s="19">
        <v>4.16</v>
      </c>
      <c r="G49" s="20">
        <v>2.5299999999999998</v>
      </c>
      <c r="H49" s="20">
        <v>8.5299999999999994</v>
      </c>
      <c r="I49" s="20">
        <v>0.93</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2017-04-24T04:08:45Z</cp:lastPrinted>
  <dcterms:created xsi:type="dcterms:W3CDTF">2017-02-15T19:04:01Z</dcterms:created>
  <dcterms:modified xsi:type="dcterms:W3CDTF">2017-05-17T02:10:32Z</dcterms:modified>
  <cp:category/>
</cp:coreProperties>
</file>