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05" yWindow="-15" windowWidth="10200" windowHeight="7950" tabRatio="8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9"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concurrentManualCount="2"/>
</workbook>
</file>

<file path=xl/calcChain.xml><?xml version="1.0" encoding="utf-8"?>
<calcChain xmlns="http://schemas.openxmlformats.org/spreadsheetml/2006/main">
  <c r="AU88" i="11" l="1"/>
  <c r="AP88" i="11"/>
  <c r="AF88" i="11"/>
  <c r="AU63" i="11" l="1"/>
  <c r="AP63" i="11"/>
  <c r="BG35" i="9" l="1"/>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CO35" i="9"/>
  <c r="AM35" i="9"/>
  <c r="C35" i="9"/>
  <c r="CO34" i="9"/>
  <c r="BW34" i="9"/>
  <c r="BW35" i="9" s="1"/>
  <c r="BW36" i="9" s="1"/>
  <c r="BW37" i="9" s="1"/>
  <c r="BW38" i="9" s="1"/>
  <c r="BW39" i="9" s="1"/>
  <c r="BW40" i="9" s="1"/>
  <c r="BW41" i="9" s="1"/>
  <c r="BW42" i="9" s="1"/>
  <c r="BW43" i="9" s="1"/>
  <c r="AM34" i="9"/>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<sst xmlns="http://schemas.openxmlformats.org/spreadsheetml/2006/main" count="1084" uniqueCount="562">
  <si>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</si>
  <si>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</si>
  <si>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</si>
  <si>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</si>
  <si>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</si>
  <si>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</si>
  <si>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</si>
  <si>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</si>
  <si>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</si>
  <si>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</si>
  <si>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</si>
  <si>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</si>
  <si>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</si>
  <si>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</si>
  <si>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</si>
  <si>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</si>
  <si>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</si>
  <si>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</si>
  <si>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</si>
  <si>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</si>
  <si>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</si>
  <si>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</si>
  <si>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</si>
  <si>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</si>
  <si>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</si>
  <si>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</si>
  <si>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</si>
  <si>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</si>
  <si>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</si>
  <si>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</si>
  <si>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</si>
  <si>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</si>
  <si>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</si>
  <si>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</si>
  <si>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</si>
  <si>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</si>
  <si>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</si>
  <si>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</si>
  <si>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</si>
  <si>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</si>
  <si>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</si>
  <si>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</si>
  <si>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</si>
  <si>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</si>
  <si>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</si>
  <si>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</si>
  <si>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</si>
  <si>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</si>
  <si>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</si>
  <si>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</si>
  <si>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</si>
  <si>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</si>
  <si>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</si>
  <si>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</si>
  <si>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</si>
  <si>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</si>
  <si>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</si>
  <si>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</si>
  <si>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</si>
  <si>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</si>
  <si>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</si>
  <si>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</si>
  <si>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</si>
  <si>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</si>
  <si>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</si>
  <si>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</si>
  <si>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</si>
  <si>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</si>
  <si>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</si>
  <si>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</si>
  <si>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</si>
  <si>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</si>
  <si>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</si>
  <si>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</si>
  <si>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</si>
  <si>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</si>
  <si>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</si>
  <si>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</si>
  <si>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</si>
  <si>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売木村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</si>
  <si>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</si>
  <si>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</si>
  <si>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</si>
  <si>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</si>
  <si>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</si>
  <si>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</si>
  <si>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</si>
  <si>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</si>
  <si>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</si>
  <si>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</si>
  <si>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</si>
  <si>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</si>
  <si>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</si>
  <si>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</si>
  <si>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</si>
  <si>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</si>
  <si>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</si>
  <si>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</si>
  <si>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</si>
  <si>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</si>
  <si>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</si>
  <si>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</si>
  <si>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</si>
  <si>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</si>
  <si>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</si>
  <si>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</si>
  <si>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</si>
  <si>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</si>
  <si>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</si>
  <si>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</si>
  <si>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</si>
  <si>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</si>
  <si>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</si>
  <si>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</si>
  <si>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</si>
  <si>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</si>
  <si>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</si>
  <si>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</si>
  <si>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</si>
  <si>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</si>
  <si>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</si>
  <si>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</si>
  <si>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</si>
  <si>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</si>
  <si>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</si>
  <si>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</si>
  <si>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</si>
  <si>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</si>
  <si>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</si>
  <si>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</si>
  <si>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</si>
  <si>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</si>
  <si>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</si>
  <si>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</si>
  <si>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</si>
  <si>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</si>
  <si>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</si>
  <si>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</si>
  <si>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</si>
  <si>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</si>
  <si>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</si>
  <si>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</si>
  <si>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</si>
  <si>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</si>
  <si>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</si>
  <si>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</si>
  <si>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</si>
  <si>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</si>
  <si>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</si>
  <si>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</si>
  <si>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</si>
  <si>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</si>
  <si>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</si>
  <si>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</si>
  <si>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</si>
  <si>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</si>
  <si>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</si>
  <si>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</si>
  <si>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</si>
  <si>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</si>
  <si>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</si>
  <si>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</si>
  <si>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</si>
  <si>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</si>
  <si>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</si>
  <si>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</si>
  <si>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</si>
  <si>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</si>
  <si>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</si>
  <si>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</si>
  <si>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</si>
  <si>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</si>
  <si>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</si>
  <si>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</si>
  <si>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</si>
  <si>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</si>
  <si>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</si>
  <si>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</si>
  <si>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</si>
  <si>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</si>
  <si>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</si>
  <si>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</si>
  <si>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</si>
  <si>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</si>
  <si>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</si>
  <si>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</si>
  <si>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</si>
  <si>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</si>
  <si>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</si>
  <si>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</si>
  <si>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</si>
  <si>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</si>
  <si>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</si>
  <si>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長野県売木村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</si>
  <si>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</si>
  <si>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</si>
  <si>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</si>
  <si>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</si>
  <si>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</si>
  <si>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</si>
  <si>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</si>
  <si>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</si>
  <si>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</si>
  <si>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</si>
  <si>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</si>
  <si>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</si>
  <si>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</si>
  <si>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</si>
  <si>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</si>
  <si>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</si>
  <si>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</si>
  <si>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</si>
  <si>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</si>
  <si>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</si>
  <si>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</si>
  <si>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</si>
  <si>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</si>
  <si>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</si>
  <si>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</si>
  <si>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</si>
  <si>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</si>
  <si>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</si>
  <si>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</si>
  <si>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</si>
  <si>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</si>
  <si>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</si>
  <si>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</si>
  <si>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</si>
  <si>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</si>
  <si>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</si>
  <si>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</si>
  <si>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</si>
  <si>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</si>
  <si>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</si>
  <si>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</si>
  <si>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</si>
  <si>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</si>
  <si>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</si>
  <si>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</si>
  <si>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</si>
  <si>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</si>
  <si>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</si>
  <si>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</si>
  <si>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</si>
  <si>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</si>
  <si>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</si>
  <si>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</si>
  <si>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</si>
  <si>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</si>
  <si>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</si>
  <si>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</si>
  <si>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</si>
  <si>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</si>
  <si>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</si>
  <si>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</si>
  <si>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</si>
  <si>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</si>
  <si>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</si>
  <si>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</si>
  <si>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</si>
  <si>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</si>
  <si>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</si>
  <si>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</si>
  <si>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</si>
  <si>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</si>
  <si>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</si>
  <si>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</si>
  <si>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</si>
  <si>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</si>
  <si>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</si>
  <si>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</si>
  <si>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</si>
  <si>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</si>
  <si>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</si>
  <si>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</si>
  <si>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</si>
  <si>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</si>
  <si>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</si>
  <si>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</si>
  <si>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</si>
  <si>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</si>
  <si>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</si>
  <si>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</si>
  <si>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</si>
  <si>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</si>
  <si>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</si>
  <si>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</si>
  <si>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</si>
  <si>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</si>
  <si>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</si>
  <si>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</si>
  <si>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</si>
  <si>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</si>
  <si>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</si>
  <si>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</si>
  <si>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</si>
  <si>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</si>
  <si>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</si>
  <si>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</si>
  <si>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</si>
  <si>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</si>
  <si>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</si>
  <si>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</si>
  <si>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</si>
  <si>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</si>
  <si>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</si>
  <si>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</si>
  <si>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</si>
  <si>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</si>
  <si>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</si>
  <si>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</si>
  <si>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</si>
  <si>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</si>
  <si>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</si>
  <si>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</si>
  <si>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</si>
  <si>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</si>
  <si>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</si>
  <si>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</si>
  <si>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</si>
  <si>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</si>
  <si>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</si>
  <si>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</si>
  <si>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</si>
  <si>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</si>
  <si>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</si>
  <si>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</si>
  <si>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</si>
  <si>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</si>
  <si>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</si>
  <si>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</si>
  <si>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</si>
  <si>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</si>
  <si>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</si>
  <si>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</si>
  <si>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</si>
  <si>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</si>
  <si>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</si>
  <si>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</si>
  <si>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</si>
  <si>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</si>
  <si>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</si>
  <si>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</si>
  <si>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長野県売木村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</si>
  <si>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</si>
  <si>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</si>
  <si>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</si>
  <si>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</si>
  <si>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</si>
  <si>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</si>
  <si>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</si>
  <si>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</si>
  <si>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</si>
  <si>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</si>
  <si>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</si>
  <si>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</si>
  <si>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</si>
  <si>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</si>
  <si>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</si>
  <si>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</si>
  <si>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</si>
  <si>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</si>
  <si>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</si>
  <si>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</si>
  <si>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</si>
  <si>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</si>
  <si>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</si>
  <si>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</si>
  <si>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</si>
  <si>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</si>
  <si>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</si>
  <si>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</si>
  <si>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</si>
  <si>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</si>
  <si>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</si>
  <si>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</si>
  <si>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</si>
  <si>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国民健康保険特別会計（国民健康保険事業）</t>
    <phoneticPr fontId="5"/>
  </si>
  <si>
    <t>国民健康保険特別会計（診療施設事業）</t>
    <phoneticPr fontId="5"/>
  </si>
  <si>
    <t>介護保険特別会計（保険事業勘定）</t>
    <phoneticPr fontId="5"/>
  </si>
  <si>
    <t>後期高齢者医療特別会計</t>
    <phoneticPr fontId="5"/>
  </si>
  <si>
    <t>介護保険特別会計（介護サービス事業勘定）</t>
    <phoneticPr fontId="5"/>
  </si>
  <si>
    <t>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</si>
  <si>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</si>
  <si>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</si>
  <si>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</si>
  <si>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</si>
  <si>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</si>
  <si>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</si>
  <si>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</si>
  <si>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</si>
  <si>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</si>
  <si>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</si>
  <si>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</si>
  <si>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</si>
  <si>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</si>
  <si>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</si>
  <si>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</si>
  <si>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</si>
  <si>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</si>
  <si>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</si>
  <si>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</si>
  <si>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</si>
  <si>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</si>
  <si>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</si>
  <si>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</si>
  <si>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</si>
  <si>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</si>
  <si>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</si>
  <si>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</si>
  <si>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</si>
  <si>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</si>
  <si>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</si>
  <si>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</si>
  <si>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</si>
  <si>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</si>
  <si>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</si>
  <si>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</si>
  <si>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</si>
  <si>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</si>
  <si>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</si>
  <si>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</si>
  <si>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</si>
  <si>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</si>
  <si>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</si>
  <si>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</si>
  <si>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</si>
  <si>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</si>
  <si>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</si>
  <si>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</si>
  <si>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</si>
  <si>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</si>
  <si>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</si>
  <si>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</si>
  <si>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</si>
  <si>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</si>
  <si>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</si>
  <si>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</si>
  <si>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</si>
  <si>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</si>
  <si>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</si>
  <si>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</si>
  <si>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</si>
  <si>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</si>
  <si>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</si>
  <si>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</si>
  <si>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</si>
  <si>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</si>
  <si>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</si>
  <si>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</si>
  <si>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</si>
  <si>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</si>
  <si>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</si>
  <si>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</si>
  <si>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</si>
  <si>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</si>
  <si>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</si>
  <si>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</si>
  <si>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</si>
  <si>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</si>
  <si>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</si>
  <si>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</si>
  <si>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</si>
  <si>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</si>
  <si>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</si>
  <si>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</si>
  <si>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</si>
  <si>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</si>
  <si>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</si>
  <si>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</si>
  <si>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</si>
  <si>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</si>
  <si>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</si>
  <si>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</si>
  <si>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</si>
  <si>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</si>
  <si>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</si>
  <si>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</si>
  <si>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</si>
  <si>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</si>
  <si>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</si>
  <si>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</si>
  <si>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</si>
  <si>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</si>
  <si>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</si>
  <si>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</si>
  <si>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</si>
  <si>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</si>
  <si>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</si>
  <si>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</si>
  <si>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</si>
  <si>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</si>
  <si>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</si>
  <si>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</si>
  <si>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</si>
  <si>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</si>
  <si>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</si>
  <si>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</si>
  <si>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</si>
  <si>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</si>
  <si>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</si>
  <si>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</si>
  <si>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</si>
  <si>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</si>
  <si>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</si>
  <si>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</si>
  <si>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</si>
  <si>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</si>
  <si>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</si>
  <si>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</si>
  <si>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</si>
  <si>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</si>
  <si>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</si>
  <si>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</si>
  <si>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</si>
  <si>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</si>
  <si>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</si>
  <si>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</si>
  <si>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</si>
  <si>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国民健康保険特別会計（国民健康保険事業）</t>
  </si>
  <si>
    <t>国民健康保険特別会計（診療施設事業）</t>
  </si>
  <si>
    <t>介護保険特別会計（保険事業勘定）</t>
  </si>
  <si>
    <t>介護保険特別会計（介護サービス事業勘定）</t>
  </si>
  <si>
    <t>下水道事業特別会計</t>
  </si>
  <si>
    <t>後期高齢者医療特別会計</t>
  </si>
  <si>
    <t>簡易水道特別会計</t>
  </si>
  <si>
    <t>その他会計（赤字）</t>
  </si>
  <si>
    <t>その他会計（黒字）</t>
  </si>
  <si>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</si>
  <si>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</si>
  <si>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</si>
  <si>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</si>
  <si>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</si>
  <si>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</si>
  <si>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</si>
  <si>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</si>
  <si>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</si>
  <si>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</si>
  <si>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</si>
  <si>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下伊那郡町村公平委員会組合</t>
    <rPh sb="0" eb="4">
      <t>シモイナグン</t>
    </rPh>
    <rPh sb="4" eb="6">
      <t>チョウソン</t>
    </rPh>
    <rPh sb="6" eb="8">
      <t>コウヘイ</t>
    </rPh>
    <rPh sb="8" eb="11">
      <t>イインカイ</t>
    </rPh>
    <rPh sb="11" eb="13">
      <t>クミアイ</t>
    </rPh>
    <phoneticPr fontId="2"/>
  </si>
  <si>
    <t>下伊那郡南部総合事務組合（一般会計）</t>
    <rPh sb="0" eb="4">
      <t>シモイナグン</t>
    </rPh>
    <rPh sb="4" eb="6">
      <t>ナンブ</t>
    </rPh>
    <rPh sb="6" eb="8">
      <t>ソウゴウ</t>
    </rPh>
    <rPh sb="8" eb="10">
      <t>ジム</t>
    </rPh>
    <rPh sb="10" eb="12">
      <t>クミアイ</t>
    </rPh>
    <rPh sb="13" eb="15">
      <t>イッパン</t>
    </rPh>
    <rPh sb="15" eb="17">
      <t>カイケイ</t>
    </rPh>
    <phoneticPr fontId="2"/>
  </si>
  <si>
    <t>-</t>
    <phoneticPr fontId="2"/>
  </si>
  <si>
    <t>-</t>
    <phoneticPr fontId="2"/>
  </si>
  <si>
    <t>-</t>
    <phoneticPr fontId="2"/>
  </si>
  <si>
    <t>-</t>
    <phoneticPr fontId="2"/>
  </si>
  <si>
    <t>下伊那郡土木技術センター組合</t>
    <rPh sb="0" eb="4">
      <t>シモイナグン</t>
    </rPh>
    <rPh sb="4" eb="6">
      <t>ドボク</t>
    </rPh>
    <rPh sb="6" eb="8">
      <t>ギジュツ</t>
    </rPh>
    <rPh sb="12" eb="14">
      <t>クミアイ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</si>
  <si>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</si>
  <si>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</si>
  <si>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</si>
  <si>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</si>
  <si>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</si>
  <si>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</si>
  <si>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</si>
  <si>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</si>
  <si>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</si>
  <si>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</si>
  <si>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</si>
  <si>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</si>
  <si>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</si>
  <si>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</si>
  <si>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</si>
  <si>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起債の償還がピークを過ぎ、実質公債費率は年々減少している。また、簡易水道及び下水道事業で借入した償還もピークを過ぎ減少している。今後も償還額が過大とならないよう努める必要がある。</t>
    <rPh sb="14" eb="16">
      <t>ジッシツ</t>
    </rPh>
    <rPh sb="16" eb="19">
      <t>コウサイヒ</t>
    </rPh>
    <rPh sb="19" eb="20">
      <t>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</si>
</sst>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444568</c:v>
                </c:pt>
                <c:pt idx="1">
                  <c:v>193094</c:v>
                </c:pt>
                <c:pt idx="2">
                  <c:v>231953</c:v>
                </c:pt>
                <c:pt idx="3">
                  <c:v>229365</c:v>
                </c:pt>
                <c:pt idx="4">
                  <c:v>378787</c:v>
                </c:pt>
              </c:numCache>
            </c:numRef>
          </c:val>
          <c:smooth val="0"/>
        </c:ser>
        <c:dLbls>
          <c:showLegendKey val="0"/>
          <c:showVal val="0"/>
          <c:showCatName val="0"/>
          <c:showSerName val="0"/>
          <c:showPercent val="0"/>
          <c:showBubbleSize val="0"/>
        </c:dLbls>
        <c:marker val="1"/>
        <c:smooth val="0"/>
        <c:axId val="98500992"/>
        <c:axId val="98502912"/>
      </c:lineChart>
      <c:catAx>
        <c:axId val="985009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502912"/>
        <c:crosses val="autoZero"/>
        <c:auto val="1"/>
        <c:lblAlgn val="ctr"/>
        <c:lblOffset val="100"/>
        <c:tickLblSkip val="1"/>
        <c:tickMarkSkip val="1"/>
        <c:noMultiLvlLbl val="0"/>
      </c:catAx>
      <c:valAx>
        <c:axId val="98502912"/>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500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5.71</c:v>
                </c:pt>
                <c:pt idx="1">
                  <c:v>4.9400000000000004</c:v>
                </c:pt>
                <c:pt idx="2">
                  <c:v>10.039999999999999</c:v>
                </c:pt>
                <c:pt idx="3">
                  <c:v>4.87</c:v>
                </c:pt>
                <c:pt idx="4">
                  <c:v>6.29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41.38</c:v>
                </c:pt>
                <c:pt idx="1">
                  <c:v>53.57</c:v>
                </c:pt>
                <c:pt idx="2">
                  <c:v>60.15</c:v>
                </c:pt>
                <c:pt idx="3">
                  <c:v>73.849999999999994</c:v>
                </c:pt>
                <c:pt idx="4">
                  <c:v>78.319999999999993</c:v>
                </c:pt>
              </c:numCache>
            </c:numRef>
          </c:val>
        </c:ser>
        <c:dLbls>
          <c:showLegendKey val="0"/>
          <c:showVal val="0"/>
          <c:showCatName val="0"/>
          <c:showSerName val="0"/>
          <c:showPercent val="0"/>
          <c:showBubbleSize val="0"/>
        </c:dLbls>
        <c:gapWidth val="250"/>
        <c:overlap val="100"/>
        <c:axId val="106449920"/>
        <c:axId val="106452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6.02</c:v>
                </c:pt>
                <c:pt idx="1">
                  <c:v>15.92</c:v>
                </c:pt>
                <c:pt idx="2">
                  <c:v>10.84</c:v>
                </c:pt>
                <c:pt idx="3">
                  <c:v>4.37</c:v>
                </c:pt>
                <c:pt idx="4">
                  <c:v>8.07</c:v>
                </c:pt>
              </c:numCache>
            </c:numRef>
          </c:val>
          <c:smooth val="0"/>
        </c:ser>
        <c:dLbls>
          <c:showLegendKey val="0"/>
          <c:showVal val="0"/>
          <c:showCatName val="0"/>
          <c:showSerName val="0"/>
          <c:showPercent val="0"/>
          <c:showBubbleSize val="0"/>
        </c:dLbls>
        <c:marker val="1"/>
        <c:smooth val="0"/>
        <c:axId val="106449920"/>
        <c:axId val="106452096"/>
      </c:lineChart>
      <c:catAx>
        <c:axId val="10644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452096"/>
        <c:crosses val="autoZero"/>
        <c:auto val="1"/>
        <c:lblAlgn val="ctr"/>
        <c:lblOffset val="100"/>
        <c:tickLblSkip val="1"/>
        <c:tickMarkSkip val="1"/>
        <c:noMultiLvlLbl val="0"/>
      </c:catAx>
      <c:valAx>
        <c:axId val="106452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449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介護保険特別会計（介護サービス事業勘定）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0.17</c:v>
                </c:pt>
                <c:pt idx="2">
                  <c:v>#N/A</c:v>
                </c:pt>
                <c:pt idx="3">
                  <c:v>0.05</c:v>
                </c:pt>
                <c:pt idx="4">
                  <c:v>#N/A</c:v>
                </c:pt>
                <c:pt idx="5">
                  <c:v>0.14000000000000001</c:v>
                </c:pt>
                <c:pt idx="6">
                  <c:v>#N/A</c:v>
                </c:pt>
                <c:pt idx="7">
                  <c:v>0</c:v>
                </c:pt>
                <c:pt idx="8">
                  <c:v>#N/A</c:v>
                </c:pt>
                <c:pt idx="9">
                  <c:v>0.25</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0.28999999999999998</c:v>
                </c:pt>
                <c:pt idx="2">
                  <c:v>#N/A</c:v>
                </c:pt>
                <c:pt idx="3">
                  <c:v>0.09</c:v>
                </c:pt>
                <c:pt idx="4">
                  <c:v>#N/A</c:v>
                </c:pt>
                <c:pt idx="5">
                  <c:v>0.56999999999999995</c:v>
                </c:pt>
                <c:pt idx="6">
                  <c:v>#N/A</c:v>
                </c:pt>
                <c:pt idx="7">
                  <c:v>0.7</c:v>
                </c:pt>
                <c:pt idx="8">
                  <c:v>#N/A</c:v>
                </c:pt>
                <c:pt idx="9">
                  <c:v>0.32</c:v>
                </c:pt>
              </c:numCache>
            </c:numRef>
          </c:val>
        </c:ser>
        <c:ser>
          <c:idx val="7"/>
          <c:order val="7"/>
          <c:tx>
            <c:strRef>
              <c:f>データシート!$A$34</c:f>
              <c:strCache>
                <c:ptCount val="1"/>
                <c:pt idx="0">
                  <c:v>国民健康保険特別会計（診療施設事業）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0.45</c:v>
                </c:pt>
                <c:pt idx="2">
                  <c:v>#N/A</c:v>
                </c:pt>
                <c:pt idx="3">
                  <c:v>0.33</c:v>
                </c:pt>
                <c:pt idx="4">
                  <c:v>#N/A</c:v>
                </c:pt>
                <c:pt idx="5">
                  <c:v>0.46</c:v>
                </c:pt>
                <c:pt idx="6">
                  <c:v>#N/A</c:v>
                </c:pt>
                <c:pt idx="7">
                  <c:v>0.9</c:v>
                </c:pt>
                <c:pt idx="8">
                  <c:v>#N/A</c:v>
                </c:pt>
                <c:pt idx="9">
                  <c:v>0.77</c:v>
                </c:pt>
              </c:numCache>
            </c:numRef>
          </c:val>
        </c:ser>
        <c:ser>
          <c:idx val="8"/>
          <c:order val="8"/>
          <c:tx>
            <c:strRef>
              <c:f>データシート!$A$35</c:f>
              <c:strCache>
                <c:ptCount val="1"/>
                <c:pt idx="0">
                  <c:v>国民健康保険特別会計（国民健康保険事業）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2.29</c:v>
                </c:pt>
                <c:pt idx="2">
                  <c:v>#N/A</c:v>
                </c:pt>
                <c:pt idx="3">
                  <c:v>1.37</c:v>
                </c:pt>
                <c:pt idx="4">
                  <c:v>#N/A</c:v>
                </c:pt>
                <c:pt idx="5">
                  <c:v>1.29</c:v>
                </c:pt>
                <c:pt idx="6">
                  <c:v>#N/A</c:v>
                </c:pt>
                <c:pt idx="7">
                  <c:v>1.56</c:v>
                </c:pt>
                <c:pt idx="8">
                  <c:v>#N/A</c:v>
                </c:pt>
                <c:pt idx="9">
                  <c:v>1.43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5.7</c:v>
                </c:pt>
                <c:pt idx="2">
                  <c:v>#N/A</c:v>
                </c:pt>
                <c:pt idx="3">
                  <c:v>4.93</c:v>
                </c:pt>
                <c:pt idx="4">
                  <c:v>#N/A</c:v>
                </c:pt>
                <c:pt idx="5">
                  <c:v>10.029999999999999</c:v>
                </c:pt>
                <c:pt idx="6">
                  <c:v>#N/A</c:v>
                </c:pt>
                <c:pt idx="7">
                  <c:v>4.87</c:v>
                </c:pt>
                <c:pt idx="8">
                  <c:v>#N/A</c:v>
                </c:pt>
                <c:pt idx="9">
                  <c:v>6.28</c:v>
                </c:pt>
              </c:numCache>
            </c:numRef>
          </c:val>
        </c:ser>
        <c:dLbls>
          <c:showLegendKey val="0"/>
          <c:showVal val="0"/>
          <c:showCatName val="0"/>
          <c:showSerName val="0"/>
          <c:showPercent val="0"/>
          <c:showBubbleSize val="0"/>
        </c:dLbls>
        <c:gapWidth val="150"/>
        <c:overlap val="100"/>
        <c:axId val="106554112"/>
        <c:axId val="106555648"/>
      </c:barChart>
      <c:catAx>
        <c:axId val="10655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555648"/>
        <c:crosses val="autoZero"/>
        <c:auto val="1"/>
        <c:lblAlgn val="ctr"/>
        <c:lblOffset val="100"/>
        <c:tickLblSkip val="1"/>
        <c:tickMarkSkip val="1"/>
        <c:noMultiLvlLbl val="0"/>
      </c:catAx>
      <c:valAx>
        <c:axId val="106555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54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138</c:v>
                </c:pt>
                <c:pt idx="5">
                  <c:v>141</c:v>
                </c:pt>
                <c:pt idx="8">
                  <c:v>136</c:v>
                </c:pt>
                <c:pt idx="11">
                  <c:v>121</c:v>
                </c:pt>
                <c:pt idx="14">
                  <c:v>121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c:v>
                </c:pt>
                <c:pt idx="3">
                  <c:v>3</c:v>
                </c:pt>
                <c:pt idx="6">
                  <c:v>3</c:v>
                </c:pt>
                <c:pt idx="9">
                  <c:v>3</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c:v>
                </c:pt>
                <c:pt idx="3">
                  <c:v>4</c:v>
                </c:pt>
                <c:pt idx="6">
                  <c:v>4</c:v>
                </c:pt>
                <c:pt idx="9">
                  <c:v>2</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63</c:v>
                </c:pt>
                <c:pt idx="3">
                  <c:v>63</c:v>
                </c:pt>
                <c:pt idx="6">
                  <c:v>58</c:v>
                </c:pt>
                <c:pt idx="9">
                  <c:v>64</c:v>
                </c:pt>
                <c:pt idx="12">
                  <c:v>64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155</c:v>
                </c:pt>
                <c:pt idx="3">
                  <c:v>159</c:v>
                </c:pt>
                <c:pt idx="6">
                  <c:v>146</c:v>
                </c:pt>
                <c:pt idx="9">
                  <c:v>117</c:v>
                </c:pt>
                <c:pt idx="12">
                  <c:v>109</c:v>
                </c:pt>
              </c:numCache>
            </c:numRef>
          </c:val>
        </c:ser>
        <c:dLbls>
          <c:showLegendKey val="0"/>
          <c:showVal val="0"/>
          <c:showCatName val="0"/>
          <c:showSerName val="0"/>
          <c:showPercent val="0"/>
          <c:showBubbleSize val="0"/>
        </c:dLbls>
        <c:gapWidth val="100"/>
        <c:overlap val="100"/>
        <c:axId val="89461120"/>
        <c:axId val="89463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87</c:v>
                </c:pt>
                <c:pt idx="2">
                  <c:v>#N/A</c:v>
                </c:pt>
                <c:pt idx="3">
                  <c:v>#N/A</c:v>
                </c:pt>
                <c:pt idx="4">
                  <c:v>88</c:v>
                </c:pt>
                <c:pt idx="5">
                  <c:v>#N/A</c:v>
                </c:pt>
                <c:pt idx="6">
                  <c:v>#N/A</c:v>
                </c:pt>
                <c:pt idx="7">
                  <c:v>75</c:v>
                </c:pt>
                <c:pt idx="8">
                  <c:v>#N/A</c:v>
                </c:pt>
                <c:pt idx="9">
                  <c:v>#N/A</c:v>
                </c:pt>
                <c:pt idx="10">
                  <c:v>65</c:v>
                </c:pt>
                <c:pt idx="11">
                  <c:v>#N/A</c:v>
                </c:pt>
                <c:pt idx="12">
                  <c:v>#N/A</c:v>
                </c:pt>
                <c:pt idx="13">
                  <c:v>56</c:v>
                </c:pt>
                <c:pt idx="14">
                  <c:v>#N/A</c:v>
                </c:pt>
              </c:numCache>
            </c:numRef>
          </c:val>
          <c:smooth val="0"/>
        </c:ser>
        <c:dLbls>
          <c:showLegendKey val="0"/>
          <c:showVal val="0"/>
          <c:showCatName val="0"/>
          <c:showSerName val="0"/>
          <c:showPercent val="0"/>
          <c:showBubbleSize val="0"/>
        </c:dLbls>
        <c:marker val="1"/>
        <c:smooth val="0"/>
        <c:axId val="89461120"/>
        <c:axId val="89463040"/>
      </c:lineChart>
      <c:catAx>
        <c:axId val="8946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463040"/>
        <c:crosses val="autoZero"/>
        <c:auto val="1"/>
        <c:lblAlgn val="ctr"/>
        <c:lblOffset val="100"/>
        <c:tickLblSkip val="1"/>
        <c:tickMarkSkip val="1"/>
        <c:noMultiLvlLbl val="0"/>
      </c:catAx>
      <c:valAx>
        <c:axId val="89463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46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1174</c:v>
                </c:pt>
                <c:pt idx="5">
                  <c:v>1128</c:v>
                </c:pt>
                <c:pt idx="8">
                  <c:v>1069</c:v>
                </c:pt>
                <c:pt idx="11">
                  <c:v>1037</c:v>
                </c:pt>
                <c:pt idx="14">
                  <c:v>994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73</c:v>
                </c:pt>
                <c:pt idx="5">
                  <c:v>40</c:v>
                </c:pt>
                <c:pt idx="8">
                  <c:v>33</c:v>
                </c:pt>
                <c:pt idx="11">
                  <c:v>26</c:v>
                </c:pt>
                <c:pt idx="14">
                  <c:v>20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853</c:v>
                </c:pt>
                <c:pt idx="5">
                  <c:v>985</c:v>
                </c:pt>
                <c:pt idx="8">
                  <c:v>1004</c:v>
                </c:pt>
                <c:pt idx="11">
                  <c:v>1087</c:v>
                </c:pt>
                <c:pt idx="14">
                  <c:v>1173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217</c:v>
                </c:pt>
                <c:pt idx="3">
                  <c:v>210</c:v>
                </c:pt>
                <c:pt idx="6">
                  <c:v>199</c:v>
                </c:pt>
                <c:pt idx="9">
                  <c:v>200</c:v>
                </c:pt>
                <c:pt idx="12">
                  <c:v>194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23</c:v>
                </c:pt>
                <c:pt idx="3">
                  <c:v>17</c:v>
                </c:pt>
                <c:pt idx="6">
                  <c:v>7</c:v>
                </c:pt>
                <c:pt idx="9">
                  <c:v>6</c:v>
                </c:pt>
                <c:pt idx="12">
                  <c:v>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757</c:v>
                </c:pt>
                <c:pt idx="3">
                  <c:v>713</c:v>
                </c:pt>
                <c:pt idx="6">
                  <c:v>644</c:v>
                </c:pt>
                <c:pt idx="9">
                  <c:v>603</c:v>
                </c:pt>
                <c:pt idx="12">
                  <c:v>558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14</c:v>
                </c:pt>
                <c:pt idx="3">
                  <c:v>11</c:v>
                </c:pt>
                <c:pt idx="6">
                  <c:v>8</c:v>
                </c:pt>
                <c:pt idx="9">
                  <c:v>5</c:v>
                </c:pt>
                <c:pt idx="12">
                  <c:v>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1035</c:v>
                </c:pt>
                <c:pt idx="3">
                  <c:v>924</c:v>
                </c:pt>
                <c:pt idx="6">
                  <c:v>808</c:v>
                </c:pt>
                <c:pt idx="9">
                  <c:v>744</c:v>
                </c:pt>
                <c:pt idx="12">
                  <c:v>722</c:v>
                </c:pt>
              </c:numCache>
            </c:numRef>
          </c:val>
        </c:ser>
        <c:dLbls>
          <c:showLegendKey val="0"/>
          <c:showVal val="0"/>
          <c:showCatName val="0"/>
          <c:showSerName val="0"/>
          <c:showPercent val="0"/>
          <c:showBubbleSize val="0"/>
        </c:dLbls>
        <c:gapWidth val="100"/>
        <c:overlap val="100"/>
        <c:axId val="98127872"/>
        <c:axId val="98129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8127872"/>
        <c:axId val="98129792"/>
      </c:lineChart>
      <c:catAx>
        <c:axId val="9812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129792"/>
        <c:crosses val="autoZero"/>
        <c:auto val="1"/>
        <c:lblAlgn val="ctr"/>
        <c:lblOffset val="100"/>
        <c:tickLblSkip val="1"/>
        <c:tickMarkSkip val="1"/>
        <c:noMultiLvlLbl val="0"/>
      </c:catAx>
      <c:valAx>
        <c:axId val="98129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12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74752000"/>
        <c:axId val="74753920"/>
      </c:scatterChart>
      <c:valAx>
        <c:axId val="747520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753920"/>
        <c:crosses val="autoZero"/>
        <c:crossBetween val="midCat"/>
      </c:valAx>
      <c:valAx>
        <c:axId val="747539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7520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16</c:v>
                </c:pt>
                <c:pt idx="1">
                  <c:v>15</c:v>
                </c:pt>
                <c:pt idx="2">
                  <c:v>13.8</c:v>
                </c:pt>
                <c:pt idx="3">
                  <c:v>12.2</c:v>
                </c:pt>
                <c:pt idx="4">
                  <c:v>10.5</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74483200"/>
        <c:axId val="74484736"/>
      </c:scatterChart>
      <c:valAx>
        <c:axId val="74483200"/>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484736"/>
        <c:crosses val="autoZero"/>
        <c:crossBetween val="midCat"/>
      </c:valAx>
      <c:valAx>
        <c:axId val="744847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4832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長野県売木村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itchFamily="50" charset="-128"/>
              <a:ea typeface="ＭＳ Ｐゴシック" pitchFamily="50" charset="-128"/>
              <a:cs typeface="+mn-cs"/>
            </a:rPr>
            <a:t>　</a:t>
          </a:r>
          <a:r>
            <a:rPr kumimoji="1" lang="ja-JP" altLang="ja-JP" sz="1400">
              <a:solidFill>
                <a:schemeClr val="dk1"/>
              </a:solidFill>
              <a:effectLst/>
              <a:latin typeface="ＭＳ Ｐゴシック" pitchFamily="50" charset="-128"/>
              <a:ea typeface="ＭＳ Ｐゴシック" pitchFamily="50" charset="-128"/>
              <a:cs typeface="+mn-cs"/>
            </a:rPr>
            <a:t>起債の償還もピークを過ぎ、元利償還金の額も年々減少している。また、簡易水道及び下水道事業で借入した償還もピークを過ぎ減少している。今後も償還額が過大とならないよう努める必要がある。</a:t>
          </a:r>
          <a:endParaRPr lang="ja-JP" altLang="ja-JP" sz="1400">
            <a:effectLst/>
            <a:latin typeface="ＭＳ Ｐゴシック" pitchFamily="50" charset="-128"/>
            <a:ea typeface="ＭＳ Ｐゴシック"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長野県売木村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itchFamily="50" charset="-128"/>
              <a:ea typeface="ＭＳ Ｐゴシック" pitchFamily="50" charset="-128"/>
              <a:cs typeface="+mn-cs"/>
            </a:rPr>
            <a:t>　</a:t>
          </a:r>
          <a:r>
            <a:rPr kumimoji="1" lang="ja-JP" altLang="ja-JP" sz="1400">
              <a:solidFill>
                <a:schemeClr val="dk1"/>
              </a:solidFill>
              <a:effectLst/>
              <a:latin typeface="ＭＳ Ｐゴシック" pitchFamily="50" charset="-128"/>
              <a:ea typeface="ＭＳ Ｐゴシック" pitchFamily="50" charset="-128"/>
              <a:cs typeface="+mn-cs"/>
            </a:rPr>
            <a:t>計画的に基金を積み立てた結果、将来負担額を充当可能財源等が上回った結果となった。今後も引き続き財政健全化に努めていく。</a:t>
          </a:r>
          <a:endParaRPr lang="ja-JP" altLang="ja-JP" sz="1400">
            <a:effectLst/>
            <a:latin typeface="ＭＳ Ｐゴシック" pitchFamily="50" charset="-128"/>
            <a:ea typeface="ＭＳ Ｐゴシック"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長野県売木村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597
594
43.43
1,250,257
1,194,612
45,333
720,850
722,291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長野県売木村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597
594
43.43
1,250,257
1,194,612
45,333
720,850
722,291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長野県売木村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597
594
43.43
1,250,257
1,194,612
45,333
720,850
722,291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長野県売木村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597
594
43.43
1,250,257
1,194,612
45,333
720,850
722,291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itchFamily="50" charset="-128"/>
              <a:ea typeface="ＭＳ Ｐゴシック" pitchFamily="50"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人口の減少や高い高齢化率（平成</a:t>
          </a:r>
          <a:r>
            <a:rPr kumimoji="1" lang="en-US" altLang="ja-JP" sz="1300">
              <a:solidFill>
                <a:schemeClr val="dk1"/>
              </a:solidFill>
              <a:effectLst/>
              <a:latin typeface="ＭＳ Ｐゴシック" pitchFamily="50" charset="-128"/>
              <a:ea typeface="ＭＳ Ｐゴシック" pitchFamily="50" charset="-128"/>
              <a:cs typeface="+mn-cs"/>
            </a:rPr>
            <a:t>28</a:t>
          </a:r>
          <a:r>
            <a:rPr kumimoji="1" lang="ja-JP" altLang="ja-JP" sz="1300">
              <a:solidFill>
                <a:schemeClr val="dk1"/>
              </a:solidFill>
              <a:effectLst/>
              <a:latin typeface="ＭＳ Ｐゴシック" pitchFamily="50" charset="-128"/>
              <a:ea typeface="ＭＳ Ｐゴシック" pitchFamily="50" charset="-128"/>
              <a:cs typeface="+mn-cs"/>
            </a:rPr>
            <a:t>年</a:t>
          </a:r>
          <a:r>
            <a:rPr kumimoji="1" lang="en-US" altLang="ja-JP" sz="1300">
              <a:solidFill>
                <a:schemeClr val="dk1"/>
              </a:solidFill>
              <a:effectLst/>
              <a:latin typeface="ＭＳ Ｐゴシック" pitchFamily="50" charset="-128"/>
              <a:ea typeface="ＭＳ Ｐゴシック" pitchFamily="50" charset="-128"/>
              <a:cs typeface="+mn-cs"/>
            </a:rPr>
            <a:t>3</a:t>
          </a:r>
          <a:r>
            <a:rPr kumimoji="1" lang="ja-JP" altLang="ja-JP" sz="1300">
              <a:solidFill>
                <a:schemeClr val="dk1"/>
              </a:solidFill>
              <a:effectLst/>
              <a:latin typeface="ＭＳ Ｐゴシック" pitchFamily="50" charset="-128"/>
              <a:ea typeface="ＭＳ Ｐゴシック" pitchFamily="50" charset="-128"/>
              <a:cs typeface="+mn-cs"/>
            </a:rPr>
            <a:t>月末</a:t>
          </a:r>
          <a:r>
            <a:rPr kumimoji="1" lang="en-US" altLang="ja-JP" sz="1300">
              <a:solidFill>
                <a:schemeClr val="dk1"/>
              </a:solidFill>
              <a:effectLst/>
              <a:latin typeface="ＭＳ Ｐゴシック" pitchFamily="50" charset="-128"/>
              <a:ea typeface="ＭＳ Ｐゴシック" pitchFamily="50" charset="-128"/>
              <a:cs typeface="+mn-cs"/>
            </a:rPr>
            <a:t>45.41</a:t>
          </a:r>
          <a:r>
            <a:rPr kumimoji="1" lang="ja-JP" altLang="ja-JP" sz="1300">
              <a:solidFill>
                <a:schemeClr val="dk1"/>
              </a:solidFill>
              <a:effectLst/>
              <a:latin typeface="ＭＳ Ｐゴシック" pitchFamily="50" charset="-128"/>
              <a:ea typeface="ＭＳ Ｐゴシック" pitchFamily="50" charset="-128"/>
              <a:cs typeface="+mn-cs"/>
            </a:rPr>
            <a:t>％）に加え、村内に基幹となる産業がないこと等により、財政基盤は弱く類似団体平均を依然として下回っている。今後は、投資的経費を抑制する等、歳出の見直しを図るとともに、売木村総合戦略に沿った基幹産業の育成や税制を見直し財政基盤の強化を図る。</a:t>
          </a:r>
          <a:endParaRPr lang="ja-JP" altLang="ja-JP" sz="1300">
            <a:effectLst/>
            <a:latin typeface="ＭＳ Ｐゴシック" pitchFamily="50" charset="-128"/>
            <a:ea typeface="ＭＳ Ｐゴシック" pitchFamily="50" charset="-128"/>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130628</xdr:rowOff>
    </xdr:from>
    <xdr:to>
      <xdr:col>7</xdr:col>
      <xdr:colOff>152400</xdr:colOff>
      <xdr:row>44</xdr:row>
      <xdr:rowOff>130628</xdr:rowOff>
    </xdr:to>
    <xdr:cxnSp macro="">
      <xdr:nvCxnSpPr>
        <xdr:cNvPr id="69" name="直線コネクタ 68"/>
        <xdr:cNvCxnSpPr/>
      </xdr:nvCxnSpPr>
      <xdr:spPr>
        <a:xfrm>
          <a:off x="4114800" y="767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130628</xdr:rowOff>
    </xdr:from>
    <xdr:to>
      <xdr:col>6</xdr:col>
      <xdr:colOff>0</xdr:colOff>
      <xdr:row>44</xdr:row>
      <xdr:rowOff>130628</xdr:rowOff>
    </xdr:to>
    <xdr:cxnSp macro="">
      <xdr:nvCxnSpPr>
        <xdr:cNvPr id="72" name="直線コネクタ 71"/>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113393</xdr:rowOff>
    </xdr:from>
    <xdr:to>
      <xdr:col>4</xdr:col>
      <xdr:colOff>482600</xdr:colOff>
      <xdr:row>44</xdr:row>
      <xdr:rowOff>130628</xdr:rowOff>
    </xdr:to>
    <xdr:cxnSp macro="">
      <xdr:nvCxnSpPr>
        <xdr:cNvPr id="75" name="直線コネクタ 74"/>
        <xdr:cNvCxnSpPr/>
      </xdr:nvCxnSpPr>
      <xdr:spPr>
        <a:xfrm>
          <a:off x="2336800" y="76571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113393</xdr:rowOff>
    </xdr:from>
    <xdr:to>
      <xdr:col>3</xdr:col>
      <xdr:colOff>279400</xdr:colOff>
      <xdr:row>44</xdr:row>
      <xdr:rowOff>113393</xdr:rowOff>
    </xdr:to>
    <xdr:cxnSp macro="">
      <xdr:nvCxnSpPr>
        <xdr:cNvPr id="78" name="直線コネクタ 77"/>
        <xdr:cNvCxnSpPr/>
      </xdr:nvCxnSpPr>
      <xdr:spPr>
        <a:xfrm>
          <a:off x="1447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79828</xdr:rowOff>
    </xdr:from>
    <xdr:to>
      <xdr:col>7</xdr:col>
      <xdr:colOff>203200</xdr:colOff>
      <xdr:row>45</xdr:row>
      <xdr:rowOff>9978</xdr:rowOff>
    </xdr:to>
    <xdr:sp macro="" textlink="">
      <xdr:nvSpPr>
        <xdr:cNvPr id="88" name="円/楕円 87"/>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147155</xdr:rowOff>
    </xdr:from>
    <xdr:ext cx="762000" cy="259045"/>
    <xdr:sp macro="" textlink="">
      <xdr:nvSpPr>
        <xdr:cNvPr id="89" name="財政力該当値テキスト"/>
        <xdr:cNvSpPr txBox="1"/>
      </xdr:nvSpPr>
      <xdr:spPr>
        <a:xfrm>
          <a:off x="5041900" y="75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79828</xdr:rowOff>
    </xdr:from>
    <xdr:to>
      <xdr:col>6</xdr:col>
      <xdr:colOff>50800</xdr:colOff>
      <xdr:row>45</xdr:row>
      <xdr:rowOff>9978</xdr:rowOff>
    </xdr:to>
    <xdr:sp macro="" textlink="">
      <xdr:nvSpPr>
        <xdr:cNvPr id="90" name="円/楕円 89"/>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166205</xdr:rowOff>
    </xdr:from>
    <xdr:ext cx="736600" cy="259045"/>
    <xdr:sp macro="" textlink="">
      <xdr:nvSpPr>
        <xdr:cNvPr id="91" name="テキスト ボックス 90"/>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79828</xdr:rowOff>
    </xdr:from>
    <xdr:to>
      <xdr:col>4</xdr:col>
      <xdr:colOff>533400</xdr:colOff>
      <xdr:row>45</xdr:row>
      <xdr:rowOff>9978</xdr:rowOff>
    </xdr:to>
    <xdr:sp macro="" textlink="">
      <xdr:nvSpPr>
        <xdr:cNvPr id="92" name="円/楕円 91"/>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166205</xdr:rowOff>
    </xdr:from>
    <xdr:ext cx="762000" cy="259045"/>
    <xdr:sp macro="" textlink="">
      <xdr:nvSpPr>
        <xdr:cNvPr id="93" name="テキスト ボックス 92"/>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62593</xdr:rowOff>
    </xdr:from>
    <xdr:to>
      <xdr:col>3</xdr:col>
      <xdr:colOff>330200</xdr:colOff>
      <xdr:row>44</xdr:row>
      <xdr:rowOff>164193</xdr:rowOff>
    </xdr:to>
    <xdr:sp macro="" textlink="">
      <xdr:nvSpPr>
        <xdr:cNvPr id="94" name="円/楕円 93"/>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148970</xdr:rowOff>
    </xdr:from>
    <xdr:ext cx="762000" cy="259045"/>
    <xdr:sp macro="" textlink="">
      <xdr:nvSpPr>
        <xdr:cNvPr id="95" name="テキスト ボックス 94"/>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62593</xdr:rowOff>
    </xdr:from>
    <xdr:to>
      <xdr:col>2</xdr:col>
      <xdr:colOff>127000</xdr:colOff>
      <xdr:row>44</xdr:row>
      <xdr:rowOff>164193</xdr:rowOff>
    </xdr:to>
    <xdr:sp macro="" textlink="">
      <xdr:nvSpPr>
        <xdr:cNvPr id="96" name="円/楕円 95"/>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148970</xdr:rowOff>
    </xdr:from>
    <xdr:ext cx="762000" cy="259045"/>
    <xdr:sp macro="" textlink="">
      <xdr:nvSpPr>
        <xdr:cNvPr id="97" name="テキスト ボックス 96"/>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itchFamily="50" charset="-128"/>
              <a:ea typeface="ＭＳ Ｐゴシック" pitchFamily="50"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平成</a:t>
          </a:r>
          <a:r>
            <a:rPr kumimoji="1" lang="en-US" altLang="ja-JP" sz="1300">
              <a:solidFill>
                <a:schemeClr val="dk1"/>
              </a:solidFill>
              <a:effectLst/>
              <a:latin typeface="ＭＳ Ｐゴシック" pitchFamily="50" charset="-128"/>
              <a:ea typeface="ＭＳ Ｐゴシック" pitchFamily="50" charset="-128"/>
              <a:cs typeface="+mn-cs"/>
            </a:rPr>
            <a:t>15</a:t>
          </a:r>
          <a:r>
            <a:rPr kumimoji="1" lang="ja-JP" altLang="ja-JP" sz="1300">
              <a:solidFill>
                <a:schemeClr val="dk1"/>
              </a:solidFill>
              <a:effectLst/>
              <a:latin typeface="ＭＳ Ｐゴシック" pitchFamily="50" charset="-128"/>
              <a:ea typeface="ＭＳ Ｐゴシック" pitchFamily="50" charset="-128"/>
              <a:cs typeface="+mn-cs"/>
            </a:rPr>
            <a:t>年度より実施している村議会議員、特別職及び一般職員の独自給与カットの人件費削減や補助費、公債費の抑制により</a:t>
          </a:r>
          <a:r>
            <a:rPr kumimoji="1" lang="en-US" altLang="ja-JP" sz="1300">
              <a:solidFill>
                <a:schemeClr val="dk1"/>
              </a:solidFill>
              <a:effectLst/>
              <a:latin typeface="ＭＳ Ｐゴシック" pitchFamily="50" charset="-128"/>
              <a:ea typeface="ＭＳ Ｐゴシック" pitchFamily="50" charset="-128"/>
              <a:cs typeface="+mn-cs"/>
            </a:rPr>
            <a:t>73.7</a:t>
          </a:r>
          <a:r>
            <a:rPr kumimoji="1" lang="ja-JP" altLang="ja-JP" sz="1300">
              <a:solidFill>
                <a:schemeClr val="dk1"/>
              </a:solidFill>
              <a:effectLst/>
              <a:latin typeface="ＭＳ Ｐゴシック" pitchFamily="50" charset="-128"/>
              <a:ea typeface="ＭＳ Ｐゴシック" pitchFamily="50" charset="-128"/>
              <a:cs typeface="+mn-cs"/>
            </a:rPr>
            <a:t>％と類似団体平均</a:t>
          </a:r>
          <a:r>
            <a:rPr kumimoji="1" lang="ja-JP" altLang="en-US" sz="1300">
              <a:solidFill>
                <a:schemeClr val="dk1"/>
              </a:solidFill>
              <a:effectLst/>
              <a:latin typeface="ＭＳ Ｐゴシック" pitchFamily="50" charset="-128"/>
              <a:ea typeface="ＭＳ Ｐゴシック" pitchFamily="50" charset="-128"/>
              <a:cs typeface="+mn-cs"/>
            </a:rPr>
            <a:t>を下回っている</a:t>
          </a:r>
          <a:r>
            <a:rPr kumimoji="1" lang="ja-JP" altLang="ja-JP" sz="1300">
              <a:solidFill>
                <a:schemeClr val="dk1"/>
              </a:solidFill>
              <a:effectLst/>
              <a:latin typeface="ＭＳ Ｐゴシック" pitchFamily="50" charset="-128"/>
              <a:ea typeface="ＭＳ Ｐゴシック" pitchFamily="50" charset="-128"/>
              <a:cs typeface="+mn-cs"/>
            </a:rPr>
            <a:t>。</a:t>
          </a:r>
          <a:endParaRPr lang="ja-JP" altLang="ja-JP" sz="1300">
            <a:effectLst/>
            <a:latin typeface="ＭＳ Ｐゴシック" pitchFamily="50" charset="-128"/>
            <a:ea typeface="ＭＳ Ｐゴシック" pitchFamily="50" charset="-128"/>
          </a:endParaRPr>
        </a:p>
        <a:p>
          <a:r>
            <a:rPr kumimoji="1" lang="ja-JP" altLang="en-US" sz="1300">
              <a:solidFill>
                <a:schemeClr val="dk1"/>
              </a:solidFill>
              <a:effectLst/>
              <a:latin typeface="ＭＳ Ｐゴシック" pitchFamily="50" charset="-128"/>
              <a:ea typeface="ＭＳ Ｐゴシック" pitchFamily="50"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今後も事務事業の見直しを更に進めるとともに、経常経費の削減に努め経常収支比率を低下できるように努める。</a:t>
          </a:r>
          <a:endParaRPr lang="ja-JP" altLang="ja-JP" sz="1300">
            <a:effectLst/>
            <a:latin typeface="ＭＳ Ｐゴシック" pitchFamily="50" charset="-128"/>
            <a:ea typeface="ＭＳ Ｐゴシック" pitchFamily="50" charset="-128"/>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83185</xdr:rowOff>
    </xdr:from>
    <xdr:to>
      <xdr:col>7</xdr:col>
      <xdr:colOff>152400</xdr:colOff>
      <xdr:row>62</xdr:row>
      <xdr:rowOff>136948</xdr:rowOff>
    </xdr:to>
    <xdr:cxnSp macro="">
      <xdr:nvCxnSpPr>
        <xdr:cNvPr id="132" name="直線コネクタ 131"/>
        <xdr:cNvCxnSpPr/>
      </xdr:nvCxnSpPr>
      <xdr:spPr>
        <a:xfrm flipV="1">
          <a:off x="4114800" y="10541635"/>
          <a:ext cx="8382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36406</xdr:rowOff>
    </xdr:from>
    <xdr:to>
      <xdr:col>6</xdr:col>
      <xdr:colOff>0</xdr:colOff>
      <xdr:row>62</xdr:row>
      <xdr:rowOff>136948</xdr:rowOff>
    </xdr:to>
    <xdr:cxnSp macro="">
      <xdr:nvCxnSpPr>
        <xdr:cNvPr id="135" name="直線コネクタ 134"/>
        <xdr:cNvCxnSpPr/>
      </xdr:nvCxnSpPr>
      <xdr:spPr>
        <a:xfrm>
          <a:off x="3225800" y="10666306"/>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24342</xdr:rowOff>
    </xdr:from>
    <xdr:to>
      <xdr:col>4</xdr:col>
      <xdr:colOff>482600</xdr:colOff>
      <xdr:row>62</xdr:row>
      <xdr:rowOff>36406</xdr:rowOff>
    </xdr:to>
    <xdr:cxnSp macro="">
      <xdr:nvCxnSpPr>
        <xdr:cNvPr id="138" name="直線コネクタ 137"/>
        <xdr:cNvCxnSpPr/>
      </xdr:nvCxnSpPr>
      <xdr:spPr>
        <a:xfrm>
          <a:off x="2336800" y="10654242"/>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24342</xdr:rowOff>
    </xdr:from>
    <xdr:to>
      <xdr:col>3</xdr:col>
      <xdr:colOff>279400</xdr:colOff>
      <xdr:row>62</xdr:row>
      <xdr:rowOff>132927</xdr:rowOff>
    </xdr:to>
    <xdr:cxnSp macro="">
      <xdr:nvCxnSpPr>
        <xdr:cNvPr id="141" name="直線コネクタ 140"/>
        <xdr:cNvCxnSpPr/>
      </xdr:nvCxnSpPr>
      <xdr:spPr>
        <a:xfrm flipV="1">
          <a:off x="1447800" y="10654242"/>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32385</xdr:rowOff>
    </xdr:from>
    <xdr:to>
      <xdr:col>7</xdr:col>
      <xdr:colOff>203200</xdr:colOff>
      <xdr:row>61</xdr:row>
      <xdr:rowOff>133985</xdr:rowOff>
    </xdr:to>
    <xdr:sp macro="" textlink="">
      <xdr:nvSpPr>
        <xdr:cNvPr id="151" name="円/楕円 150"/>
        <xdr:cNvSpPr/>
      </xdr:nvSpPr>
      <xdr:spPr>
        <a:xfrm>
          <a:off x="49022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48912</xdr:rowOff>
    </xdr:from>
    <xdr:ext cx="762000" cy="259045"/>
    <xdr:sp macro="" textlink="">
      <xdr:nvSpPr>
        <xdr:cNvPr id="152" name="財政構造の弾力性該当値テキスト"/>
        <xdr:cNvSpPr txBox="1"/>
      </xdr:nvSpPr>
      <xdr:spPr>
        <a:xfrm>
          <a:off x="50419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86148</xdr:rowOff>
    </xdr:from>
    <xdr:to>
      <xdr:col>6</xdr:col>
      <xdr:colOff>50800</xdr:colOff>
      <xdr:row>63</xdr:row>
      <xdr:rowOff>16298</xdr:rowOff>
    </xdr:to>
    <xdr:sp macro="" textlink="">
      <xdr:nvSpPr>
        <xdr:cNvPr id="153" name="円/楕円 152"/>
        <xdr:cNvSpPr/>
      </xdr:nvSpPr>
      <xdr:spPr>
        <a:xfrm>
          <a:off x="4064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26475</xdr:rowOff>
    </xdr:from>
    <xdr:ext cx="736600" cy="259045"/>
    <xdr:sp macro="" textlink="">
      <xdr:nvSpPr>
        <xdr:cNvPr id="154" name="テキスト ボックス 153"/>
        <xdr:cNvSpPr txBox="1"/>
      </xdr:nvSpPr>
      <xdr:spPr>
        <a:xfrm>
          <a:off x="3733800" y="1048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157056</xdr:rowOff>
    </xdr:from>
    <xdr:to>
      <xdr:col>4</xdr:col>
      <xdr:colOff>533400</xdr:colOff>
      <xdr:row>62</xdr:row>
      <xdr:rowOff>87206</xdr:rowOff>
    </xdr:to>
    <xdr:sp macro="" textlink="">
      <xdr:nvSpPr>
        <xdr:cNvPr id="155" name="円/楕円 154"/>
        <xdr:cNvSpPr/>
      </xdr:nvSpPr>
      <xdr:spPr>
        <a:xfrm>
          <a:off x="3175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97383</xdr:rowOff>
    </xdr:from>
    <xdr:ext cx="762000" cy="259045"/>
    <xdr:sp macro="" textlink="">
      <xdr:nvSpPr>
        <xdr:cNvPr id="156" name="テキスト ボックス 155"/>
        <xdr:cNvSpPr txBox="1"/>
      </xdr:nvSpPr>
      <xdr:spPr>
        <a:xfrm>
          <a:off x="2844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144992</xdr:rowOff>
    </xdr:from>
    <xdr:to>
      <xdr:col>3</xdr:col>
      <xdr:colOff>330200</xdr:colOff>
      <xdr:row>62</xdr:row>
      <xdr:rowOff>75142</xdr:rowOff>
    </xdr:to>
    <xdr:sp macro="" textlink="">
      <xdr:nvSpPr>
        <xdr:cNvPr id="157" name="円/楕円 156"/>
        <xdr:cNvSpPr/>
      </xdr:nvSpPr>
      <xdr:spPr>
        <a:xfrm>
          <a:off x="2286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85319</xdr:rowOff>
    </xdr:from>
    <xdr:ext cx="762000" cy="259045"/>
    <xdr:sp macro="" textlink="">
      <xdr:nvSpPr>
        <xdr:cNvPr id="158" name="テキスト ボックス 157"/>
        <xdr:cNvSpPr txBox="1"/>
      </xdr:nvSpPr>
      <xdr:spPr>
        <a:xfrm>
          <a:off x="1955800" y="1037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82127</xdr:rowOff>
    </xdr:from>
    <xdr:to>
      <xdr:col>2</xdr:col>
      <xdr:colOff>127000</xdr:colOff>
      <xdr:row>63</xdr:row>
      <xdr:rowOff>12277</xdr:rowOff>
    </xdr:to>
    <xdr:sp macro="" textlink="">
      <xdr:nvSpPr>
        <xdr:cNvPr id="159" name="円/楕円 158"/>
        <xdr:cNvSpPr/>
      </xdr:nvSpPr>
      <xdr:spPr>
        <a:xfrm>
          <a:off x="1397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22454</xdr:rowOff>
    </xdr:from>
    <xdr:ext cx="762000" cy="259045"/>
    <xdr:sp macro="" textlink="">
      <xdr:nvSpPr>
        <xdr:cNvPr id="160" name="テキスト ボックス 159"/>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[769,591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itchFamily="50" charset="-128"/>
              <a:ea typeface="ＭＳ Ｐゴシック" pitchFamily="50"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類似団体内平均と比較して非常に高い数値となっている。この大きな要因として、直営温泉施設に係る維持管理費に占める割合が高くなっている。また、学校児童生徒の減少に歯止めをかけるために継続的に実施している山村留学事業や、幼児の年齢、発達に応じた保育を実現するために加配保育士の雇用に係る経費等が主な要因となっている。温泉施設運営については、維持管理経費の抑制等更に努めていく必要がある。</a:t>
          </a:r>
          <a:endParaRPr lang="ja-JP" altLang="ja-JP" sz="1300">
            <a:effectLst/>
            <a:latin typeface="ＭＳ Ｐゴシック" pitchFamily="50" charset="-128"/>
            <a:ea typeface="ＭＳ Ｐゴシック" pitchFamily="50" charset="-128"/>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21546</xdr:rowOff>
    </xdr:from>
    <xdr:to>
      <xdr:col>7</xdr:col>
      <xdr:colOff>152400</xdr:colOff>
      <xdr:row>85</xdr:row>
      <xdr:rowOff>54260</xdr:rowOff>
    </xdr:to>
    <xdr:cxnSp macro="">
      <xdr:nvCxnSpPr>
        <xdr:cNvPr id="196" name="直線コネクタ 195"/>
        <xdr:cNvCxnSpPr/>
      </xdr:nvCxnSpPr>
      <xdr:spPr>
        <a:xfrm>
          <a:off x="4114800" y="14594796"/>
          <a:ext cx="838200" cy="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88516</xdr:rowOff>
    </xdr:from>
    <xdr:to>
      <xdr:col>6</xdr:col>
      <xdr:colOff>0</xdr:colOff>
      <xdr:row>85</xdr:row>
      <xdr:rowOff>21546</xdr:rowOff>
    </xdr:to>
    <xdr:cxnSp macro="">
      <xdr:nvCxnSpPr>
        <xdr:cNvPr id="199" name="直線コネクタ 198"/>
        <xdr:cNvCxnSpPr/>
      </xdr:nvCxnSpPr>
      <xdr:spPr>
        <a:xfrm>
          <a:off x="3225800" y="14490316"/>
          <a:ext cx="889000" cy="10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1" name="テキスト ボックス 200"/>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27967</xdr:rowOff>
    </xdr:from>
    <xdr:to>
      <xdr:col>4</xdr:col>
      <xdr:colOff>482600</xdr:colOff>
      <xdr:row>84</xdr:row>
      <xdr:rowOff>88516</xdr:rowOff>
    </xdr:to>
    <xdr:cxnSp macro="">
      <xdr:nvCxnSpPr>
        <xdr:cNvPr id="202" name="直線コネクタ 201"/>
        <xdr:cNvCxnSpPr/>
      </xdr:nvCxnSpPr>
      <xdr:spPr>
        <a:xfrm>
          <a:off x="2336800" y="14429767"/>
          <a:ext cx="889000" cy="6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146205</xdr:rowOff>
    </xdr:from>
    <xdr:to>
      <xdr:col>3</xdr:col>
      <xdr:colOff>279400</xdr:colOff>
      <xdr:row>84</xdr:row>
      <xdr:rowOff>27967</xdr:rowOff>
    </xdr:to>
    <xdr:cxnSp macro="">
      <xdr:nvCxnSpPr>
        <xdr:cNvPr id="205" name="直線コネクタ 204"/>
        <xdr:cNvCxnSpPr/>
      </xdr:nvCxnSpPr>
      <xdr:spPr>
        <a:xfrm>
          <a:off x="1447800" y="14376555"/>
          <a:ext cx="889000" cy="5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7" name="テキスト ボックス 206"/>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3460</xdr:rowOff>
    </xdr:from>
    <xdr:to>
      <xdr:col>7</xdr:col>
      <xdr:colOff>203200</xdr:colOff>
      <xdr:row>85</xdr:row>
      <xdr:rowOff>105060</xdr:rowOff>
    </xdr:to>
    <xdr:sp macro="" textlink="">
      <xdr:nvSpPr>
        <xdr:cNvPr id="215" name="円/楕円 214"/>
        <xdr:cNvSpPr/>
      </xdr:nvSpPr>
      <xdr:spPr>
        <a:xfrm>
          <a:off x="4902200" y="1457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146987</xdr:rowOff>
    </xdr:from>
    <xdr:ext cx="762000" cy="259045"/>
    <xdr:sp macro="" textlink="">
      <xdr:nvSpPr>
        <xdr:cNvPr id="216" name="人件費・物件費等の状況該当値テキスト"/>
        <xdr:cNvSpPr txBox="1"/>
      </xdr:nvSpPr>
      <xdr:spPr>
        <a:xfrm>
          <a:off x="5041900" y="14548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769,591</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142196</xdr:rowOff>
    </xdr:from>
    <xdr:to>
      <xdr:col>6</xdr:col>
      <xdr:colOff>50800</xdr:colOff>
      <xdr:row>85</xdr:row>
      <xdr:rowOff>72346</xdr:rowOff>
    </xdr:to>
    <xdr:sp macro="" textlink="">
      <xdr:nvSpPr>
        <xdr:cNvPr id="217" name="円/楕円 216"/>
        <xdr:cNvSpPr/>
      </xdr:nvSpPr>
      <xdr:spPr>
        <a:xfrm>
          <a:off x="4064000" y="1454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57123</xdr:rowOff>
    </xdr:from>
    <xdr:ext cx="736600" cy="259045"/>
    <xdr:sp macro="" textlink="">
      <xdr:nvSpPr>
        <xdr:cNvPr id="218" name="テキスト ボックス 217"/>
        <xdr:cNvSpPr txBox="1"/>
      </xdr:nvSpPr>
      <xdr:spPr>
        <a:xfrm>
          <a:off x="3733800" y="14630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741,119</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37716</xdr:rowOff>
    </xdr:from>
    <xdr:to>
      <xdr:col>4</xdr:col>
      <xdr:colOff>533400</xdr:colOff>
      <xdr:row>84</xdr:row>
      <xdr:rowOff>139316</xdr:rowOff>
    </xdr:to>
    <xdr:sp macro="" textlink="">
      <xdr:nvSpPr>
        <xdr:cNvPr id="219" name="円/楕円 218"/>
        <xdr:cNvSpPr/>
      </xdr:nvSpPr>
      <xdr:spPr>
        <a:xfrm>
          <a:off x="3175000" y="144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124093</xdr:rowOff>
    </xdr:from>
    <xdr:ext cx="762000" cy="259045"/>
    <xdr:sp macro="" textlink="">
      <xdr:nvSpPr>
        <xdr:cNvPr id="220" name="テキスト ボックス 219"/>
        <xdr:cNvSpPr txBox="1"/>
      </xdr:nvSpPr>
      <xdr:spPr>
        <a:xfrm>
          <a:off x="2844800" y="1452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650,192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148617</xdr:rowOff>
    </xdr:from>
    <xdr:to>
      <xdr:col>3</xdr:col>
      <xdr:colOff>330200</xdr:colOff>
      <xdr:row>84</xdr:row>
      <xdr:rowOff>78767</xdr:rowOff>
    </xdr:to>
    <xdr:sp macro="" textlink="">
      <xdr:nvSpPr>
        <xdr:cNvPr id="221" name="円/楕円 220"/>
        <xdr:cNvSpPr/>
      </xdr:nvSpPr>
      <xdr:spPr>
        <a:xfrm>
          <a:off x="2286000" y="1437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63544</xdr:rowOff>
    </xdr:from>
    <xdr:ext cx="762000" cy="259045"/>
    <xdr:sp macro="" textlink="">
      <xdr:nvSpPr>
        <xdr:cNvPr id="222" name="テキスト ボックス 221"/>
        <xdr:cNvSpPr txBox="1"/>
      </xdr:nvSpPr>
      <xdr:spPr>
        <a:xfrm>
          <a:off x="1955800" y="1446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597,498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95405</xdr:rowOff>
    </xdr:from>
    <xdr:to>
      <xdr:col>2</xdr:col>
      <xdr:colOff>127000</xdr:colOff>
      <xdr:row>84</xdr:row>
      <xdr:rowOff>25555</xdr:rowOff>
    </xdr:to>
    <xdr:sp macro="" textlink="">
      <xdr:nvSpPr>
        <xdr:cNvPr id="223" name="円/楕円 222"/>
        <xdr:cNvSpPr/>
      </xdr:nvSpPr>
      <xdr:spPr>
        <a:xfrm>
          <a:off x="1397000" y="1432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10332</xdr:rowOff>
    </xdr:from>
    <xdr:ext cx="762000" cy="259045"/>
    <xdr:sp macro="" textlink="">
      <xdr:nvSpPr>
        <xdr:cNvPr id="224" name="テキスト ボックス 223"/>
        <xdr:cNvSpPr txBox="1"/>
      </xdr:nvSpPr>
      <xdr:spPr>
        <a:xfrm>
          <a:off x="1066800" y="1441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551,188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itchFamily="50" charset="-128"/>
              <a:ea typeface="ＭＳ Ｐゴシック" pitchFamily="50"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職員等の独自給与カットの実施により、類似団体の中ではかなり低い水準となっている。級別資格基準表の是正等行い、財政力の向上を図る上で給与水準の抑制は不可欠であり、今後もこの指数維持のため、給与削減等実施していく必要がある。</a:t>
          </a:r>
          <a:endParaRPr lang="ja-JP" altLang="ja-JP" sz="1300">
            <a:effectLst/>
            <a:latin typeface="ＭＳ Ｐゴシック" pitchFamily="50" charset="-128"/>
            <a:ea typeface="ＭＳ Ｐゴシック" pitchFamily="50" charset="-128"/>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1" name="直線コネクタ 250"/>
        <xdr:cNvCxnSpPr/>
      </xdr:nvCxnSpPr>
      <xdr:spPr>
        <a:xfrm flipV="1">
          <a:off x="17018000" y="1418513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2" name="給与水準   （国との比較）最小値テキスト"/>
        <xdr:cNvSpPr txBox="1"/>
      </xdr:nvSpPr>
      <xdr:spPr>
        <a:xfrm>
          <a:off x="17106900" y="153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3" name="直線コネクタ 252"/>
        <xdr:cNvCxnSpPr/>
      </xdr:nvCxnSpPr>
      <xdr:spPr>
        <a:xfrm>
          <a:off x="16929100" y="153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4" name="給与水準   （国との比較）最大値テキスト"/>
        <xdr:cNvSpPr txBox="1"/>
      </xdr:nvSpPr>
      <xdr:spPr>
        <a:xfrm>
          <a:off x="17106900" y="139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5" name="直線コネクタ 254"/>
        <xdr:cNvCxnSpPr/>
      </xdr:nvCxnSpPr>
      <xdr:spPr>
        <a:xfrm>
          <a:off x="16929100" y="141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87122</xdr:rowOff>
    </xdr:from>
    <xdr:to>
      <xdr:col>24</xdr:col>
      <xdr:colOff>558800</xdr:colOff>
      <xdr:row>87</xdr:row>
      <xdr:rowOff>7365</xdr:rowOff>
    </xdr:to>
    <xdr:cxnSp macro="">
      <xdr:nvCxnSpPr>
        <xdr:cNvPr id="256" name="直線コネクタ 255"/>
        <xdr:cNvCxnSpPr/>
      </xdr:nvCxnSpPr>
      <xdr:spPr>
        <a:xfrm>
          <a:off x="16179800" y="14831822"/>
          <a:ext cx="838200" cy="9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112031</xdr:rowOff>
    </xdr:from>
    <xdr:ext cx="762000" cy="259045"/>
    <xdr:sp macro="" textlink="">
      <xdr:nvSpPr>
        <xdr:cNvPr id="257" name="給与水準   （国との比較）平均値テキスト"/>
        <xdr:cNvSpPr txBox="1"/>
      </xdr:nvSpPr>
      <xdr:spPr>
        <a:xfrm>
          <a:off x="17106900" y="1502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58" name="フローチャート : 判断 257"/>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19558</xdr:rowOff>
    </xdr:from>
    <xdr:to>
      <xdr:col>23</xdr:col>
      <xdr:colOff>406400</xdr:colOff>
      <xdr:row>86</xdr:row>
      <xdr:rowOff>87122</xdr:rowOff>
    </xdr:to>
    <xdr:cxnSp macro="">
      <xdr:nvCxnSpPr>
        <xdr:cNvPr id="259" name="直線コネクタ 258"/>
        <xdr:cNvCxnSpPr/>
      </xdr:nvCxnSpPr>
      <xdr:spPr>
        <a:xfrm>
          <a:off x="15290800" y="1476425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35577</xdr:rowOff>
    </xdr:from>
    <xdr:ext cx="736600" cy="259045"/>
    <xdr:sp macro="" textlink="">
      <xdr:nvSpPr>
        <xdr:cNvPr id="261" name="テキスト ボックス 260"/>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19558</xdr:rowOff>
    </xdr:from>
    <xdr:to>
      <xdr:col>22</xdr:col>
      <xdr:colOff>203200</xdr:colOff>
      <xdr:row>88</xdr:row>
      <xdr:rowOff>91694</xdr:rowOff>
    </xdr:to>
    <xdr:cxnSp macro="">
      <xdr:nvCxnSpPr>
        <xdr:cNvPr id="262" name="直線コネクタ 261"/>
        <xdr:cNvCxnSpPr/>
      </xdr:nvCxnSpPr>
      <xdr:spPr>
        <a:xfrm flipV="1">
          <a:off x="14401800" y="14764258"/>
          <a:ext cx="889000" cy="4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3" name="フローチャート : 判断 262"/>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4" name="テキスト ボックス 263"/>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91694</xdr:rowOff>
    </xdr:from>
    <xdr:to>
      <xdr:col>21</xdr:col>
      <xdr:colOff>0</xdr:colOff>
      <xdr:row>88</xdr:row>
      <xdr:rowOff>125476</xdr:rowOff>
    </xdr:to>
    <xdr:cxnSp macro="">
      <xdr:nvCxnSpPr>
        <xdr:cNvPr id="265" name="直線コネクタ 264"/>
        <xdr:cNvCxnSpPr/>
      </xdr:nvCxnSpPr>
      <xdr:spPr>
        <a:xfrm flipV="1">
          <a:off x="13512800" y="1517929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6" name="フローチャート : 判断 265"/>
        <xdr:cNvSpPr/>
      </xdr:nvSpPr>
      <xdr:spPr>
        <a:xfrm>
          <a:off x="14351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7" name="テキスト ボックス 266"/>
        <xdr:cNvSpPr txBox="1"/>
      </xdr:nvSpPr>
      <xdr:spPr>
        <a:xfrm>
          <a:off x="14020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68" name="フローチャート : 判断 267"/>
        <xdr:cNvSpPr/>
      </xdr:nvSpPr>
      <xdr:spPr>
        <a:xfrm>
          <a:off x="13462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35323</xdr:rowOff>
    </xdr:from>
    <xdr:ext cx="762000" cy="259045"/>
    <xdr:sp macro="" textlink="">
      <xdr:nvSpPr>
        <xdr:cNvPr id="269" name="テキスト ボックス 268"/>
        <xdr:cNvSpPr txBox="1"/>
      </xdr:nvSpPr>
      <xdr:spPr>
        <a:xfrm>
          <a:off x="13131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128015</xdr:rowOff>
    </xdr:from>
    <xdr:to>
      <xdr:col>24</xdr:col>
      <xdr:colOff>609600</xdr:colOff>
      <xdr:row>87</xdr:row>
      <xdr:rowOff>58165</xdr:rowOff>
    </xdr:to>
    <xdr:sp macro="" textlink="">
      <xdr:nvSpPr>
        <xdr:cNvPr id="275" name="円/楕円 274"/>
        <xdr:cNvSpPr/>
      </xdr:nvSpPr>
      <xdr:spPr>
        <a:xfrm>
          <a:off x="16967200" y="1487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144542</xdr:rowOff>
    </xdr:from>
    <xdr:ext cx="762000" cy="259045"/>
    <xdr:sp macro="" textlink="">
      <xdr:nvSpPr>
        <xdr:cNvPr id="276" name="給与水準   （国との比較）該当値テキスト"/>
        <xdr:cNvSpPr txBox="1"/>
      </xdr:nvSpPr>
      <xdr:spPr>
        <a:xfrm>
          <a:off x="17106900" y="1471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36322</xdr:rowOff>
    </xdr:from>
    <xdr:to>
      <xdr:col>23</xdr:col>
      <xdr:colOff>457200</xdr:colOff>
      <xdr:row>86</xdr:row>
      <xdr:rowOff>137922</xdr:rowOff>
    </xdr:to>
    <xdr:sp macro="" textlink="">
      <xdr:nvSpPr>
        <xdr:cNvPr id="277" name="円/楕円 276"/>
        <xdr:cNvSpPr/>
      </xdr:nvSpPr>
      <xdr:spPr>
        <a:xfrm>
          <a:off x="16129000" y="1478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148099</xdr:rowOff>
    </xdr:from>
    <xdr:ext cx="736600" cy="259045"/>
    <xdr:sp macro="" textlink="">
      <xdr:nvSpPr>
        <xdr:cNvPr id="278" name="テキスト ボックス 277"/>
        <xdr:cNvSpPr txBox="1"/>
      </xdr:nvSpPr>
      <xdr:spPr>
        <a:xfrm>
          <a:off x="15798800" y="14549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140208</xdr:rowOff>
    </xdr:from>
    <xdr:to>
      <xdr:col>22</xdr:col>
      <xdr:colOff>254000</xdr:colOff>
      <xdr:row>86</xdr:row>
      <xdr:rowOff>70358</xdr:rowOff>
    </xdr:to>
    <xdr:sp macro="" textlink="">
      <xdr:nvSpPr>
        <xdr:cNvPr id="279" name="円/楕円 278"/>
        <xdr:cNvSpPr/>
      </xdr:nvSpPr>
      <xdr:spPr>
        <a:xfrm>
          <a:off x="15240000" y="147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80535</xdr:rowOff>
    </xdr:from>
    <xdr:ext cx="762000" cy="259045"/>
    <xdr:sp macro="" textlink="">
      <xdr:nvSpPr>
        <xdr:cNvPr id="280" name="テキスト ボックス 279"/>
        <xdr:cNvSpPr txBox="1"/>
      </xdr:nvSpPr>
      <xdr:spPr>
        <a:xfrm>
          <a:off x="14909800" y="1448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40894</xdr:rowOff>
    </xdr:from>
    <xdr:to>
      <xdr:col>21</xdr:col>
      <xdr:colOff>50800</xdr:colOff>
      <xdr:row>88</xdr:row>
      <xdr:rowOff>142494</xdr:rowOff>
    </xdr:to>
    <xdr:sp macro="" textlink="">
      <xdr:nvSpPr>
        <xdr:cNvPr id="281" name="円/楕円 280"/>
        <xdr:cNvSpPr/>
      </xdr:nvSpPr>
      <xdr:spPr>
        <a:xfrm>
          <a:off x="14351000" y="151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152671</xdr:rowOff>
    </xdr:from>
    <xdr:ext cx="762000" cy="259045"/>
    <xdr:sp macro="" textlink="">
      <xdr:nvSpPr>
        <xdr:cNvPr id="282" name="テキスト ボックス 281"/>
        <xdr:cNvSpPr txBox="1"/>
      </xdr:nvSpPr>
      <xdr:spPr>
        <a:xfrm>
          <a:off x="14020800" y="148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74676</xdr:rowOff>
    </xdr:from>
    <xdr:to>
      <xdr:col>19</xdr:col>
      <xdr:colOff>533400</xdr:colOff>
      <xdr:row>89</xdr:row>
      <xdr:rowOff>4826</xdr:rowOff>
    </xdr:to>
    <xdr:sp macro="" textlink="">
      <xdr:nvSpPr>
        <xdr:cNvPr id="283" name="円/楕円 282"/>
        <xdr:cNvSpPr/>
      </xdr:nvSpPr>
      <xdr:spPr>
        <a:xfrm>
          <a:off x="13462000" y="151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15003</xdr:rowOff>
    </xdr:from>
    <xdr:ext cx="762000" cy="259045"/>
    <xdr:sp macro="" textlink="">
      <xdr:nvSpPr>
        <xdr:cNvPr id="284" name="テキスト ボックス 283"/>
        <xdr:cNvSpPr txBox="1"/>
      </xdr:nvSpPr>
      <xdr:spPr>
        <a:xfrm>
          <a:off x="13131800" y="1493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itchFamily="50" charset="-128"/>
              <a:ea typeface="ＭＳ Ｐゴシック" pitchFamily="50" charset="-128"/>
              <a:cs typeface="+mn-cs"/>
            </a:rPr>
            <a:t>　</a:t>
          </a:r>
          <a:r>
            <a:rPr kumimoji="1" lang="en-US" altLang="ja-JP" sz="1300">
              <a:solidFill>
                <a:schemeClr val="dk1"/>
              </a:solidFill>
              <a:effectLst/>
              <a:latin typeface="ＭＳ Ｐゴシック" pitchFamily="50" charset="-128"/>
              <a:ea typeface="ＭＳ Ｐゴシック" pitchFamily="50" charset="-128"/>
              <a:cs typeface="+mn-cs"/>
            </a:rPr>
            <a:t>27</a:t>
          </a:r>
          <a:r>
            <a:rPr kumimoji="1" lang="ja-JP" altLang="ja-JP" sz="1300">
              <a:solidFill>
                <a:schemeClr val="dk1"/>
              </a:solidFill>
              <a:effectLst/>
              <a:latin typeface="ＭＳ Ｐゴシック" pitchFamily="50" charset="-128"/>
              <a:ea typeface="ＭＳ Ｐゴシック" pitchFamily="50" charset="-128"/>
              <a:cs typeface="+mn-cs"/>
            </a:rPr>
            <a:t>年度の職員数は</a:t>
          </a:r>
          <a:r>
            <a:rPr kumimoji="1" lang="en-US" altLang="ja-JP" sz="1300">
              <a:solidFill>
                <a:schemeClr val="dk1"/>
              </a:solidFill>
              <a:effectLst/>
              <a:latin typeface="ＭＳ Ｐゴシック" pitchFamily="50" charset="-128"/>
              <a:ea typeface="ＭＳ Ｐゴシック" pitchFamily="50" charset="-128"/>
              <a:cs typeface="+mn-cs"/>
            </a:rPr>
            <a:t>22</a:t>
          </a:r>
          <a:r>
            <a:rPr kumimoji="1" lang="ja-JP" altLang="ja-JP" sz="1300">
              <a:solidFill>
                <a:schemeClr val="dk1"/>
              </a:solidFill>
              <a:effectLst/>
              <a:latin typeface="ＭＳ Ｐゴシック" pitchFamily="50" charset="-128"/>
              <a:ea typeface="ＭＳ Ｐゴシック" pitchFamily="50" charset="-128"/>
              <a:cs typeface="+mn-cs"/>
            </a:rPr>
            <a:t>人で、集中改革プランにより示している目標値に対して</a:t>
          </a:r>
          <a:r>
            <a:rPr kumimoji="1" lang="en-US" altLang="ja-JP" sz="1300">
              <a:solidFill>
                <a:schemeClr val="dk1"/>
              </a:solidFill>
              <a:effectLst/>
              <a:latin typeface="ＭＳ Ｐゴシック" pitchFamily="50" charset="-128"/>
              <a:ea typeface="ＭＳ Ｐゴシック" pitchFamily="50" charset="-128"/>
              <a:cs typeface="+mn-cs"/>
            </a:rPr>
            <a:t>2</a:t>
          </a:r>
          <a:r>
            <a:rPr kumimoji="1" lang="ja-JP" altLang="ja-JP" sz="1300">
              <a:solidFill>
                <a:schemeClr val="dk1"/>
              </a:solidFill>
              <a:effectLst/>
              <a:latin typeface="ＭＳ Ｐゴシック" pitchFamily="50" charset="-128"/>
              <a:ea typeface="ＭＳ Ｐゴシック" pitchFamily="50" charset="-128"/>
              <a:cs typeface="+mn-cs"/>
            </a:rPr>
            <a:t>人増の状況である。平成</a:t>
          </a:r>
          <a:r>
            <a:rPr kumimoji="1" lang="en-US" altLang="ja-JP" sz="1300">
              <a:solidFill>
                <a:schemeClr val="dk1"/>
              </a:solidFill>
              <a:effectLst/>
              <a:latin typeface="ＭＳ Ｐゴシック" pitchFamily="50" charset="-128"/>
              <a:ea typeface="ＭＳ Ｐゴシック" pitchFamily="50" charset="-128"/>
              <a:cs typeface="+mn-cs"/>
            </a:rPr>
            <a:t>5</a:t>
          </a:r>
          <a:r>
            <a:rPr kumimoji="1" lang="ja-JP" altLang="ja-JP" sz="1300">
              <a:solidFill>
                <a:schemeClr val="dk1"/>
              </a:solidFill>
              <a:effectLst/>
              <a:latin typeface="ＭＳ Ｐゴシック" pitchFamily="50" charset="-128"/>
              <a:ea typeface="ＭＳ Ｐゴシック" pitchFamily="50" charset="-128"/>
              <a:cs typeface="+mn-cs"/>
            </a:rPr>
            <a:t>年には</a:t>
          </a:r>
          <a:r>
            <a:rPr kumimoji="1" lang="en-US" altLang="ja-JP" sz="1300">
              <a:solidFill>
                <a:schemeClr val="dk1"/>
              </a:solidFill>
              <a:effectLst/>
              <a:latin typeface="ＭＳ Ｐゴシック" pitchFamily="50" charset="-128"/>
              <a:ea typeface="ＭＳ Ｐゴシック" pitchFamily="50" charset="-128"/>
              <a:cs typeface="+mn-cs"/>
            </a:rPr>
            <a:t>27</a:t>
          </a:r>
          <a:r>
            <a:rPr kumimoji="1" lang="ja-JP" altLang="ja-JP" sz="1300">
              <a:solidFill>
                <a:schemeClr val="dk1"/>
              </a:solidFill>
              <a:effectLst/>
              <a:latin typeface="ＭＳ Ｐゴシック" pitchFamily="50" charset="-128"/>
              <a:ea typeface="ＭＳ Ｐゴシック" pitchFamily="50" charset="-128"/>
              <a:cs typeface="+mn-cs"/>
            </a:rPr>
            <a:t>名の職員が在籍しこの間、</a:t>
          </a:r>
          <a:r>
            <a:rPr kumimoji="1" lang="en-US" altLang="ja-JP" sz="1300">
              <a:solidFill>
                <a:schemeClr val="dk1"/>
              </a:solidFill>
              <a:effectLst/>
              <a:latin typeface="ＭＳ Ｐゴシック" pitchFamily="50" charset="-128"/>
              <a:ea typeface="ＭＳ Ｐゴシック" pitchFamily="50" charset="-128"/>
              <a:cs typeface="+mn-cs"/>
            </a:rPr>
            <a:t>5</a:t>
          </a:r>
          <a:r>
            <a:rPr kumimoji="1" lang="ja-JP" altLang="ja-JP" sz="1300">
              <a:solidFill>
                <a:schemeClr val="dk1"/>
              </a:solidFill>
              <a:effectLst/>
              <a:latin typeface="ＭＳ Ｐゴシック" pitchFamily="50" charset="-128"/>
              <a:ea typeface="ＭＳ Ｐゴシック" pitchFamily="50" charset="-128"/>
              <a:cs typeface="+mn-cs"/>
            </a:rPr>
            <a:t>人の削減に努めてきた。今後も時代の要請に適した人員配置と組織の更なるスリム化及び事務の効率化を進めるよう努める必要がある。</a:t>
          </a:r>
          <a:endParaRPr lang="ja-JP" altLang="ja-JP" sz="1300">
            <a:effectLst/>
            <a:latin typeface="ＭＳ Ｐゴシック" pitchFamily="50" charset="-128"/>
            <a:ea typeface="ＭＳ Ｐゴシック" pitchFamily="50" charset="-128"/>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1" name="直線コネクタ 310"/>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2"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3" name="直線コネクタ 312"/>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4"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5" name="直線コネクタ 314"/>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171018</xdr:rowOff>
    </xdr:from>
    <xdr:to>
      <xdr:col>24</xdr:col>
      <xdr:colOff>558800</xdr:colOff>
      <xdr:row>62</xdr:row>
      <xdr:rowOff>47587</xdr:rowOff>
    </xdr:to>
    <xdr:cxnSp macro="">
      <xdr:nvCxnSpPr>
        <xdr:cNvPr id="316" name="直線コネクタ 315"/>
        <xdr:cNvCxnSpPr/>
      </xdr:nvCxnSpPr>
      <xdr:spPr>
        <a:xfrm>
          <a:off x="16179800" y="10629468"/>
          <a:ext cx="838200" cy="4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7"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18" name="フローチャート : 判断 317"/>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171018</xdr:rowOff>
    </xdr:from>
    <xdr:to>
      <xdr:col>23</xdr:col>
      <xdr:colOff>406400</xdr:colOff>
      <xdr:row>62</xdr:row>
      <xdr:rowOff>24905</xdr:rowOff>
    </xdr:to>
    <xdr:cxnSp macro="">
      <xdr:nvCxnSpPr>
        <xdr:cNvPr id="319" name="直線コネクタ 318"/>
        <xdr:cNvCxnSpPr/>
      </xdr:nvCxnSpPr>
      <xdr:spPr>
        <a:xfrm flipV="1">
          <a:off x="15290800" y="10629468"/>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1" name="テキスト ボックス 320"/>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153162</xdr:rowOff>
    </xdr:from>
    <xdr:to>
      <xdr:col>22</xdr:col>
      <xdr:colOff>203200</xdr:colOff>
      <xdr:row>62</xdr:row>
      <xdr:rowOff>24905</xdr:rowOff>
    </xdr:to>
    <xdr:cxnSp macro="">
      <xdr:nvCxnSpPr>
        <xdr:cNvPr id="322" name="直線コネクタ 321"/>
        <xdr:cNvCxnSpPr/>
      </xdr:nvCxnSpPr>
      <xdr:spPr>
        <a:xfrm>
          <a:off x="14401800" y="10611612"/>
          <a:ext cx="889000" cy="4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3" name="フローチャート : 判断 322"/>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4" name="テキスト ボックス 323"/>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153162</xdr:rowOff>
    </xdr:from>
    <xdr:to>
      <xdr:col>21</xdr:col>
      <xdr:colOff>0</xdr:colOff>
      <xdr:row>61</xdr:row>
      <xdr:rowOff>155816</xdr:rowOff>
    </xdr:to>
    <xdr:cxnSp macro="">
      <xdr:nvCxnSpPr>
        <xdr:cNvPr id="325" name="直線コネクタ 324"/>
        <xdr:cNvCxnSpPr/>
      </xdr:nvCxnSpPr>
      <xdr:spPr>
        <a:xfrm flipV="1">
          <a:off x="13512800" y="10611612"/>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6" name="フローチャート : 判断 325"/>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7" name="テキスト ボックス 326"/>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28" name="フローチャート : 判断 327"/>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29" name="テキスト ボックス 328"/>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168237</xdr:rowOff>
    </xdr:from>
    <xdr:to>
      <xdr:col>24</xdr:col>
      <xdr:colOff>609600</xdr:colOff>
      <xdr:row>62</xdr:row>
      <xdr:rowOff>98387</xdr:rowOff>
    </xdr:to>
    <xdr:sp macro="" textlink="">
      <xdr:nvSpPr>
        <xdr:cNvPr id="335" name="円/楕円 334"/>
        <xdr:cNvSpPr/>
      </xdr:nvSpPr>
      <xdr:spPr>
        <a:xfrm>
          <a:off x="16967200" y="1062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140314</xdr:rowOff>
    </xdr:from>
    <xdr:ext cx="762000" cy="259045"/>
    <xdr:sp macro="" textlink="">
      <xdr:nvSpPr>
        <xdr:cNvPr id="336" name="定員管理の状況該当値テキスト"/>
        <xdr:cNvSpPr txBox="1"/>
      </xdr:nvSpPr>
      <xdr:spPr>
        <a:xfrm>
          <a:off x="17106900" y="1059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120218</xdr:rowOff>
    </xdr:from>
    <xdr:to>
      <xdr:col>23</xdr:col>
      <xdr:colOff>457200</xdr:colOff>
      <xdr:row>62</xdr:row>
      <xdr:rowOff>50368</xdr:rowOff>
    </xdr:to>
    <xdr:sp macro="" textlink="">
      <xdr:nvSpPr>
        <xdr:cNvPr id="337" name="円/楕円 336"/>
        <xdr:cNvSpPr/>
      </xdr:nvSpPr>
      <xdr:spPr>
        <a:xfrm>
          <a:off x="16129000" y="105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35145</xdr:rowOff>
    </xdr:from>
    <xdr:ext cx="736600" cy="259045"/>
    <xdr:sp macro="" textlink="">
      <xdr:nvSpPr>
        <xdr:cNvPr id="338" name="テキスト ボックス 337"/>
        <xdr:cNvSpPr txBox="1"/>
      </xdr:nvSpPr>
      <xdr:spPr>
        <a:xfrm>
          <a:off x="15798800" y="10665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145555</xdr:rowOff>
    </xdr:from>
    <xdr:to>
      <xdr:col>22</xdr:col>
      <xdr:colOff>254000</xdr:colOff>
      <xdr:row>62</xdr:row>
      <xdr:rowOff>75705</xdr:rowOff>
    </xdr:to>
    <xdr:sp macro="" textlink="">
      <xdr:nvSpPr>
        <xdr:cNvPr id="339" name="円/楕円 338"/>
        <xdr:cNvSpPr/>
      </xdr:nvSpPr>
      <xdr:spPr>
        <a:xfrm>
          <a:off x="15240000" y="1060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60482</xdr:rowOff>
    </xdr:from>
    <xdr:ext cx="762000" cy="259045"/>
    <xdr:sp macro="" textlink="">
      <xdr:nvSpPr>
        <xdr:cNvPr id="340" name="テキスト ボックス 339"/>
        <xdr:cNvSpPr txBox="1"/>
      </xdr:nvSpPr>
      <xdr:spPr>
        <a:xfrm>
          <a:off x="14909800" y="1069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102362</xdr:rowOff>
    </xdr:from>
    <xdr:to>
      <xdr:col>21</xdr:col>
      <xdr:colOff>50800</xdr:colOff>
      <xdr:row>62</xdr:row>
      <xdr:rowOff>32512</xdr:rowOff>
    </xdr:to>
    <xdr:sp macro="" textlink="">
      <xdr:nvSpPr>
        <xdr:cNvPr id="341" name="円/楕円 340"/>
        <xdr:cNvSpPr/>
      </xdr:nvSpPr>
      <xdr:spPr>
        <a:xfrm>
          <a:off x="14351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17289</xdr:rowOff>
    </xdr:from>
    <xdr:ext cx="762000" cy="259045"/>
    <xdr:sp macro="" textlink="">
      <xdr:nvSpPr>
        <xdr:cNvPr id="342" name="テキスト ボックス 341"/>
        <xdr:cNvSpPr txBox="1"/>
      </xdr:nvSpPr>
      <xdr:spPr>
        <a:xfrm>
          <a:off x="14020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105016</xdr:rowOff>
    </xdr:from>
    <xdr:to>
      <xdr:col>19</xdr:col>
      <xdr:colOff>533400</xdr:colOff>
      <xdr:row>62</xdr:row>
      <xdr:rowOff>35166</xdr:rowOff>
    </xdr:to>
    <xdr:sp macro="" textlink="">
      <xdr:nvSpPr>
        <xdr:cNvPr id="343" name="円/楕円 342"/>
        <xdr:cNvSpPr/>
      </xdr:nvSpPr>
      <xdr:spPr>
        <a:xfrm>
          <a:off x="13462000" y="1056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19943</xdr:rowOff>
    </xdr:from>
    <xdr:ext cx="762000" cy="259045"/>
    <xdr:sp macro="" textlink="">
      <xdr:nvSpPr>
        <xdr:cNvPr id="344" name="テキスト ボックス 343"/>
        <xdr:cNvSpPr txBox="1"/>
      </xdr:nvSpPr>
      <xdr:spPr>
        <a:xfrm>
          <a:off x="13131800" y="1064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itchFamily="50" charset="-128"/>
              <a:ea typeface="ＭＳ Ｐゴシック" pitchFamily="50" charset="-128"/>
              <a:cs typeface="+mn-cs"/>
            </a:rPr>
            <a:t>　</a:t>
          </a:r>
          <a:r>
            <a:rPr kumimoji="1" lang="en-US" altLang="ja-JP" sz="1300">
              <a:solidFill>
                <a:schemeClr val="dk1"/>
              </a:solidFill>
              <a:effectLst/>
              <a:latin typeface="ＭＳ Ｐゴシック" pitchFamily="50" charset="-128"/>
              <a:ea typeface="ＭＳ Ｐゴシック" pitchFamily="50" charset="-128"/>
              <a:cs typeface="+mn-cs"/>
            </a:rPr>
            <a:t>27</a:t>
          </a:r>
          <a:r>
            <a:rPr kumimoji="1" lang="ja-JP" altLang="ja-JP" sz="1300">
              <a:solidFill>
                <a:schemeClr val="dk1"/>
              </a:solidFill>
              <a:effectLst/>
              <a:latin typeface="ＭＳ Ｐゴシック" pitchFamily="50" charset="-128"/>
              <a:ea typeface="ＭＳ Ｐゴシック" pitchFamily="50" charset="-128"/>
              <a:cs typeface="+mn-cs"/>
            </a:rPr>
            <a:t>年度決算に基づく実質公債費比率は</a:t>
          </a:r>
          <a:r>
            <a:rPr kumimoji="1" lang="en-US" altLang="ja-JP" sz="1300">
              <a:solidFill>
                <a:schemeClr val="dk1"/>
              </a:solidFill>
              <a:effectLst/>
              <a:latin typeface="ＭＳ Ｐゴシック" pitchFamily="50" charset="-128"/>
              <a:ea typeface="ＭＳ Ｐゴシック" pitchFamily="50" charset="-128"/>
              <a:cs typeface="+mn-cs"/>
            </a:rPr>
            <a:t>10.5</a:t>
          </a:r>
          <a:r>
            <a:rPr kumimoji="1" lang="ja-JP" altLang="ja-JP" sz="1300">
              <a:solidFill>
                <a:schemeClr val="dk1"/>
              </a:solidFill>
              <a:effectLst/>
              <a:latin typeface="ＭＳ Ｐゴシック" pitchFamily="50" charset="-128"/>
              <a:ea typeface="ＭＳ Ｐゴシック" pitchFamily="50" charset="-128"/>
              <a:cs typeface="+mn-cs"/>
            </a:rPr>
            <a:t>％と対前年度より</a:t>
          </a:r>
          <a:r>
            <a:rPr kumimoji="1" lang="en-US" altLang="ja-JP" sz="1300">
              <a:solidFill>
                <a:schemeClr val="dk1"/>
              </a:solidFill>
              <a:effectLst/>
              <a:latin typeface="ＭＳ Ｐゴシック" pitchFamily="50" charset="-128"/>
              <a:ea typeface="ＭＳ Ｐゴシック" pitchFamily="50" charset="-128"/>
              <a:cs typeface="+mn-cs"/>
            </a:rPr>
            <a:t>1.7</a:t>
          </a:r>
          <a:r>
            <a:rPr kumimoji="1" lang="ja-JP" altLang="ja-JP" sz="1300">
              <a:solidFill>
                <a:schemeClr val="dk1"/>
              </a:solidFill>
              <a:effectLst/>
              <a:latin typeface="ＭＳ Ｐゴシック" pitchFamily="50" charset="-128"/>
              <a:ea typeface="ＭＳ Ｐゴシック" pitchFamily="50" charset="-128"/>
              <a:cs typeface="+mn-cs"/>
            </a:rPr>
            <a:t>％減少したが、類似団体内平均値と比較して依然として高い比率となっている。計画的に不利な起債の繰上償還の実施、過大な起債の抑制等を実施してきているが、公営企業債に係る繰入金や普通交付税参入額の減により比率の低下も鈍化傾向になりつつある。今後も新規発行債を抑制し、実質公債費比率の低下に努める。</a:t>
          </a:r>
          <a:endParaRPr lang="ja-JP" altLang="ja-JP" sz="1300">
            <a:effectLst/>
            <a:latin typeface="ＭＳ Ｐゴシック" pitchFamily="50" charset="-128"/>
            <a:ea typeface="ＭＳ Ｐゴシック" pitchFamily="50" charset="-128"/>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0" name="直線コネクタ 369"/>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3"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4" name="直線コネクタ 373"/>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49530</xdr:rowOff>
    </xdr:from>
    <xdr:to>
      <xdr:col>24</xdr:col>
      <xdr:colOff>558800</xdr:colOff>
      <xdr:row>42</xdr:row>
      <xdr:rowOff>131572</xdr:rowOff>
    </xdr:to>
    <xdr:cxnSp macro="">
      <xdr:nvCxnSpPr>
        <xdr:cNvPr id="375" name="直線コネクタ 374"/>
        <xdr:cNvCxnSpPr/>
      </xdr:nvCxnSpPr>
      <xdr:spPr>
        <a:xfrm flipV="1">
          <a:off x="16179800" y="7250430"/>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56405</xdr:rowOff>
    </xdr:from>
    <xdr:ext cx="762000" cy="259045"/>
    <xdr:sp macro="" textlink="">
      <xdr:nvSpPr>
        <xdr:cNvPr id="376"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7" name="フローチャート : 判断 376"/>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131572</xdr:rowOff>
    </xdr:from>
    <xdr:to>
      <xdr:col>23</xdr:col>
      <xdr:colOff>406400</xdr:colOff>
      <xdr:row>43</xdr:row>
      <xdr:rowOff>37338</xdr:rowOff>
    </xdr:to>
    <xdr:cxnSp macro="">
      <xdr:nvCxnSpPr>
        <xdr:cNvPr id="378" name="直線コネクタ 377"/>
        <xdr:cNvCxnSpPr/>
      </xdr:nvCxnSpPr>
      <xdr:spPr>
        <a:xfrm flipV="1">
          <a:off x="15290800" y="733247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79" name="フローチャート : 判断 378"/>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0" name="テキスト ボックス 379"/>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37338</xdr:rowOff>
    </xdr:from>
    <xdr:to>
      <xdr:col>22</xdr:col>
      <xdr:colOff>203200</xdr:colOff>
      <xdr:row>43</xdr:row>
      <xdr:rowOff>95250</xdr:rowOff>
    </xdr:to>
    <xdr:cxnSp macro="">
      <xdr:nvCxnSpPr>
        <xdr:cNvPr id="381" name="直線コネクタ 380"/>
        <xdr:cNvCxnSpPr/>
      </xdr:nvCxnSpPr>
      <xdr:spPr>
        <a:xfrm flipV="1">
          <a:off x="14401800" y="740968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2" name="フローチャート : 判断 381"/>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83" name="テキスト ボックス 382"/>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43</xdr:row>
      <xdr:rowOff>143510</xdr:rowOff>
    </xdr:to>
    <xdr:cxnSp macro="">
      <xdr:nvCxnSpPr>
        <xdr:cNvPr id="384" name="直線コネクタ 383"/>
        <xdr:cNvCxnSpPr/>
      </xdr:nvCxnSpPr>
      <xdr:spPr>
        <a:xfrm flipV="1">
          <a:off x="13512800" y="74676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5" name="フローチャート : 判断 384"/>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6" name="テキスト ボックス 385"/>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7" name="フローチャート : 判断 386"/>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88" name="テキスト ボックス 387"/>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170180</xdr:rowOff>
    </xdr:from>
    <xdr:to>
      <xdr:col>24</xdr:col>
      <xdr:colOff>609600</xdr:colOff>
      <xdr:row>42</xdr:row>
      <xdr:rowOff>100330</xdr:rowOff>
    </xdr:to>
    <xdr:sp macro="" textlink="">
      <xdr:nvSpPr>
        <xdr:cNvPr id="394" name="円/楕円 393"/>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142257</xdr:rowOff>
    </xdr:from>
    <xdr:ext cx="762000" cy="259045"/>
    <xdr:sp macro="" textlink="">
      <xdr:nvSpPr>
        <xdr:cNvPr id="395" name="公債費負担の状況該当値テキスト"/>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80772</xdr:rowOff>
    </xdr:from>
    <xdr:to>
      <xdr:col>23</xdr:col>
      <xdr:colOff>457200</xdr:colOff>
      <xdr:row>43</xdr:row>
      <xdr:rowOff>10922</xdr:rowOff>
    </xdr:to>
    <xdr:sp macro="" textlink="">
      <xdr:nvSpPr>
        <xdr:cNvPr id="396" name="円/楕円 395"/>
        <xdr:cNvSpPr/>
      </xdr:nvSpPr>
      <xdr:spPr>
        <a:xfrm>
          <a:off x="16129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167149</xdr:rowOff>
    </xdr:from>
    <xdr:ext cx="736600" cy="259045"/>
    <xdr:sp macro="" textlink="">
      <xdr:nvSpPr>
        <xdr:cNvPr id="397" name="テキスト ボックス 396"/>
        <xdr:cNvSpPr txBox="1"/>
      </xdr:nvSpPr>
      <xdr:spPr>
        <a:xfrm>
          <a:off x="15798800" y="736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157988</xdr:rowOff>
    </xdr:from>
    <xdr:to>
      <xdr:col>22</xdr:col>
      <xdr:colOff>254000</xdr:colOff>
      <xdr:row>43</xdr:row>
      <xdr:rowOff>88138</xdr:rowOff>
    </xdr:to>
    <xdr:sp macro="" textlink="">
      <xdr:nvSpPr>
        <xdr:cNvPr id="398" name="円/楕円 397"/>
        <xdr:cNvSpPr/>
      </xdr:nvSpPr>
      <xdr:spPr>
        <a:xfrm>
          <a:off x="15240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72915</xdr:rowOff>
    </xdr:from>
    <xdr:ext cx="762000" cy="259045"/>
    <xdr:sp macro="" textlink="">
      <xdr:nvSpPr>
        <xdr:cNvPr id="399" name="テキスト ボックス 398"/>
        <xdr:cNvSpPr txBox="1"/>
      </xdr:nvSpPr>
      <xdr:spPr>
        <a:xfrm>
          <a:off x="14909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44450</xdr:rowOff>
    </xdr:from>
    <xdr:to>
      <xdr:col>21</xdr:col>
      <xdr:colOff>50800</xdr:colOff>
      <xdr:row>43</xdr:row>
      <xdr:rowOff>146050</xdr:rowOff>
    </xdr:to>
    <xdr:sp macro="" textlink="">
      <xdr:nvSpPr>
        <xdr:cNvPr id="400" name="円/楕円 399"/>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401" name="テキスト ボックス 400"/>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92710</xdr:rowOff>
    </xdr:from>
    <xdr:to>
      <xdr:col>19</xdr:col>
      <xdr:colOff>533400</xdr:colOff>
      <xdr:row>44</xdr:row>
      <xdr:rowOff>22860</xdr:rowOff>
    </xdr:to>
    <xdr:sp macro="" textlink="">
      <xdr:nvSpPr>
        <xdr:cNvPr id="402" name="円/楕円 401"/>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7637</xdr:rowOff>
    </xdr:from>
    <xdr:ext cx="762000" cy="259045"/>
    <xdr:sp macro="" textlink="">
      <xdr:nvSpPr>
        <xdr:cNvPr id="403" name="テキスト ボックス 402"/>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itchFamily="50" charset="-128"/>
              <a:ea typeface="ＭＳ Ｐゴシック" pitchFamily="50"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計画的に基金積立、地方債の繰上償還等実施したため、将来負担額を充当可能財源等が</a:t>
          </a:r>
          <a:r>
            <a:rPr kumimoji="1" lang="en-US" altLang="ja-JP" sz="1300">
              <a:solidFill>
                <a:schemeClr val="dk1"/>
              </a:solidFill>
              <a:effectLst/>
              <a:latin typeface="ＭＳ Ｐゴシック" pitchFamily="50" charset="-128"/>
              <a:ea typeface="ＭＳ Ｐゴシック" pitchFamily="50" charset="-128"/>
              <a:cs typeface="+mn-cs"/>
            </a:rPr>
            <a:t>702</a:t>
          </a:r>
          <a:r>
            <a:rPr kumimoji="1" lang="ja-JP" altLang="en-US" sz="1300">
              <a:solidFill>
                <a:schemeClr val="dk1"/>
              </a:solidFill>
              <a:effectLst/>
              <a:latin typeface="ＭＳ Ｐゴシック" pitchFamily="50" charset="-128"/>
              <a:ea typeface="ＭＳ Ｐゴシック" pitchFamily="50" charset="-128"/>
              <a:cs typeface="+mn-cs"/>
            </a:rPr>
            <a:t>百万</a:t>
          </a:r>
          <a:r>
            <a:rPr kumimoji="1" lang="ja-JP" altLang="ja-JP" sz="1300">
              <a:solidFill>
                <a:schemeClr val="dk1"/>
              </a:solidFill>
              <a:effectLst/>
              <a:latin typeface="ＭＳ Ｐゴシック" pitchFamily="50" charset="-128"/>
              <a:ea typeface="ＭＳ Ｐゴシック" pitchFamily="50" charset="-128"/>
              <a:cs typeface="+mn-cs"/>
            </a:rPr>
            <a:t>円上回る結果となった。公営企業債の償還もピークを越え、公営企業債等繰入見込額も減少してきている。</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　今後も更に公債費等義務的経費の削減を中心とする財政改革を進め、財政健全化に努める。</a:t>
          </a:r>
          <a:endParaRPr lang="ja-JP" altLang="ja-JP" sz="1300">
            <a:effectLst/>
            <a:latin typeface="ＭＳ Ｐゴシック" pitchFamily="50" charset="-128"/>
            <a:ea typeface="ＭＳ Ｐゴシック" pitchFamily="50" charset="-128"/>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2" name="直線コネクタ 431"/>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3"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4" name="直線コネクタ 433"/>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5" name="フローチャート :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長野県売木村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597
594
43.43
1,250,257
1,194,612
45,333
720,850
722,291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itchFamily="50" charset="-128"/>
              <a:ea typeface="ＭＳ Ｐゴシック" pitchFamily="50"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人件費は</a:t>
          </a:r>
          <a:r>
            <a:rPr kumimoji="1" lang="en-US" altLang="ja-JP" sz="1300">
              <a:solidFill>
                <a:schemeClr val="dk1"/>
              </a:solidFill>
              <a:effectLst/>
              <a:latin typeface="ＭＳ Ｐゴシック" pitchFamily="50" charset="-128"/>
              <a:ea typeface="ＭＳ Ｐゴシック" pitchFamily="50" charset="-128"/>
              <a:cs typeface="+mn-cs"/>
            </a:rPr>
            <a:t>18.8</a:t>
          </a:r>
          <a:r>
            <a:rPr kumimoji="1" lang="ja-JP" altLang="ja-JP" sz="1300">
              <a:solidFill>
                <a:schemeClr val="dk1"/>
              </a:solidFill>
              <a:effectLst/>
              <a:latin typeface="ＭＳ Ｐゴシック" pitchFamily="50" charset="-128"/>
              <a:ea typeface="ＭＳ Ｐゴシック" pitchFamily="50" charset="-128"/>
              <a:cs typeface="+mn-cs"/>
            </a:rPr>
            <a:t>％と類似団体内平均値を</a:t>
          </a:r>
          <a:r>
            <a:rPr kumimoji="1" lang="en-US" altLang="ja-JP" sz="1300">
              <a:solidFill>
                <a:schemeClr val="dk1"/>
              </a:solidFill>
              <a:effectLst/>
              <a:latin typeface="ＭＳ Ｐゴシック" pitchFamily="50" charset="-128"/>
              <a:ea typeface="ＭＳ Ｐゴシック" pitchFamily="50" charset="-128"/>
              <a:cs typeface="+mn-cs"/>
            </a:rPr>
            <a:t>4.3</a:t>
          </a:r>
          <a:r>
            <a:rPr kumimoji="1" lang="ja-JP" altLang="ja-JP" sz="1300">
              <a:solidFill>
                <a:schemeClr val="dk1"/>
              </a:solidFill>
              <a:effectLst/>
              <a:latin typeface="ＭＳ Ｐゴシック" pitchFamily="50" charset="-128"/>
              <a:ea typeface="ＭＳ Ｐゴシック" pitchFamily="50" charset="-128"/>
              <a:cs typeface="+mn-cs"/>
            </a:rPr>
            <a:t>％下回っている。要因としては、議会議員報酬の削減、特別職の給与削減、一般職員の給与削減を平成</a:t>
          </a:r>
          <a:r>
            <a:rPr kumimoji="1" lang="en-US" altLang="ja-JP" sz="1300">
              <a:solidFill>
                <a:schemeClr val="dk1"/>
              </a:solidFill>
              <a:effectLst/>
              <a:latin typeface="ＭＳ Ｐゴシック" pitchFamily="50" charset="-128"/>
              <a:ea typeface="ＭＳ Ｐゴシック" pitchFamily="50" charset="-128"/>
              <a:cs typeface="+mn-cs"/>
            </a:rPr>
            <a:t>15</a:t>
          </a:r>
          <a:r>
            <a:rPr kumimoji="1" lang="ja-JP" altLang="ja-JP" sz="1300">
              <a:solidFill>
                <a:schemeClr val="dk1"/>
              </a:solidFill>
              <a:effectLst/>
              <a:latin typeface="ＭＳ Ｐゴシック" pitchFamily="50" charset="-128"/>
              <a:ea typeface="ＭＳ Ｐゴシック" pitchFamily="50" charset="-128"/>
              <a:cs typeface="+mn-cs"/>
            </a:rPr>
            <a:t>年度より実施し、給与の適正化に努めるとともに総人件費の抑制を図ってきた。今後については、住民の納得と支持が得られる給与体系、運用、水準の適正化が求められていることから、人事院勧告制度を尊重し、国家公務員の給与水準に準拠した給与体系とし適正な運用に努める。</a:t>
          </a:r>
          <a:endParaRPr lang="ja-JP" altLang="ja-JP" sz="1300">
            <a:effectLst/>
            <a:latin typeface="ＭＳ Ｐゴシック" pitchFamily="50" charset="-128"/>
            <a:ea typeface="ＭＳ Ｐゴシック" pitchFamily="50" charset="-128"/>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129286</xdr:rowOff>
    </xdr:from>
    <xdr:to>
      <xdr:col>7</xdr:col>
      <xdr:colOff>15875</xdr:colOff>
      <xdr:row>35</xdr:row>
      <xdr:rowOff>129286</xdr:rowOff>
    </xdr:to>
    <xdr:cxnSp macro="">
      <xdr:nvCxnSpPr>
        <xdr:cNvPr id="64" name="直線コネクタ 63"/>
        <xdr:cNvCxnSpPr/>
      </xdr:nvCxnSpPr>
      <xdr:spPr>
        <a:xfrm>
          <a:off x="3987800" y="61300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74422</xdr:rowOff>
    </xdr:from>
    <xdr:to>
      <xdr:col>5</xdr:col>
      <xdr:colOff>549275</xdr:colOff>
      <xdr:row>35</xdr:row>
      <xdr:rowOff>129286</xdr:rowOff>
    </xdr:to>
    <xdr:cxnSp macro="">
      <xdr:nvCxnSpPr>
        <xdr:cNvPr id="67" name="直線コネクタ 66"/>
        <xdr:cNvCxnSpPr/>
      </xdr:nvCxnSpPr>
      <xdr:spPr>
        <a:xfrm>
          <a:off x="3098800" y="60751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74422</xdr:rowOff>
    </xdr:from>
    <xdr:to>
      <xdr:col>4</xdr:col>
      <xdr:colOff>346075</xdr:colOff>
      <xdr:row>35</xdr:row>
      <xdr:rowOff>106426</xdr:rowOff>
    </xdr:to>
    <xdr:cxnSp macro="">
      <xdr:nvCxnSpPr>
        <xdr:cNvPr id="70" name="直線コネクタ 69"/>
        <xdr:cNvCxnSpPr/>
      </xdr:nvCxnSpPr>
      <xdr:spPr>
        <a:xfrm flipV="1">
          <a:off x="2209800" y="60751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106426</xdr:rowOff>
    </xdr:from>
    <xdr:to>
      <xdr:col>3</xdr:col>
      <xdr:colOff>142875</xdr:colOff>
      <xdr:row>36</xdr:row>
      <xdr:rowOff>117856</xdr:rowOff>
    </xdr:to>
    <xdr:cxnSp macro="">
      <xdr:nvCxnSpPr>
        <xdr:cNvPr id="73" name="直線コネクタ 72"/>
        <xdr:cNvCxnSpPr/>
      </xdr:nvCxnSpPr>
      <xdr:spPr>
        <a:xfrm flipV="1">
          <a:off x="1320800" y="610717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78486</xdr:rowOff>
    </xdr:from>
    <xdr:to>
      <xdr:col>7</xdr:col>
      <xdr:colOff>66675</xdr:colOff>
      <xdr:row>36</xdr:row>
      <xdr:rowOff>8636</xdr:rowOff>
    </xdr:to>
    <xdr:sp macro="" textlink="">
      <xdr:nvSpPr>
        <xdr:cNvPr id="83" name="円/楕円 82"/>
        <xdr:cNvSpPr/>
      </xdr:nvSpPr>
      <xdr:spPr>
        <a:xfrm>
          <a:off x="4775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95013</xdr:rowOff>
    </xdr:from>
    <xdr:ext cx="762000" cy="259045"/>
    <xdr:sp macro="" textlink="">
      <xdr:nvSpPr>
        <xdr:cNvPr id="84" name="人件費該当値テキスト"/>
        <xdr:cNvSpPr txBox="1"/>
      </xdr:nvSpPr>
      <xdr:spPr>
        <a:xfrm>
          <a:off x="4914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78486</xdr:rowOff>
    </xdr:from>
    <xdr:to>
      <xdr:col>5</xdr:col>
      <xdr:colOff>600075</xdr:colOff>
      <xdr:row>36</xdr:row>
      <xdr:rowOff>8636</xdr:rowOff>
    </xdr:to>
    <xdr:sp macro="" textlink="">
      <xdr:nvSpPr>
        <xdr:cNvPr id="85" name="円/楕円 84"/>
        <xdr:cNvSpPr/>
      </xdr:nvSpPr>
      <xdr:spPr>
        <a:xfrm>
          <a:off x="3937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18813</xdr:rowOff>
    </xdr:from>
    <xdr:ext cx="736600" cy="259045"/>
    <xdr:sp macro="" textlink="">
      <xdr:nvSpPr>
        <xdr:cNvPr id="86" name="テキスト ボックス 85"/>
        <xdr:cNvSpPr txBox="1"/>
      </xdr:nvSpPr>
      <xdr:spPr>
        <a:xfrm>
          <a:off x="3606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23622</xdr:rowOff>
    </xdr:from>
    <xdr:to>
      <xdr:col>4</xdr:col>
      <xdr:colOff>396875</xdr:colOff>
      <xdr:row>35</xdr:row>
      <xdr:rowOff>125222</xdr:rowOff>
    </xdr:to>
    <xdr:sp macro="" textlink="">
      <xdr:nvSpPr>
        <xdr:cNvPr id="87" name="円/楕円 86"/>
        <xdr:cNvSpPr/>
      </xdr:nvSpPr>
      <xdr:spPr>
        <a:xfrm>
          <a:off x="3048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135399</xdr:rowOff>
    </xdr:from>
    <xdr:ext cx="762000" cy="259045"/>
    <xdr:sp macro="" textlink="">
      <xdr:nvSpPr>
        <xdr:cNvPr id="88" name="テキスト ボックス 87"/>
        <xdr:cNvSpPr txBox="1"/>
      </xdr:nvSpPr>
      <xdr:spPr>
        <a:xfrm>
          <a:off x="2717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55626</xdr:rowOff>
    </xdr:from>
    <xdr:to>
      <xdr:col>3</xdr:col>
      <xdr:colOff>193675</xdr:colOff>
      <xdr:row>35</xdr:row>
      <xdr:rowOff>157226</xdr:rowOff>
    </xdr:to>
    <xdr:sp macro="" textlink="">
      <xdr:nvSpPr>
        <xdr:cNvPr id="89" name="円/楕円 88"/>
        <xdr:cNvSpPr/>
      </xdr:nvSpPr>
      <xdr:spPr>
        <a:xfrm>
          <a:off x="2159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167403</xdr:rowOff>
    </xdr:from>
    <xdr:ext cx="762000" cy="259045"/>
    <xdr:sp macro="" textlink="">
      <xdr:nvSpPr>
        <xdr:cNvPr id="90" name="テキスト ボックス 89"/>
        <xdr:cNvSpPr txBox="1"/>
      </xdr:nvSpPr>
      <xdr:spPr>
        <a:xfrm>
          <a:off x="1828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67056</xdr:rowOff>
    </xdr:from>
    <xdr:to>
      <xdr:col>1</xdr:col>
      <xdr:colOff>676275</xdr:colOff>
      <xdr:row>36</xdr:row>
      <xdr:rowOff>168656</xdr:rowOff>
    </xdr:to>
    <xdr:sp macro="" textlink="">
      <xdr:nvSpPr>
        <xdr:cNvPr id="91" name="円/楕円 90"/>
        <xdr:cNvSpPr/>
      </xdr:nvSpPr>
      <xdr:spPr>
        <a:xfrm>
          <a:off x="1270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7383</xdr:rowOff>
    </xdr:from>
    <xdr:ext cx="762000" cy="259045"/>
    <xdr:sp macro="" textlink="">
      <xdr:nvSpPr>
        <xdr:cNvPr id="92" name="テキスト ボックス 91"/>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itchFamily="50" charset="-128"/>
              <a:ea typeface="ＭＳ Ｐゴシック" pitchFamily="50"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主な要因としては直営温泉施設に係る管理運営費に占める割合が高くなっている。また保育所の加配保育士の雇用、児童生徒の減少による複式学級解消のために行っている山村留学制度に係る経費等が主な要因となっている。温泉施設運営については、維持管理経費の抑制等更に努める。</a:t>
          </a:r>
          <a:endParaRPr lang="ja-JP" altLang="ja-JP" sz="1300">
            <a:effectLst/>
            <a:latin typeface="ＭＳ Ｐゴシック" pitchFamily="50" charset="-128"/>
            <a:ea typeface="ＭＳ Ｐゴシック" pitchFamily="50" charset="-128"/>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58420</xdr:rowOff>
    </xdr:from>
    <xdr:to>
      <xdr:col>24</xdr:col>
      <xdr:colOff>31750</xdr:colOff>
      <xdr:row>19</xdr:row>
      <xdr:rowOff>46990</xdr:rowOff>
    </xdr:to>
    <xdr:cxnSp macro="">
      <xdr:nvCxnSpPr>
        <xdr:cNvPr id="125" name="直線コネクタ 124"/>
        <xdr:cNvCxnSpPr/>
      </xdr:nvCxnSpPr>
      <xdr:spPr>
        <a:xfrm flipV="1">
          <a:off x="15671800" y="31445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111760</xdr:rowOff>
    </xdr:from>
    <xdr:to>
      <xdr:col>22</xdr:col>
      <xdr:colOff>565150</xdr:colOff>
      <xdr:row>19</xdr:row>
      <xdr:rowOff>46990</xdr:rowOff>
    </xdr:to>
    <xdr:cxnSp macro="">
      <xdr:nvCxnSpPr>
        <xdr:cNvPr id="128" name="直線コネクタ 127"/>
        <xdr:cNvCxnSpPr/>
      </xdr:nvCxnSpPr>
      <xdr:spPr>
        <a:xfrm>
          <a:off x="14782800" y="31978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100330</xdr:rowOff>
    </xdr:from>
    <xdr:to>
      <xdr:col>21</xdr:col>
      <xdr:colOff>361950</xdr:colOff>
      <xdr:row>18</xdr:row>
      <xdr:rowOff>111760</xdr:rowOff>
    </xdr:to>
    <xdr:cxnSp macro="">
      <xdr:nvCxnSpPr>
        <xdr:cNvPr id="131" name="直線コネクタ 130"/>
        <xdr:cNvCxnSpPr/>
      </xdr:nvCxnSpPr>
      <xdr:spPr>
        <a:xfrm>
          <a:off x="13893800" y="30149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138430</xdr:rowOff>
    </xdr:from>
    <xdr:to>
      <xdr:col>20</xdr:col>
      <xdr:colOff>158750</xdr:colOff>
      <xdr:row>17</xdr:row>
      <xdr:rowOff>100330</xdr:rowOff>
    </xdr:to>
    <xdr:cxnSp macro="">
      <xdr:nvCxnSpPr>
        <xdr:cNvPr id="134" name="直線コネクタ 133"/>
        <xdr:cNvCxnSpPr/>
      </xdr:nvCxnSpPr>
      <xdr:spPr>
        <a:xfrm>
          <a:off x="13004800" y="271018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7620</xdr:rowOff>
    </xdr:from>
    <xdr:to>
      <xdr:col>24</xdr:col>
      <xdr:colOff>82550</xdr:colOff>
      <xdr:row>18</xdr:row>
      <xdr:rowOff>109220</xdr:rowOff>
    </xdr:to>
    <xdr:sp macro="" textlink="">
      <xdr:nvSpPr>
        <xdr:cNvPr id="144" name="円/楕円 143"/>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151147</xdr:rowOff>
    </xdr:from>
    <xdr:ext cx="762000" cy="259045"/>
    <xdr:sp macro="" textlink="">
      <xdr:nvSpPr>
        <xdr:cNvPr id="145" name="物件費該当値テキスト"/>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167640</xdr:rowOff>
    </xdr:from>
    <xdr:to>
      <xdr:col>22</xdr:col>
      <xdr:colOff>615950</xdr:colOff>
      <xdr:row>19</xdr:row>
      <xdr:rowOff>97790</xdr:rowOff>
    </xdr:to>
    <xdr:sp macro="" textlink="">
      <xdr:nvSpPr>
        <xdr:cNvPr id="146" name="円/楕円 145"/>
        <xdr:cNvSpPr/>
      </xdr:nvSpPr>
      <xdr:spPr>
        <a:xfrm>
          <a:off x="15621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82567</xdr:rowOff>
    </xdr:from>
    <xdr:ext cx="736600" cy="259045"/>
    <xdr:sp macro="" textlink="">
      <xdr:nvSpPr>
        <xdr:cNvPr id="147" name="テキスト ボックス 146"/>
        <xdr:cNvSpPr txBox="1"/>
      </xdr:nvSpPr>
      <xdr:spPr>
        <a:xfrm>
          <a:off x="15290800" y="334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60960</xdr:rowOff>
    </xdr:from>
    <xdr:to>
      <xdr:col>21</xdr:col>
      <xdr:colOff>412750</xdr:colOff>
      <xdr:row>18</xdr:row>
      <xdr:rowOff>162560</xdr:rowOff>
    </xdr:to>
    <xdr:sp macro="" textlink="">
      <xdr:nvSpPr>
        <xdr:cNvPr id="148" name="円/楕円 147"/>
        <xdr:cNvSpPr/>
      </xdr:nvSpPr>
      <xdr:spPr>
        <a:xfrm>
          <a:off x="14732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147337</xdr:rowOff>
    </xdr:from>
    <xdr:ext cx="762000" cy="259045"/>
    <xdr:sp macro="" textlink="">
      <xdr:nvSpPr>
        <xdr:cNvPr id="149" name="テキスト ボックス 148"/>
        <xdr:cNvSpPr txBox="1"/>
      </xdr:nvSpPr>
      <xdr:spPr>
        <a:xfrm>
          <a:off x="14401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49530</xdr:rowOff>
    </xdr:from>
    <xdr:to>
      <xdr:col>20</xdr:col>
      <xdr:colOff>209550</xdr:colOff>
      <xdr:row>17</xdr:row>
      <xdr:rowOff>151130</xdr:rowOff>
    </xdr:to>
    <xdr:sp macro="" textlink="">
      <xdr:nvSpPr>
        <xdr:cNvPr id="150" name="円/楕円 149"/>
        <xdr:cNvSpPr/>
      </xdr:nvSpPr>
      <xdr:spPr>
        <a:xfrm>
          <a:off x="13843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135907</xdr:rowOff>
    </xdr:from>
    <xdr:ext cx="762000" cy="259045"/>
    <xdr:sp macro="" textlink="">
      <xdr:nvSpPr>
        <xdr:cNvPr id="151" name="テキスト ボックス 150"/>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52" name="円/楕円 151"/>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27957</xdr:rowOff>
    </xdr:from>
    <xdr:ext cx="762000" cy="259045"/>
    <xdr:sp macro="" textlink="">
      <xdr:nvSpPr>
        <xdr:cNvPr id="153" name="テキスト ボックス 152"/>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itchFamily="50" charset="-128"/>
              <a:ea typeface="ＭＳ Ｐゴシック" pitchFamily="50"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扶助費は類似団体内平均値と比較してかなり低い数値となっている。養護老人ホーム入所者が少なく、福祉医療費の支給が類似団体と比較し少額等が主な要因と思われる。今後も更に比率が上がらないよう予防、啓発が必要と思われる。</a:t>
          </a:r>
          <a:endParaRPr lang="ja-JP" altLang="ja-JP" sz="1300">
            <a:effectLst/>
            <a:latin typeface="ＭＳ Ｐゴシック" pitchFamily="50" charset="-128"/>
            <a:ea typeface="ＭＳ Ｐゴシック" pitchFamily="50" charset="-128"/>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102507</xdr:rowOff>
    </xdr:from>
    <xdr:to>
      <xdr:col>7</xdr:col>
      <xdr:colOff>15875</xdr:colOff>
      <xdr:row>53</xdr:row>
      <xdr:rowOff>118835</xdr:rowOff>
    </xdr:to>
    <xdr:cxnSp macro="">
      <xdr:nvCxnSpPr>
        <xdr:cNvPr id="187" name="直線コネクタ 186"/>
        <xdr:cNvCxnSpPr/>
      </xdr:nvCxnSpPr>
      <xdr:spPr>
        <a:xfrm flipV="1">
          <a:off x="3987800" y="91893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118835</xdr:rowOff>
    </xdr:from>
    <xdr:to>
      <xdr:col>5</xdr:col>
      <xdr:colOff>549275</xdr:colOff>
      <xdr:row>53</xdr:row>
      <xdr:rowOff>151493</xdr:rowOff>
    </xdr:to>
    <xdr:cxnSp macro="">
      <xdr:nvCxnSpPr>
        <xdr:cNvPr id="190" name="直線コネクタ 189"/>
        <xdr:cNvCxnSpPr/>
      </xdr:nvCxnSpPr>
      <xdr:spPr>
        <a:xfrm flipV="1">
          <a:off x="3098800" y="9205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151493</xdr:rowOff>
    </xdr:from>
    <xdr:to>
      <xdr:col>4</xdr:col>
      <xdr:colOff>346075</xdr:colOff>
      <xdr:row>53</xdr:row>
      <xdr:rowOff>167822</xdr:rowOff>
    </xdr:to>
    <xdr:cxnSp macro="">
      <xdr:nvCxnSpPr>
        <xdr:cNvPr id="193" name="直線コネクタ 192"/>
        <xdr:cNvCxnSpPr/>
      </xdr:nvCxnSpPr>
      <xdr:spPr>
        <a:xfrm flipV="1">
          <a:off x="2209800" y="9238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53</xdr:row>
      <xdr:rowOff>167822</xdr:rowOff>
    </xdr:to>
    <xdr:cxnSp macro="">
      <xdr:nvCxnSpPr>
        <xdr:cNvPr id="196" name="直線コネクタ 195"/>
        <xdr:cNvCxnSpPr/>
      </xdr:nvCxnSpPr>
      <xdr:spPr>
        <a:xfrm>
          <a:off x="1320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51707</xdr:rowOff>
    </xdr:from>
    <xdr:to>
      <xdr:col>7</xdr:col>
      <xdr:colOff>66675</xdr:colOff>
      <xdr:row>53</xdr:row>
      <xdr:rowOff>153307</xdr:rowOff>
    </xdr:to>
    <xdr:sp macro="" textlink="">
      <xdr:nvSpPr>
        <xdr:cNvPr id="206" name="円/楕円 205"/>
        <xdr:cNvSpPr/>
      </xdr:nvSpPr>
      <xdr:spPr>
        <a:xfrm>
          <a:off x="4775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131734</xdr:rowOff>
    </xdr:from>
    <xdr:ext cx="762000" cy="259045"/>
    <xdr:sp macro="" textlink="">
      <xdr:nvSpPr>
        <xdr:cNvPr id="207" name="扶助費該当値テキスト"/>
        <xdr:cNvSpPr txBox="1"/>
      </xdr:nvSpPr>
      <xdr:spPr>
        <a:xfrm>
          <a:off x="4914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68035</xdr:rowOff>
    </xdr:from>
    <xdr:to>
      <xdr:col>5</xdr:col>
      <xdr:colOff>600075</xdr:colOff>
      <xdr:row>53</xdr:row>
      <xdr:rowOff>169635</xdr:rowOff>
    </xdr:to>
    <xdr:sp macro="" textlink="">
      <xdr:nvSpPr>
        <xdr:cNvPr id="208" name="円/楕円 207"/>
        <xdr:cNvSpPr/>
      </xdr:nvSpPr>
      <xdr:spPr>
        <a:xfrm>
          <a:off x="3937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8362</xdr:rowOff>
    </xdr:from>
    <xdr:ext cx="736600" cy="259045"/>
    <xdr:sp macro="" textlink="">
      <xdr:nvSpPr>
        <xdr:cNvPr id="209" name="テキスト ボックス 208"/>
        <xdr:cNvSpPr txBox="1"/>
      </xdr:nvSpPr>
      <xdr:spPr>
        <a:xfrm>
          <a:off x="3606800" y="892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100693</xdr:rowOff>
    </xdr:from>
    <xdr:to>
      <xdr:col>4</xdr:col>
      <xdr:colOff>396875</xdr:colOff>
      <xdr:row>54</xdr:row>
      <xdr:rowOff>30843</xdr:rowOff>
    </xdr:to>
    <xdr:sp macro="" textlink="">
      <xdr:nvSpPr>
        <xdr:cNvPr id="210" name="円/楕円 209"/>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41020</xdr:rowOff>
    </xdr:from>
    <xdr:ext cx="762000" cy="259045"/>
    <xdr:sp macro="" textlink="">
      <xdr:nvSpPr>
        <xdr:cNvPr id="211" name="テキスト ボックス 210"/>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2" name="円/楕円 211"/>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13" name="テキスト ボックス 212"/>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4" name="円/楕円 213"/>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5" name="テキスト ボックス 214"/>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itchFamily="50" charset="-128"/>
              <a:ea typeface="ＭＳ Ｐゴシック" pitchFamily="50"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その他は公債費によるものが大きく</a:t>
          </a:r>
          <a:r>
            <a:rPr kumimoji="1" lang="ja-JP" altLang="en-US" sz="1300">
              <a:solidFill>
                <a:schemeClr val="dk1"/>
              </a:solidFill>
              <a:effectLst/>
              <a:latin typeface="ＭＳ Ｐゴシック" pitchFamily="50" charset="-128"/>
              <a:ea typeface="ＭＳ Ｐゴシック" pitchFamily="50" charset="-128"/>
              <a:cs typeface="+mn-cs"/>
            </a:rPr>
            <a:t>、</a:t>
          </a:r>
          <a:r>
            <a:rPr kumimoji="1" lang="ja-JP" altLang="ja-JP" sz="1300">
              <a:solidFill>
                <a:schemeClr val="dk1"/>
              </a:solidFill>
              <a:effectLst/>
              <a:latin typeface="ＭＳ Ｐゴシック" pitchFamily="50" charset="-128"/>
              <a:ea typeface="ＭＳ Ｐゴシック" pitchFamily="50" charset="-128"/>
              <a:cs typeface="+mn-cs"/>
            </a:rPr>
            <a:t>類似団体内平均値を</a:t>
          </a:r>
          <a:r>
            <a:rPr kumimoji="1" lang="en-US" altLang="ja-JP" sz="1300">
              <a:solidFill>
                <a:schemeClr val="dk1"/>
              </a:solidFill>
              <a:effectLst/>
              <a:latin typeface="ＭＳ Ｐゴシック" pitchFamily="50" charset="-128"/>
              <a:ea typeface="ＭＳ Ｐゴシック" pitchFamily="50" charset="-128"/>
              <a:cs typeface="+mn-cs"/>
            </a:rPr>
            <a:t>2.8</a:t>
          </a:r>
          <a:r>
            <a:rPr kumimoji="1" lang="ja-JP" altLang="ja-JP" sz="1300">
              <a:solidFill>
                <a:schemeClr val="dk1"/>
              </a:solidFill>
              <a:effectLst/>
              <a:latin typeface="ＭＳ Ｐゴシック" pitchFamily="50" charset="-128"/>
              <a:ea typeface="ＭＳ Ｐゴシック" pitchFamily="50" charset="-128"/>
              <a:cs typeface="+mn-cs"/>
            </a:rPr>
            <a:t>％</a:t>
          </a:r>
          <a:r>
            <a:rPr kumimoji="1" lang="ja-JP" altLang="en-US" sz="1300">
              <a:solidFill>
                <a:schemeClr val="dk1"/>
              </a:solidFill>
              <a:effectLst/>
              <a:latin typeface="ＭＳ Ｐゴシック" pitchFamily="50" charset="-128"/>
              <a:ea typeface="ＭＳ Ｐゴシック" pitchFamily="50" charset="-128"/>
              <a:cs typeface="+mn-cs"/>
            </a:rPr>
            <a:t>上</a:t>
          </a:r>
          <a:r>
            <a:rPr kumimoji="1" lang="ja-JP" altLang="ja-JP" sz="1300">
              <a:solidFill>
                <a:schemeClr val="dk1"/>
              </a:solidFill>
              <a:effectLst/>
              <a:latin typeface="ＭＳ Ｐゴシック" pitchFamily="50" charset="-128"/>
              <a:ea typeface="ＭＳ Ｐゴシック" pitchFamily="50" charset="-128"/>
              <a:cs typeface="+mn-cs"/>
            </a:rPr>
            <a:t>回っている。新規発行債の抑制と計画的な繰上償還を今後も引き続き検討し、数値の抑制に努める。</a:t>
          </a:r>
          <a:endParaRPr lang="ja-JP" altLang="ja-JP" sz="1300">
            <a:effectLst/>
            <a:latin typeface="ＭＳ Ｐゴシック" pitchFamily="50" charset="-128"/>
            <a:ea typeface="ＭＳ Ｐゴシック" pitchFamily="50" charset="-128"/>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37846</xdr:rowOff>
    </xdr:to>
    <xdr:cxnSp macro="">
      <xdr:nvCxnSpPr>
        <xdr:cNvPr id="245" name="直線コネクタ 244"/>
        <xdr:cNvCxnSpPr/>
      </xdr:nvCxnSpPr>
      <xdr:spPr>
        <a:xfrm flipV="1">
          <a:off x="15671800" y="97739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136144</xdr:rowOff>
    </xdr:from>
    <xdr:to>
      <xdr:col>22</xdr:col>
      <xdr:colOff>565150</xdr:colOff>
      <xdr:row>57</xdr:row>
      <xdr:rowOff>37846</xdr:rowOff>
    </xdr:to>
    <xdr:cxnSp macro="">
      <xdr:nvCxnSpPr>
        <xdr:cNvPr id="248" name="直線コネクタ 247"/>
        <xdr:cNvCxnSpPr/>
      </xdr:nvCxnSpPr>
      <xdr:spPr>
        <a:xfrm>
          <a:off x="14782800" y="97373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122428</xdr:rowOff>
    </xdr:from>
    <xdr:to>
      <xdr:col>21</xdr:col>
      <xdr:colOff>361950</xdr:colOff>
      <xdr:row>56</xdr:row>
      <xdr:rowOff>136144</xdr:rowOff>
    </xdr:to>
    <xdr:cxnSp macro="">
      <xdr:nvCxnSpPr>
        <xdr:cNvPr id="251" name="直線コネクタ 250"/>
        <xdr:cNvCxnSpPr/>
      </xdr:nvCxnSpPr>
      <xdr:spPr>
        <a:xfrm>
          <a:off x="13893800" y="9723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122428</xdr:rowOff>
    </xdr:from>
    <xdr:to>
      <xdr:col>20</xdr:col>
      <xdr:colOff>158750</xdr:colOff>
      <xdr:row>56</xdr:row>
      <xdr:rowOff>131572</xdr:rowOff>
    </xdr:to>
    <xdr:cxnSp macro="">
      <xdr:nvCxnSpPr>
        <xdr:cNvPr id="254" name="直線コネクタ 253"/>
        <xdr:cNvCxnSpPr/>
      </xdr:nvCxnSpPr>
      <xdr:spPr>
        <a:xfrm flipV="1">
          <a:off x="13004800" y="9723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64" name="円/楕円 263"/>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93997</xdr:rowOff>
    </xdr:from>
    <xdr:ext cx="762000" cy="259045"/>
    <xdr:sp macro="" textlink="">
      <xdr:nvSpPr>
        <xdr:cNvPr id="265" name="その他該当値テキスト"/>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158496</xdr:rowOff>
    </xdr:from>
    <xdr:to>
      <xdr:col>22</xdr:col>
      <xdr:colOff>615950</xdr:colOff>
      <xdr:row>57</xdr:row>
      <xdr:rowOff>88646</xdr:rowOff>
    </xdr:to>
    <xdr:sp macro="" textlink="">
      <xdr:nvSpPr>
        <xdr:cNvPr id="266" name="円/楕円 265"/>
        <xdr:cNvSpPr/>
      </xdr:nvSpPr>
      <xdr:spPr>
        <a:xfrm>
          <a:off x="15621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73423</xdr:rowOff>
    </xdr:from>
    <xdr:ext cx="736600" cy="259045"/>
    <xdr:sp macro="" textlink="">
      <xdr:nvSpPr>
        <xdr:cNvPr id="267" name="テキスト ボックス 266"/>
        <xdr:cNvSpPr txBox="1"/>
      </xdr:nvSpPr>
      <xdr:spPr>
        <a:xfrm>
          <a:off x="15290800" y="9846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85344</xdr:rowOff>
    </xdr:from>
    <xdr:to>
      <xdr:col>21</xdr:col>
      <xdr:colOff>412750</xdr:colOff>
      <xdr:row>57</xdr:row>
      <xdr:rowOff>15494</xdr:rowOff>
    </xdr:to>
    <xdr:sp macro="" textlink="">
      <xdr:nvSpPr>
        <xdr:cNvPr id="268" name="円/楕円 267"/>
        <xdr:cNvSpPr/>
      </xdr:nvSpPr>
      <xdr:spPr>
        <a:xfrm>
          <a:off x="14732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271</xdr:rowOff>
    </xdr:from>
    <xdr:ext cx="762000" cy="259045"/>
    <xdr:sp macro="" textlink="">
      <xdr:nvSpPr>
        <xdr:cNvPr id="269" name="テキスト ボックス 268"/>
        <xdr:cNvSpPr txBox="1"/>
      </xdr:nvSpPr>
      <xdr:spPr>
        <a:xfrm>
          <a:off x="14401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71628</xdr:rowOff>
    </xdr:from>
    <xdr:to>
      <xdr:col>20</xdr:col>
      <xdr:colOff>209550</xdr:colOff>
      <xdr:row>57</xdr:row>
      <xdr:rowOff>1778</xdr:rowOff>
    </xdr:to>
    <xdr:sp macro="" textlink="">
      <xdr:nvSpPr>
        <xdr:cNvPr id="270" name="円/楕円 269"/>
        <xdr:cNvSpPr/>
      </xdr:nvSpPr>
      <xdr:spPr>
        <a:xfrm>
          <a:off x="13843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158005</xdr:rowOff>
    </xdr:from>
    <xdr:ext cx="762000" cy="259045"/>
    <xdr:sp macro="" textlink="">
      <xdr:nvSpPr>
        <xdr:cNvPr id="271" name="テキスト ボックス 270"/>
        <xdr:cNvSpPr txBox="1"/>
      </xdr:nvSpPr>
      <xdr:spPr>
        <a:xfrm>
          <a:off x="13512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80772</xdr:rowOff>
    </xdr:from>
    <xdr:to>
      <xdr:col>19</xdr:col>
      <xdr:colOff>6350</xdr:colOff>
      <xdr:row>57</xdr:row>
      <xdr:rowOff>10922</xdr:rowOff>
    </xdr:to>
    <xdr:sp macro="" textlink="">
      <xdr:nvSpPr>
        <xdr:cNvPr id="272" name="円/楕円 271"/>
        <xdr:cNvSpPr/>
      </xdr:nvSpPr>
      <xdr:spPr>
        <a:xfrm>
          <a:off x="12954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167149</xdr:rowOff>
    </xdr:from>
    <xdr:ext cx="762000" cy="259045"/>
    <xdr:sp macro="" textlink="">
      <xdr:nvSpPr>
        <xdr:cNvPr id="273" name="テキスト ボックス 272"/>
        <xdr:cNvSpPr txBox="1"/>
      </xdr:nvSpPr>
      <xdr:spPr>
        <a:xfrm>
          <a:off x="12623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itchFamily="50" charset="-128"/>
              <a:ea typeface="ＭＳ Ｐゴシック" pitchFamily="50"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各種団体補助金等の支給見直しを行った結果、類似団体内平均値を下回っている現状である。今後も各事業を精査検証し、更に補助費抑制に努める。</a:t>
          </a:r>
          <a:endParaRPr lang="ja-JP" altLang="ja-JP" sz="1300">
            <a:effectLst/>
            <a:latin typeface="ＭＳ Ｐゴシック" pitchFamily="50" charset="-128"/>
            <a:ea typeface="ＭＳ Ｐゴシック" pitchFamily="50" charset="-128"/>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170434</xdr:rowOff>
    </xdr:from>
    <xdr:to>
      <xdr:col>24</xdr:col>
      <xdr:colOff>31750</xdr:colOff>
      <xdr:row>36</xdr:row>
      <xdr:rowOff>21844</xdr:rowOff>
    </xdr:to>
    <xdr:cxnSp macro="">
      <xdr:nvCxnSpPr>
        <xdr:cNvPr id="303" name="直線コネクタ 302"/>
        <xdr:cNvCxnSpPr/>
      </xdr:nvCxnSpPr>
      <xdr:spPr>
        <a:xfrm flipV="1">
          <a:off x="15671800" y="61711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129286</xdr:rowOff>
    </xdr:from>
    <xdr:to>
      <xdr:col>22</xdr:col>
      <xdr:colOff>565150</xdr:colOff>
      <xdr:row>36</xdr:row>
      <xdr:rowOff>21844</xdr:rowOff>
    </xdr:to>
    <xdr:cxnSp macro="">
      <xdr:nvCxnSpPr>
        <xdr:cNvPr id="306" name="直線コネクタ 305"/>
        <xdr:cNvCxnSpPr/>
      </xdr:nvCxnSpPr>
      <xdr:spPr>
        <a:xfrm>
          <a:off x="14782800" y="61300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129286</xdr:rowOff>
    </xdr:from>
    <xdr:to>
      <xdr:col>21</xdr:col>
      <xdr:colOff>361950</xdr:colOff>
      <xdr:row>35</xdr:row>
      <xdr:rowOff>129286</xdr:rowOff>
    </xdr:to>
    <xdr:cxnSp macro="">
      <xdr:nvCxnSpPr>
        <xdr:cNvPr id="309" name="直線コネクタ 308"/>
        <xdr:cNvCxnSpPr/>
      </xdr:nvCxnSpPr>
      <xdr:spPr>
        <a:xfrm>
          <a:off x="13893800" y="6130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129286</xdr:rowOff>
    </xdr:from>
    <xdr:to>
      <xdr:col>20</xdr:col>
      <xdr:colOff>158750</xdr:colOff>
      <xdr:row>35</xdr:row>
      <xdr:rowOff>161290</xdr:rowOff>
    </xdr:to>
    <xdr:cxnSp macro="">
      <xdr:nvCxnSpPr>
        <xdr:cNvPr id="312" name="直線コネクタ 311"/>
        <xdr:cNvCxnSpPr/>
      </xdr:nvCxnSpPr>
      <xdr:spPr>
        <a:xfrm flipV="1">
          <a:off x="13004800" y="61300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119634</xdr:rowOff>
    </xdr:from>
    <xdr:to>
      <xdr:col>24</xdr:col>
      <xdr:colOff>82550</xdr:colOff>
      <xdr:row>36</xdr:row>
      <xdr:rowOff>49784</xdr:rowOff>
    </xdr:to>
    <xdr:sp macro="" textlink="">
      <xdr:nvSpPr>
        <xdr:cNvPr id="322" name="円/楕円 321"/>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136161</xdr:rowOff>
    </xdr:from>
    <xdr:ext cx="762000" cy="259045"/>
    <xdr:sp macro="" textlink="">
      <xdr:nvSpPr>
        <xdr:cNvPr id="323" name="補助費等該当値テキスト"/>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142494</xdr:rowOff>
    </xdr:from>
    <xdr:to>
      <xdr:col>22</xdr:col>
      <xdr:colOff>615950</xdr:colOff>
      <xdr:row>36</xdr:row>
      <xdr:rowOff>72644</xdr:rowOff>
    </xdr:to>
    <xdr:sp macro="" textlink="">
      <xdr:nvSpPr>
        <xdr:cNvPr id="324" name="円/楕円 323"/>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82821</xdr:rowOff>
    </xdr:from>
    <xdr:ext cx="736600" cy="259045"/>
    <xdr:sp macro="" textlink="">
      <xdr:nvSpPr>
        <xdr:cNvPr id="325" name="テキスト ボックス 324"/>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78486</xdr:rowOff>
    </xdr:from>
    <xdr:to>
      <xdr:col>21</xdr:col>
      <xdr:colOff>412750</xdr:colOff>
      <xdr:row>36</xdr:row>
      <xdr:rowOff>8636</xdr:rowOff>
    </xdr:to>
    <xdr:sp macro="" textlink="">
      <xdr:nvSpPr>
        <xdr:cNvPr id="326" name="円/楕円 325"/>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18813</xdr:rowOff>
    </xdr:from>
    <xdr:ext cx="762000" cy="259045"/>
    <xdr:sp macro="" textlink="">
      <xdr:nvSpPr>
        <xdr:cNvPr id="327" name="テキスト ボックス 326"/>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78486</xdr:rowOff>
    </xdr:from>
    <xdr:to>
      <xdr:col>20</xdr:col>
      <xdr:colOff>209550</xdr:colOff>
      <xdr:row>36</xdr:row>
      <xdr:rowOff>8636</xdr:rowOff>
    </xdr:to>
    <xdr:sp macro="" textlink="">
      <xdr:nvSpPr>
        <xdr:cNvPr id="328" name="円/楕円 327"/>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18813</xdr:rowOff>
    </xdr:from>
    <xdr:ext cx="762000" cy="259045"/>
    <xdr:sp macro="" textlink="">
      <xdr:nvSpPr>
        <xdr:cNvPr id="329" name="テキスト ボックス 328"/>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30" name="円/楕円 329"/>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31" name="テキスト ボックス 330"/>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itchFamily="50" charset="-128"/>
              <a:ea typeface="ＭＳ Ｐゴシック" pitchFamily="50"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地方債の償還に充当可能な特定財源が減少したため、公債費の経常収支比率が高くなっている。起債の償還はピークを過ぎ、今後も引き続き新規発行債の抑制を強化し、財政に余裕があれば財政融資資金等の繰上償還を検討する必要がある。</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今後大型の整備事業を予定しているため、必要な事業を絞り込むことにより抑制することとしている。</a:t>
          </a:r>
          <a:endParaRPr kumimoji="1" lang="ja-JP" altLang="en-US" sz="1300">
            <a:latin typeface="ＭＳ Ｐゴシック" pitchFamily="50" charset="-128"/>
            <a:ea typeface="ＭＳ Ｐゴシック" pitchFamily="50" charset="-128"/>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168911</xdr:rowOff>
    </xdr:from>
    <xdr:to>
      <xdr:col>7</xdr:col>
      <xdr:colOff>15875</xdr:colOff>
      <xdr:row>76</xdr:row>
      <xdr:rowOff>77470</xdr:rowOff>
    </xdr:to>
    <xdr:cxnSp macro="">
      <xdr:nvCxnSpPr>
        <xdr:cNvPr id="363" name="直線コネクタ 362"/>
        <xdr:cNvCxnSpPr/>
      </xdr:nvCxnSpPr>
      <xdr:spPr>
        <a:xfrm flipV="1">
          <a:off x="3987800" y="1302766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77470</xdr:rowOff>
    </xdr:from>
    <xdr:to>
      <xdr:col>5</xdr:col>
      <xdr:colOff>549275</xdr:colOff>
      <xdr:row>77</xdr:row>
      <xdr:rowOff>16511</xdr:rowOff>
    </xdr:to>
    <xdr:cxnSp macro="">
      <xdr:nvCxnSpPr>
        <xdr:cNvPr id="366" name="直線コネクタ 365"/>
        <xdr:cNvCxnSpPr/>
      </xdr:nvCxnSpPr>
      <xdr:spPr>
        <a:xfrm flipV="1">
          <a:off x="3098800" y="1310767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16511</xdr:rowOff>
    </xdr:from>
    <xdr:to>
      <xdr:col>4</xdr:col>
      <xdr:colOff>346075</xdr:colOff>
      <xdr:row>77</xdr:row>
      <xdr:rowOff>77470</xdr:rowOff>
    </xdr:to>
    <xdr:cxnSp macro="">
      <xdr:nvCxnSpPr>
        <xdr:cNvPr id="369" name="直線コネクタ 368"/>
        <xdr:cNvCxnSpPr/>
      </xdr:nvCxnSpPr>
      <xdr:spPr>
        <a:xfrm flipV="1">
          <a:off x="2209800" y="132181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77470</xdr:rowOff>
    </xdr:from>
    <xdr:to>
      <xdr:col>3</xdr:col>
      <xdr:colOff>142875</xdr:colOff>
      <xdr:row>77</xdr:row>
      <xdr:rowOff>146050</xdr:rowOff>
    </xdr:to>
    <xdr:cxnSp macro="">
      <xdr:nvCxnSpPr>
        <xdr:cNvPr id="372" name="直線コネクタ 371"/>
        <xdr:cNvCxnSpPr/>
      </xdr:nvCxnSpPr>
      <xdr:spPr>
        <a:xfrm flipV="1">
          <a:off x="1320800" y="13279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118110</xdr:rowOff>
    </xdr:from>
    <xdr:to>
      <xdr:col>7</xdr:col>
      <xdr:colOff>66675</xdr:colOff>
      <xdr:row>76</xdr:row>
      <xdr:rowOff>48261</xdr:rowOff>
    </xdr:to>
    <xdr:sp macro="" textlink="">
      <xdr:nvSpPr>
        <xdr:cNvPr id="382" name="円/楕円 381"/>
        <xdr:cNvSpPr/>
      </xdr:nvSpPr>
      <xdr:spPr>
        <a:xfrm>
          <a:off x="4775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134637</xdr:rowOff>
    </xdr:from>
    <xdr:ext cx="762000" cy="259045"/>
    <xdr:sp macro="" textlink="">
      <xdr:nvSpPr>
        <xdr:cNvPr id="383" name="公債費該当値テキスト"/>
        <xdr:cNvSpPr txBox="1"/>
      </xdr:nvSpPr>
      <xdr:spPr>
        <a:xfrm>
          <a:off x="4914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26670</xdr:rowOff>
    </xdr:from>
    <xdr:to>
      <xdr:col>5</xdr:col>
      <xdr:colOff>600075</xdr:colOff>
      <xdr:row>76</xdr:row>
      <xdr:rowOff>128270</xdr:rowOff>
    </xdr:to>
    <xdr:sp macro="" textlink="">
      <xdr:nvSpPr>
        <xdr:cNvPr id="384" name="円/楕円 383"/>
        <xdr:cNvSpPr/>
      </xdr:nvSpPr>
      <xdr:spPr>
        <a:xfrm>
          <a:off x="3937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138447</xdr:rowOff>
    </xdr:from>
    <xdr:ext cx="736600" cy="259045"/>
    <xdr:sp macro="" textlink="">
      <xdr:nvSpPr>
        <xdr:cNvPr id="385" name="テキスト ボックス 384"/>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137161</xdr:rowOff>
    </xdr:from>
    <xdr:to>
      <xdr:col>4</xdr:col>
      <xdr:colOff>396875</xdr:colOff>
      <xdr:row>77</xdr:row>
      <xdr:rowOff>67311</xdr:rowOff>
    </xdr:to>
    <xdr:sp macro="" textlink="">
      <xdr:nvSpPr>
        <xdr:cNvPr id="386" name="円/楕円 385"/>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52088</xdr:rowOff>
    </xdr:from>
    <xdr:ext cx="762000" cy="259045"/>
    <xdr:sp macro="" textlink="">
      <xdr:nvSpPr>
        <xdr:cNvPr id="387" name="テキスト ボックス 386"/>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26670</xdr:rowOff>
    </xdr:from>
    <xdr:to>
      <xdr:col>3</xdr:col>
      <xdr:colOff>193675</xdr:colOff>
      <xdr:row>77</xdr:row>
      <xdr:rowOff>128270</xdr:rowOff>
    </xdr:to>
    <xdr:sp macro="" textlink="">
      <xdr:nvSpPr>
        <xdr:cNvPr id="388" name="円/楕円 387"/>
        <xdr:cNvSpPr/>
      </xdr:nvSpPr>
      <xdr:spPr>
        <a:xfrm>
          <a:off x="2159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113047</xdr:rowOff>
    </xdr:from>
    <xdr:ext cx="762000" cy="259045"/>
    <xdr:sp macro="" textlink="">
      <xdr:nvSpPr>
        <xdr:cNvPr id="389" name="テキスト ボックス 388"/>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95250</xdr:rowOff>
    </xdr:from>
    <xdr:to>
      <xdr:col>1</xdr:col>
      <xdr:colOff>676275</xdr:colOff>
      <xdr:row>78</xdr:row>
      <xdr:rowOff>25400</xdr:rowOff>
    </xdr:to>
    <xdr:sp macro="" textlink="">
      <xdr:nvSpPr>
        <xdr:cNvPr id="390" name="円/楕円 389"/>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10177</xdr:rowOff>
    </xdr:from>
    <xdr:ext cx="762000" cy="259045"/>
    <xdr:sp macro="" textlink="">
      <xdr:nvSpPr>
        <xdr:cNvPr id="391" name="テキスト ボックス 390"/>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itchFamily="50" charset="-128"/>
              <a:ea typeface="ＭＳ Ｐゴシック" pitchFamily="50"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公債費以外の分析は類似団体内平均値にほぼ近接している。経常経費抑制のため、更に検証、精査する必要がある。</a:t>
          </a:r>
          <a:endParaRPr lang="ja-JP" altLang="ja-JP" sz="1300">
            <a:effectLst/>
            <a:latin typeface="ＭＳ Ｐゴシック" pitchFamily="50" charset="-128"/>
            <a:ea typeface="ＭＳ Ｐゴシック" pitchFamily="50" charset="-128"/>
          </a:endParaRPr>
        </a:p>
        <a:p>
          <a:endParaRPr kumimoji="1" lang="ja-JP" altLang="en-US" sz="1300">
            <a:latin typeface="ＭＳ Ｐゴシック" pitchFamily="50" charset="-128"/>
            <a:ea typeface="ＭＳ Ｐゴシック" pitchFamily="50" charset="-128"/>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73661</xdr:rowOff>
    </xdr:from>
    <xdr:to>
      <xdr:col>24</xdr:col>
      <xdr:colOff>31750</xdr:colOff>
      <xdr:row>78</xdr:row>
      <xdr:rowOff>35561</xdr:rowOff>
    </xdr:to>
    <xdr:cxnSp macro="">
      <xdr:nvCxnSpPr>
        <xdr:cNvPr id="424" name="直線コネクタ 423"/>
        <xdr:cNvCxnSpPr/>
      </xdr:nvCxnSpPr>
      <xdr:spPr>
        <a:xfrm flipV="1">
          <a:off x="15671800" y="13275311"/>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63516</xdr:rowOff>
    </xdr:from>
    <xdr:ext cx="762000" cy="259045"/>
    <xdr:sp macro="" textlink="">
      <xdr:nvSpPr>
        <xdr:cNvPr id="425"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xdr:rowOff>
    </xdr:from>
    <xdr:to>
      <xdr:col>22</xdr:col>
      <xdr:colOff>565150</xdr:colOff>
      <xdr:row>78</xdr:row>
      <xdr:rowOff>35561</xdr:rowOff>
    </xdr:to>
    <xdr:cxnSp macro="">
      <xdr:nvCxnSpPr>
        <xdr:cNvPr id="427" name="直線コネクタ 426"/>
        <xdr:cNvCxnSpPr/>
      </xdr:nvCxnSpPr>
      <xdr:spPr>
        <a:xfrm>
          <a:off x="14782800" y="13202920"/>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100330</xdr:rowOff>
    </xdr:from>
    <xdr:to>
      <xdr:col>21</xdr:col>
      <xdr:colOff>361950</xdr:colOff>
      <xdr:row>77</xdr:row>
      <xdr:rowOff>1270</xdr:rowOff>
    </xdr:to>
    <xdr:cxnSp macro="">
      <xdr:nvCxnSpPr>
        <xdr:cNvPr id="430" name="直線コネクタ 429"/>
        <xdr:cNvCxnSpPr/>
      </xdr:nvCxnSpPr>
      <xdr:spPr>
        <a:xfrm>
          <a:off x="13893800" y="131305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100330</xdr:rowOff>
    </xdr:from>
    <xdr:to>
      <xdr:col>20</xdr:col>
      <xdr:colOff>158750</xdr:colOff>
      <xdr:row>76</xdr:row>
      <xdr:rowOff>134620</xdr:rowOff>
    </xdr:to>
    <xdr:cxnSp macro="">
      <xdr:nvCxnSpPr>
        <xdr:cNvPr id="433" name="直線コネクタ 432"/>
        <xdr:cNvCxnSpPr/>
      </xdr:nvCxnSpPr>
      <xdr:spPr>
        <a:xfrm flipV="1">
          <a:off x="13004800" y="131305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7" name="テキスト ボックス 436"/>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22861</xdr:rowOff>
    </xdr:from>
    <xdr:to>
      <xdr:col>24</xdr:col>
      <xdr:colOff>82550</xdr:colOff>
      <xdr:row>77</xdr:row>
      <xdr:rowOff>124461</xdr:rowOff>
    </xdr:to>
    <xdr:sp macro="" textlink="">
      <xdr:nvSpPr>
        <xdr:cNvPr id="443" name="円/楕円 442"/>
        <xdr:cNvSpPr/>
      </xdr:nvSpPr>
      <xdr:spPr>
        <a:xfrm>
          <a:off x="164592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39388</xdr:rowOff>
    </xdr:from>
    <xdr:ext cx="762000" cy="259045"/>
    <xdr:sp macro="" textlink="">
      <xdr:nvSpPr>
        <xdr:cNvPr id="444" name="公債費以外該当値テキスト"/>
        <xdr:cNvSpPr txBox="1"/>
      </xdr:nvSpPr>
      <xdr:spPr>
        <a:xfrm>
          <a:off x="165989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156211</xdr:rowOff>
    </xdr:from>
    <xdr:to>
      <xdr:col>22</xdr:col>
      <xdr:colOff>615950</xdr:colOff>
      <xdr:row>78</xdr:row>
      <xdr:rowOff>86361</xdr:rowOff>
    </xdr:to>
    <xdr:sp macro="" textlink="">
      <xdr:nvSpPr>
        <xdr:cNvPr id="445" name="円/楕円 444"/>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71138</xdr:rowOff>
    </xdr:from>
    <xdr:ext cx="736600" cy="259045"/>
    <xdr:sp macro="" textlink="">
      <xdr:nvSpPr>
        <xdr:cNvPr id="446" name="テキスト ボックス 445"/>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121920</xdr:rowOff>
    </xdr:from>
    <xdr:to>
      <xdr:col>21</xdr:col>
      <xdr:colOff>412750</xdr:colOff>
      <xdr:row>77</xdr:row>
      <xdr:rowOff>52070</xdr:rowOff>
    </xdr:to>
    <xdr:sp macro="" textlink="">
      <xdr:nvSpPr>
        <xdr:cNvPr id="447" name="円/楕円 446"/>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62247</xdr:rowOff>
    </xdr:from>
    <xdr:ext cx="762000" cy="259045"/>
    <xdr:sp macro="" textlink="">
      <xdr:nvSpPr>
        <xdr:cNvPr id="448" name="テキスト ボックス 447"/>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49530</xdr:rowOff>
    </xdr:from>
    <xdr:to>
      <xdr:col>20</xdr:col>
      <xdr:colOff>209550</xdr:colOff>
      <xdr:row>76</xdr:row>
      <xdr:rowOff>151130</xdr:rowOff>
    </xdr:to>
    <xdr:sp macro="" textlink="">
      <xdr:nvSpPr>
        <xdr:cNvPr id="449" name="円/楕円 448"/>
        <xdr:cNvSpPr/>
      </xdr:nvSpPr>
      <xdr:spPr>
        <a:xfrm>
          <a:off x="13843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161307</xdr:rowOff>
    </xdr:from>
    <xdr:ext cx="762000" cy="259045"/>
    <xdr:sp macro="" textlink="">
      <xdr:nvSpPr>
        <xdr:cNvPr id="450" name="テキスト ボックス 449"/>
        <xdr:cNvSpPr txBox="1"/>
      </xdr:nvSpPr>
      <xdr:spPr>
        <a:xfrm>
          <a:off x="13512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83820</xdr:rowOff>
    </xdr:from>
    <xdr:to>
      <xdr:col>19</xdr:col>
      <xdr:colOff>6350</xdr:colOff>
      <xdr:row>77</xdr:row>
      <xdr:rowOff>13970</xdr:rowOff>
    </xdr:to>
    <xdr:sp macro="" textlink="">
      <xdr:nvSpPr>
        <xdr:cNvPr id="451" name="円/楕円 450"/>
        <xdr:cNvSpPr/>
      </xdr:nvSpPr>
      <xdr:spPr>
        <a:xfrm>
          <a:off x="12954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24147</xdr:rowOff>
    </xdr:from>
    <xdr:ext cx="762000" cy="259045"/>
    <xdr:sp macro="" textlink="">
      <xdr:nvSpPr>
        <xdr:cNvPr id="452" name="テキスト ボックス 451"/>
        <xdr:cNvSpPr txBox="1"/>
      </xdr:nvSpPr>
      <xdr:spPr>
        <a:xfrm>
          <a:off x="12623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長野県売木村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30586</xdr:rowOff>
    </xdr:from>
    <xdr:to>
      <xdr:col>4</xdr:col>
      <xdr:colOff>1117600</xdr:colOff>
      <xdr:row>16</xdr:row>
      <xdr:rowOff>42277</xdr:rowOff>
    </xdr:to>
    <xdr:cxnSp macro="">
      <xdr:nvCxnSpPr>
        <xdr:cNvPr id="49" name="直線コネクタ 48"/>
        <xdr:cNvCxnSpPr/>
      </xdr:nvCxnSpPr>
      <xdr:spPr bwMode="auto">
        <a:xfrm flipV="1">
          <a:off x="5003800" y="2821411"/>
          <a:ext cx="647700" cy="11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71074</xdr:rowOff>
    </xdr:from>
    <xdr:ext cx="762000" cy="259045"/>
    <xdr:sp macro="" textlink="">
      <xdr:nvSpPr>
        <xdr:cNvPr id="50" name="人口1人当たり決算額の推移平均値テキスト130"/>
        <xdr:cNvSpPr txBox="1"/>
      </xdr:nvSpPr>
      <xdr:spPr>
        <a:xfrm>
          <a:off x="5740400" y="303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42277</xdr:rowOff>
    </xdr:from>
    <xdr:to>
      <xdr:col>4</xdr:col>
      <xdr:colOff>469900</xdr:colOff>
      <xdr:row>16</xdr:row>
      <xdr:rowOff>90079</xdr:rowOff>
    </xdr:to>
    <xdr:cxnSp macro="">
      <xdr:nvCxnSpPr>
        <xdr:cNvPr id="52" name="直線コネクタ 51"/>
        <xdr:cNvCxnSpPr/>
      </xdr:nvCxnSpPr>
      <xdr:spPr bwMode="auto">
        <a:xfrm flipV="1">
          <a:off x="4305300" y="2833102"/>
          <a:ext cx="698500" cy="47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90079</xdr:rowOff>
    </xdr:from>
    <xdr:to>
      <xdr:col>3</xdr:col>
      <xdr:colOff>904875</xdr:colOff>
      <xdr:row>16</xdr:row>
      <xdr:rowOff>138358</xdr:rowOff>
    </xdr:to>
    <xdr:cxnSp macro="">
      <xdr:nvCxnSpPr>
        <xdr:cNvPr id="55" name="直線コネクタ 54"/>
        <xdr:cNvCxnSpPr/>
      </xdr:nvCxnSpPr>
      <xdr:spPr bwMode="auto">
        <a:xfrm flipV="1">
          <a:off x="3606800" y="2880904"/>
          <a:ext cx="698500" cy="48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132187</xdr:rowOff>
    </xdr:from>
    <xdr:to>
      <xdr:col>3</xdr:col>
      <xdr:colOff>206375</xdr:colOff>
      <xdr:row>16</xdr:row>
      <xdr:rowOff>138358</xdr:rowOff>
    </xdr:to>
    <xdr:cxnSp macro="">
      <xdr:nvCxnSpPr>
        <xdr:cNvPr id="58" name="直線コネクタ 57"/>
        <xdr:cNvCxnSpPr/>
      </xdr:nvCxnSpPr>
      <xdr:spPr bwMode="auto">
        <a:xfrm>
          <a:off x="2908300" y="2923012"/>
          <a:ext cx="698500" cy="6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151236</xdr:rowOff>
    </xdr:from>
    <xdr:to>
      <xdr:col>5</xdr:col>
      <xdr:colOff>34925</xdr:colOff>
      <xdr:row>16</xdr:row>
      <xdr:rowOff>81386</xdr:rowOff>
    </xdr:to>
    <xdr:sp macro="" textlink="">
      <xdr:nvSpPr>
        <xdr:cNvPr id="68" name="円/楕円 67"/>
        <xdr:cNvSpPr/>
      </xdr:nvSpPr>
      <xdr:spPr bwMode="auto">
        <a:xfrm>
          <a:off x="5600700" y="2770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167763</xdr:rowOff>
    </xdr:from>
    <xdr:ext cx="762000" cy="259045"/>
    <xdr:sp macro="" textlink="">
      <xdr:nvSpPr>
        <xdr:cNvPr id="69" name="人口1人当たり決算額の推移該当値テキスト130"/>
        <xdr:cNvSpPr txBox="1"/>
      </xdr:nvSpPr>
      <xdr:spPr>
        <a:xfrm>
          <a:off x="5740400" y="2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385,611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162927</xdr:rowOff>
    </xdr:from>
    <xdr:to>
      <xdr:col>4</xdr:col>
      <xdr:colOff>520700</xdr:colOff>
      <xdr:row>16</xdr:row>
      <xdr:rowOff>93077</xdr:rowOff>
    </xdr:to>
    <xdr:sp macro="" textlink="">
      <xdr:nvSpPr>
        <xdr:cNvPr id="70" name="円/楕円 69"/>
        <xdr:cNvSpPr/>
      </xdr:nvSpPr>
      <xdr:spPr bwMode="auto">
        <a:xfrm>
          <a:off x="4953000" y="2782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103254</xdr:rowOff>
    </xdr:from>
    <xdr:ext cx="736600" cy="259045"/>
    <xdr:sp macro="" textlink="">
      <xdr:nvSpPr>
        <xdr:cNvPr id="71" name="テキスト ボックス 70"/>
        <xdr:cNvSpPr txBox="1"/>
      </xdr:nvSpPr>
      <xdr:spPr>
        <a:xfrm>
          <a:off x="4622800" y="2551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379,474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39279</xdr:rowOff>
    </xdr:from>
    <xdr:to>
      <xdr:col>3</xdr:col>
      <xdr:colOff>955675</xdr:colOff>
      <xdr:row>16</xdr:row>
      <xdr:rowOff>140879</xdr:rowOff>
    </xdr:to>
    <xdr:sp macro="" textlink="">
      <xdr:nvSpPr>
        <xdr:cNvPr id="72" name="円/楕円 71"/>
        <xdr:cNvSpPr/>
      </xdr:nvSpPr>
      <xdr:spPr bwMode="auto">
        <a:xfrm>
          <a:off x="4254500" y="2830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151056</xdr:rowOff>
    </xdr:from>
    <xdr:ext cx="762000" cy="259045"/>
    <xdr:sp macro="" textlink="">
      <xdr:nvSpPr>
        <xdr:cNvPr id="73" name="テキスト ボックス 72"/>
        <xdr:cNvSpPr txBox="1"/>
      </xdr:nvSpPr>
      <xdr:spPr>
        <a:xfrm>
          <a:off x="3924300" y="259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354,381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87558</xdr:rowOff>
    </xdr:from>
    <xdr:to>
      <xdr:col>3</xdr:col>
      <xdr:colOff>257175</xdr:colOff>
      <xdr:row>17</xdr:row>
      <xdr:rowOff>17708</xdr:rowOff>
    </xdr:to>
    <xdr:sp macro="" textlink="">
      <xdr:nvSpPr>
        <xdr:cNvPr id="74" name="円/楕円 73"/>
        <xdr:cNvSpPr/>
      </xdr:nvSpPr>
      <xdr:spPr bwMode="auto">
        <a:xfrm>
          <a:off x="3556000" y="2878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27885</xdr:rowOff>
    </xdr:from>
    <xdr:ext cx="762000" cy="259045"/>
    <xdr:sp macro="" textlink="">
      <xdr:nvSpPr>
        <xdr:cNvPr id="75" name="テキスト ボックス 74"/>
        <xdr:cNvSpPr txBox="1"/>
      </xdr:nvSpPr>
      <xdr:spPr>
        <a:xfrm>
          <a:off x="3225800" y="264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329,038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81387</xdr:rowOff>
    </xdr:from>
    <xdr:to>
      <xdr:col>2</xdr:col>
      <xdr:colOff>692150</xdr:colOff>
      <xdr:row>17</xdr:row>
      <xdr:rowOff>11537</xdr:rowOff>
    </xdr:to>
    <xdr:sp macro="" textlink="">
      <xdr:nvSpPr>
        <xdr:cNvPr id="76" name="円/楕円 75"/>
        <xdr:cNvSpPr/>
      </xdr:nvSpPr>
      <xdr:spPr bwMode="auto">
        <a:xfrm>
          <a:off x="2857500" y="2872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21714</xdr:rowOff>
    </xdr:from>
    <xdr:ext cx="762000" cy="259045"/>
    <xdr:sp macro="" textlink="">
      <xdr:nvSpPr>
        <xdr:cNvPr id="77" name="テキスト ボックス 76"/>
        <xdr:cNvSpPr txBox="1"/>
      </xdr:nvSpPr>
      <xdr:spPr>
        <a:xfrm>
          <a:off x="2527300" y="264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332,277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106312</xdr:rowOff>
    </xdr:from>
    <xdr:to>
      <xdr:col>4</xdr:col>
      <xdr:colOff>1117600</xdr:colOff>
      <xdr:row>34</xdr:row>
      <xdr:rowOff>214607</xdr:rowOff>
    </xdr:to>
    <xdr:cxnSp macro="">
      <xdr:nvCxnSpPr>
        <xdr:cNvPr id="110" name="直線コネクタ 109"/>
        <xdr:cNvCxnSpPr/>
      </xdr:nvCxnSpPr>
      <xdr:spPr bwMode="auto">
        <a:xfrm>
          <a:off x="5003800" y="6373762"/>
          <a:ext cx="647700" cy="108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163804</xdr:rowOff>
    </xdr:from>
    <xdr:ext cx="762000" cy="259045"/>
    <xdr:sp macro="" textlink="">
      <xdr:nvSpPr>
        <xdr:cNvPr id="111" name="人口1人当たり決算額の推移平均値テキスト445"/>
        <xdr:cNvSpPr txBox="1"/>
      </xdr:nvSpPr>
      <xdr:spPr>
        <a:xfrm>
          <a:off x="5740400" y="6774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5522</xdr:rowOff>
    </xdr:from>
    <xdr:to>
      <xdr:col>4</xdr:col>
      <xdr:colOff>469900</xdr:colOff>
      <xdr:row>34</xdr:row>
      <xdr:rowOff>106312</xdr:rowOff>
    </xdr:to>
    <xdr:cxnSp macro="">
      <xdr:nvCxnSpPr>
        <xdr:cNvPr id="113" name="直線コネクタ 112"/>
        <xdr:cNvCxnSpPr/>
      </xdr:nvCxnSpPr>
      <xdr:spPr bwMode="auto">
        <a:xfrm>
          <a:off x="4305300" y="6272972"/>
          <a:ext cx="698500" cy="100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253842</xdr:rowOff>
    </xdr:from>
    <xdr:ext cx="736600" cy="259045"/>
    <xdr:sp macro="" textlink="">
      <xdr:nvSpPr>
        <xdr:cNvPr id="115" name="テキスト ボックス 114"/>
        <xdr:cNvSpPr txBox="1"/>
      </xdr:nvSpPr>
      <xdr:spPr>
        <a:xfrm>
          <a:off x="4622800" y="686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191511</xdr:rowOff>
    </xdr:from>
    <xdr:to>
      <xdr:col>3</xdr:col>
      <xdr:colOff>904875</xdr:colOff>
      <xdr:row>34</xdr:row>
      <xdr:rowOff>5522</xdr:rowOff>
    </xdr:to>
    <xdr:cxnSp macro="">
      <xdr:nvCxnSpPr>
        <xdr:cNvPr id="116" name="直線コネクタ 115"/>
        <xdr:cNvCxnSpPr/>
      </xdr:nvCxnSpPr>
      <xdr:spPr bwMode="auto">
        <a:xfrm>
          <a:off x="3606800" y="6116061"/>
          <a:ext cx="698500" cy="156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215064</xdr:rowOff>
    </xdr:from>
    <xdr:ext cx="762000" cy="259045"/>
    <xdr:sp macro="" textlink="">
      <xdr:nvSpPr>
        <xdr:cNvPr id="118" name="テキスト ボックス 117"/>
        <xdr:cNvSpPr txBox="1"/>
      </xdr:nvSpPr>
      <xdr:spPr>
        <a:xfrm>
          <a:off x="3924300" y="68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191511</xdr:rowOff>
    </xdr:from>
    <xdr:to>
      <xdr:col>3</xdr:col>
      <xdr:colOff>206375</xdr:colOff>
      <xdr:row>33</xdr:row>
      <xdr:rowOff>198902</xdr:rowOff>
    </xdr:to>
    <xdr:cxnSp macro="">
      <xdr:nvCxnSpPr>
        <xdr:cNvPr id="119" name="直線コネクタ 118"/>
        <xdr:cNvCxnSpPr/>
      </xdr:nvCxnSpPr>
      <xdr:spPr bwMode="auto">
        <a:xfrm flipV="1">
          <a:off x="2908300" y="6116061"/>
          <a:ext cx="698500" cy="7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198224</xdr:rowOff>
    </xdr:from>
    <xdr:ext cx="762000" cy="259045"/>
    <xdr:sp macro="" textlink="">
      <xdr:nvSpPr>
        <xdr:cNvPr id="121" name="テキスト ボックス 120"/>
        <xdr:cNvSpPr txBox="1"/>
      </xdr:nvSpPr>
      <xdr:spPr>
        <a:xfrm>
          <a:off x="32258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163807</xdr:rowOff>
    </xdr:from>
    <xdr:to>
      <xdr:col>5</xdr:col>
      <xdr:colOff>34925</xdr:colOff>
      <xdr:row>34</xdr:row>
      <xdr:rowOff>265407</xdr:rowOff>
    </xdr:to>
    <xdr:sp macro="" textlink="">
      <xdr:nvSpPr>
        <xdr:cNvPr id="129" name="円/楕円 128"/>
        <xdr:cNvSpPr/>
      </xdr:nvSpPr>
      <xdr:spPr bwMode="auto">
        <a:xfrm>
          <a:off x="5600700" y="6431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8884</xdr:rowOff>
    </xdr:from>
    <xdr:ext cx="762000" cy="259045"/>
    <xdr:sp macro="" textlink="">
      <xdr:nvSpPr>
        <xdr:cNvPr id="130" name="人口1人当たり決算額の推移該当値テキスト445"/>
        <xdr:cNvSpPr txBox="1"/>
      </xdr:nvSpPr>
      <xdr:spPr>
        <a:xfrm>
          <a:off x="5740400" y="627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91,003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55512</xdr:rowOff>
    </xdr:from>
    <xdr:to>
      <xdr:col>4</xdr:col>
      <xdr:colOff>520700</xdr:colOff>
      <xdr:row>34</xdr:row>
      <xdr:rowOff>157112</xdr:rowOff>
    </xdr:to>
    <xdr:sp macro="" textlink="">
      <xdr:nvSpPr>
        <xdr:cNvPr id="131" name="円/楕円 130"/>
        <xdr:cNvSpPr/>
      </xdr:nvSpPr>
      <xdr:spPr bwMode="auto">
        <a:xfrm>
          <a:off x="4953000" y="6322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167289</xdr:rowOff>
    </xdr:from>
    <xdr:ext cx="736600" cy="259045"/>
    <xdr:sp macro="" textlink="">
      <xdr:nvSpPr>
        <xdr:cNvPr id="132" name="テキスト ボックス 131"/>
        <xdr:cNvSpPr txBox="1"/>
      </xdr:nvSpPr>
      <xdr:spPr>
        <a:xfrm>
          <a:off x="4622800" y="6091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105,215</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297622</xdr:rowOff>
    </xdr:from>
    <xdr:to>
      <xdr:col>3</xdr:col>
      <xdr:colOff>955675</xdr:colOff>
      <xdr:row>34</xdr:row>
      <xdr:rowOff>56322</xdr:rowOff>
    </xdr:to>
    <xdr:sp macro="" textlink="">
      <xdr:nvSpPr>
        <xdr:cNvPr id="133" name="円/楕円 132"/>
        <xdr:cNvSpPr/>
      </xdr:nvSpPr>
      <xdr:spPr bwMode="auto">
        <a:xfrm>
          <a:off x="4254500" y="6222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66499</xdr:rowOff>
    </xdr:from>
    <xdr:ext cx="762000" cy="259045"/>
    <xdr:sp macro="" textlink="">
      <xdr:nvSpPr>
        <xdr:cNvPr id="134" name="テキスト ボックス 133"/>
        <xdr:cNvSpPr txBox="1"/>
      </xdr:nvSpPr>
      <xdr:spPr>
        <a:xfrm>
          <a:off x="3924300" y="599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118,442</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140711</xdr:rowOff>
    </xdr:from>
    <xdr:to>
      <xdr:col>3</xdr:col>
      <xdr:colOff>257175</xdr:colOff>
      <xdr:row>33</xdr:row>
      <xdr:rowOff>242311</xdr:rowOff>
    </xdr:to>
    <xdr:sp macro="" textlink="">
      <xdr:nvSpPr>
        <xdr:cNvPr id="135" name="円/楕円 134"/>
        <xdr:cNvSpPr/>
      </xdr:nvSpPr>
      <xdr:spPr bwMode="auto">
        <a:xfrm>
          <a:off x="3556000" y="6065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81038</xdr:rowOff>
    </xdr:from>
    <xdr:ext cx="762000" cy="259045"/>
    <xdr:sp macro="" textlink="">
      <xdr:nvSpPr>
        <xdr:cNvPr id="136" name="テキスト ボックス 135"/>
        <xdr:cNvSpPr txBox="1"/>
      </xdr:nvSpPr>
      <xdr:spPr>
        <a:xfrm>
          <a:off x="3225800" y="583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139,034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148102</xdr:rowOff>
    </xdr:from>
    <xdr:to>
      <xdr:col>2</xdr:col>
      <xdr:colOff>692150</xdr:colOff>
      <xdr:row>33</xdr:row>
      <xdr:rowOff>249702</xdr:rowOff>
    </xdr:to>
    <xdr:sp macro="" textlink="">
      <xdr:nvSpPr>
        <xdr:cNvPr id="137" name="円/楕円 136"/>
        <xdr:cNvSpPr/>
      </xdr:nvSpPr>
      <xdr:spPr bwMode="auto">
        <a:xfrm>
          <a:off x="2857500" y="6072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88429</xdr:rowOff>
    </xdr:from>
    <xdr:ext cx="762000" cy="259045"/>
    <xdr:sp macro="" textlink="">
      <xdr:nvSpPr>
        <xdr:cNvPr id="138" name="テキスト ボックス 137"/>
        <xdr:cNvSpPr txBox="1"/>
      </xdr:nvSpPr>
      <xdr:spPr>
        <a:xfrm>
          <a:off x="2527300" y="584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138,064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長野県売木村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597
594
43.43
1,250,257
1,194,612
45,333
720,850
722,291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123143</xdr:rowOff>
    </xdr:from>
    <xdr:to>
      <xdr:col>6</xdr:col>
      <xdr:colOff>511175</xdr:colOff>
      <xdr:row>37</xdr:row>
      <xdr:rowOff>14143</xdr:rowOff>
    </xdr:to>
    <xdr:cxnSp macro="">
      <xdr:nvCxnSpPr>
        <xdr:cNvPr id="63" name="直線コネクタ 62"/>
        <xdr:cNvCxnSpPr/>
      </xdr:nvCxnSpPr>
      <xdr:spPr>
        <a:xfrm flipV="1">
          <a:off x="3797300" y="6295343"/>
          <a:ext cx="838200" cy="6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14143</xdr:rowOff>
    </xdr:from>
    <xdr:to>
      <xdr:col>5</xdr:col>
      <xdr:colOff>358775</xdr:colOff>
      <xdr:row>37</xdr:row>
      <xdr:rowOff>58968</xdr:rowOff>
    </xdr:to>
    <xdr:cxnSp macro="">
      <xdr:nvCxnSpPr>
        <xdr:cNvPr id="66" name="直線コネクタ 65"/>
        <xdr:cNvCxnSpPr/>
      </xdr:nvCxnSpPr>
      <xdr:spPr>
        <a:xfrm flipV="1">
          <a:off x="2908300" y="6357793"/>
          <a:ext cx="889000" cy="4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31301</xdr:rowOff>
    </xdr:from>
    <xdr:to>
      <xdr:col>4</xdr:col>
      <xdr:colOff>155575</xdr:colOff>
      <xdr:row>37</xdr:row>
      <xdr:rowOff>58968</xdr:rowOff>
    </xdr:to>
    <xdr:cxnSp macro="">
      <xdr:nvCxnSpPr>
        <xdr:cNvPr id="69" name="直線コネクタ 68"/>
        <xdr:cNvCxnSpPr/>
      </xdr:nvCxnSpPr>
      <xdr:spPr>
        <a:xfrm>
          <a:off x="2019300" y="6374951"/>
          <a:ext cx="889000" cy="2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130363</xdr:rowOff>
    </xdr:from>
    <xdr:to>
      <xdr:col>2</xdr:col>
      <xdr:colOff>638175</xdr:colOff>
      <xdr:row>37</xdr:row>
      <xdr:rowOff>31301</xdr:rowOff>
    </xdr:to>
    <xdr:cxnSp macro="">
      <xdr:nvCxnSpPr>
        <xdr:cNvPr id="72" name="直線コネクタ 71"/>
        <xdr:cNvCxnSpPr/>
      </xdr:nvCxnSpPr>
      <xdr:spPr>
        <a:xfrm>
          <a:off x="1130300" y="6302563"/>
          <a:ext cx="889000" cy="7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72343</xdr:rowOff>
    </xdr:from>
    <xdr:to>
      <xdr:col>6</xdr:col>
      <xdr:colOff>561975</xdr:colOff>
      <xdr:row>37</xdr:row>
      <xdr:rowOff>2493</xdr:rowOff>
    </xdr:to>
    <xdr:sp macro="" textlink="">
      <xdr:nvSpPr>
        <xdr:cNvPr id="82" name="円/楕円 81"/>
        <xdr:cNvSpPr/>
      </xdr:nvSpPr>
      <xdr:spPr>
        <a:xfrm>
          <a:off x="4584700" y="624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95220</xdr:rowOff>
    </xdr:from>
    <xdr:ext cx="599010" cy="259045"/>
    <xdr:sp macro="" textlink="">
      <xdr:nvSpPr>
        <xdr:cNvPr id="83" name="人件費該当値テキスト"/>
        <xdr:cNvSpPr txBox="1"/>
      </xdr:nvSpPr>
      <xdr:spPr>
        <a:xfrm>
          <a:off x="4686300" y="6095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250,070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134793</xdr:rowOff>
    </xdr:from>
    <xdr:to>
      <xdr:col>5</xdr:col>
      <xdr:colOff>409575</xdr:colOff>
      <xdr:row>37</xdr:row>
      <xdr:rowOff>64943</xdr:rowOff>
    </xdr:to>
    <xdr:sp macro="" textlink="">
      <xdr:nvSpPr>
        <xdr:cNvPr id="84" name="円/楕円 83"/>
        <xdr:cNvSpPr/>
      </xdr:nvSpPr>
      <xdr:spPr>
        <a:xfrm>
          <a:off x="3746500" y="630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81470</xdr:rowOff>
    </xdr:from>
    <xdr:ext cx="599010" cy="259045"/>
    <xdr:sp macro="" textlink="">
      <xdr:nvSpPr>
        <xdr:cNvPr id="85" name="テキスト ボックス 84"/>
        <xdr:cNvSpPr txBox="1"/>
      </xdr:nvSpPr>
      <xdr:spPr>
        <a:xfrm>
          <a:off x="3497794" y="6082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230,947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8168</xdr:rowOff>
    </xdr:from>
    <xdr:to>
      <xdr:col>4</xdr:col>
      <xdr:colOff>206375</xdr:colOff>
      <xdr:row>37</xdr:row>
      <xdr:rowOff>109768</xdr:rowOff>
    </xdr:to>
    <xdr:sp macro="" textlink="">
      <xdr:nvSpPr>
        <xdr:cNvPr id="86" name="円/楕円 85"/>
        <xdr:cNvSpPr/>
      </xdr:nvSpPr>
      <xdr:spPr>
        <a:xfrm>
          <a:off x="2857500" y="635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126295</xdr:rowOff>
    </xdr:from>
    <xdr:ext cx="599010" cy="259045"/>
    <xdr:sp macro="" textlink="">
      <xdr:nvSpPr>
        <xdr:cNvPr id="87" name="テキスト ボックス 86"/>
        <xdr:cNvSpPr txBox="1"/>
      </xdr:nvSpPr>
      <xdr:spPr>
        <a:xfrm>
          <a:off x="2608794" y="6127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217,221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151951</xdr:rowOff>
    </xdr:from>
    <xdr:to>
      <xdr:col>3</xdr:col>
      <xdr:colOff>3175</xdr:colOff>
      <xdr:row>37</xdr:row>
      <xdr:rowOff>82101</xdr:rowOff>
    </xdr:to>
    <xdr:sp macro="" textlink="">
      <xdr:nvSpPr>
        <xdr:cNvPr id="88" name="円/楕円 87"/>
        <xdr:cNvSpPr/>
      </xdr:nvSpPr>
      <xdr:spPr>
        <a:xfrm>
          <a:off x="1968500" y="632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98628</xdr:rowOff>
    </xdr:from>
    <xdr:ext cx="599010" cy="259045"/>
    <xdr:sp macro="" textlink="">
      <xdr:nvSpPr>
        <xdr:cNvPr id="89" name="テキスト ボックス 88"/>
        <xdr:cNvSpPr txBox="1"/>
      </xdr:nvSpPr>
      <xdr:spPr>
        <a:xfrm>
          <a:off x="1719794" y="609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225,693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79563</xdr:rowOff>
    </xdr:from>
    <xdr:to>
      <xdr:col>1</xdr:col>
      <xdr:colOff>485775</xdr:colOff>
      <xdr:row>37</xdr:row>
      <xdr:rowOff>9713</xdr:rowOff>
    </xdr:to>
    <xdr:sp macro="" textlink="">
      <xdr:nvSpPr>
        <xdr:cNvPr id="90" name="円/楕円 89"/>
        <xdr:cNvSpPr/>
      </xdr:nvSpPr>
      <xdr:spPr>
        <a:xfrm>
          <a:off x="1079500" y="625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26240</xdr:rowOff>
    </xdr:from>
    <xdr:ext cx="599010" cy="259045"/>
    <xdr:sp macro="" textlink="">
      <xdr:nvSpPr>
        <xdr:cNvPr id="91" name="テキスト ボックス 90"/>
        <xdr:cNvSpPr txBox="1"/>
      </xdr:nvSpPr>
      <xdr:spPr>
        <a:xfrm>
          <a:off x="830794" y="602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247,859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129410</xdr:rowOff>
    </xdr:from>
    <xdr:to>
      <xdr:col>6</xdr:col>
      <xdr:colOff>511175</xdr:colOff>
      <xdr:row>54</xdr:row>
      <xdr:rowOff>140253</xdr:rowOff>
    </xdr:to>
    <xdr:cxnSp macro="">
      <xdr:nvCxnSpPr>
        <xdr:cNvPr id="122" name="直線コネクタ 121"/>
        <xdr:cNvCxnSpPr/>
      </xdr:nvCxnSpPr>
      <xdr:spPr>
        <a:xfrm flipV="1">
          <a:off x="3797300" y="9387710"/>
          <a:ext cx="838200" cy="1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140253</xdr:rowOff>
    </xdr:from>
    <xdr:to>
      <xdr:col>5</xdr:col>
      <xdr:colOff>358775</xdr:colOff>
      <xdr:row>55</xdr:row>
      <xdr:rowOff>90035</xdr:rowOff>
    </xdr:to>
    <xdr:cxnSp macro="">
      <xdr:nvCxnSpPr>
        <xdr:cNvPr id="125" name="直線コネクタ 124"/>
        <xdr:cNvCxnSpPr/>
      </xdr:nvCxnSpPr>
      <xdr:spPr>
        <a:xfrm flipV="1">
          <a:off x="2908300" y="9398553"/>
          <a:ext cx="889000" cy="12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90035</xdr:rowOff>
    </xdr:from>
    <xdr:to>
      <xdr:col>4</xdr:col>
      <xdr:colOff>155575</xdr:colOff>
      <xdr:row>56</xdr:row>
      <xdr:rowOff>12112</xdr:rowOff>
    </xdr:to>
    <xdr:cxnSp macro="">
      <xdr:nvCxnSpPr>
        <xdr:cNvPr id="128" name="直線コネクタ 127"/>
        <xdr:cNvCxnSpPr/>
      </xdr:nvCxnSpPr>
      <xdr:spPr>
        <a:xfrm flipV="1">
          <a:off x="2019300" y="9519785"/>
          <a:ext cx="889000" cy="9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12112</xdr:rowOff>
    </xdr:from>
    <xdr:to>
      <xdr:col>2</xdr:col>
      <xdr:colOff>638175</xdr:colOff>
      <xdr:row>56</xdr:row>
      <xdr:rowOff>116588</xdr:rowOff>
    </xdr:to>
    <xdr:cxnSp macro="">
      <xdr:nvCxnSpPr>
        <xdr:cNvPr id="131" name="直線コネクタ 130"/>
        <xdr:cNvCxnSpPr/>
      </xdr:nvCxnSpPr>
      <xdr:spPr>
        <a:xfrm flipV="1">
          <a:off x="1130300" y="9613312"/>
          <a:ext cx="889000" cy="10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28797</xdr:rowOff>
    </xdr:from>
    <xdr:ext cx="599010" cy="259045"/>
    <xdr:sp macro="" textlink="">
      <xdr:nvSpPr>
        <xdr:cNvPr id="133" name="テキスト ボックス 132"/>
        <xdr:cNvSpPr txBox="1"/>
      </xdr:nvSpPr>
      <xdr:spPr>
        <a:xfrm>
          <a:off x="1719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78610</xdr:rowOff>
    </xdr:from>
    <xdr:to>
      <xdr:col>6</xdr:col>
      <xdr:colOff>561975</xdr:colOff>
      <xdr:row>55</xdr:row>
      <xdr:rowOff>8760</xdr:rowOff>
    </xdr:to>
    <xdr:sp macro="" textlink="">
      <xdr:nvSpPr>
        <xdr:cNvPr id="141" name="円/楕円 140"/>
        <xdr:cNvSpPr/>
      </xdr:nvSpPr>
      <xdr:spPr>
        <a:xfrm>
          <a:off x="4584700" y="933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101487</xdr:rowOff>
    </xdr:from>
    <xdr:ext cx="599010" cy="259045"/>
    <xdr:sp macro="" textlink="">
      <xdr:nvSpPr>
        <xdr:cNvPr id="142" name="物件費該当値テキスト"/>
        <xdr:cNvSpPr txBox="1"/>
      </xdr:nvSpPr>
      <xdr:spPr>
        <a:xfrm>
          <a:off x="4686300" y="9188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506,302</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89453</xdr:rowOff>
    </xdr:from>
    <xdr:to>
      <xdr:col>5</xdr:col>
      <xdr:colOff>409575</xdr:colOff>
      <xdr:row>55</xdr:row>
      <xdr:rowOff>19603</xdr:rowOff>
    </xdr:to>
    <xdr:sp macro="" textlink="">
      <xdr:nvSpPr>
        <xdr:cNvPr id="143" name="円/楕円 142"/>
        <xdr:cNvSpPr/>
      </xdr:nvSpPr>
      <xdr:spPr>
        <a:xfrm>
          <a:off x="3746500" y="934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36130</xdr:rowOff>
    </xdr:from>
    <xdr:ext cx="599010" cy="259045"/>
    <xdr:sp macro="" textlink="">
      <xdr:nvSpPr>
        <xdr:cNvPr id="144" name="テキスト ボックス 143"/>
        <xdr:cNvSpPr txBox="1"/>
      </xdr:nvSpPr>
      <xdr:spPr>
        <a:xfrm>
          <a:off x="3497794" y="912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499,661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39235</xdr:rowOff>
    </xdr:from>
    <xdr:to>
      <xdr:col>4</xdr:col>
      <xdr:colOff>206375</xdr:colOff>
      <xdr:row>55</xdr:row>
      <xdr:rowOff>140835</xdr:rowOff>
    </xdr:to>
    <xdr:sp macro="" textlink="">
      <xdr:nvSpPr>
        <xdr:cNvPr id="145" name="円/楕円 144"/>
        <xdr:cNvSpPr/>
      </xdr:nvSpPr>
      <xdr:spPr>
        <a:xfrm>
          <a:off x="2857500" y="946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157362</xdr:rowOff>
    </xdr:from>
    <xdr:ext cx="599010" cy="259045"/>
    <xdr:sp macro="" textlink="">
      <xdr:nvSpPr>
        <xdr:cNvPr id="146" name="テキスト ボックス 145"/>
        <xdr:cNvSpPr txBox="1"/>
      </xdr:nvSpPr>
      <xdr:spPr>
        <a:xfrm>
          <a:off x="2608794" y="924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425,416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132762</xdr:rowOff>
    </xdr:from>
    <xdr:to>
      <xdr:col>3</xdr:col>
      <xdr:colOff>3175</xdr:colOff>
      <xdr:row>56</xdr:row>
      <xdr:rowOff>62912</xdr:rowOff>
    </xdr:to>
    <xdr:sp macro="" textlink="">
      <xdr:nvSpPr>
        <xdr:cNvPr id="147" name="円/楕円 146"/>
        <xdr:cNvSpPr/>
      </xdr:nvSpPr>
      <xdr:spPr>
        <a:xfrm>
          <a:off x="1968500" y="956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79439</xdr:rowOff>
    </xdr:from>
    <xdr:ext cx="599010" cy="259045"/>
    <xdr:sp macro="" textlink="">
      <xdr:nvSpPr>
        <xdr:cNvPr id="148" name="テキスト ボックス 147"/>
        <xdr:cNvSpPr txBox="1"/>
      </xdr:nvSpPr>
      <xdr:spPr>
        <a:xfrm>
          <a:off x="1719794" y="933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368,138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65788</xdr:rowOff>
    </xdr:from>
    <xdr:to>
      <xdr:col>1</xdr:col>
      <xdr:colOff>485775</xdr:colOff>
      <xdr:row>56</xdr:row>
      <xdr:rowOff>167388</xdr:rowOff>
    </xdr:to>
    <xdr:sp macro="" textlink="">
      <xdr:nvSpPr>
        <xdr:cNvPr id="149" name="円/楕円 148"/>
        <xdr:cNvSpPr/>
      </xdr:nvSpPr>
      <xdr:spPr>
        <a:xfrm>
          <a:off x="1079500" y="966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12465</xdr:rowOff>
    </xdr:from>
    <xdr:ext cx="599010" cy="259045"/>
    <xdr:sp macro="" textlink="">
      <xdr:nvSpPr>
        <xdr:cNvPr id="150" name="テキスト ボックス 149"/>
        <xdr:cNvSpPr txBox="1"/>
      </xdr:nvSpPr>
      <xdr:spPr>
        <a:xfrm>
          <a:off x="830794" y="944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304,154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145238</xdr:rowOff>
    </xdr:from>
    <xdr:to>
      <xdr:col>6</xdr:col>
      <xdr:colOff>511175</xdr:colOff>
      <xdr:row>78</xdr:row>
      <xdr:rowOff>14948</xdr:rowOff>
    </xdr:to>
    <xdr:cxnSp macro="">
      <xdr:nvCxnSpPr>
        <xdr:cNvPr id="179" name="直線コネクタ 178"/>
        <xdr:cNvCxnSpPr/>
      </xdr:nvCxnSpPr>
      <xdr:spPr>
        <a:xfrm flipV="1">
          <a:off x="3797300" y="13346888"/>
          <a:ext cx="838200" cy="4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14948</xdr:rowOff>
    </xdr:from>
    <xdr:to>
      <xdr:col>5</xdr:col>
      <xdr:colOff>358775</xdr:colOff>
      <xdr:row>78</xdr:row>
      <xdr:rowOff>57252</xdr:rowOff>
    </xdr:to>
    <xdr:cxnSp macro="">
      <xdr:nvCxnSpPr>
        <xdr:cNvPr id="182" name="直線コネクタ 181"/>
        <xdr:cNvCxnSpPr/>
      </xdr:nvCxnSpPr>
      <xdr:spPr>
        <a:xfrm flipV="1">
          <a:off x="2908300" y="13388048"/>
          <a:ext cx="889000" cy="4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33350</xdr:rowOff>
    </xdr:from>
    <xdr:to>
      <xdr:col>4</xdr:col>
      <xdr:colOff>155575</xdr:colOff>
      <xdr:row>78</xdr:row>
      <xdr:rowOff>57252</xdr:rowOff>
    </xdr:to>
    <xdr:cxnSp macro="">
      <xdr:nvCxnSpPr>
        <xdr:cNvPr id="185" name="直線コネクタ 184"/>
        <xdr:cNvCxnSpPr/>
      </xdr:nvCxnSpPr>
      <xdr:spPr>
        <a:xfrm>
          <a:off x="2019300" y="13406450"/>
          <a:ext cx="889000" cy="2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33350</xdr:rowOff>
    </xdr:from>
    <xdr:to>
      <xdr:col>2</xdr:col>
      <xdr:colOff>638175</xdr:colOff>
      <xdr:row>78</xdr:row>
      <xdr:rowOff>36855</xdr:rowOff>
    </xdr:to>
    <xdr:cxnSp macro="">
      <xdr:nvCxnSpPr>
        <xdr:cNvPr id="188" name="直線コネクタ 187"/>
        <xdr:cNvCxnSpPr/>
      </xdr:nvCxnSpPr>
      <xdr:spPr>
        <a:xfrm flipV="1">
          <a:off x="1130300" y="13406450"/>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94438</xdr:rowOff>
    </xdr:from>
    <xdr:to>
      <xdr:col>6</xdr:col>
      <xdr:colOff>561975</xdr:colOff>
      <xdr:row>78</xdr:row>
      <xdr:rowOff>24588</xdr:rowOff>
    </xdr:to>
    <xdr:sp macro="" textlink="">
      <xdr:nvSpPr>
        <xdr:cNvPr id="198" name="円/楕円 197"/>
        <xdr:cNvSpPr/>
      </xdr:nvSpPr>
      <xdr:spPr>
        <a:xfrm>
          <a:off x="4584700" y="132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72865</xdr:rowOff>
    </xdr:from>
    <xdr:ext cx="534377" cy="259045"/>
    <xdr:sp macro="" textlink="">
      <xdr:nvSpPr>
        <xdr:cNvPr id="199" name="維持補修費該当値テキスト"/>
        <xdr:cNvSpPr txBox="1"/>
      </xdr:nvSpPr>
      <xdr:spPr>
        <a:xfrm>
          <a:off x="4686300" y="1327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19,064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135598</xdr:rowOff>
    </xdr:from>
    <xdr:to>
      <xdr:col>5</xdr:col>
      <xdr:colOff>409575</xdr:colOff>
      <xdr:row>78</xdr:row>
      <xdr:rowOff>65748</xdr:rowOff>
    </xdr:to>
    <xdr:sp macro="" textlink="">
      <xdr:nvSpPr>
        <xdr:cNvPr id="200" name="円/楕円 199"/>
        <xdr:cNvSpPr/>
      </xdr:nvSpPr>
      <xdr:spPr>
        <a:xfrm>
          <a:off x="3746500" y="1333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56875</xdr:rowOff>
    </xdr:from>
    <xdr:ext cx="534377" cy="259045"/>
    <xdr:sp macro="" textlink="">
      <xdr:nvSpPr>
        <xdr:cNvPr id="201" name="テキスト ボックス 200"/>
        <xdr:cNvSpPr txBox="1"/>
      </xdr:nvSpPr>
      <xdr:spPr>
        <a:xfrm>
          <a:off x="3530111" y="1342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6452</xdr:rowOff>
    </xdr:from>
    <xdr:to>
      <xdr:col>4</xdr:col>
      <xdr:colOff>206375</xdr:colOff>
      <xdr:row>78</xdr:row>
      <xdr:rowOff>108052</xdr:rowOff>
    </xdr:to>
    <xdr:sp macro="" textlink="">
      <xdr:nvSpPr>
        <xdr:cNvPr id="202" name="円/楕円 201"/>
        <xdr:cNvSpPr/>
      </xdr:nvSpPr>
      <xdr:spPr>
        <a:xfrm>
          <a:off x="2857500" y="133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99179</xdr:rowOff>
    </xdr:from>
    <xdr:ext cx="534377" cy="259045"/>
    <xdr:sp macro="" textlink="">
      <xdr:nvSpPr>
        <xdr:cNvPr id="203" name="テキスト ボックス 202"/>
        <xdr:cNvSpPr txBox="1"/>
      </xdr:nvSpPr>
      <xdr:spPr>
        <a:xfrm>
          <a:off x="2641111" y="1347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154000</xdr:rowOff>
    </xdr:from>
    <xdr:to>
      <xdr:col>3</xdr:col>
      <xdr:colOff>3175</xdr:colOff>
      <xdr:row>78</xdr:row>
      <xdr:rowOff>84150</xdr:rowOff>
    </xdr:to>
    <xdr:sp macro="" textlink="">
      <xdr:nvSpPr>
        <xdr:cNvPr id="204" name="円/楕円 203"/>
        <xdr:cNvSpPr/>
      </xdr:nvSpPr>
      <xdr:spPr>
        <a:xfrm>
          <a:off x="1968500" y="133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75277</xdr:rowOff>
    </xdr:from>
    <xdr:ext cx="534377" cy="259045"/>
    <xdr:sp macro="" textlink="">
      <xdr:nvSpPr>
        <xdr:cNvPr id="205" name="テキスト ボックス 204"/>
        <xdr:cNvSpPr txBox="1"/>
      </xdr:nvSpPr>
      <xdr:spPr>
        <a:xfrm>
          <a:off x="1752111" y="134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157505</xdr:rowOff>
    </xdr:from>
    <xdr:to>
      <xdr:col>1</xdr:col>
      <xdr:colOff>485775</xdr:colOff>
      <xdr:row>78</xdr:row>
      <xdr:rowOff>87655</xdr:rowOff>
    </xdr:to>
    <xdr:sp macro="" textlink="">
      <xdr:nvSpPr>
        <xdr:cNvPr id="206" name="円/楕円 205"/>
        <xdr:cNvSpPr/>
      </xdr:nvSpPr>
      <xdr:spPr>
        <a:xfrm>
          <a:off x="1079500" y="1335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78782</xdr:rowOff>
    </xdr:from>
    <xdr:ext cx="534377" cy="259045"/>
    <xdr:sp macro="" textlink="">
      <xdr:nvSpPr>
        <xdr:cNvPr id="207" name="テキスト ボックス 206"/>
        <xdr:cNvSpPr txBox="1"/>
      </xdr:nvSpPr>
      <xdr:spPr>
        <a:xfrm>
          <a:off x="863111" y="1345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169481</xdr:rowOff>
    </xdr:from>
    <xdr:to>
      <xdr:col>6</xdr:col>
      <xdr:colOff>511175</xdr:colOff>
      <xdr:row>98</xdr:row>
      <xdr:rowOff>128448</xdr:rowOff>
    </xdr:to>
    <xdr:cxnSp macro="">
      <xdr:nvCxnSpPr>
        <xdr:cNvPr id="237" name="直線コネクタ 236"/>
        <xdr:cNvCxnSpPr/>
      </xdr:nvCxnSpPr>
      <xdr:spPr>
        <a:xfrm>
          <a:off x="3797300" y="16800131"/>
          <a:ext cx="838200" cy="13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169481</xdr:rowOff>
    </xdr:from>
    <xdr:to>
      <xdr:col>5</xdr:col>
      <xdr:colOff>358775</xdr:colOff>
      <xdr:row>98</xdr:row>
      <xdr:rowOff>55144</xdr:rowOff>
    </xdr:to>
    <xdr:cxnSp macro="">
      <xdr:nvCxnSpPr>
        <xdr:cNvPr id="240" name="直線コネクタ 239"/>
        <xdr:cNvCxnSpPr/>
      </xdr:nvCxnSpPr>
      <xdr:spPr>
        <a:xfrm flipV="1">
          <a:off x="2908300" y="16800131"/>
          <a:ext cx="889000" cy="5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51372</xdr:rowOff>
    </xdr:from>
    <xdr:to>
      <xdr:col>4</xdr:col>
      <xdr:colOff>155575</xdr:colOff>
      <xdr:row>98</xdr:row>
      <xdr:rowOff>55144</xdr:rowOff>
    </xdr:to>
    <xdr:cxnSp macro="">
      <xdr:nvCxnSpPr>
        <xdr:cNvPr id="243" name="直線コネクタ 242"/>
        <xdr:cNvCxnSpPr/>
      </xdr:nvCxnSpPr>
      <xdr:spPr>
        <a:xfrm>
          <a:off x="2019300" y="16853472"/>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51372</xdr:rowOff>
    </xdr:from>
    <xdr:to>
      <xdr:col>2</xdr:col>
      <xdr:colOff>638175</xdr:colOff>
      <xdr:row>98</xdr:row>
      <xdr:rowOff>71602</xdr:rowOff>
    </xdr:to>
    <xdr:cxnSp macro="">
      <xdr:nvCxnSpPr>
        <xdr:cNvPr id="246" name="直線コネクタ 245"/>
        <xdr:cNvCxnSpPr/>
      </xdr:nvCxnSpPr>
      <xdr:spPr>
        <a:xfrm flipV="1">
          <a:off x="1130300" y="16853472"/>
          <a:ext cx="889000" cy="2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77648</xdr:rowOff>
    </xdr:from>
    <xdr:to>
      <xdr:col>6</xdr:col>
      <xdr:colOff>561975</xdr:colOff>
      <xdr:row>99</xdr:row>
      <xdr:rowOff>7798</xdr:rowOff>
    </xdr:to>
    <xdr:sp macro="" textlink="">
      <xdr:nvSpPr>
        <xdr:cNvPr id="256" name="円/楕円 255"/>
        <xdr:cNvSpPr/>
      </xdr:nvSpPr>
      <xdr:spPr>
        <a:xfrm>
          <a:off x="4584700" y="1687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56075</xdr:rowOff>
    </xdr:from>
    <xdr:ext cx="534377" cy="259045"/>
    <xdr:sp macro="" textlink="">
      <xdr:nvSpPr>
        <xdr:cNvPr id="257" name="扶助費該当値テキスト"/>
        <xdr:cNvSpPr txBox="1"/>
      </xdr:nvSpPr>
      <xdr:spPr>
        <a:xfrm>
          <a:off x="4686300" y="1685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36,886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118681</xdr:rowOff>
    </xdr:from>
    <xdr:to>
      <xdr:col>5</xdr:col>
      <xdr:colOff>409575</xdr:colOff>
      <xdr:row>98</xdr:row>
      <xdr:rowOff>48831</xdr:rowOff>
    </xdr:to>
    <xdr:sp macro="" textlink="">
      <xdr:nvSpPr>
        <xdr:cNvPr id="258" name="円/楕円 257"/>
        <xdr:cNvSpPr/>
      </xdr:nvSpPr>
      <xdr:spPr>
        <a:xfrm>
          <a:off x="3746500" y="1674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39958</xdr:rowOff>
    </xdr:from>
    <xdr:ext cx="534377" cy="259045"/>
    <xdr:sp macro="" textlink="">
      <xdr:nvSpPr>
        <xdr:cNvPr id="259" name="テキスト ボックス 258"/>
        <xdr:cNvSpPr txBox="1"/>
      </xdr:nvSpPr>
      <xdr:spPr>
        <a:xfrm>
          <a:off x="3530111" y="168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47,155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4344</xdr:rowOff>
    </xdr:from>
    <xdr:to>
      <xdr:col>4</xdr:col>
      <xdr:colOff>206375</xdr:colOff>
      <xdr:row>98</xdr:row>
      <xdr:rowOff>105944</xdr:rowOff>
    </xdr:to>
    <xdr:sp macro="" textlink="">
      <xdr:nvSpPr>
        <xdr:cNvPr id="260" name="円/楕円 259"/>
        <xdr:cNvSpPr/>
      </xdr:nvSpPr>
      <xdr:spPr>
        <a:xfrm>
          <a:off x="2857500" y="1680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97071</xdr:rowOff>
    </xdr:from>
    <xdr:ext cx="534377" cy="259045"/>
    <xdr:sp macro="" textlink="">
      <xdr:nvSpPr>
        <xdr:cNvPr id="261" name="テキスト ボックス 260"/>
        <xdr:cNvSpPr txBox="1"/>
      </xdr:nvSpPr>
      <xdr:spPr>
        <a:xfrm>
          <a:off x="2641111" y="1689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42,658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572</xdr:rowOff>
    </xdr:from>
    <xdr:to>
      <xdr:col>3</xdr:col>
      <xdr:colOff>3175</xdr:colOff>
      <xdr:row>98</xdr:row>
      <xdr:rowOff>102172</xdr:rowOff>
    </xdr:to>
    <xdr:sp macro="" textlink="">
      <xdr:nvSpPr>
        <xdr:cNvPr id="262" name="円/楕円 261"/>
        <xdr:cNvSpPr/>
      </xdr:nvSpPr>
      <xdr:spPr>
        <a:xfrm>
          <a:off x="1968500" y="1680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93299</xdr:rowOff>
    </xdr:from>
    <xdr:ext cx="534377" cy="259045"/>
    <xdr:sp macro="" textlink="">
      <xdr:nvSpPr>
        <xdr:cNvPr id="263" name="テキスト ボックス 262"/>
        <xdr:cNvSpPr txBox="1"/>
      </xdr:nvSpPr>
      <xdr:spPr>
        <a:xfrm>
          <a:off x="1752111" y="1689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20802</xdr:rowOff>
    </xdr:from>
    <xdr:to>
      <xdr:col>1</xdr:col>
      <xdr:colOff>485775</xdr:colOff>
      <xdr:row>98</xdr:row>
      <xdr:rowOff>122402</xdr:rowOff>
    </xdr:to>
    <xdr:sp macro="" textlink="">
      <xdr:nvSpPr>
        <xdr:cNvPr id="264" name="円/楕円 263"/>
        <xdr:cNvSpPr/>
      </xdr:nvSpPr>
      <xdr:spPr>
        <a:xfrm>
          <a:off x="1079500" y="1682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113529</xdr:rowOff>
    </xdr:from>
    <xdr:ext cx="534377" cy="259045"/>
    <xdr:sp macro="" textlink="">
      <xdr:nvSpPr>
        <xdr:cNvPr id="265" name="テキスト ボックス 264"/>
        <xdr:cNvSpPr txBox="1"/>
      </xdr:nvSpPr>
      <xdr:spPr>
        <a:xfrm>
          <a:off x="863111" y="1691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133627</xdr:rowOff>
    </xdr:from>
    <xdr:to>
      <xdr:col>15</xdr:col>
      <xdr:colOff>180975</xdr:colOff>
      <xdr:row>37</xdr:row>
      <xdr:rowOff>4961</xdr:rowOff>
    </xdr:to>
    <xdr:cxnSp macro="">
      <xdr:nvCxnSpPr>
        <xdr:cNvPr id="294" name="直線コネクタ 293"/>
        <xdr:cNvCxnSpPr/>
      </xdr:nvCxnSpPr>
      <xdr:spPr>
        <a:xfrm flipV="1">
          <a:off x="9639300" y="6305827"/>
          <a:ext cx="838200" cy="4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4961</xdr:rowOff>
    </xdr:from>
    <xdr:to>
      <xdr:col>14</xdr:col>
      <xdr:colOff>28575</xdr:colOff>
      <xdr:row>37</xdr:row>
      <xdr:rowOff>81150</xdr:rowOff>
    </xdr:to>
    <xdr:cxnSp macro="">
      <xdr:nvCxnSpPr>
        <xdr:cNvPr id="297" name="直線コネクタ 296"/>
        <xdr:cNvCxnSpPr/>
      </xdr:nvCxnSpPr>
      <xdr:spPr>
        <a:xfrm flipV="1">
          <a:off x="8750300" y="6348611"/>
          <a:ext cx="889000" cy="7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81150</xdr:rowOff>
    </xdr:from>
    <xdr:to>
      <xdr:col>12</xdr:col>
      <xdr:colOff>511175</xdr:colOff>
      <xdr:row>37</xdr:row>
      <xdr:rowOff>103398</xdr:rowOff>
    </xdr:to>
    <xdr:cxnSp macro="">
      <xdr:nvCxnSpPr>
        <xdr:cNvPr id="300" name="直線コネクタ 299"/>
        <xdr:cNvCxnSpPr/>
      </xdr:nvCxnSpPr>
      <xdr:spPr>
        <a:xfrm flipV="1">
          <a:off x="7861300" y="6424800"/>
          <a:ext cx="889000" cy="2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65868</xdr:rowOff>
    </xdr:from>
    <xdr:to>
      <xdr:col>11</xdr:col>
      <xdr:colOff>307975</xdr:colOff>
      <xdr:row>37</xdr:row>
      <xdr:rowOff>103398</xdr:rowOff>
    </xdr:to>
    <xdr:cxnSp macro="">
      <xdr:nvCxnSpPr>
        <xdr:cNvPr id="303" name="直線コネクタ 302"/>
        <xdr:cNvCxnSpPr/>
      </xdr:nvCxnSpPr>
      <xdr:spPr>
        <a:xfrm>
          <a:off x="6972300" y="6409518"/>
          <a:ext cx="889000" cy="3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82827</xdr:rowOff>
    </xdr:from>
    <xdr:to>
      <xdr:col>15</xdr:col>
      <xdr:colOff>231775</xdr:colOff>
      <xdr:row>37</xdr:row>
      <xdr:rowOff>12977</xdr:rowOff>
    </xdr:to>
    <xdr:sp macro="" textlink="">
      <xdr:nvSpPr>
        <xdr:cNvPr id="313" name="円/楕円 312"/>
        <xdr:cNvSpPr/>
      </xdr:nvSpPr>
      <xdr:spPr>
        <a:xfrm>
          <a:off x="10426700" y="625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105704</xdr:rowOff>
    </xdr:from>
    <xdr:ext cx="599010" cy="259045"/>
    <xdr:sp macro="" textlink="">
      <xdr:nvSpPr>
        <xdr:cNvPr id="314" name="補助費等該当値テキスト"/>
        <xdr:cNvSpPr txBox="1"/>
      </xdr:nvSpPr>
      <xdr:spPr>
        <a:xfrm>
          <a:off x="10528300" y="6106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223,188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125611</xdr:rowOff>
    </xdr:from>
    <xdr:to>
      <xdr:col>14</xdr:col>
      <xdr:colOff>79375</xdr:colOff>
      <xdr:row>37</xdr:row>
      <xdr:rowOff>55761</xdr:rowOff>
    </xdr:to>
    <xdr:sp macro="" textlink="">
      <xdr:nvSpPr>
        <xdr:cNvPr id="315" name="円/楕円 314"/>
        <xdr:cNvSpPr/>
      </xdr:nvSpPr>
      <xdr:spPr>
        <a:xfrm>
          <a:off x="9588500" y="629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72288</xdr:rowOff>
    </xdr:from>
    <xdr:ext cx="599010" cy="259045"/>
    <xdr:sp macro="" textlink="">
      <xdr:nvSpPr>
        <xdr:cNvPr id="316" name="テキスト ボックス 315"/>
        <xdr:cNvSpPr txBox="1"/>
      </xdr:nvSpPr>
      <xdr:spPr>
        <a:xfrm>
          <a:off x="9339794" y="607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200,729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30350</xdr:rowOff>
    </xdr:from>
    <xdr:to>
      <xdr:col>12</xdr:col>
      <xdr:colOff>561975</xdr:colOff>
      <xdr:row>37</xdr:row>
      <xdr:rowOff>131950</xdr:rowOff>
    </xdr:to>
    <xdr:sp macro="" textlink="">
      <xdr:nvSpPr>
        <xdr:cNvPr id="317" name="円/楕円 316"/>
        <xdr:cNvSpPr/>
      </xdr:nvSpPr>
      <xdr:spPr>
        <a:xfrm>
          <a:off x="8699500" y="637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148477</xdr:rowOff>
    </xdr:from>
    <xdr:ext cx="599010" cy="259045"/>
    <xdr:sp macro="" textlink="">
      <xdr:nvSpPr>
        <xdr:cNvPr id="318" name="テキスト ボックス 317"/>
        <xdr:cNvSpPr txBox="1"/>
      </xdr:nvSpPr>
      <xdr:spPr>
        <a:xfrm>
          <a:off x="8450794" y="6149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160,735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52598</xdr:rowOff>
    </xdr:from>
    <xdr:to>
      <xdr:col>11</xdr:col>
      <xdr:colOff>358775</xdr:colOff>
      <xdr:row>37</xdr:row>
      <xdr:rowOff>154198</xdr:rowOff>
    </xdr:to>
    <xdr:sp macro="" textlink="">
      <xdr:nvSpPr>
        <xdr:cNvPr id="319" name="円/楕円 318"/>
        <xdr:cNvSpPr/>
      </xdr:nvSpPr>
      <xdr:spPr>
        <a:xfrm>
          <a:off x="7810500" y="639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145325</xdr:rowOff>
    </xdr:from>
    <xdr:ext cx="599010" cy="259045"/>
    <xdr:sp macro="" textlink="">
      <xdr:nvSpPr>
        <xdr:cNvPr id="320" name="テキスト ボックス 319"/>
        <xdr:cNvSpPr txBox="1"/>
      </xdr:nvSpPr>
      <xdr:spPr>
        <a:xfrm>
          <a:off x="7561794" y="648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149,056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15068</xdr:rowOff>
    </xdr:from>
    <xdr:to>
      <xdr:col>10</xdr:col>
      <xdr:colOff>155575</xdr:colOff>
      <xdr:row>37</xdr:row>
      <xdr:rowOff>116668</xdr:rowOff>
    </xdr:to>
    <xdr:sp macro="" textlink="">
      <xdr:nvSpPr>
        <xdr:cNvPr id="321" name="円/楕円 320"/>
        <xdr:cNvSpPr/>
      </xdr:nvSpPr>
      <xdr:spPr>
        <a:xfrm>
          <a:off x="6921500" y="63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133195</xdr:rowOff>
    </xdr:from>
    <xdr:ext cx="599010" cy="259045"/>
    <xdr:sp macro="" textlink="">
      <xdr:nvSpPr>
        <xdr:cNvPr id="322" name="テキスト ボックス 321"/>
        <xdr:cNvSpPr txBox="1"/>
      </xdr:nvSpPr>
      <xdr:spPr>
        <a:xfrm>
          <a:off x="6672794" y="613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98714</xdr:rowOff>
    </xdr:from>
    <xdr:to>
      <xdr:col>15</xdr:col>
      <xdr:colOff>180975</xdr:colOff>
      <xdr:row>58</xdr:row>
      <xdr:rowOff>41124</xdr:rowOff>
    </xdr:to>
    <xdr:cxnSp macro="">
      <xdr:nvCxnSpPr>
        <xdr:cNvPr id="351" name="直線コネクタ 350"/>
        <xdr:cNvCxnSpPr/>
      </xdr:nvCxnSpPr>
      <xdr:spPr>
        <a:xfrm flipV="1">
          <a:off x="9639300" y="9871364"/>
          <a:ext cx="838200" cy="11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39152</xdr:rowOff>
    </xdr:from>
    <xdr:to>
      <xdr:col>14</xdr:col>
      <xdr:colOff>28575</xdr:colOff>
      <xdr:row>58</xdr:row>
      <xdr:rowOff>41124</xdr:rowOff>
    </xdr:to>
    <xdr:cxnSp macro="">
      <xdr:nvCxnSpPr>
        <xdr:cNvPr id="354" name="直線コネクタ 353"/>
        <xdr:cNvCxnSpPr/>
      </xdr:nvCxnSpPr>
      <xdr:spPr>
        <a:xfrm>
          <a:off x="8750300" y="9983252"/>
          <a:ext cx="889000" cy="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39152</xdr:rowOff>
    </xdr:from>
    <xdr:to>
      <xdr:col>12</xdr:col>
      <xdr:colOff>511175</xdr:colOff>
      <xdr:row>58</xdr:row>
      <xdr:rowOff>68762</xdr:rowOff>
    </xdr:to>
    <xdr:cxnSp macro="">
      <xdr:nvCxnSpPr>
        <xdr:cNvPr id="357" name="直線コネクタ 356"/>
        <xdr:cNvCxnSpPr/>
      </xdr:nvCxnSpPr>
      <xdr:spPr>
        <a:xfrm flipV="1">
          <a:off x="7861300" y="9983252"/>
          <a:ext cx="889000" cy="2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48589</xdr:rowOff>
    </xdr:from>
    <xdr:to>
      <xdr:col>11</xdr:col>
      <xdr:colOff>307975</xdr:colOff>
      <xdr:row>58</xdr:row>
      <xdr:rowOff>68762</xdr:rowOff>
    </xdr:to>
    <xdr:cxnSp macro="">
      <xdr:nvCxnSpPr>
        <xdr:cNvPr id="360" name="直線コネクタ 359"/>
        <xdr:cNvCxnSpPr/>
      </xdr:nvCxnSpPr>
      <xdr:spPr>
        <a:xfrm>
          <a:off x="6972300" y="9821239"/>
          <a:ext cx="889000" cy="19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93117</xdr:rowOff>
    </xdr:from>
    <xdr:ext cx="599010" cy="259045"/>
    <xdr:sp macro="" textlink="">
      <xdr:nvSpPr>
        <xdr:cNvPr id="364" name="テキスト ボックス 363"/>
        <xdr:cNvSpPr txBox="1"/>
      </xdr:nvSpPr>
      <xdr:spPr>
        <a:xfrm>
          <a:off x="6672794" y="100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47914</xdr:rowOff>
    </xdr:from>
    <xdr:to>
      <xdr:col>15</xdr:col>
      <xdr:colOff>231775</xdr:colOff>
      <xdr:row>57</xdr:row>
      <xdr:rowOff>149514</xdr:rowOff>
    </xdr:to>
    <xdr:sp macro="" textlink="">
      <xdr:nvSpPr>
        <xdr:cNvPr id="370" name="円/楕円 369"/>
        <xdr:cNvSpPr/>
      </xdr:nvSpPr>
      <xdr:spPr>
        <a:xfrm>
          <a:off x="10426700" y="982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70791</xdr:rowOff>
    </xdr:from>
    <xdr:ext cx="599010" cy="259045"/>
    <xdr:sp macro="" textlink="">
      <xdr:nvSpPr>
        <xdr:cNvPr id="371" name="普通建設事業費該当値テキスト"/>
        <xdr:cNvSpPr txBox="1"/>
      </xdr:nvSpPr>
      <xdr:spPr>
        <a:xfrm>
          <a:off x="10528300" y="967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378,787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161774</xdr:rowOff>
    </xdr:from>
    <xdr:to>
      <xdr:col>14</xdr:col>
      <xdr:colOff>79375</xdr:colOff>
      <xdr:row>58</xdr:row>
      <xdr:rowOff>91924</xdr:rowOff>
    </xdr:to>
    <xdr:sp macro="" textlink="">
      <xdr:nvSpPr>
        <xdr:cNvPr id="372" name="円/楕円 371"/>
        <xdr:cNvSpPr/>
      </xdr:nvSpPr>
      <xdr:spPr>
        <a:xfrm>
          <a:off x="9588500" y="993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83051</xdr:rowOff>
    </xdr:from>
    <xdr:ext cx="599010" cy="259045"/>
    <xdr:sp macro="" textlink="">
      <xdr:nvSpPr>
        <xdr:cNvPr id="373" name="テキスト ボックス 372"/>
        <xdr:cNvSpPr txBox="1"/>
      </xdr:nvSpPr>
      <xdr:spPr>
        <a:xfrm>
          <a:off x="9339794" y="10027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229,365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159802</xdr:rowOff>
    </xdr:from>
    <xdr:to>
      <xdr:col>12</xdr:col>
      <xdr:colOff>561975</xdr:colOff>
      <xdr:row>58</xdr:row>
      <xdr:rowOff>89952</xdr:rowOff>
    </xdr:to>
    <xdr:sp macro="" textlink="">
      <xdr:nvSpPr>
        <xdr:cNvPr id="374" name="円/楕円 373"/>
        <xdr:cNvSpPr/>
      </xdr:nvSpPr>
      <xdr:spPr>
        <a:xfrm>
          <a:off x="8699500" y="993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81079</xdr:rowOff>
    </xdr:from>
    <xdr:ext cx="599010" cy="259045"/>
    <xdr:sp macro="" textlink="">
      <xdr:nvSpPr>
        <xdr:cNvPr id="375" name="テキスト ボックス 374"/>
        <xdr:cNvSpPr txBox="1"/>
      </xdr:nvSpPr>
      <xdr:spPr>
        <a:xfrm>
          <a:off x="8450794" y="1002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231,953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17962</xdr:rowOff>
    </xdr:from>
    <xdr:to>
      <xdr:col>11</xdr:col>
      <xdr:colOff>358775</xdr:colOff>
      <xdr:row>58</xdr:row>
      <xdr:rowOff>119562</xdr:rowOff>
    </xdr:to>
    <xdr:sp macro="" textlink="">
      <xdr:nvSpPr>
        <xdr:cNvPr id="376" name="円/楕円 375"/>
        <xdr:cNvSpPr/>
      </xdr:nvSpPr>
      <xdr:spPr>
        <a:xfrm>
          <a:off x="7810500" y="996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110689</xdr:rowOff>
    </xdr:from>
    <xdr:ext cx="599010" cy="259045"/>
    <xdr:sp macro="" textlink="">
      <xdr:nvSpPr>
        <xdr:cNvPr id="377" name="テキスト ボックス 376"/>
        <xdr:cNvSpPr txBox="1"/>
      </xdr:nvSpPr>
      <xdr:spPr>
        <a:xfrm>
          <a:off x="7561794" y="10054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193,094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169239</xdr:rowOff>
    </xdr:from>
    <xdr:to>
      <xdr:col>10</xdr:col>
      <xdr:colOff>155575</xdr:colOff>
      <xdr:row>57</xdr:row>
      <xdr:rowOff>99389</xdr:rowOff>
    </xdr:to>
    <xdr:sp macro="" textlink="">
      <xdr:nvSpPr>
        <xdr:cNvPr id="378" name="円/楕円 377"/>
        <xdr:cNvSpPr/>
      </xdr:nvSpPr>
      <xdr:spPr>
        <a:xfrm>
          <a:off x="6921500" y="977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115916</xdr:rowOff>
    </xdr:from>
    <xdr:ext cx="599010" cy="259045"/>
    <xdr:sp macro="" textlink="">
      <xdr:nvSpPr>
        <xdr:cNvPr id="379" name="テキスト ボックス 378"/>
        <xdr:cNvSpPr txBox="1"/>
      </xdr:nvSpPr>
      <xdr:spPr>
        <a:xfrm>
          <a:off x="6672794" y="954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444,568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109350</xdr:rowOff>
    </xdr:from>
    <xdr:to>
      <xdr:col>15</xdr:col>
      <xdr:colOff>180975</xdr:colOff>
      <xdr:row>78</xdr:row>
      <xdr:rowOff>25766</xdr:rowOff>
    </xdr:to>
    <xdr:cxnSp macro="">
      <xdr:nvCxnSpPr>
        <xdr:cNvPr id="408" name="直線コネクタ 407"/>
        <xdr:cNvCxnSpPr/>
      </xdr:nvCxnSpPr>
      <xdr:spPr>
        <a:xfrm flipV="1">
          <a:off x="9639300" y="13311000"/>
          <a:ext cx="838200" cy="8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167084</xdr:rowOff>
    </xdr:from>
    <xdr:ext cx="599010" cy="259045"/>
    <xdr:sp macro="" textlink="">
      <xdr:nvSpPr>
        <xdr:cNvPr id="409" name="普通建設事業費 （ うち新規整備　）平均値テキスト"/>
        <xdr:cNvSpPr txBox="1"/>
      </xdr:nvSpPr>
      <xdr:spPr>
        <a:xfrm>
          <a:off x="10528300" y="13368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58550</xdr:rowOff>
    </xdr:from>
    <xdr:to>
      <xdr:col>15</xdr:col>
      <xdr:colOff>231775</xdr:colOff>
      <xdr:row>77</xdr:row>
      <xdr:rowOff>160150</xdr:rowOff>
    </xdr:to>
    <xdr:sp macro="" textlink="">
      <xdr:nvSpPr>
        <xdr:cNvPr id="418" name="円/楕円 417"/>
        <xdr:cNvSpPr/>
      </xdr:nvSpPr>
      <xdr:spPr>
        <a:xfrm>
          <a:off x="10426700" y="1326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81427</xdr:rowOff>
    </xdr:from>
    <xdr:ext cx="599010" cy="259045"/>
    <xdr:sp macro="" textlink="">
      <xdr:nvSpPr>
        <xdr:cNvPr id="419" name="普通建設事業費 （ うち新規整備　）該当値テキスト"/>
        <xdr:cNvSpPr txBox="1"/>
      </xdr:nvSpPr>
      <xdr:spPr>
        <a:xfrm>
          <a:off x="10528300" y="1311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218,898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146416</xdr:rowOff>
    </xdr:from>
    <xdr:to>
      <xdr:col>14</xdr:col>
      <xdr:colOff>79375</xdr:colOff>
      <xdr:row>78</xdr:row>
      <xdr:rowOff>76566</xdr:rowOff>
    </xdr:to>
    <xdr:sp macro="" textlink="">
      <xdr:nvSpPr>
        <xdr:cNvPr id="420" name="円/楕円 419"/>
        <xdr:cNvSpPr/>
      </xdr:nvSpPr>
      <xdr:spPr>
        <a:xfrm>
          <a:off x="9588500" y="1334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67693</xdr:rowOff>
    </xdr:from>
    <xdr:ext cx="599010" cy="259045"/>
    <xdr:sp macro="" textlink="">
      <xdr:nvSpPr>
        <xdr:cNvPr id="421" name="テキスト ボックス 420"/>
        <xdr:cNvSpPr txBox="1"/>
      </xdr:nvSpPr>
      <xdr:spPr>
        <a:xfrm>
          <a:off x="9339794" y="13440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9192</xdr:rowOff>
    </xdr:from>
    <xdr:to>
      <xdr:col>15</xdr:col>
      <xdr:colOff>180975</xdr:colOff>
      <xdr:row>98</xdr:row>
      <xdr:rowOff>78167</xdr:rowOff>
    </xdr:to>
    <xdr:cxnSp macro="">
      <xdr:nvCxnSpPr>
        <xdr:cNvPr id="448" name="直線コネクタ 447"/>
        <xdr:cNvCxnSpPr/>
      </xdr:nvCxnSpPr>
      <xdr:spPr>
        <a:xfrm flipV="1">
          <a:off x="9639300" y="16811292"/>
          <a:ext cx="838200" cy="6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122043</xdr:rowOff>
    </xdr:from>
    <xdr:ext cx="599010" cy="259045"/>
    <xdr:sp macro="" textlink="">
      <xdr:nvSpPr>
        <xdr:cNvPr id="449" name="普通建設事業費 （ うち更新整備　）平均値テキスト"/>
        <xdr:cNvSpPr txBox="1"/>
      </xdr:nvSpPr>
      <xdr:spPr>
        <a:xfrm>
          <a:off x="10528300" y="1675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129842</xdr:rowOff>
    </xdr:from>
    <xdr:to>
      <xdr:col>15</xdr:col>
      <xdr:colOff>231775</xdr:colOff>
      <xdr:row>98</xdr:row>
      <xdr:rowOff>59992</xdr:rowOff>
    </xdr:to>
    <xdr:sp macro="" textlink="">
      <xdr:nvSpPr>
        <xdr:cNvPr id="458" name="円/楕円 457"/>
        <xdr:cNvSpPr/>
      </xdr:nvSpPr>
      <xdr:spPr>
        <a:xfrm>
          <a:off x="10426700" y="1676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152719</xdr:rowOff>
    </xdr:from>
    <xdr:ext cx="599010" cy="259045"/>
    <xdr:sp macro="" textlink="">
      <xdr:nvSpPr>
        <xdr:cNvPr id="459" name="普通建設事業費 （ うち更新整備　）該当値テキスト"/>
        <xdr:cNvSpPr txBox="1"/>
      </xdr:nvSpPr>
      <xdr:spPr>
        <a:xfrm>
          <a:off x="10528300" y="16611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142,725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27367</xdr:rowOff>
    </xdr:from>
    <xdr:to>
      <xdr:col>14</xdr:col>
      <xdr:colOff>79375</xdr:colOff>
      <xdr:row>98</xdr:row>
      <xdr:rowOff>128967</xdr:rowOff>
    </xdr:to>
    <xdr:sp macro="" textlink="">
      <xdr:nvSpPr>
        <xdr:cNvPr id="460" name="円/楕円 459"/>
        <xdr:cNvSpPr/>
      </xdr:nvSpPr>
      <xdr:spPr>
        <a:xfrm>
          <a:off x="9588500" y="1682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120094</xdr:rowOff>
    </xdr:from>
    <xdr:ext cx="534377" cy="259045"/>
    <xdr:sp macro="" textlink="">
      <xdr:nvSpPr>
        <xdr:cNvPr id="461" name="テキスト ボックス 460"/>
        <xdr:cNvSpPr txBox="1"/>
      </xdr:nvSpPr>
      <xdr:spPr>
        <a:xfrm>
          <a:off x="9372111" y="1692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77896</xdr:rowOff>
    </xdr:from>
    <xdr:to>
      <xdr:col>23</xdr:col>
      <xdr:colOff>517525</xdr:colOff>
      <xdr:row>38</xdr:row>
      <xdr:rowOff>139700</xdr:rowOff>
    </xdr:to>
    <xdr:cxnSp macro="">
      <xdr:nvCxnSpPr>
        <xdr:cNvPr id="488" name="直線コネクタ 487"/>
        <xdr:cNvCxnSpPr/>
      </xdr:nvCxnSpPr>
      <xdr:spPr>
        <a:xfrm>
          <a:off x="15481300" y="6592996"/>
          <a:ext cx="838200" cy="6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77896</xdr:rowOff>
    </xdr:from>
    <xdr:to>
      <xdr:col>22</xdr:col>
      <xdr:colOff>365125</xdr:colOff>
      <xdr:row>38</xdr:row>
      <xdr:rowOff>108820</xdr:rowOff>
    </xdr:to>
    <xdr:cxnSp macro="">
      <xdr:nvCxnSpPr>
        <xdr:cNvPr id="491" name="直線コネクタ 490"/>
        <xdr:cNvCxnSpPr/>
      </xdr:nvCxnSpPr>
      <xdr:spPr>
        <a:xfrm flipV="1">
          <a:off x="14592300" y="6592996"/>
          <a:ext cx="889000" cy="3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140181</xdr:rowOff>
    </xdr:from>
    <xdr:ext cx="534377" cy="259045"/>
    <xdr:sp macro="" textlink="">
      <xdr:nvSpPr>
        <xdr:cNvPr id="493" name="テキスト ボックス 492"/>
        <xdr:cNvSpPr txBox="1"/>
      </xdr:nvSpPr>
      <xdr:spPr>
        <a:xfrm>
          <a:off x="15214111" y="66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108820</xdr:rowOff>
    </xdr:from>
    <xdr:to>
      <xdr:col>21</xdr:col>
      <xdr:colOff>161925</xdr:colOff>
      <xdr:row>38</xdr:row>
      <xdr:rowOff>133203</xdr:rowOff>
    </xdr:to>
    <xdr:cxnSp macro="">
      <xdr:nvCxnSpPr>
        <xdr:cNvPr id="494" name="直線コネクタ 493"/>
        <xdr:cNvCxnSpPr/>
      </xdr:nvCxnSpPr>
      <xdr:spPr>
        <a:xfrm flipV="1">
          <a:off x="13703300" y="6623920"/>
          <a:ext cx="8890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104987</xdr:rowOff>
    </xdr:from>
    <xdr:to>
      <xdr:col>19</xdr:col>
      <xdr:colOff>644525</xdr:colOff>
      <xdr:row>38</xdr:row>
      <xdr:rowOff>133203</xdr:rowOff>
    </xdr:to>
    <xdr:cxnSp macro="">
      <xdr:nvCxnSpPr>
        <xdr:cNvPr id="497" name="直線コネクタ 496"/>
        <xdr:cNvCxnSpPr/>
      </xdr:nvCxnSpPr>
      <xdr:spPr>
        <a:xfrm>
          <a:off x="12814300" y="6620087"/>
          <a:ext cx="889000" cy="2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148627</xdr:rowOff>
    </xdr:from>
    <xdr:ext cx="534377" cy="259045"/>
    <xdr:sp macro="" textlink="">
      <xdr:nvSpPr>
        <xdr:cNvPr id="501" name="テキスト ボックス 500"/>
        <xdr:cNvSpPr txBox="1"/>
      </xdr:nvSpPr>
      <xdr:spPr>
        <a:xfrm>
          <a:off x="12547111" y="666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8" name="災害復旧事業費該当値テキスト"/>
        <xdr:cNvSpPr txBox="1"/>
      </xdr:nvSpPr>
      <xdr:spPr>
        <a:xfrm>
          <a:off x="16370300" y="6549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27096</xdr:rowOff>
    </xdr:from>
    <xdr:to>
      <xdr:col>22</xdr:col>
      <xdr:colOff>415925</xdr:colOff>
      <xdr:row>38</xdr:row>
      <xdr:rowOff>128696</xdr:rowOff>
    </xdr:to>
    <xdr:sp macro="" textlink="">
      <xdr:nvSpPr>
        <xdr:cNvPr id="509" name="円/楕円 508"/>
        <xdr:cNvSpPr/>
      </xdr:nvSpPr>
      <xdr:spPr>
        <a:xfrm>
          <a:off x="15430500" y="654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145223</xdr:rowOff>
    </xdr:from>
    <xdr:ext cx="534377" cy="259045"/>
    <xdr:sp macro="" textlink="">
      <xdr:nvSpPr>
        <xdr:cNvPr id="510" name="テキスト ボックス 509"/>
        <xdr:cNvSpPr txBox="1"/>
      </xdr:nvSpPr>
      <xdr:spPr>
        <a:xfrm>
          <a:off x="15214111" y="631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58020</xdr:rowOff>
    </xdr:from>
    <xdr:to>
      <xdr:col>21</xdr:col>
      <xdr:colOff>212725</xdr:colOff>
      <xdr:row>38</xdr:row>
      <xdr:rowOff>159620</xdr:rowOff>
    </xdr:to>
    <xdr:sp macro="" textlink="">
      <xdr:nvSpPr>
        <xdr:cNvPr id="511" name="円/楕円 510"/>
        <xdr:cNvSpPr/>
      </xdr:nvSpPr>
      <xdr:spPr>
        <a:xfrm>
          <a:off x="14541500" y="657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150747</xdr:rowOff>
    </xdr:from>
    <xdr:ext cx="534377" cy="259045"/>
    <xdr:sp macro="" textlink="">
      <xdr:nvSpPr>
        <xdr:cNvPr id="512" name="テキスト ボックス 511"/>
        <xdr:cNvSpPr txBox="1"/>
      </xdr:nvSpPr>
      <xdr:spPr>
        <a:xfrm>
          <a:off x="14325111" y="666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82403</xdr:rowOff>
    </xdr:from>
    <xdr:to>
      <xdr:col>20</xdr:col>
      <xdr:colOff>9525</xdr:colOff>
      <xdr:row>39</xdr:row>
      <xdr:rowOff>12553</xdr:rowOff>
    </xdr:to>
    <xdr:sp macro="" textlink="">
      <xdr:nvSpPr>
        <xdr:cNvPr id="513" name="円/楕円 512"/>
        <xdr:cNvSpPr/>
      </xdr:nvSpPr>
      <xdr:spPr>
        <a:xfrm>
          <a:off x="13652500" y="659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3680</xdr:rowOff>
    </xdr:from>
    <xdr:ext cx="469744" cy="259045"/>
    <xdr:sp macro="" textlink="">
      <xdr:nvSpPr>
        <xdr:cNvPr id="514" name="テキスト ボックス 513"/>
        <xdr:cNvSpPr txBox="1"/>
      </xdr:nvSpPr>
      <xdr:spPr>
        <a:xfrm>
          <a:off x="13468427" y="669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54187</xdr:rowOff>
    </xdr:from>
    <xdr:to>
      <xdr:col>18</xdr:col>
      <xdr:colOff>492125</xdr:colOff>
      <xdr:row>38</xdr:row>
      <xdr:rowOff>155787</xdr:rowOff>
    </xdr:to>
    <xdr:sp macro="" textlink="">
      <xdr:nvSpPr>
        <xdr:cNvPr id="515" name="円/楕円 514"/>
        <xdr:cNvSpPr/>
      </xdr:nvSpPr>
      <xdr:spPr>
        <a:xfrm>
          <a:off x="12763500" y="656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864</xdr:rowOff>
    </xdr:from>
    <xdr:ext cx="534377" cy="259045"/>
    <xdr:sp macro="" textlink="">
      <xdr:nvSpPr>
        <xdr:cNvPr id="516" name="テキスト ボックス 515"/>
        <xdr:cNvSpPr txBox="1"/>
      </xdr:nvSpPr>
      <xdr:spPr>
        <a:xfrm>
          <a:off x="12547111" y="634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18721</xdr:rowOff>
    </xdr:from>
    <xdr:to>
      <xdr:col>23</xdr:col>
      <xdr:colOff>517525</xdr:colOff>
      <xdr:row>77</xdr:row>
      <xdr:rowOff>39230</xdr:rowOff>
    </xdr:to>
    <xdr:cxnSp macro="">
      <xdr:nvCxnSpPr>
        <xdr:cNvPr id="600" name="直線コネクタ 599"/>
        <xdr:cNvCxnSpPr/>
      </xdr:nvCxnSpPr>
      <xdr:spPr>
        <a:xfrm>
          <a:off x="15481300" y="13220371"/>
          <a:ext cx="8382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1" name="公債費平均値テキスト"/>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111497</xdr:rowOff>
    </xdr:from>
    <xdr:to>
      <xdr:col>22</xdr:col>
      <xdr:colOff>365125</xdr:colOff>
      <xdr:row>77</xdr:row>
      <xdr:rowOff>18721</xdr:rowOff>
    </xdr:to>
    <xdr:cxnSp macro="">
      <xdr:nvCxnSpPr>
        <xdr:cNvPr id="603" name="直線コネクタ 602"/>
        <xdr:cNvCxnSpPr/>
      </xdr:nvCxnSpPr>
      <xdr:spPr>
        <a:xfrm>
          <a:off x="14592300" y="13141697"/>
          <a:ext cx="889000" cy="7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145347</xdr:rowOff>
    </xdr:from>
    <xdr:ext cx="599010" cy="259045"/>
    <xdr:sp macro="" textlink="">
      <xdr:nvSpPr>
        <xdr:cNvPr id="605" name="テキスト ボックス 604"/>
        <xdr:cNvSpPr txBox="1"/>
      </xdr:nvSpPr>
      <xdr:spPr>
        <a:xfrm>
          <a:off x="15181794"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75316</xdr:rowOff>
    </xdr:from>
    <xdr:to>
      <xdr:col>21</xdr:col>
      <xdr:colOff>161925</xdr:colOff>
      <xdr:row>76</xdr:row>
      <xdr:rowOff>111497</xdr:rowOff>
    </xdr:to>
    <xdr:cxnSp macro="">
      <xdr:nvCxnSpPr>
        <xdr:cNvPr id="606" name="直線コネクタ 605"/>
        <xdr:cNvCxnSpPr/>
      </xdr:nvCxnSpPr>
      <xdr:spPr>
        <a:xfrm>
          <a:off x="13703300" y="13105516"/>
          <a:ext cx="889000" cy="3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75316</xdr:rowOff>
    </xdr:from>
    <xdr:to>
      <xdr:col>19</xdr:col>
      <xdr:colOff>644525</xdr:colOff>
      <xdr:row>76</xdr:row>
      <xdr:rowOff>83846</xdr:rowOff>
    </xdr:to>
    <xdr:cxnSp macro="">
      <xdr:nvCxnSpPr>
        <xdr:cNvPr id="609" name="直線コネクタ 608"/>
        <xdr:cNvCxnSpPr/>
      </xdr:nvCxnSpPr>
      <xdr:spPr>
        <a:xfrm flipV="1">
          <a:off x="12814300" y="13105516"/>
          <a:ext cx="889000" cy="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159880</xdr:rowOff>
    </xdr:from>
    <xdr:to>
      <xdr:col>23</xdr:col>
      <xdr:colOff>568325</xdr:colOff>
      <xdr:row>77</xdr:row>
      <xdr:rowOff>90030</xdr:rowOff>
    </xdr:to>
    <xdr:sp macro="" textlink="">
      <xdr:nvSpPr>
        <xdr:cNvPr id="619" name="円/楕円 618"/>
        <xdr:cNvSpPr/>
      </xdr:nvSpPr>
      <xdr:spPr>
        <a:xfrm>
          <a:off x="16268700" y="131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11307</xdr:rowOff>
    </xdr:from>
    <xdr:ext cx="599010" cy="259045"/>
    <xdr:sp macro="" textlink="">
      <xdr:nvSpPr>
        <xdr:cNvPr id="620" name="公債費該当値テキスト"/>
        <xdr:cNvSpPr txBox="1"/>
      </xdr:nvSpPr>
      <xdr:spPr>
        <a:xfrm>
          <a:off x="16370300" y="13041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182,740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139371</xdr:rowOff>
    </xdr:from>
    <xdr:to>
      <xdr:col>22</xdr:col>
      <xdr:colOff>415925</xdr:colOff>
      <xdr:row>77</xdr:row>
      <xdr:rowOff>69521</xdr:rowOff>
    </xdr:to>
    <xdr:sp macro="" textlink="">
      <xdr:nvSpPr>
        <xdr:cNvPr id="621" name="円/楕円 620"/>
        <xdr:cNvSpPr/>
      </xdr:nvSpPr>
      <xdr:spPr>
        <a:xfrm>
          <a:off x="15430500" y="1316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86048</xdr:rowOff>
    </xdr:from>
    <xdr:ext cx="599010" cy="259045"/>
    <xdr:sp macro="" textlink="">
      <xdr:nvSpPr>
        <xdr:cNvPr id="622" name="テキスト ボックス 621"/>
        <xdr:cNvSpPr txBox="1"/>
      </xdr:nvSpPr>
      <xdr:spPr>
        <a:xfrm>
          <a:off x="15181794" y="129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193,506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60697</xdr:rowOff>
    </xdr:from>
    <xdr:to>
      <xdr:col>21</xdr:col>
      <xdr:colOff>212725</xdr:colOff>
      <xdr:row>76</xdr:row>
      <xdr:rowOff>162297</xdr:rowOff>
    </xdr:to>
    <xdr:sp macro="" textlink="">
      <xdr:nvSpPr>
        <xdr:cNvPr id="623" name="円/楕円 622"/>
        <xdr:cNvSpPr/>
      </xdr:nvSpPr>
      <xdr:spPr>
        <a:xfrm>
          <a:off x="14541500" y="1309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7373</xdr:rowOff>
    </xdr:from>
    <xdr:ext cx="599010" cy="259045"/>
    <xdr:sp macro="" textlink="">
      <xdr:nvSpPr>
        <xdr:cNvPr id="624" name="テキスト ボックス 623"/>
        <xdr:cNvSpPr txBox="1"/>
      </xdr:nvSpPr>
      <xdr:spPr>
        <a:xfrm>
          <a:off x="14292794" y="1286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234,805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24516</xdr:rowOff>
    </xdr:from>
    <xdr:to>
      <xdr:col>20</xdr:col>
      <xdr:colOff>9525</xdr:colOff>
      <xdr:row>76</xdr:row>
      <xdr:rowOff>126116</xdr:rowOff>
    </xdr:to>
    <xdr:sp macro="" textlink="">
      <xdr:nvSpPr>
        <xdr:cNvPr id="625" name="円/楕円 624"/>
        <xdr:cNvSpPr/>
      </xdr:nvSpPr>
      <xdr:spPr>
        <a:xfrm>
          <a:off x="13652500" y="1305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142643</xdr:rowOff>
    </xdr:from>
    <xdr:ext cx="599010" cy="259045"/>
    <xdr:sp macro="" textlink="">
      <xdr:nvSpPr>
        <xdr:cNvPr id="626" name="テキスト ボックス 625"/>
        <xdr:cNvSpPr txBox="1"/>
      </xdr:nvSpPr>
      <xdr:spPr>
        <a:xfrm>
          <a:off x="13403794" y="12829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253,797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33046</xdr:rowOff>
    </xdr:from>
    <xdr:to>
      <xdr:col>18</xdr:col>
      <xdr:colOff>492125</xdr:colOff>
      <xdr:row>76</xdr:row>
      <xdr:rowOff>134646</xdr:rowOff>
    </xdr:to>
    <xdr:sp macro="" textlink="">
      <xdr:nvSpPr>
        <xdr:cNvPr id="627" name="円/楕円 626"/>
        <xdr:cNvSpPr/>
      </xdr:nvSpPr>
      <xdr:spPr>
        <a:xfrm>
          <a:off x="12763500" y="1306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151172</xdr:rowOff>
    </xdr:from>
    <xdr:ext cx="599010" cy="259045"/>
    <xdr:sp macro="" textlink="">
      <xdr:nvSpPr>
        <xdr:cNvPr id="628" name="テキスト ボックス 627"/>
        <xdr:cNvSpPr txBox="1"/>
      </xdr:nvSpPr>
      <xdr:spPr>
        <a:xfrm>
          <a:off x="12514794" y="12838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249,320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53037</xdr:rowOff>
    </xdr:from>
    <xdr:to>
      <xdr:col>23</xdr:col>
      <xdr:colOff>517525</xdr:colOff>
      <xdr:row>98</xdr:row>
      <xdr:rowOff>57854</xdr:rowOff>
    </xdr:to>
    <xdr:cxnSp macro="">
      <xdr:nvCxnSpPr>
        <xdr:cNvPr id="657" name="直線コネクタ 656"/>
        <xdr:cNvCxnSpPr/>
      </xdr:nvCxnSpPr>
      <xdr:spPr>
        <a:xfrm flipV="1">
          <a:off x="15481300" y="16855137"/>
          <a:ext cx="838200" cy="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57854</xdr:rowOff>
    </xdr:from>
    <xdr:to>
      <xdr:col>22</xdr:col>
      <xdr:colOff>365125</xdr:colOff>
      <xdr:row>98</xdr:row>
      <xdr:rowOff>120467</xdr:rowOff>
    </xdr:to>
    <xdr:cxnSp macro="">
      <xdr:nvCxnSpPr>
        <xdr:cNvPr id="660" name="直線コネクタ 659"/>
        <xdr:cNvCxnSpPr/>
      </xdr:nvCxnSpPr>
      <xdr:spPr>
        <a:xfrm flipV="1">
          <a:off x="14592300" y="16859954"/>
          <a:ext cx="889000" cy="6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2534</xdr:rowOff>
    </xdr:from>
    <xdr:ext cx="534377" cy="259045"/>
    <xdr:sp macro="" textlink="">
      <xdr:nvSpPr>
        <xdr:cNvPr id="662" name="テキスト ボックス 661"/>
        <xdr:cNvSpPr txBox="1"/>
      </xdr:nvSpPr>
      <xdr:spPr>
        <a:xfrm>
          <a:off x="15214111" y="169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85406</xdr:rowOff>
    </xdr:from>
    <xdr:to>
      <xdr:col>21</xdr:col>
      <xdr:colOff>161925</xdr:colOff>
      <xdr:row>98</xdr:row>
      <xdr:rowOff>120467</xdr:rowOff>
    </xdr:to>
    <xdr:cxnSp macro="">
      <xdr:nvCxnSpPr>
        <xdr:cNvPr id="663" name="直線コネクタ 662"/>
        <xdr:cNvCxnSpPr/>
      </xdr:nvCxnSpPr>
      <xdr:spPr>
        <a:xfrm>
          <a:off x="13703300" y="16716056"/>
          <a:ext cx="889000" cy="20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85406</xdr:rowOff>
    </xdr:from>
    <xdr:to>
      <xdr:col>19</xdr:col>
      <xdr:colOff>644525</xdr:colOff>
      <xdr:row>98</xdr:row>
      <xdr:rowOff>24726</xdr:rowOff>
    </xdr:to>
    <xdr:cxnSp macro="">
      <xdr:nvCxnSpPr>
        <xdr:cNvPr id="666" name="直線コネクタ 665"/>
        <xdr:cNvCxnSpPr/>
      </xdr:nvCxnSpPr>
      <xdr:spPr>
        <a:xfrm flipV="1">
          <a:off x="12814300" y="16716056"/>
          <a:ext cx="889000" cy="11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120507</xdr:rowOff>
    </xdr:from>
    <xdr:ext cx="599010" cy="259045"/>
    <xdr:sp macro="" textlink="">
      <xdr:nvSpPr>
        <xdr:cNvPr id="668" name="テキスト ボックス 667"/>
        <xdr:cNvSpPr txBox="1"/>
      </xdr:nvSpPr>
      <xdr:spPr>
        <a:xfrm>
          <a:off x="13403794" y="1692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144966</xdr:rowOff>
    </xdr:from>
    <xdr:ext cx="534377" cy="259045"/>
    <xdr:sp macro="" textlink="">
      <xdr:nvSpPr>
        <xdr:cNvPr id="670" name="テキスト ボックス 669"/>
        <xdr:cNvSpPr txBox="1"/>
      </xdr:nvSpPr>
      <xdr:spPr>
        <a:xfrm>
          <a:off x="12547111" y="1694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2237</xdr:rowOff>
    </xdr:from>
    <xdr:to>
      <xdr:col>23</xdr:col>
      <xdr:colOff>568325</xdr:colOff>
      <xdr:row>98</xdr:row>
      <xdr:rowOff>103837</xdr:rowOff>
    </xdr:to>
    <xdr:sp macro="" textlink="">
      <xdr:nvSpPr>
        <xdr:cNvPr id="676" name="円/楕円 675"/>
        <xdr:cNvSpPr/>
      </xdr:nvSpPr>
      <xdr:spPr>
        <a:xfrm>
          <a:off x="16268700" y="1680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25114</xdr:rowOff>
    </xdr:from>
    <xdr:ext cx="599010" cy="259045"/>
    <xdr:sp macro="" textlink="">
      <xdr:nvSpPr>
        <xdr:cNvPr id="677" name="積立金該当値テキスト"/>
        <xdr:cNvSpPr txBox="1"/>
      </xdr:nvSpPr>
      <xdr:spPr>
        <a:xfrm>
          <a:off x="16370300" y="1665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128,238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7054</xdr:rowOff>
    </xdr:from>
    <xdr:to>
      <xdr:col>22</xdr:col>
      <xdr:colOff>415925</xdr:colOff>
      <xdr:row>98</xdr:row>
      <xdr:rowOff>108654</xdr:rowOff>
    </xdr:to>
    <xdr:sp macro="" textlink="">
      <xdr:nvSpPr>
        <xdr:cNvPr id="678" name="円/楕円 677"/>
        <xdr:cNvSpPr/>
      </xdr:nvSpPr>
      <xdr:spPr>
        <a:xfrm>
          <a:off x="15430500" y="1680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125181</xdr:rowOff>
    </xdr:from>
    <xdr:ext cx="599010" cy="259045"/>
    <xdr:sp macro="" textlink="">
      <xdr:nvSpPr>
        <xdr:cNvPr id="679" name="テキスト ボックス 678"/>
        <xdr:cNvSpPr txBox="1"/>
      </xdr:nvSpPr>
      <xdr:spPr>
        <a:xfrm>
          <a:off x="15181794" y="1658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124,446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69667</xdr:rowOff>
    </xdr:from>
    <xdr:to>
      <xdr:col>21</xdr:col>
      <xdr:colOff>212725</xdr:colOff>
      <xdr:row>98</xdr:row>
      <xdr:rowOff>171267</xdr:rowOff>
    </xdr:to>
    <xdr:sp macro="" textlink="">
      <xdr:nvSpPr>
        <xdr:cNvPr id="680" name="円/楕円 679"/>
        <xdr:cNvSpPr/>
      </xdr:nvSpPr>
      <xdr:spPr>
        <a:xfrm>
          <a:off x="14541500" y="1687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162394</xdr:rowOff>
    </xdr:from>
    <xdr:ext cx="534377" cy="259045"/>
    <xdr:sp macro="" textlink="">
      <xdr:nvSpPr>
        <xdr:cNvPr id="681" name="テキスト ボックス 680"/>
        <xdr:cNvSpPr txBox="1"/>
      </xdr:nvSpPr>
      <xdr:spPr>
        <a:xfrm>
          <a:off x="14325111" y="1696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75,144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34606</xdr:rowOff>
    </xdr:from>
    <xdr:to>
      <xdr:col>20</xdr:col>
      <xdr:colOff>9525</xdr:colOff>
      <xdr:row>97</xdr:row>
      <xdr:rowOff>136206</xdr:rowOff>
    </xdr:to>
    <xdr:sp macro="" textlink="">
      <xdr:nvSpPr>
        <xdr:cNvPr id="682" name="円/楕円 681"/>
        <xdr:cNvSpPr/>
      </xdr:nvSpPr>
      <xdr:spPr>
        <a:xfrm>
          <a:off x="13652500" y="166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152733</xdr:rowOff>
    </xdr:from>
    <xdr:ext cx="599010" cy="259045"/>
    <xdr:sp macro="" textlink="">
      <xdr:nvSpPr>
        <xdr:cNvPr id="683" name="テキスト ボックス 682"/>
        <xdr:cNvSpPr txBox="1"/>
      </xdr:nvSpPr>
      <xdr:spPr>
        <a:xfrm>
          <a:off x="13403794" y="1644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237,752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145376</xdr:rowOff>
    </xdr:from>
    <xdr:to>
      <xdr:col>18</xdr:col>
      <xdr:colOff>492125</xdr:colOff>
      <xdr:row>98</xdr:row>
      <xdr:rowOff>75526</xdr:rowOff>
    </xdr:to>
    <xdr:sp macro="" textlink="">
      <xdr:nvSpPr>
        <xdr:cNvPr id="684" name="円/楕円 683"/>
        <xdr:cNvSpPr/>
      </xdr:nvSpPr>
      <xdr:spPr>
        <a:xfrm>
          <a:off x="12763500" y="1677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92053</xdr:rowOff>
    </xdr:from>
    <xdr:ext cx="599010" cy="259045"/>
    <xdr:sp macro="" textlink="">
      <xdr:nvSpPr>
        <xdr:cNvPr id="685" name="テキスト ボックス 684"/>
        <xdr:cNvSpPr txBox="1"/>
      </xdr:nvSpPr>
      <xdr:spPr>
        <a:xfrm>
          <a:off x="12514794" y="1655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149652</xdr:rowOff>
    </xdr:from>
    <xdr:to>
      <xdr:col>32</xdr:col>
      <xdr:colOff>187325</xdr:colOff>
      <xdr:row>58</xdr:row>
      <xdr:rowOff>150040</xdr:rowOff>
    </xdr:to>
    <xdr:cxnSp macro="">
      <xdr:nvCxnSpPr>
        <xdr:cNvPr id="771" name="直線コネクタ 770"/>
        <xdr:cNvCxnSpPr/>
      </xdr:nvCxnSpPr>
      <xdr:spPr>
        <a:xfrm>
          <a:off x="21323300" y="10093752"/>
          <a:ext cx="8382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149652</xdr:rowOff>
    </xdr:from>
    <xdr:to>
      <xdr:col>31</xdr:col>
      <xdr:colOff>34925</xdr:colOff>
      <xdr:row>58</xdr:row>
      <xdr:rowOff>153957</xdr:rowOff>
    </xdr:to>
    <xdr:cxnSp macro="">
      <xdr:nvCxnSpPr>
        <xdr:cNvPr id="774" name="直線コネクタ 773"/>
        <xdr:cNvCxnSpPr/>
      </xdr:nvCxnSpPr>
      <xdr:spPr>
        <a:xfrm flipV="1">
          <a:off x="20434300" y="10093752"/>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153957</xdr:rowOff>
    </xdr:from>
    <xdr:to>
      <xdr:col>29</xdr:col>
      <xdr:colOff>517525</xdr:colOff>
      <xdr:row>58</xdr:row>
      <xdr:rowOff>161768</xdr:rowOff>
    </xdr:to>
    <xdr:cxnSp macro="">
      <xdr:nvCxnSpPr>
        <xdr:cNvPr id="777" name="直線コネクタ 776"/>
        <xdr:cNvCxnSpPr/>
      </xdr:nvCxnSpPr>
      <xdr:spPr>
        <a:xfrm flipV="1">
          <a:off x="19545300" y="10098057"/>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29052</xdr:rowOff>
    </xdr:from>
    <xdr:ext cx="469744" cy="259045"/>
    <xdr:sp macro="" textlink="">
      <xdr:nvSpPr>
        <xdr:cNvPr id="779" name="テキスト ボックス 778"/>
        <xdr:cNvSpPr txBox="1"/>
      </xdr:nvSpPr>
      <xdr:spPr>
        <a:xfrm>
          <a:off x="20199427" y="1014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157097</xdr:rowOff>
    </xdr:from>
    <xdr:to>
      <xdr:col>28</xdr:col>
      <xdr:colOff>314325</xdr:colOff>
      <xdr:row>58</xdr:row>
      <xdr:rowOff>161768</xdr:rowOff>
    </xdr:to>
    <xdr:cxnSp macro="">
      <xdr:nvCxnSpPr>
        <xdr:cNvPr id="780" name="直線コネクタ 779"/>
        <xdr:cNvCxnSpPr/>
      </xdr:nvCxnSpPr>
      <xdr:spPr>
        <a:xfrm>
          <a:off x="18656300" y="10101197"/>
          <a:ext cx="889000"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99240</xdr:rowOff>
    </xdr:from>
    <xdr:to>
      <xdr:col>32</xdr:col>
      <xdr:colOff>238125</xdr:colOff>
      <xdr:row>59</xdr:row>
      <xdr:rowOff>29390</xdr:rowOff>
    </xdr:to>
    <xdr:sp macro="" textlink="">
      <xdr:nvSpPr>
        <xdr:cNvPr id="790" name="円/楕円 789"/>
        <xdr:cNvSpPr/>
      </xdr:nvSpPr>
      <xdr:spPr>
        <a:xfrm>
          <a:off x="22110700" y="1004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74200</xdr:rowOff>
    </xdr:from>
    <xdr:ext cx="469744" cy="259045"/>
    <xdr:sp macro="" textlink="">
      <xdr:nvSpPr>
        <xdr:cNvPr id="791" name="貸付金該当値テキスト"/>
        <xdr:cNvSpPr txBox="1"/>
      </xdr:nvSpPr>
      <xdr:spPr>
        <a:xfrm>
          <a:off x="22212300" y="1001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98852</xdr:rowOff>
    </xdr:from>
    <xdr:to>
      <xdr:col>31</xdr:col>
      <xdr:colOff>85725</xdr:colOff>
      <xdr:row>59</xdr:row>
      <xdr:rowOff>29002</xdr:rowOff>
    </xdr:to>
    <xdr:sp macro="" textlink="">
      <xdr:nvSpPr>
        <xdr:cNvPr id="792" name="円/楕円 791"/>
        <xdr:cNvSpPr/>
      </xdr:nvSpPr>
      <xdr:spPr>
        <a:xfrm>
          <a:off x="21272500" y="1004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20129</xdr:rowOff>
    </xdr:from>
    <xdr:ext cx="469744" cy="259045"/>
    <xdr:sp macro="" textlink="">
      <xdr:nvSpPr>
        <xdr:cNvPr id="793" name="テキスト ボックス 792"/>
        <xdr:cNvSpPr txBox="1"/>
      </xdr:nvSpPr>
      <xdr:spPr>
        <a:xfrm>
          <a:off x="21088427" y="101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103157</xdr:rowOff>
    </xdr:from>
    <xdr:to>
      <xdr:col>29</xdr:col>
      <xdr:colOff>568325</xdr:colOff>
      <xdr:row>59</xdr:row>
      <xdr:rowOff>33307</xdr:rowOff>
    </xdr:to>
    <xdr:sp macro="" textlink="">
      <xdr:nvSpPr>
        <xdr:cNvPr id="794" name="円/楕円 793"/>
        <xdr:cNvSpPr/>
      </xdr:nvSpPr>
      <xdr:spPr>
        <a:xfrm>
          <a:off x="20383500" y="1004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49834</xdr:rowOff>
    </xdr:from>
    <xdr:ext cx="469744" cy="259045"/>
    <xdr:sp macro="" textlink="">
      <xdr:nvSpPr>
        <xdr:cNvPr id="795" name="テキスト ボックス 794"/>
        <xdr:cNvSpPr txBox="1"/>
      </xdr:nvSpPr>
      <xdr:spPr>
        <a:xfrm>
          <a:off x="20199427" y="982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110968</xdr:rowOff>
    </xdr:from>
    <xdr:to>
      <xdr:col>28</xdr:col>
      <xdr:colOff>365125</xdr:colOff>
      <xdr:row>59</xdr:row>
      <xdr:rowOff>41118</xdr:rowOff>
    </xdr:to>
    <xdr:sp macro="" textlink="">
      <xdr:nvSpPr>
        <xdr:cNvPr id="796" name="円/楕円 795"/>
        <xdr:cNvSpPr/>
      </xdr:nvSpPr>
      <xdr:spPr>
        <a:xfrm>
          <a:off x="19494500" y="1005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32245</xdr:rowOff>
    </xdr:from>
    <xdr:ext cx="469744" cy="259045"/>
    <xdr:sp macro="" textlink="">
      <xdr:nvSpPr>
        <xdr:cNvPr id="797" name="テキスト ボックス 796"/>
        <xdr:cNvSpPr txBox="1"/>
      </xdr:nvSpPr>
      <xdr:spPr>
        <a:xfrm>
          <a:off x="19310427" y="1014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106297</xdr:rowOff>
    </xdr:from>
    <xdr:to>
      <xdr:col>27</xdr:col>
      <xdr:colOff>161925</xdr:colOff>
      <xdr:row>59</xdr:row>
      <xdr:rowOff>36447</xdr:rowOff>
    </xdr:to>
    <xdr:sp macro="" textlink="">
      <xdr:nvSpPr>
        <xdr:cNvPr id="798" name="円/楕円 797"/>
        <xdr:cNvSpPr/>
      </xdr:nvSpPr>
      <xdr:spPr>
        <a:xfrm>
          <a:off x="18605500" y="1005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27574</xdr:rowOff>
    </xdr:from>
    <xdr:ext cx="469744" cy="259045"/>
    <xdr:sp macro="" textlink="">
      <xdr:nvSpPr>
        <xdr:cNvPr id="799" name="テキスト ボックス 798"/>
        <xdr:cNvSpPr txBox="1"/>
      </xdr:nvSpPr>
      <xdr:spPr>
        <a:xfrm>
          <a:off x="18421427" y="1014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55473</xdr:rowOff>
    </xdr:from>
    <xdr:to>
      <xdr:col>32</xdr:col>
      <xdr:colOff>187325</xdr:colOff>
      <xdr:row>73</xdr:row>
      <xdr:rowOff>63112</xdr:rowOff>
    </xdr:to>
    <xdr:cxnSp macro="">
      <xdr:nvCxnSpPr>
        <xdr:cNvPr id="828" name="直線コネクタ 827"/>
        <xdr:cNvCxnSpPr/>
      </xdr:nvCxnSpPr>
      <xdr:spPr>
        <a:xfrm flipV="1">
          <a:off x="21323300" y="12571323"/>
          <a:ext cx="838200" cy="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9" name="繰出金平均値テキスト"/>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63112</xdr:rowOff>
    </xdr:from>
    <xdr:to>
      <xdr:col>31</xdr:col>
      <xdr:colOff>34925</xdr:colOff>
      <xdr:row>74</xdr:row>
      <xdr:rowOff>71871</xdr:rowOff>
    </xdr:to>
    <xdr:cxnSp macro="">
      <xdr:nvCxnSpPr>
        <xdr:cNvPr id="831" name="直線コネクタ 830"/>
        <xdr:cNvCxnSpPr/>
      </xdr:nvCxnSpPr>
      <xdr:spPr>
        <a:xfrm flipV="1">
          <a:off x="20434300" y="12578962"/>
          <a:ext cx="889000" cy="18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33" name="テキスト ボックス 832"/>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66739</xdr:rowOff>
    </xdr:from>
    <xdr:to>
      <xdr:col>29</xdr:col>
      <xdr:colOff>517525</xdr:colOff>
      <xdr:row>74</xdr:row>
      <xdr:rowOff>71871</xdr:rowOff>
    </xdr:to>
    <xdr:cxnSp macro="">
      <xdr:nvCxnSpPr>
        <xdr:cNvPr id="834" name="直線コネクタ 833"/>
        <xdr:cNvCxnSpPr/>
      </xdr:nvCxnSpPr>
      <xdr:spPr>
        <a:xfrm>
          <a:off x="19545300" y="12754039"/>
          <a:ext cx="889000" cy="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6" name="テキスト ボックス 835"/>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66739</xdr:rowOff>
    </xdr:from>
    <xdr:to>
      <xdr:col>28</xdr:col>
      <xdr:colOff>314325</xdr:colOff>
      <xdr:row>74</xdr:row>
      <xdr:rowOff>68187</xdr:rowOff>
    </xdr:to>
    <xdr:cxnSp macro="">
      <xdr:nvCxnSpPr>
        <xdr:cNvPr id="837" name="直線コネクタ 836"/>
        <xdr:cNvCxnSpPr/>
      </xdr:nvCxnSpPr>
      <xdr:spPr>
        <a:xfrm flipV="1">
          <a:off x="18656300" y="12754039"/>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9" name="テキスト ボックス 838"/>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1" name="テキスト ボックス 840"/>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4673</xdr:rowOff>
    </xdr:from>
    <xdr:to>
      <xdr:col>32</xdr:col>
      <xdr:colOff>238125</xdr:colOff>
      <xdr:row>73</xdr:row>
      <xdr:rowOff>106273</xdr:rowOff>
    </xdr:to>
    <xdr:sp macro="" textlink="">
      <xdr:nvSpPr>
        <xdr:cNvPr id="847" name="円/楕円 846"/>
        <xdr:cNvSpPr/>
      </xdr:nvSpPr>
      <xdr:spPr>
        <a:xfrm>
          <a:off x="22110700" y="1252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27550</xdr:rowOff>
    </xdr:from>
    <xdr:ext cx="599010" cy="259045"/>
    <xdr:sp macro="" textlink="">
      <xdr:nvSpPr>
        <xdr:cNvPr id="848" name="繰出金該当値テキスト"/>
        <xdr:cNvSpPr txBox="1"/>
      </xdr:nvSpPr>
      <xdr:spPr>
        <a:xfrm>
          <a:off x="22212300" y="12371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267,107</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12312</xdr:rowOff>
    </xdr:from>
    <xdr:to>
      <xdr:col>31</xdr:col>
      <xdr:colOff>85725</xdr:colOff>
      <xdr:row>73</xdr:row>
      <xdr:rowOff>113912</xdr:rowOff>
    </xdr:to>
    <xdr:sp macro="" textlink="">
      <xdr:nvSpPr>
        <xdr:cNvPr id="849" name="円/楕円 848"/>
        <xdr:cNvSpPr/>
      </xdr:nvSpPr>
      <xdr:spPr>
        <a:xfrm>
          <a:off x="21272500" y="1252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71</xdr:row>
      <xdr:rowOff>130439</xdr:rowOff>
    </xdr:from>
    <xdr:ext cx="599010" cy="259045"/>
    <xdr:sp macro="" textlink="">
      <xdr:nvSpPr>
        <xdr:cNvPr id="850" name="テキスト ボックス 849"/>
        <xdr:cNvSpPr txBox="1"/>
      </xdr:nvSpPr>
      <xdr:spPr>
        <a:xfrm>
          <a:off x="21023794" y="1230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265,102</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21071</xdr:rowOff>
    </xdr:from>
    <xdr:to>
      <xdr:col>29</xdr:col>
      <xdr:colOff>568325</xdr:colOff>
      <xdr:row>74</xdr:row>
      <xdr:rowOff>122671</xdr:rowOff>
    </xdr:to>
    <xdr:sp macro="" textlink="">
      <xdr:nvSpPr>
        <xdr:cNvPr id="851" name="円/楕円 850"/>
        <xdr:cNvSpPr/>
      </xdr:nvSpPr>
      <xdr:spPr>
        <a:xfrm>
          <a:off x="20383500" y="1270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139198</xdr:rowOff>
    </xdr:from>
    <xdr:ext cx="599010" cy="259045"/>
    <xdr:sp macro="" textlink="">
      <xdr:nvSpPr>
        <xdr:cNvPr id="852" name="テキスト ボックス 851"/>
        <xdr:cNvSpPr txBox="1"/>
      </xdr:nvSpPr>
      <xdr:spPr>
        <a:xfrm>
          <a:off x="20134794" y="12483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217,803</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15939</xdr:rowOff>
    </xdr:from>
    <xdr:to>
      <xdr:col>28</xdr:col>
      <xdr:colOff>365125</xdr:colOff>
      <xdr:row>74</xdr:row>
      <xdr:rowOff>117539</xdr:rowOff>
    </xdr:to>
    <xdr:sp macro="" textlink="">
      <xdr:nvSpPr>
        <xdr:cNvPr id="853" name="円/楕円 852"/>
        <xdr:cNvSpPr/>
      </xdr:nvSpPr>
      <xdr:spPr>
        <a:xfrm>
          <a:off x="19494500" y="1270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134066</xdr:rowOff>
    </xdr:from>
    <xdr:ext cx="599010" cy="259045"/>
    <xdr:sp macro="" textlink="">
      <xdr:nvSpPr>
        <xdr:cNvPr id="854" name="テキスト ボックス 853"/>
        <xdr:cNvSpPr txBox="1"/>
      </xdr:nvSpPr>
      <xdr:spPr>
        <a:xfrm>
          <a:off x="19245794" y="12478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219,150</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17387</xdr:rowOff>
    </xdr:from>
    <xdr:to>
      <xdr:col>27</xdr:col>
      <xdr:colOff>161925</xdr:colOff>
      <xdr:row>74</xdr:row>
      <xdr:rowOff>118987</xdr:rowOff>
    </xdr:to>
    <xdr:sp macro="" textlink="">
      <xdr:nvSpPr>
        <xdr:cNvPr id="855" name="円/楕円 854"/>
        <xdr:cNvSpPr/>
      </xdr:nvSpPr>
      <xdr:spPr>
        <a:xfrm>
          <a:off x="18605500" y="1270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135514</xdr:rowOff>
    </xdr:from>
    <xdr:ext cx="599010" cy="259045"/>
    <xdr:sp macro="" textlink="">
      <xdr:nvSpPr>
        <xdr:cNvPr id="856" name="テキスト ボックス 855"/>
        <xdr:cNvSpPr txBox="1"/>
      </xdr:nvSpPr>
      <xdr:spPr>
        <a:xfrm>
          <a:off x="18356794" y="124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218,770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itchFamily="50" charset="-128"/>
              <a:ea typeface="ＭＳ Ｐゴシック" pitchFamily="50"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物件費及び繰出金が類似団体内平均と比較して非常に高い数値となっている。物件費の主な要因としては直営温泉施設に係る管理運営費、保育所の加配保育士の雇用、児童生徒の減少による複式学級解消のために行っている山村留学制度に係る経費等となっている。繰出金については、公営企業会計等の職員人件費に係る繰出金、簡易水道及び下水道工事に係る繰出金が主な要因となっている。</a:t>
          </a:r>
          <a:endParaRPr lang="ja-JP" altLang="ja-JP" sz="1300">
            <a:effectLst/>
            <a:latin typeface="ＭＳ Ｐゴシック" pitchFamily="50" charset="-128"/>
            <a:ea typeface="ＭＳ Ｐゴシック"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長野県売木村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597
594
43.43
1,250,257
1,194,612
45,333
720,850
722,291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100936</xdr:rowOff>
    </xdr:from>
    <xdr:to>
      <xdr:col>6</xdr:col>
      <xdr:colOff>511175</xdr:colOff>
      <xdr:row>36</xdr:row>
      <xdr:rowOff>112823</xdr:rowOff>
    </xdr:to>
    <xdr:cxnSp macro="">
      <xdr:nvCxnSpPr>
        <xdr:cNvPr id="62" name="直線コネクタ 61"/>
        <xdr:cNvCxnSpPr/>
      </xdr:nvCxnSpPr>
      <xdr:spPr>
        <a:xfrm flipV="1">
          <a:off x="3797300" y="6273136"/>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112823</xdr:rowOff>
    </xdr:from>
    <xdr:to>
      <xdr:col>5</xdr:col>
      <xdr:colOff>358775</xdr:colOff>
      <xdr:row>36</xdr:row>
      <xdr:rowOff>132352</xdr:rowOff>
    </xdr:to>
    <xdr:cxnSp macro="">
      <xdr:nvCxnSpPr>
        <xdr:cNvPr id="65" name="直線コネクタ 64"/>
        <xdr:cNvCxnSpPr/>
      </xdr:nvCxnSpPr>
      <xdr:spPr>
        <a:xfrm flipV="1">
          <a:off x="2908300" y="6285023"/>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84265</xdr:rowOff>
    </xdr:from>
    <xdr:to>
      <xdr:col>4</xdr:col>
      <xdr:colOff>155575</xdr:colOff>
      <xdr:row>36</xdr:row>
      <xdr:rowOff>132352</xdr:rowOff>
    </xdr:to>
    <xdr:cxnSp macro="">
      <xdr:nvCxnSpPr>
        <xdr:cNvPr id="68" name="直線コネクタ 67"/>
        <xdr:cNvCxnSpPr/>
      </xdr:nvCxnSpPr>
      <xdr:spPr>
        <a:xfrm>
          <a:off x="2019300" y="6256465"/>
          <a:ext cx="889000" cy="4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163768</xdr:rowOff>
    </xdr:from>
    <xdr:to>
      <xdr:col>2</xdr:col>
      <xdr:colOff>638175</xdr:colOff>
      <xdr:row>36</xdr:row>
      <xdr:rowOff>84265</xdr:rowOff>
    </xdr:to>
    <xdr:cxnSp macro="">
      <xdr:nvCxnSpPr>
        <xdr:cNvPr id="71" name="直線コネクタ 70"/>
        <xdr:cNvCxnSpPr/>
      </xdr:nvCxnSpPr>
      <xdr:spPr>
        <a:xfrm>
          <a:off x="1130300" y="6164518"/>
          <a:ext cx="889000" cy="9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50136</xdr:rowOff>
    </xdr:from>
    <xdr:to>
      <xdr:col>6</xdr:col>
      <xdr:colOff>561975</xdr:colOff>
      <xdr:row>36</xdr:row>
      <xdr:rowOff>151736</xdr:rowOff>
    </xdr:to>
    <xdr:sp macro="" textlink="">
      <xdr:nvSpPr>
        <xdr:cNvPr id="81" name="円/楕円 80"/>
        <xdr:cNvSpPr/>
      </xdr:nvSpPr>
      <xdr:spPr>
        <a:xfrm>
          <a:off x="4584700" y="622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73013</xdr:rowOff>
    </xdr:from>
    <xdr:ext cx="534377" cy="259045"/>
    <xdr:sp macro="" textlink="">
      <xdr:nvSpPr>
        <xdr:cNvPr id="82" name="議会費該当値テキスト"/>
        <xdr:cNvSpPr txBox="1"/>
      </xdr:nvSpPr>
      <xdr:spPr>
        <a:xfrm>
          <a:off x="4686300" y="607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31,374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62023</xdr:rowOff>
    </xdr:from>
    <xdr:to>
      <xdr:col>5</xdr:col>
      <xdr:colOff>409575</xdr:colOff>
      <xdr:row>36</xdr:row>
      <xdr:rowOff>163623</xdr:rowOff>
    </xdr:to>
    <xdr:sp macro="" textlink="">
      <xdr:nvSpPr>
        <xdr:cNvPr id="83" name="円/楕円 82"/>
        <xdr:cNvSpPr/>
      </xdr:nvSpPr>
      <xdr:spPr>
        <a:xfrm>
          <a:off x="3746500" y="623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8700</xdr:rowOff>
    </xdr:from>
    <xdr:ext cx="534377" cy="259045"/>
    <xdr:sp macro="" textlink="">
      <xdr:nvSpPr>
        <xdr:cNvPr id="84" name="テキスト ボックス 83"/>
        <xdr:cNvSpPr txBox="1"/>
      </xdr:nvSpPr>
      <xdr:spPr>
        <a:xfrm>
          <a:off x="3530111" y="600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30,646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81552</xdr:rowOff>
    </xdr:from>
    <xdr:to>
      <xdr:col>4</xdr:col>
      <xdr:colOff>206375</xdr:colOff>
      <xdr:row>37</xdr:row>
      <xdr:rowOff>11702</xdr:rowOff>
    </xdr:to>
    <xdr:sp macro="" textlink="">
      <xdr:nvSpPr>
        <xdr:cNvPr id="85" name="円/楕円 84"/>
        <xdr:cNvSpPr/>
      </xdr:nvSpPr>
      <xdr:spPr>
        <a:xfrm>
          <a:off x="2857500" y="625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28229</xdr:rowOff>
    </xdr:from>
    <xdr:ext cx="534377" cy="259045"/>
    <xdr:sp macro="" textlink="">
      <xdr:nvSpPr>
        <xdr:cNvPr id="86" name="テキスト ボックス 85"/>
        <xdr:cNvSpPr txBox="1"/>
      </xdr:nvSpPr>
      <xdr:spPr>
        <a:xfrm>
          <a:off x="2641111" y="602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33465</xdr:rowOff>
    </xdr:from>
    <xdr:to>
      <xdr:col>3</xdr:col>
      <xdr:colOff>3175</xdr:colOff>
      <xdr:row>36</xdr:row>
      <xdr:rowOff>135065</xdr:rowOff>
    </xdr:to>
    <xdr:sp macro="" textlink="">
      <xdr:nvSpPr>
        <xdr:cNvPr id="87" name="円/楕円 86"/>
        <xdr:cNvSpPr/>
      </xdr:nvSpPr>
      <xdr:spPr>
        <a:xfrm>
          <a:off x="1968500" y="620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151592</xdr:rowOff>
    </xdr:from>
    <xdr:ext cx="534377" cy="259045"/>
    <xdr:sp macro="" textlink="">
      <xdr:nvSpPr>
        <xdr:cNvPr id="88" name="テキスト ボックス 87"/>
        <xdr:cNvSpPr txBox="1"/>
      </xdr:nvSpPr>
      <xdr:spPr>
        <a:xfrm>
          <a:off x="1752111" y="598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112968</xdr:rowOff>
    </xdr:from>
    <xdr:to>
      <xdr:col>1</xdr:col>
      <xdr:colOff>485775</xdr:colOff>
      <xdr:row>36</xdr:row>
      <xdr:rowOff>43118</xdr:rowOff>
    </xdr:to>
    <xdr:sp macro="" textlink="">
      <xdr:nvSpPr>
        <xdr:cNvPr id="89" name="円/楕円 88"/>
        <xdr:cNvSpPr/>
      </xdr:nvSpPr>
      <xdr:spPr>
        <a:xfrm>
          <a:off x="1079500" y="611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59645</xdr:rowOff>
    </xdr:from>
    <xdr:ext cx="534377" cy="259045"/>
    <xdr:sp macro="" textlink="">
      <xdr:nvSpPr>
        <xdr:cNvPr id="90" name="テキスト ボックス 89"/>
        <xdr:cNvSpPr txBox="1"/>
      </xdr:nvSpPr>
      <xdr:spPr>
        <a:xfrm>
          <a:off x="863111" y="588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144918</xdr:rowOff>
    </xdr:from>
    <xdr:to>
      <xdr:col>6</xdr:col>
      <xdr:colOff>511175</xdr:colOff>
      <xdr:row>57</xdr:row>
      <xdr:rowOff>52390</xdr:rowOff>
    </xdr:to>
    <xdr:cxnSp macro="">
      <xdr:nvCxnSpPr>
        <xdr:cNvPr id="121" name="直線コネクタ 120"/>
        <xdr:cNvCxnSpPr/>
      </xdr:nvCxnSpPr>
      <xdr:spPr>
        <a:xfrm flipV="1">
          <a:off x="3797300" y="9746118"/>
          <a:ext cx="838200" cy="7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52390</xdr:rowOff>
    </xdr:from>
    <xdr:to>
      <xdr:col>5</xdr:col>
      <xdr:colOff>358775</xdr:colOff>
      <xdr:row>57</xdr:row>
      <xdr:rowOff>105938</xdr:rowOff>
    </xdr:to>
    <xdr:cxnSp macro="">
      <xdr:nvCxnSpPr>
        <xdr:cNvPr id="124" name="直線コネクタ 123"/>
        <xdr:cNvCxnSpPr/>
      </xdr:nvCxnSpPr>
      <xdr:spPr>
        <a:xfrm flipV="1">
          <a:off x="2908300" y="9825040"/>
          <a:ext cx="889000" cy="5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141113</xdr:rowOff>
    </xdr:from>
    <xdr:to>
      <xdr:col>4</xdr:col>
      <xdr:colOff>155575</xdr:colOff>
      <xdr:row>57</xdr:row>
      <xdr:rowOff>105938</xdr:rowOff>
    </xdr:to>
    <xdr:cxnSp macro="">
      <xdr:nvCxnSpPr>
        <xdr:cNvPr id="127" name="直線コネクタ 126"/>
        <xdr:cNvCxnSpPr/>
      </xdr:nvCxnSpPr>
      <xdr:spPr>
        <a:xfrm>
          <a:off x="2019300" y="9742313"/>
          <a:ext cx="889000" cy="13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141113</xdr:rowOff>
    </xdr:from>
    <xdr:to>
      <xdr:col>2</xdr:col>
      <xdr:colOff>638175</xdr:colOff>
      <xdr:row>57</xdr:row>
      <xdr:rowOff>46883</xdr:rowOff>
    </xdr:to>
    <xdr:cxnSp macro="">
      <xdr:nvCxnSpPr>
        <xdr:cNvPr id="130" name="直線コネクタ 129"/>
        <xdr:cNvCxnSpPr/>
      </xdr:nvCxnSpPr>
      <xdr:spPr>
        <a:xfrm flipV="1">
          <a:off x="1130300" y="9742313"/>
          <a:ext cx="889000" cy="7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33507</xdr:rowOff>
    </xdr:from>
    <xdr:ext cx="599010" cy="259045"/>
    <xdr:sp macro="" textlink="">
      <xdr:nvSpPr>
        <xdr:cNvPr id="132" name="テキスト ボックス 131"/>
        <xdr:cNvSpPr txBox="1"/>
      </xdr:nvSpPr>
      <xdr:spPr>
        <a:xfrm>
          <a:off x="1719794" y="997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94118</xdr:rowOff>
    </xdr:from>
    <xdr:to>
      <xdr:col>6</xdr:col>
      <xdr:colOff>561975</xdr:colOff>
      <xdr:row>57</xdr:row>
      <xdr:rowOff>24268</xdr:rowOff>
    </xdr:to>
    <xdr:sp macro="" textlink="">
      <xdr:nvSpPr>
        <xdr:cNvPr id="140" name="円/楕円 139"/>
        <xdr:cNvSpPr/>
      </xdr:nvSpPr>
      <xdr:spPr>
        <a:xfrm>
          <a:off x="4584700" y="969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116995</xdr:rowOff>
    </xdr:from>
    <xdr:ext cx="599010" cy="259045"/>
    <xdr:sp macro="" textlink="">
      <xdr:nvSpPr>
        <xdr:cNvPr id="141" name="総務費該当値テキスト"/>
        <xdr:cNvSpPr txBox="1"/>
      </xdr:nvSpPr>
      <xdr:spPr>
        <a:xfrm>
          <a:off x="4686300" y="9546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430,206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1590</xdr:rowOff>
    </xdr:from>
    <xdr:to>
      <xdr:col>5</xdr:col>
      <xdr:colOff>409575</xdr:colOff>
      <xdr:row>57</xdr:row>
      <xdr:rowOff>103190</xdr:rowOff>
    </xdr:to>
    <xdr:sp macro="" textlink="">
      <xdr:nvSpPr>
        <xdr:cNvPr id="142" name="円/楕円 141"/>
        <xdr:cNvSpPr/>
      </xdr:nvSpPr>
      <xdr:spPr>
        <a:xfrm>
          <a:off x="3746500" y="977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119717</xdr:rowOff>
    </xdr:from>
    <xdr:ext cx="599010" cy="259045"/>
    <xdr:sp macro="" textlink="">
      <xdr:nvSpPr>
        <xdr:cNvPr id="143" name="テキスト ボックス 142"/>
        <xdr:cNvSpPr txBox="1"/>
      </xdr:nvSpPr>
      <xdr:spPr>
        <a:xfrm>
          <a:off x="3497794" y="9549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357,706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55138</xdr:rowOff>
    </xdr:from>
    <xdr:to>
      <xdr:col>4</xdr:col>
      <xdr:colOff>206375</xdr:colOff>
      <xdr:row>57</xdr:row>
      <xdr:rowOff>156738</xdr:rowOff>
    </xdr:to>
    <xdr:sp macro="" textlink="">
      <xdr:nvSpPr>
        <xdr:cNvPr id="144" name="円/楕円 143"/>
        <xdr:cNvSpPr/>
      </xdr:nvSpPr>
      <xdr:spPr>
        <a:xfrm>
          <a:off x="2857500" y="982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1815</xdr:rowOff>
    </xdr:from>
    <xdr:ext cx="599010" cy="259045"/>
    <xdr:sp macro="" textlink="">
      <xdr:nvSpPr>
        <xdr:cNvPr id="145" name="テキスト ボックス 144"/>
        <xdr:cNvSpPr txBox="1"/>
      </xdr:nvSpPr>
      <xdr:spPr>
        <a:xfrm>
          <a:off x="2608794" y="960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308,515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90313</xdr:rowOff>
    </xdr:from>
    <xdr:to>
      <xdr:col>3</xdr:col>
      <xdr:colOff>3175</xdr:colOff>
      <xdr:row>57</xdr:row>
      <xdr:rowOff>20463</xdr:rowOff>
    </xdr:to>
    <xdr:sp macro="" textlink="">
      <xdr:nvSpPr>
        <xdr:cNvPr id="146" name="円/楕円 145"/>
        <xdr:cNvSpPr/>
      </xdr:nvSpPr>
      <xdr:spPr>
        <a:xfrm>
          <a:off x="1968500" y="969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36990</xdr:rowOff>
    </xdr:from>
    <xdr:ext cx="599010" cy="259045"/>
    <xdr:sp macro="" textlink="">
      <xdr:nvSpPr>
        <xdr:cNvPr id="147" name="テキスト ボックス 146"/>
        <xdr:cNvSpPr txBox="1"/>
      </xdr:nvSpPr>
      <xdr:spPr>
        <a:xfrm>
          <a:off x="1719794" y="946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433,702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167533</xdr:rowOff>
    </xdr:from>
    <xdr:to>
      <xdr:col>1</xdr:col>
      <xdr:colOff>485775</xdr:colOff>
      <xdr:row>57</xdr:row>
      <xdr:rowOff>97683</xdr:rowOff>
    </xdr:to>
    <xdr:sp macro="" textlink="">
      <xdr:nvSpPr>
        <xdr:cNvPr id="148" name="円/楕円 147"/>
        <xdr:cNvSpPr/>
      </xdr:nvSpPr>
      <xdr:spPr>
        <a:xfrm>
          <a:off x="1079500" y="976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114210</xdr:rowOff>
    </xdr:from>
    <xdr:ext cx="599010" cy="259045"/>
    <xdr:sp macro="" textlink="">
      <xdr:nvSpPr>
        <xdr:cNvPr id="149" name="テキスト ボックス 148"/>
        <xdr:cNvSpPr txBox="1"/>
      </xdr:nvSpPr>
      <xdr:spPr>
        <a:xfrm>
          <a:off x="830794" y="9543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362,765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86261</xdr:rowOff>
    </xdr:from>
    <xdr:to>
      <xdr:col>6</xdr:col>
      <xdr:colOff>511175</xdr:colOff>
      <xdr:row>77</xdr:row>
      <xdr:rowOff>89185</xdr:rowOff>
    </xdr:to>
    <xdr:cxnSp macro="">
      <xdr:nvCxnSpPr>
        <xdr:cNvPr id="178" name="直線コネクタ 177"/>
        <xdr:cNvCxnSpPr/>
      </xdr:nvCxnSpPr>
      <xdr:spPr>
        <a:xfrm>
          <a:off x="3797300" y="13287911"/>
          <a:ext cx="838200" cy="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86261</xdr:rowOff>
    </xdr:from>
    <xdr:to>
      <xdr:col>5</xdr:col>
      <xdr:colOff>358775</xdr:colOff>
      <xdr:row>77</xdr:row>
      <xdr:rowOff>116284</xdr:rowOff>
    </xdr:to>
    <xdr:cxnSp macro="">
      <xdr:nvCxnSpPr>
        <xdr:cNvPr id="181" name="直線コネクタ 180"/>
        <xdr:cNvCxnSpPr/>
      </xdr:nvCxnSpPr>
      <xdr:spPr>
        <a:xfrm flipV="1">
          <a:off x="2908300" y="13287911"/>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116284</xdr:rowOff>
    </xdr:from>
    <xdr:to>
      <xdr:col>4</xdr:col>
      <xdr:colOff>155575</xdr:colOff>
      <xdr:row>77</xdr:row>
      <xdr:rowOff>122481</xdr:rowOff>
    </xdr:to>
    <xdr:cxnSp macro="">
      <xdr:nvCxnSpPr>
        <xdr:cNvPr id="184" name="直線コネクタ 183"/>
        <xdr:cNvCxnSpPr/>
      </xdr:nvCxnSpPr>
      <xdr:spPr>
        <a:xfrm flipV="1">
          <a:off x="2019300" y="13317934"/>
          <a:ext cx="889000" cy="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14583</xdr:rowOff>
    </xdr:from>
    <xdr:ext cx="599010" cy="259045"/>
    <xdr:sp macro="" textlink="">
      <xdr:nvSpPr>
        <xdr:cNvPr id="186" name="テキスト ボックス 185"/>
        <xdr:cNvSpPr txBox="1"/>
      </xdr:nvSpPr>
      <xdr:spPr>
        <a:xfrm>
          <a:off x="2608794" y="133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116289</xdr:rowOff>
    </xdr:from>
    <xdr:to>
      <xdr:col>2</xdr:col>
      <xdr:colOff>638175</xdr:colOff>
      <xdr:row>77</xdr:row>
      <xdr:rowOff>122481</xdr:rowOff>
    </xdr:to>
    <xdr:cxnSp macro="">
      <xdr:nvCxnSpPr>
        <xdr:cNvPr id="187" name="直線コネクタ 186"/>
        <xdr:cNvCxnSpPr/>
      </xdr:nvCxnSpPr>
      <xdr:spPr>
        <a:xfrm>
          <a:off x="1130300" y="13317939"/>
          <a:ext cx="889000" cy="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3757</xdr:rowOff>
    </xdr:from>
    <xdr:ext cx="599010" cy="259045"/>
    <xdr:sp macro="" textlink="">
      <xdr:nvSpPr>
        <xdr:cNvPr id="189" name="テキスト ボックス 188"/>
        <xdr:cNvSpPr txBox="1"/>
      </xdr:nvSpPr>
      <xdr:spPr>
        <a:xfrm>
          <a:off x="1719794"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25032</xdr:rowOff>
    </xdr:from>
    <xdr:ext cx="599010" cy="259045"/>
    <xdr:sp macro="" textlink="">
      <xdr:nvSpPr>
        <xdr:cNvPr id="191" name="テキスト ボックス 190"/>
        <xdr:cNvSpPr txBox="1"/>
      </xdr:nvSpPr>
      <xdr:spPr>
        <a:xfrm>
          <a:off x="830794" y="1339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38385</xdr:rowOff>
    </xdr:from>
    <xdr:to>
      <xdr:col>6</xdr:col>
      <xdr:colOff>561975</xdr:colOff>
      <xdr:row>77</xdr:row>
      <xdr:rowOff>139985</xdr:rowOff>
    </xdr:to>
    <xdr:sp macro="" textlink="">
      <xdr:nvSpPr>
        <xdr:cNvPr id="197" name="円/楕円 196"/>
        <xdr:cNvSpPr/>
      </xdr:nvSpPr>
      <xdr:spPr>
        <a:xfrm>
          <a:off x="4584700" y="132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61262</xdr:rowOff>
    </xdr:from>
    <xdr:ext cx="599010" cy="259045"/>
    <xdr:sp macro="" textlink="">
      <xdr:nvSpPr>
        <xdr:cNvPr id="198" name="民生費該当値テキスト"/>
        <xdr:cNvSpPr txBox="1"/>
      </xdr:nvSpPr>
      <xdr:spPr>
        <a:xfrm>
          <a:off x="4686300" y="1309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234,776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35461</xdr:rowOff>
    </xdr:from>
    <xdr:to>
      <xdr:col>5</xdr:col>
      <xdr:colOff>409575</xdr:colOff>
      <xdr:row>77</xdr:row>
      <xdr:rowOff>137061</xdr:rowOff>
    </xdr:to>
    <xdr:sp macro="" textlink="">
      <xdr:nvSpPr>
        <xdr:cNvPr id="199" name="円/楕円 198"/>
        <xdr:cNvSpPr/>
      </xdr:nvSpPr>
      <xdr:spPr>
        <a:xfrm>
          <a:off x="3746500" y="1323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153588</xdr:rowOff>
    </xdr:from>
    <xdr:ext cx="599010" cy="259045"/>
    <xdr:sp macro="" textlink="">
      <xdr:nvSpPr>
        <xdr:cNvPr id="200" name="テキスト ボックス 199"/>
        <xdr:cNvSpPr txBox="1"/>
      </xdr:nvSpPr>
      <xdr:spPr>
        <a:xfrm>
          <a:off x="3497794" y="13012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237,078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65484</xdr:rowOff>
    </xdr:from>
    <xdr:to>
      <xdr:col>4</xdr:col>
      <xdr:colOff>206375</xdr:colOff>
      <xdr:row>77</xdr:row>
      <xdr:rowOff>167084</xdr:rowOff>
    </xdr:to>
    <xdr:sp macro="" textlink="">
      <xdr:nvSpPr>
        <xdr:cNvPr id="201" name="円/楕円 200"/>
        <xdr:cNvSpPr/>
      </xdr:nvSpPr>
      <xdr:spPr>
        <a:xfrm>
          <a:off x="2857500" y="132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12161</xdr:rowOff>
    </xdr:from>
    <xdr:ext cx="599010" cy="259045"/>
    <xdr:sp macro="" textlink="">
      <xdr:nvSpPr>
        <xdr:cNvPr id="202" name="テキスト ボックス 201"/>
        <xdr:cNvSpPr txBox="1"/>
      </xdr:nvSpPr>
      <xdr:spPr>
        <a:xfrm>
          <a:off x="2608794" y="1304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213,437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71681</xdr:rowOff>
    </xdr:from>
    <xdr:to>
      <xdr:col>3</xdr:col>
      <xdr:colOff>3175</xdr:colOff>
      <xdr:row>78</xdr:row>
      <xdr:rowOff>1831</xdr:rowOff>
    </xdr:to>
    <xdr:sp macro="" textlink="">
      <xdr:nvSpPr>
        <xdr:cNvPr id="203" name="円/楕円 202"/>
        <xdr:cNvSpPr/>
      </xdr:nvSpPr>
      <xdr:spPr>
        <a:xfrm>
          <a:off x="1968500" y="1327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18358</xdr:rowOff>
    </xdr:from>
    <xdr:ext cx="599010" cy="259045"/>
    <xdr:sp macro="" textlink="">
      <xdr:nvSpPr>
        <xdr:cNvPr id="204" name="テキスト ボックス 203"/>
        <xdr:cNvSpPr txBox="1"/>
      </xdr:nvSpPr>
      <xdr:spPr>
        <a:xfrm>
          <a:off x="1719794" y="1304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208,558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65489</xdr:rowOff>
    </xdr:from>
    <xdr:to>
      <xdr:col>1</xdr:col>
      <xdr:colOff>485775</xdr:colOff>
      <xdr:row>77</xdr:row>
      <xdr:rowOff>167089</xdr:rowOff>
    </xdr:to>
    <xdr:sp macro="" textlink="">
      <xdr:nvSpPr>
        <xdr:cNvPr id="205" name="円/楕円 204"/>
        <xdr:cNvSpPr/>
      </xdr:nvSpPr>
      <xdr:spPr>
        <a:xfrm>
          <a:off x="1079500" y="1326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12166</xdr:rowOff>
    </xdr:from>
    <xdr:ext cx="599010" cy="259045"/>
    <xdr:sp macro="" textlink="">
      <xdr:nvSpPr>
        <xdr:cNvPr id="206" name="テキスト ボックス 205"/>
        <xdr:cNvSpPr txBox="1"/>
      </xdr:nvSpPr>
      <xdr:spPr>
        <a:xfrm>
          <a:off x="830794" y="1304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213,434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60722</xdr:rowOff>
    </xdr:from>
    <xdr:to>
      <xdr:col>6</xdr:col>
      <xdr:colOff>511175</xdr:colOff>
      <xdr:row>95</xdr:row>
      <xdr:rowOff>91850</xdr:rowOff>
    </xdr:to>
    <xdr:cxnSp macro="">
      <xdr:nvCxnSpPr>
        <xdr:cNvPr id="235" name="直線コネクタ 234"/>
        <xdr:cNvCxnSpPr/>
      </xdr:nvCxnSpPr>
      <xdr:spPr>
        <a:xfrm>
          <a:off x="3797300" y="16348472"/>
          <a:ext cx="8382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60722</xdr:rowOff>
    </xdr:from>
    <xdr:to>
      <xdr:col>5</xdr:col>
      <xdr:colOff>358775</xdr:colOff>
      <xdr:row>96</xdr:row>
      <xdr:rowOff>79239</xdr:rowOff>
    </xdr:to>
    <xdr:cxnSp macro="">
      <xdr:nvCxnSpPr>
        <xdr:cNvPr id="238" name="直線コネクタ 237"/>
        <xdr:cNvCxnSpPr/>
      </xdr:nvCxnSpPr>
      <xdr:spPr>
        <a:xfrm flipV="1">
          <a:off x="2908300" y="16348472"/>
          <a:ext cx="889000" cy="18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23942</xdr:rowOff>
    </xdr:from>
    <xdr:ext cx="599010" cy="259045"/>
    <xdr:sp macro="" textlink="">
      <xdr:nvSpPr>
        <xdr:cNvPr id="240" name="テキスト ボックス 239"/>
        <xdr:cNvSpPr txBox="1"/>
      </xdr:nvSpPr>
      <xdr:spPr>
        <a:xfrm>
          <a:off x="3497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19811</xdr:rowOff>
    </xdr:from>
    <xdr:to>
      <xdr:col>4</xdr:col>
      <xdr:colOff>155575</xdr:colOff>
      <xdr:row>96</xdr:row>
      <xdr:rowOff>79239</xdr:rowOff>
    </xdr:to>
    <xdr:cxnSp macro="">
      <xdr:nvCxnSpPr>
        <xdr:cNvPr id="241" name="直線コネクタ 240"/>
        <xdr:cNvCxnSpPr/>
      </xdr:nvCxnSpPr>
      <xdr:spPr>
        <a:xfrm>
          <a:off x="2019300" y="16479011"/>
          <a:ext cx="889000" cy="5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152600</xdr:rowOff>
    </xdr:from>
    <xdr:to>
      <xdr:col>2</xdr:col>
      <xdr:colOff>638175</xdr:colOff>
      <xdr:row>96</xdr:row>
      <xdr:rowOff>19811</xdr:rowOff>
    </xdr:to>
    <xdr:cxnSp macro="">
      <xdr:nvCxnSpPr>
        <xdr:cNvPr id="244" name="直線コネクタ 243"/>
        <xdr:cNvCxnSpPr/>
      </xdr:nvCxnSpPr>
      <xdr:spPr>
        <a:xfrm>
          <a:off x="1130300" y="16440350"/>
          <a:ext cx="889000" cy="3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72631</xdr:rowOff>
    </xdr:from>
    <xdr:ext cx="534377" cy="259045"/>
    <xdr:sp macro="" textlink="">
      <xdr:nvSpPr>
        <xdr:cNvPr id="246" name="テキスト ボックス 245"/>
        <xdr:cNvSpPr txBox="1"/>
      </xdr:nvSpPr>
      <xdr:spPr>
        <a:xfrm>
          <a:off x="1752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59140</xdr:rowOff>
    </xdr:from>
    <xdr:ext cx="534377" cy="259045"/>
    <xdr:sp macro="" textlink="">
      <xdr:nvSpPr>
        <xdr:cNvPr id="248" name="テキスト ボックス 247"/>
        <xdr:cNvSpPr txBox="1"/>
      </xdr:nvSpPr>
      <xdr:spPr>
        <a:xfrm>
          <a:off x="863111" y="166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41050</xdr:rowOff>
    </xdr:from>
    <xdr:to>
      <xdr:col>6</xdr:col>
      <xdr:colOff>561975</xdr:colOff>
      <xdr:row>95</xdr:row>
      <xdr:rowOff>142650</xdr:rowOff>
    </xdr:to>
    <xdr:sp macro="" textlink="">
      <xdr:nvSpPr>
        <xdr:cNvPr id="254" name="円/楕円 253"/>
        <xdr:cNvSpPr/>
      </xdr:nvSpPr>
      <xdr:spPr>
        <a:xfrm>
          <a:off x="4584700" y="163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63927</xdr:rowOff>
    </xdr:from>
    <xdr:ext cx="599010" cy="259045"/>
    <xdr:sp macro="" textlink="">
      <xdr:nvSpPr>
        <xdr:cNvPr id="255" name="衛生費該当値テキスト"/>
        <xdr:cNvSpPr txBox="1"/>
      </xdr:nvSpPr>
      <xdr:spPr>
        <a:xfrm>
          <a:off x="4686300" y="16180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167,559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9922</xdr:rowOff>
    </xdr:from>
    <xdr:to>
      <xdr:col>5</xdr:col>
      <xdr:colOff>409575</xdr:colOff>
      <xdr:row>95</xdr:row>
      <xdr:rowOff>111522</xdr:rowOff>
    </xdr:to>
    <xdr:sp macro="" textlink="">
      <xdr:nvSpPr>
        <xdr:cNvPr id="256" name="円/楕円 255"/>
        <xdr:cNvSpPr/>
      </xdr:nvSpPr>
      <xdr:spPr>
        <a:xfrm>
          <a:off x="3746500" y="1629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128049</xdr:rowOff>
    </xdr:from>
    <xdr:ext cx="599010" cy="259045"/>
    <xdr:sp macro="" textlink="">
      <xdr:nvSpPr>
        <xdr:cNvPr id="257" name="テキスト ボックス 256"/>
        <xdr:cNvSpPr txBox="1"/>
      </xdr:nvSpPr>
      <xdr:spPr>
        <a:xfrm>
          <a:off x="3497794" y="1607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175,729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28439</xdr:rowOff>
    </xdr:from>
    <xdr:to>
      <xdr:col>4</xdr:col>
      <xdr:colOff>206375</xdr:colOff>
      <xdr:row>96</xdr:row>
      <xdr:rowOff>130039</xdr:rowOff>
    </xdr:to>
    <xdr:sp macro="" textlink="">
      <xdr:nvSpPr>
        <xdr:cNvPr id="258" name="円/楕円 257"/>
        <xdr:cNvSpPr/>
      </xdr:nvSpPr>
      <xdr:spPr>
        <a:xfrm>
          <a:off x="2857500" y="1648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146566</xdr:rowOff>
    </xdr:from>
    <xdr:ext cx="599010" cy="259045"/>
    <xdr:sp macro="" textlink="">
      <xdr:nvSpPr>
        <xdr:cNvPr id="259" name="テキスト ボックス 258"/>
        <xdr:cNvSpPr txBox="1"/>
      </xdr:nvSpPr>
      <xdr:spPr>
        <a:xfrm>
          <a:off x="2608794" y="16262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125,869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140461</xdr:rowOff>
    </xdr:from>
    <xdr:to>
      <xdr:col>3</xdr:col>
      <xdr:colOff>3175</xdr:colOff>
      <xdr:row>96</xdr:row>
      <xdr:rowOff>70611</xdr:rowOff>
    </xdr:to>
    <xdr:sp macro="" textlink="">
      <xdr:nvSpPr>
        <xdr:cNvPr id="260" name="円/楕円 259"/>
        <xdr:cNvSpPr/>
      </xdr:nvSpPr>
      <xdr:spPr>
        <a:xfrm>
          <a:off x="1968500" y="1642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87138</xdr:rowOff>
    </xdr:from>
    <xdr:ext cx="599010" cy="259045"/>
    <xdr:sp macro="" textlink="">
      <xdr:nvSpPr>
        <xdr:cNvPr id="261" name="テキスト ボックス 260"/>
        <xdr:cNvSpPr txBox="1"/>
      </xdr:nvSpPr>
      <xdr:spPr>
        <a:xfrm>
          <a:off x="1719794" y="1620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141,467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101800</xdr:rowOff>
    </xdr:from>
    <xdr:to>
      <xdr:col>1</xdr:col>
      <xdr:colOff>485775</xdr:colOff>
      <xdr:row>96</xdr:row>
      <xdr:rowOff>31950</xdr:rowOff>
    </xdr:to>
    <xdr:sp macro="" textlink="">
      <xdr:nvSpPr>
        <xdr:cNvPr id="262" name="円/楕円 261"/>
        <xdr:cNvSpPr/>
      </xdr:nvSpPr>
      <xdr:spPr>
        <a:xfrm>
          <a:off x="1079500" y="163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48477</xdr:rowOff>
    </xdr:from>
    <xdr:ext cx="599010" cy="259045"/>
    <xdr:sp macro="" textlink="">
      <xdr:nvSpPr>
        <xdr:cNvPr id="263" name="テキスト ボックス 262"/>
        <xdr:cNvSpPr txBox="1"/>
      </xdr:nvSpPr>
      <xdr:spPr>
        <a:xfrm>
          <a:off x="830794" y="1616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151,614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124220</xdr:rowOff>
    </xdr:from>
    <xdr:to>
      <xdr:col>15</xdr:col>
      <xdr:colOff>180975</xdr:colOff>
      <xdr:row>37</xdr:row>
      <xdr:rowOff>124449</xdr:rowOff>
    </xdr:to>
    <xdr:cxnSp macro="">
      <xdr:nvCxnSpPr>
        <xdr:cNvPr id="294" name="直線コネクタ 293"/>
        <xdr:cNvCxnSpPr/>
      </xdr:nvCxnSpPr>
      <xdr:spPr>
        <a:xfrm>
          <a:off x="9639300" y="6467870"/>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10406</xdr:rowOff>
    </xdr:from>
    <xdr:ext cx="378565" cy="259045"/>
    <xdr:sp macro="" textlink="">
      <xdr:nvSpPr>
        <xdr:cNvPr id="295" name="労働費平均値テキスト"/>
        <xdr:cNvSpPr txBox="1"/>
      </xdr:nvSpPr>
      <xdr:spPr>
        <a:xfrm>
          <a:off x="10528300" y="6696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116497</xdr:rowOff>
    </xdr:from>
    <xdr:to>
      <xdr:col>14</xdr:col>
      <xdr:colOff>28575</xdr:colOff>
      <xdr:row>37</xdr:row>
      <xdr:rowOff>124220</xdr:rowOff>
    </xdr:to>
    <xdr:cxnSp macro="">
      <xdr:nvCxnSpPr>
        <xdr:cNvPr id="297" name="直線コネクタ 296"/>
        <xdr:cNvCxnSpPr/>
      </xdr:nvCxnSpPr>
      <xdr:spPr>
        <a:xfrm>
          <a:off x="8750300" y="6460147"/>
          <a:ext cx="889000" cy="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95037</xdr:rowOff>
    </xdr:from>
    <xdr:ext cx="469744" cy="259045"/>
    <xdr:sp macro="" textlink="">
      <xdr:nvSpPr>
        <xdr:cNvPr id="299" name="テキスト ボックス 298"/>
        <xdr:cNvSpPr txBox="1"/>
      </xdr:nvSpPr>
      <xdr:spPr>
        <a:xfrm>
          <a:off x="9404427" y="67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116497</xdr:rowOff>
    </xdr:from>
    <xdr:to>
      <xdr:col>12</xdr:col>
      <xdr:colOff>511175</xdr:colOff>
      <xdr:row>38</xdr:row>
      <xdr:rowOff>95319</xdr:rowOff>
    </xdr:to>
    <xdr:cxnSp macro="">
      <xdr:nvCxnSpPr>
        <xdr:cNvPr id="300" name="直線コネクタ 299"/>
        <xdr:cNvCxnSpPr/>
      </xdr:nvCxnSpPr>
      <xdr:spPr>
        <a:xfrm flipV="1">
          <a:off x="7861300" y="6460147"/>
          <a:ext cx="889000" cy="1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70005</xdr:rowOff>
    </xdr:from>
    <xdr:ext cx="469744" cy="259045"/>
    <xdr:sp macro="" textlink="">
      <xdr:nvSpPr>
        <xdr:cNvPr id="302" name="テキスト ボックス 301"/>
        <xdr:cNvSpPr txBox="1"/>
      </xdr:nvSpPr>
      <xdr:spPr>
        <a:xfrm>
          <a:off x="8515427" y="67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162021</xdr:rowOff>
    </xdr:from>
    <xdr:to>
      <xdr:col>11</xdr:col>
      <xdr:colOff>307975</xdr:colOff>
      <xdr:row>38</xdr:row>
      <xdr:rowOff>95319</xdr:rowOff>
    </xdr:to>
    <xdr:cxnSp macro="">
      <xdr:nvCxnSpPr>
        <xdr:cNvPr id="303" name="直線コネクタ 302"/>
        <xdr:cNvCxnSpPr/>
      </xdr:nvCxnSpPr>
      <xdr:spPr>
        <a:xfrm>
          <a:off x="6972300" y="6505671"/>
          <a:ext cx="889000" cy="10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69923</xdr:rowOff>
    </xdr:from>
    <xdr:ext cx="469744" cy="259045"/>
    <xdr:sp macro="" textlink="">
      <xdr:nvSpPr>
        <xdr:cNvPr id="305" name="テキスト ボックス 304"/>
        <xdr:cNvSpPr txBox="1"/>
      </xdr:nvSpPr>
      <xdr:spPr>
        <a:xfrm>
          <a:off x="7626427" y="675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4658</xdr:rowOff>
    </xdr:from>
    <xdr:ext cx="469744" cy="259045"/>
    <xdr:sp macro="" textlink="">
      <xdr:nvSpPr>
        <xdr:cNvPr id="307" name="テキスト ボックス 306"/>
        <xdr:cNvSpPr txBox="1"/>
      </xdr:nvSpPr>
      <xdr:spPr>
        <a:xfrm>
          <a:off x="6737427" y="669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73649</xdr:rowOff>
    </xdr:from>
    <xdr:to>
      <xdr:col>15</xdr:col>
      <xdr:colOff>231775</xdr:colOff>
      <xdr:row>38</xdr:row>
      <xdr:rowOff>3799</xdr:rowOff>
    </xdr:to>
    <xdr:sp macro="" textlink="">
      <xdr:nvSpPr>
        <xdr:cNvPr id="313" name="円/楕円 312"/>
        <xdr:cNvSpPr/>
      </xdr:nvSpPr>
      <xdr:spPr>
        <a:xfrm>
          <a:off x="10426700" y="641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96526</xdr:rowOff>
    </xdr:from>
    <xdr:ext cx="534377" cy="259045"/>
    <xdr:sp macro="" textlink="">
      <xdr:nvSpPr>
        <xdr:cNvPr id="314" name="労働費該当値テキスト"/>
        <xdr:cNvSpPr txBox="1"/>
      </xdr:nvSpPr>
      <xdr:spPr>
        <a:xfrm>
          <a:off x="10528300" y="626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19,434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73420</xdr:rowOff>
    </xdr:from>
    <xdr:to>
      <xdr:col>14</xdr:col>
      <xdr:colOff>79375</xdr:colOff>
      <xdr:row>38</xdr:row>
      <xdr:rowOff>3570</xdr:rowOff>
    </xdr:to>
    <xdr:sp macro="" textlink="">
      <xdr:nvSpPr>
        <xdr:cNvPr id="315" name="円/楕円 314"/>
        <xdr:cNvSpPr/>
      </xdr:nvSpPr>
      <xdr:spPr>
        <a:xfrm>
          <a:off x="9588500" y="641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20097</xdr:rowOff>
    </xdr:from>
    <xdr:ext cx="534377" cy="259045"/>
    <xdr:sp macro="" textlink="">
      <xdr:nvSpPr>
        <xdr:cNvPr id="316" name="テキスト ボックス 315"/>
        <xdr:cNvSpPr txBox="1"/>
      </xdr:nvSpPr>
      <xdr:spPr>
        <a:xfrm>
          <a:off x="9372111" y="61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19,448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65697</xdr:rowOff>
    </xdr:from>
    <xdr:to>
      <xdr:col>12</xdr:col>
      <xdr:colOff>561975</xdr:colOff>
      <xdr:row>37</xdr:row>
      <xdr:rowOff>167297</xdr:rowOff>
    </xdr:to>
    <xdr:sp macro="" textlink="">
      <xdr:nvSpPr>
        <xdr:cNvPr id="317" name="円/楕円 316"/>
        <xdr:cNvSpPr/>
      </xdr:nvSpPr>
      <xdr:spPr>
        <a:xfrm>
          <a:off x="8699500" y="640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12374</xdr:rowOff>
    </xdr:from>
    <xdr:ext cx="534377" cy="259045"/>
    <xdr:sp macro="" textlink="">
      <xdr:nvSpPr>
        <xdr:cNvPr id="318" name="テキスト ボックス 317"/>
        <xdr:cNvSpPr txBox="1"/>
      </xdr:nvSpPr>
      <xdr:spPr>
        <a:xfrm>
          <a:off x="8483111" y="618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44519</xdr:rowOff>
    </xdr:from>
    <xdr:to>
      <xdr:col>11</xdr:col>
      <xdr:colOff>358775</xdr:colOff>
      <xdr:row>38</xdr:row>
      <xdr:rowOff>146119</xdr:rowOff>
    </xdr:to>
    <xdr:sp macro="" textlink="">
      <xdr:nvSpPr>
        <xdr:cNvPr id="319" name="円/楕円 318"/>
        <xdr:cNvSpPr/>
      </xdr:nvSpPr>
      <xdr:spPr>
        <a:xfrm>
          <a:off x="7810500" y="655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162646</xdr:rowOff>
    </xdr:from>
    <xdr:ext cx="534377" cy="259045"/>
    <xdr:sp macro="" textlink="">
      <xdr:nvSpPr>
        <xdr:cNvPr id="320" name="テキスト ボックス 319"/>
        <xdr:cNvSpPr txBox="1"/>
      </xdr:nvSpPr>
      <xdr:spPr>
        <a:xfrm>
          <a:off x="7594111" y="63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111221</xdr:rowOff>
    </xdr:from>
    <xdr:to>
      <xdr:col>10</xdr:col>
      <xdr:colOff>155575</xdr:colOff>
      <xdr:row>38</xdr:row>
      <xdr:rowOff>41371</xdr:rowOff>
    </xdr:to>
    <xdr:sp macro="" textlink="">
      <xdr:nvSpPr>
        <xdr:cNvPr id="321" name="円/楕円 320"/>
        <xdr:cNvSpPr/>
      </xdr:nvSpPr>
      <xdr:spPr>
        <a:xfrm>
          <a:off x="6921500" y="645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57898</xdr:rowOff>
    </xdr:from>
    <xdr:ext cx="534377" cy="259045"/>
    <xdr:sp macro="" textlink="">
      <xdr:nvSpPr>
        <xdr:cNvPr id="322" name="テキスト ボックス 321"/>
        <xdr:cNvSpPr txBox="1"/>
      </xdr:nvSpPr>
      <xdr:spPr>
        <a:xfrm>
          <a:off x="6705111" y="623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17461</xdr:rowOff>
    </xdr:from>
    <xdr:to>
      <xdr:col>15</xdr:col>
      <xdr:colOff>180975</xdr:colOff>
      <xdr:row>58</xdr:row>
      <xdr:rowOff>56368</xdr:rowOff>
    </xdr:to>
    <xdr:cxnSp macro="">
      <xdr:nvCxnSpPr>
        <xdr:cNvPr id="353" name="直線コネクタ 352"/>
        <xdr:cNvCxnSpPr/>
      </xdr:nvCxnSpPr>
      <xdr:spPr>
        <a:xfrm flipV="1">
          <a:off x="9639300" y="9961561"/>
          <a:ext cx="838200" cy="3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27891</xdr:rowOff>
    </xdr:from>
    <xdr:ext cx="599010" cy="259045"/>
    <xdr:sp macro="" textlink="">
      <xdr:nvSpPr>
        <xdr:cNvPr id="354" name="農林水産業費平均値テキスト"/>
        <xdr:cNvSpPr txBox="1"/>
      </xdr:nvSpPr>
      <xdr:spPr>
        <a:xfrm>
          <a:off x="10528300" y="997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157518</xdr:rowOff>
    </xdr:from>
    <xdr:to>
      <xdr:col>14</xdr:col>
      <xdr:colOff>28575</xdr:colOff>
      <xdr:row>58</xdr:row>
      <xdr:rowOff>56368</xdr:rowOff>
    </xdr:to>
    <xdr:cxnSp macro="">
      <xdr:nvCxnSpPr>
        <xdr:cNvPr id="356" name="直線コネクタ 355"/>
        <xdr:cNvCxnSpPr/>
      </xdr:nvCxnSpPr>
      <xdr:spPr>
        <a:xfrm>
          <a:off x="8750300" y="9930168"/>
          <a:ext cx="889000" cy="7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126375</xdr:rowOff>
    </xdr:from>
    <xdr:ext cx="599010" cy="259045"/>
    <xdr:sp macro="" textlink="">
      <xdr:nvSpPr>
        <xdr:cNvPr id="358" name="テキスト ボックス 357"/>
        <xdr:cNvSpPr txBox="1"/>
      </xdr:nvSpPr>
      <xdr:spPr>
        <a:xfrm>
          <a:off x="9339794"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157518</xdr:rowOff>
    </xdr:from>
    <xdr:to>
      <xdr:col>12</xdr:col>
      <xdr:colOff>511175</xdr:colOff>
      <xdr:row>58</xdr:row>
      <xdr:rowOff>76256</xdr:rowOff>
    </xdr:to>
    <xdr:cxnSp macro="">
      <xdr:nvCxnSpPr>
        <xdr:cNvPr id="359" name="直線コネクタ 358"/>
        <xdr:cNvCxnSpPr/>
      </xdr:nvCxnSpPr>
      <xdr:spPr>
        <a:xfrm flipV="1">
          <a:off x="7861300" y="9930168"/>
          <a:ext cx="889000" cy="9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120794</xdr:rowOff>
    </xdr:from>
    <xdr:ext cx="599010" cy="259045"/>
    <xdr:sp macro="" textlink="">
      <xdr:nvSpPr>
        <xdr:cNvPr id="361" name="テキスト ボックス 360"/>
        <xdr:cNvSpPr txBox="1"/>
      </xdr:nvSpPr>
      <xdr:spPr>
        <a:xfrm>
          <a:off x="8450794" y="1006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152247</xdr:rowOff>
    </xdr:from>
    <xdr:to>
      <xdr:col>11</xdr:col>
      <xdr:colOff>307975</xdr:colOff>
      <xdr:row>58</xdr:row>
      <xdr:rowOff>76256</xdr:rowOff>
    </xdr:to>
    <xdr:cxnSp macro="">
      <xdr:nvCxnSpPr>
        <xdr:cNvPr id="362" name="直線コネクタ 361"/>
        <xdr:cNvCxnSpPr/>
      </xdr:nvCxnSpPr>
      <xdr:spPr>
        <a:xfrm>
          <a:off x="6972300" y="9924897"/>
          <a:ext cx="889000" cy="9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155044</xdr:rowOff>
    </xdr:from>
    <xdr:ext cx="599010" cy="259045"/>
    <xdr:sp macro="" textlink="">
      <xdr:nvSpPr>
        <xdr:cNvPr id="364" name="テキスト ボックス 363"/>
        <xdr:cNvSpPr txBox="1"/>
      </xdr:nvSpPr>
      <xdr:spPr>
        <a:xfrm>
          <a:off x="7561794" y="1009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167123</xdr:rowOff>
    </xdr:from>
    <xdr:ext cx="599010" cy="259045"/>
    <xdr:sp macro="" textlink="">
      <xdr:nvSpPr>
        <xdr:cNvPr id="366" name="テキスト ボックス 365"/>
        <xdr:cNvSpPr txBox="1"/>
      </xdr:nvSpPr>
      <xdr:spPr>
        <a:xfrm>
          <a:off x="6672794" y="1011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138111</xdr:rowOff>
    </xdr:from>
    <xdr:to>
      <xdr:col>15</xdr:col>
      <xdr:colOff>231775</xdr:colOff>
      <xdr:row>58</xdr:row>
      <xdr:rowOff>68261</xdr:rowOff>
    </xdr:to>
    <xdr:sp macro="" textlink="">
      <xdr:nvSpPr>
        <xdr:cNvPr id="372" name="円/楕円 371"/>
        <xdr:cNvSpPr/>
      </xdr:nvSpPr>
      <xdr:spPr>
        <a:xfrm>
          <a:off x="10426700" y="99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160988</xdr:rowOff>
    </xdr:from>
    <xdr:ext cx="599010" cy="259045"/>
    <xdr:sp macro="" textlink="">
      <xdr:nvSpPr>
        <xdr:cNvPr id="373" name="農林水産業費該当値テキスト"/>
        <xdr:cNvSpPr txBox="1"/>
      </xdr:nvSpPr>
      <xdr:spPr>
        <a:xfrm>
          <a:off x="10528300" y="9762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232,293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5568</xdr:rowOff>
    </xdr:from>
    <xdr:to>
      <xdr:col>14</xdr:col>
      <xdr:colOff>79375</xdr:colOff>
      <xdr:row>58</xdr:row>
      <xdr:rowOff>107168</xdr:rowOff>
    </xdr:to>
    <xdr:sp macro="" textlink="">
      <xdr:nvSpPr>
        <xdr:cNvPr id="374" name="円/楕円 373"/>
        <xdr:cNvSpPr/>
      </xdr:nvSpPr>
      <xdr:spPr>
        <a:xfrm>
          <a:off x="9588500" y="994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123695</xdr:rowOff>
    </xdr:from>
    <xdr:ext cx="599010" cy="259045"/>
    <xdr:sp macro="" textlink="">
      <xdr:nvSpPr>
        <xdr:cNvPr id="375" name="テキスト ボックス 374"/>
        <xdr:cNvSpPr txBox="1"/>
      </xdr:nvSpPr>
      <xdr:spPr>
        <a:xfrm>
          <a:off x="9339794" y="972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196,552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106718</xdr:rowOff>
    </xdr:from>
    <xdr:to>
      <xdr:col>12</xdr:col>
      <xdr:colOff>561975</xdr:colOff>
      <xdr:row>58</xdr:row>
      <xdr:rowOff>36868</xdr:rowOff>
    </xdr:to>
    <xdr:sp macro="" textlink="">
      <xdr:nvSpPr>
        <xdr:cNvPr id="376" name="円/楕円 375"/>
        <xdr:cNvSpPr/>
      </xdr:nvSpPr>
      <xdr:spPr>
        <a:xfrm>
          <a:off x="8699500" y="987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53395</xdr:rowOff>
    </xdr:from>
    <xdr:ext cx="599010" cy="259045"/>
    <xdr:sp macro="" textlink="">
      <xdr:nvSpPr>
        <xdr:cNvPr id="377" name="テキスト ボックス 376"/>
        <xdr:cNvSpPr txBox="1"/>
      </xdr:nvSpPr>
      <xdr:spPr>
        <a:xfrm>
          <a:off x="8450794" y="965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261,132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25456</xdr:rowOff>
    </xdr:from>
    <xdr:to>
      <xdr:col>11</xdr:col>
      <xdr:colOff>358775</xdr:colOff>
      <xdr:row>58</xdr:row>
      <xdr:rowOff>127056</xdr:rowOff>
    </xdr:to>
    <xdr:sp macro="" textlink="">
      <xdr:nvSpPr>
        <xdr:cNvPr id="378" name="円/楕円 377"/>
        <xdr:cNvSpPr/>
      </xdr:nvSpPr>
      <xdr:spPr>
        <a:xfrm>
          <a:off x="7810500" y="99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143583</xdr:rowOff>
    </xdr:from>
    <xdr:ext cx="599010" cy="259045"/>
    <xdr:sp macro="" textlink="">
      <xdr:nvSpPr>
        <xdr:cNvPr id="379" name="テキスト ボックス 378"/>
        <xdr:cNvSpPr txBox="1"/>
      </xdr:nvSpPr>
      <xdr:spPr>
        <a:xfrm>
          <a:off x="7561794" y="974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178,282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101447</xdr:rowOff>
    </xdr:from>
    <xdr:to>
      <xdr:col>10</xdr:col>
      <xdr:colOff>155575</xdr:colOff>
      <xdr:row>58</xdr:row>
      <xdr:rowOff>31597</xdr:rowOff>
    </xdr:to>
    <xdr:sp macro="" textlink="">
      <xdr:nvSpPr>
        <xdr:cNvPr id="380" name="円/楕円 379"/>
        <xdr:cNvSpPr/>
      </xdr:nvSpPr>
      <xdr:spPr>
        <a:xfrm>
          <a:off x="6921500" y="98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48124</xdr:rowOff>
    </xdr:from>
    <xdr:ext cx="599010" cy="259045"/>
    <xdr:sp macro="" textlink="">
      <xdr:nvSpPr>
        <xdr:cNvPr id="381" name="テキスト ボックス 380"/>
        <xdr:cNvSpPr txBox="1"/>
      </xdr:nvSpPr>
      <xdr:spPr>
        <a:xfrm>
          <a:off x="6672794" y="9649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265,974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146573</xdr:rowOff>
    </xdr:from>
    <xdr:to>
      <xdr:col>15</xdr:col>
      <xdr:colOff>180975</xdr:colOff>
      <xdr:row>73</xdr:row>
      <xdr:rowOff>107715</xdr:rowOff>
    </xdr:to>
    <xdr:cxnSp macro="">
      <xdr:nvCxnSpPr>
        <xdr:cNvPr id="410" name="直線コネクタ 409"/>
        <xdr:cNvCxnSpPr/>
      </xdr:nvCxnSpPr>
      <xdr:spPr>
        <a:xfrm flipV="1">
          <a:off x="9639300" y="12319523"/>
          <a:ext cx="838200" cy="30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131385</xdr:rowOff>
    </xdr:from>
    <xdr:ext cx="534377" cy="259045"/>
    <xdr:sp macro="" textlink="">
      <xdr:nvSpPr>
        <xdr:cNvPr id="411" name="商工費平均値テキスト"/>
        <xdr:cNvSpPr txBox="1"/>
      </xdr:nvSpPr>
      <xdr:spPr>
        <a:xfrm>
          <a:off x="10528300" y="13333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107715</xdr:rowOff>
    </xdr:from>
    <xdr:to>
      <xdr:col>14</xdr:col>
      <xdr:colOff>28575</xdr:colOff>
      <xdr:row>74</xdr:row>
      <xdr:rowOff>57080</xdr:rowOff>
    </xdr:to>
    <xdr:cxnSp macro="">
      <xdr:nvCxnSpPr>
        <xdr:cNvPr id="413" name="直線コネクタ 412"/>
        <xdr:cNvCxnSpPr/>
      </xdr:nvCxnSpPr>
      <xdr:spPr>
        <a:xfrm flipV="1">
          <a:off x="8750300" y="12623565"/>
          <a:ext cx="889000" cy="12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76044</xdr:rowOff>
    </xdr:from>
    <xdr:ext cx="534377" cy="259045"/>
    <xdr:sp macro="" textlink="">
      <xdr:nvSpPr>
        <xdr:cNvPr id="415" name="テキスト ボックス 414"/>
        <xdr:cNvSpPr txBox="1"/>
      </xdr:nvSpPr>
      <xdr:spPr>
        <a:xfrm>
          <a:off x="9372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160598</xdr:rowOff>
    </xdr:from>
    <xdr:to>
      <xdr:col>12</xdr:col>
      <xdr:colOff>511175</xdr:colOff>
      <xdr:row>74</xdr:row>
      <xdr:rowOff>57080</xdr:rowOff>
    </xdr:to>
    <xdr:cxnSp macro="">
      <xdr:nvCxnSpPr>
        <xdr:cNvPr id="416" name="直線コネクタ 415"/>
        <xdr:cNvCxnSpPr/>
      </xdr:nvCxnSpPr>
      <xdr:spPr>
        <a:xfrm>
          <a:off x="7861300" y="12676448"/>
          <a:ext cx="889000" cy="6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77618</xdr:rowOff>
    </xdr:from>
    <xdr:ext cx="534377" cy="259045"/>
    <xdr:sp macro="" textlink="">
      <xdr:nvSpPr>
        <xdr:cNvPr id="418" name="テキスト ボックス 417"/>
        <xdr:cNvSpPr txBox="1"/>
      </xdr:nvSpPr>
      <xdr:spPr>
        <a:xfrm>
          <a:off x="8483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160598</xdr:rowOff>
    </xdr:from>
    <xdr:to>
      <xdr:col>11</xdr:col>
      <xdr:colOff>307975</xdr:colOff>
      <xdr:row>74</xdr:row>
      <xdr:rowOff>110695</xdr:rowOff>
    </xdr:to>
    <xdr:cxnSp macro="">
      <xdr:nvCxnSpPr>
        <xdr:cNvPr id="419" name="直線コネクタ 418"/>
        <xdr:cNvCxnSpPr/>
      </xdr:nvCxnSpPr>
      <xdr:spPr>
        <a:xfrm flipV="1">
          <a:off x="6972300" y="12676448"/>
          <a:ext cx="889000" cy="12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113847</xdr:rowOff>
    </xdr:from>
    <xdr:ext cx="534377" cy="259045"/>
    <xdr:sp macro="" textlink="">
      <xdr:nvSpPr>
        <xdr:cNvPr id="421" name="テキスト ボックス 420"/>
        <xdr:cNvSpPr txBox="1"/>
      </xdr:nvSpPr>
      <xdr:spPr>
        <a:xfrm>
          <a:off x="7594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135881</xdr:rowOff>
    </xdr:from>
    <xdr:ext cx="534377" cy="259045"/>
    <xdr:sp macro="" textlink="">
      <xdr:nvSpPr>
        <xdr:cNvPr id="423" name="テキスト ボックス 422"/>
        <xdr:cNvSpPr txBox="1"/>
      </xdr:nvSpPr>
      <xdr:spPr>
        <a:xfrm>
          <a:off x="6705111" y="135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71</xdr:row>
      <xdr:rowOff>95773</xdr:rowOff>
    </xdr:from>
    <xdr:to>
      <xdr:col>15</xdr:col>
      <xdr:colOff>231775</xdr:colOff>
      <xdr:row>72</xdr:row>
      <xdr:rowOff>25923</xdr:rowOff>
    </xdr:to>
    <xdr:sp macro="" textlink="">
      <xdr:nvSpPr>
        <xdr:cNvPr id="429" name="円/楕円 428"/>
        <xdr:cNvSpPr/>
      </xdr:nvSpPr>
      <xdr:spPr>
        <a:xfrm>
          <a:off x="10426700" y="1226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48800</xdr:rowOff>
    </xdr:from>
    <xdr:ext cx="599010" cy="259045"/>
    <xdr:sp macro="" textlink="">
      <xdr:nvSpPr>
        <xdr:cNvPr id="430" name="商工費該当値テキスト"/>
        <xdr:cNvSpPr txBox="1"/>
      </xdr:nvSpPr>
      <xdr:spPr>
        <a:xfrm>
          <a:off x="10528300" y="1222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333,196</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56915</xdr:rowOff>
    </xdr:from>
    <xdr:to>
      <xdr:col>14</xdr:col>
      <xdr:colOff>79375</xdr:colOff>
      <xdr:row>73</xdr:row>
      <xdr:rowOff>158515</xdr:rowOff>
    </xdr:to>
    <xdr:sp macro="" textlink="">
      <xdr:nvSpPr>
        <xdr:cNvPr id="431" name="円/楕円 430"/>
        <xdr:cNvSpPr/>
      </xdr:nvSpPr>
      <xdr:spPr>
        <a:xfrm>
          <a:off x="9588500" y="1257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72</xdr:row>
      <xdr:rowOff>3592</xdr:rowOff>
    </xdr:from>
    <xdr:ext cx="599010" cy="259045"/>
    <xdr:sp macro="" textlink="">
      <xdr:nvSpPr>
        <xdr:cNvPr id="432" name="テキスト ボックス 431"/>
        <xdr:cNvSpPr txBox="1"/>
      </xdr:nvSpPr>
      <xdr:spPr>
        <a:xfrm>
          <a:off x="9339794" y="1234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253,395</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6280</xdr:rowOff>
    </xdr:from>
    <xdr:to>
      <xdr:col>12</xdr:col>
      <xdr:colOff>561975</xdr:colOff>
      <xdr:row>74</xdr:row>
      <xdr:rowOff>107880</xdr:rowOff>
    </xdr:to>
    <xdr:sp macro="" textlink="">
      <xdr:nvSpPr>
        <xdr:cNvPr id="433" name="円/楕円 432"/>
        <xdr:cNvSpPr/>
      </xdr:nvSpPr>
      <xdr:spPr>
        <a:xfrm>
          <a:off x="8699500" y="126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72</xdr:row>
      <xdr:rowOff>124407</xdr:rowOff>
    </xdr:from>
    <xdr:ext cx="599010" cy="259045"/>
    <xdr:sp macro="" textlink="">
      <xdr:nvSpPr>
        <xdr:cNvPr id="434" name="テキスト ボックス 433"/>
        <xdr:cNvSpPr txBox="1"/>
      </xdr:nvSpPr>
      <xdr:spPr>
        <a:xfrm>
          <a:off x="8450794" y="1246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221,685</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109798</xdr:rowOff>
    </xdr:from>
    <xdr:to>
      <xdr:col>11</xdr:col>
      <xdr:colOff>358775</xdr:colOff>
      <xdr:row>74</xdr:row>
      <xdr:rowOff>39948</xdr:rowOff>
    </xdr:to>
    <xdr:sp macro="" textlink="">
      <xdr:nvSpPr>
        <xdr:cNvPr id="435" name="円/楕円 434"/>
        <xdr:cNvSpPr/>
      </xdr:nvSpPr>
      <xdr:spPr>
        <a:xfrm>
          <a:off x="7810500" y="1262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72</xdr:row>
      <xdr:rowOff>56475</xdr:rowOff>
    </xdr:from>
    <xdr:ext cx="599010" cy="259045"/>
    <xdr:sp macro="" textlink="">
      <xdr:nvSpPr>
        <xdr:cNvPr id="436" name="テキスト ボックス 435"/>
        <xdr:cNvSpPr txBox="1"/>
      </xdr:nvSpPr>
      <xdr:spPr>
        <a:xfrm>
          <a:off x="7561794" y="12400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239,515</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59895</xdr:rowOff>
    </xdr:from>
    <xdr:to>
      <xdr:col>10</xdr:col>
      <xdr:colOff>155575</xdr:colOff>
      <xdr:row>74</xdr:row>
      <xdr:rowOff>161495</xdr:rowOff>
    </xdr:to>
    <xdr:sp macro="" textlink="">
      <xdr:nvSpPr>
        <xdr:cNvPr id="437" name="円/楕円 436"/>
        <xdr:cNvSpPr/>
      </xdr:nvSpPr>
      <xdr:spPr>
        <a:xfrm>
          <a:off x="6921500" y="1274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73</xdr:row>
      <xdr:rowOff>6572</xdr:rowOff>
    </xdr:from>
    <xdr:ext cx="599010" cy="259045"/>
    <xdr:sp macro="" textlink="">
      <xdr:nvSpPr>
        <xdr:cNvPr id="438" name="テキスト ボックス 437"/>
        <xdr:cNvSpPr txBox="1"/>
      </xdr:nvSpPr>
      <xdr:spPr>
        <a:xfrm>
          <a:off x="6672794" y="12522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207,613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108353</xdr:rowOff>
    </xdr:from>
    <xdr:to>
      <xdr:col>15</xdr:col>
      <xdr:colOff>180975</xdr:colOff>
      <xdr:row>98</xdr:row>
      <xdr:rowOff>154780</xdr:rowOff>
    </xdr:to>
    <xdr:cxnSp macro="">
      <xdr:nvCxnSpPr>
        <xdr:cNvPr id="467" name="直線コネクタ 466"/>
        <xdr:cNvCxnSpPr/>
      </xdr:nvCxnSpPr>
      <xdr:spPr>
        <a:xfrm flipV="1">
          <a:off x="9639300" y="16910453"/>
          <a:ext cx="838200" cy="4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8" name="土木費平均値テキスト"/>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154780</xdr:rowOff>
    </xdr:from>
    <xdr:to>
      <xdr:col>14</xdr:col>
      <xdr:colOff>28575</xdr:colOff>
      <xdr:row>99</xdr:row>
      <xdr:rowOff>16836</xdr:rowOff>
    </xdr:to>
    <xdr:cxnSp macro="">
      <xdr:nvCxnSpPr>
        <xdr:cNvPr id="470" name="直線コネクタ 469"/>
        <xdr:cNvCxnSpPr/>
      </xdr:nvCxnSpPr>
      <xdr:spPr>
        <a:xfrm flipV="1">
          <a:off x="8750300" y="16956880"/>
          <a:ext cx="889000" cy="3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4421</xdr:rowOff>
    </xdr:from>
    <xdr:to>
      <xdr:col>12</xdr:col>
      <xdr:colOff>511175</xdr:colOff>
      <xdr:row>99</xdr:row>
      <xdr:rowOff>16836</xdr:rowOff>
    </xdr:to>
    <xdr:cxnSp macro="">
      <xdr:nvCxnSpPr>
        <xdr:cNvPr id="473" name="直線コネクタ 472"/>
        <xdr:cNvCxnSpPr/>
      </xdr:nvCxnSpPr>
      <xdr:spPr>
        <a:xfrm>
          <a:off x="7861300" y="16977971"/>
          <a:ext cx="889000" cy="1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4421</xdr:rowOff>
    </xdr:from>
    <xdr:to>
      <xdr:col>11</xdr:col>
      <xdr:colOff>307975</xdr:colOff>
      <xdr:row>99</xdr:row>
      <xdr:rowOff>15565</xdr:rowOff>
    </xdr:to>
    <xdr:cxnSp macro="">
      <xdr:nvCxnSpPr>
        <xdr:cNvPr id="476" name="直線コネクタ 475"/>
        <xdr:cNvCxnSpPr/>
      </xdr:nvCxnSpPr>
      <xdr:spPr>
        <a:xfrm flipV="1">
          <a:off x="6972300" y="16977971"/>
          <a:ext cx="889000" cy="1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57553</xdr:rowOff>
    </xdr:from>
    <xdr:to>
      <xdr:col>15</xdr:col>
      <xdr:colOff>231775</xdr:colOff>
      <xdr:row>98</xdr:row>
      <xdr:rowOff>159153</xdr:rowOff>
    </xdr:to>
    <xdr:sp macro="" textlink="">
      <xdr:nvSpPr>
        <xdr:cNvPr id="486" name="円/楕円 485"/>
        <xdr:cNvSpPr/>
      </xdr:nvSpPr>
      <xdr:spPr>
        <a:xfrm>
          <a:off x="10426700" y="1685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16930</xdr:rowOff>
    </xdr:from>
    <xdr:ext cx="599010" cy="259045"/>
    <xdr:sp macro="" textlink="">
      <xdr:nvSpPr>
        <xdr:cNvPr id="487" name="土木費該当値テキスト"/>
        <xdr:cNvSpPr txBox="1"/>
      </xdr:nvSpPr>
      <xdr:spPr>
        <a:xfrm>
          <a:off x="10528300" y="16647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141,137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103980</xdr:rowOff>
    </xdr:from>
    <xdr:to>
      <xdr:col>14</xdr:col>
      <xdr:colOff>79375</xdr:colOff>
      <xdr:row>99</xdr:row>
      <xdr:rowOff>34130</xdr:rowOff>
    </xdr:to>
    <xdr:sp macro="" textlink="">
      <xdr:nvSpPr>
        <xdr:cNvPr id="488" name="円/楕円 487"/>
        <xdr:cNvSpPr/>
      </xdr:nvSpPr>
      <xdr:spPr>
        <a:xfrm>
          <a:off x="9588500" y="1690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25257</xdr:rowOff>
    </xdr:from>
    <xdr:ext cx="534377" cy="259045"/>
    <xdr:sp macro="" textlink="">
      <xdr:nvSpPr>
        <xdr:cNvPr id="489" name="テキスト ボックス 488"/>
        <xdr:cNvSpPr txBox="1"/>
      </xdr:nvSpPr>
      <xdr:spPr>
        <a:xfrm>
          <a:off x="9372111" y="1699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80,210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137486</xdr:rowOff>
    </xdr:from>
    <xdr:to>
      <xdr:col>12</xdr:col>
      <xdr:colOff>561975</xdr:colOff>
      <xdr:row>99</xdr:row>
      <xdr:rowOff>67636</xdr:rowOff>
    </xdr:to>
    <xdr:sp macro="" textlink="">
      <xdr:nvSpPr>
        <xdr:cNvPr id="490" name="円/楕円 489"/>
        <xdr:cNvSpPr/>
      </xdr:nvSpPr>
      <xdr:spPr>
        <a:xfrm>
          <a:off x="8699500" y="1693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58763</xdr:rowOff>
    </xdr:from>
    <xdr:ext cx="534377" cy="259045"/>
    <xdr:sp macro="" textlink="">
      <xdr:nvSpPr>
        <xdr:cNvPr id="491" name="テキスト ボックス 490"/>
        <xdr:cNvSpPr txBox="1"/>
      </xdr:nvSpPr>
      <xdr:spPr>
        <a:xfrm>
          <a:off x="8483111" y="1703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36,239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125071</xdr:rowOff>
    </xdr:from>
    <xdr:to>
      <xdr:col>11</xdr:col>
      <xdr:colOff>358775</xdr:colOff>
      <xdr:row>99</xdr:row>
      <xdr:rowOff>55221</xdr:rowOff>
    </xdr:to>
    <xdr:sp macro="" textlink="">
      <xdr:nvSpPr>
        <xdr:cNvPr id="492" name="円/楕円 491"/>
        <xdr:cNvSpPr/>
      </xdr:nvSpPr>
      <xdr:spPr>
        <a:xfrm>
          <a:off x="7810500" y="169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46348</xdr:rowOff>
    </xdr:from>
    <xdr:ext cx="534377" cy="259045"/>
    <xdr:sp macro="" textlink="">
      <xdr:nvSpPr>
        <xdr:cNvPr id="493" name="テキスト ボックス 492"/>
        <xdr:cNvSpPr txBox="1"/>
      </xdr:nvSpPr>
      <xdr:spPr>
        <a:xfrm>
          <a:off x="7594111" y="1701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52,530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136215</xdr:rowOff>
    </xdr:from>
    <xdr:to>
      <xdr:col>10</xdr:col>
      <xdr:colOff>155575</xdr:colOff>
      <xdr:row>99</xdr:row>
      <xdr:rowOff>66365</xdr:rowOff>
    </xdr:to>
    <xdr:sp macro="" textlink="">
      <xdr:nvSpPr>
        <xdr:cNvPr id="494" name="円/楕円 493"/>
        <xdr:cNvSpPr/>
      </xdr:nvSpPr>
      <xdr:spPr>
        <a:xfrm>
          <a:off x="6921500" y="1693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57492</xdr:rowOff>
    </xdr:from>
    <xdr:ext cx="534377" cy="259045"/>
    <xdr:sp macro="" textlink="">
      <xdr:nvSpPr>
        <xdr:cNvPr id="495" name="テキスト ボックス 494"/>
        <xdr:cNvSpPr txBox="1"/>
      </xdr:nvSpPr>
      <xdr:spPr>
        <a:xfrm>
          <a:off x="6705111" y="1703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151912</xdr:rowOff>
    </xdr:from>
    <xdr:to>
      <xdr:col>23</xdr:col>
      <xdr:colOff>517525</xdr:colOff>
      <xdr:row>38</xdr:row>
      <xdr:rowOff>20231</xdr:rowOff>
    </xdr:to>
    <xdr:cxnSp macro="">
      <xdr:nvCxnSpPr>
        <xdr:cNvPr id="522" name="直線コネクタ 521"/>
        <xdr:cNvCxnSpPr/>
      </xdr:nvCxnSpPr>
      <xdr:spPr>
        <a:xfrm flipV="1">
          <a:off x="15481300" y="6495562"/>
          <a:ext cx="838200" cy="3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3" name="消防費平均値テキスト"/>
        <xdr:cNvSpPr txBox="1"/>
      </xdr:nvSpPr>
      <xdr:spPr>
        <a:xfrm>
          <a:off x="16370300" y="646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20231</xdr:rowOff>
    </xdr:from>
    <xdr:to>
      <xdr:col>22</xdr:col>
      <xdr:colOff>365125</xdr:colOff>
      <xdr:row>38</xdr:row>
      <xdr:rowOff>40282</xdr:rowOff>
    </xdr:to>
    <xdr:cxnSp macro="">
      <xdr:nvCxnSpPr>
        <xdr:cNvPr id="525" name="直線コネクタ 524"/>
        <xdr:cNvCxnSpPr/>
      </xdr:nvCxnSpPr>
      <xdr:spPr>
        <a:xfrm flipV="1">
          <a:off x="14592300" y="6535331"/>
          <a:ext cx="889000" cy="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40282</xdr:rowOff>
    </xdr:from>
    <xdr:to>
      <xdr:col>21</xdr:col>
      <xdr:colOff>161925</xdr:colOff>
      <xdr:row>38</xdr:row>
      <xdr:rowOff>59283</xdr:rowOff>
    </xdr:to>
    <xdr:cxnSp macro="">
      <xdr:nvCxnSpPr>
        <xdr:cNvPr id="528" name="直線コネクタ 527"/>
        <xdr:cNvCxnSpPr/>
      </xdr:nvCxnSpPr>
      <xdr:spPr>
        <a:xfrm flipV="1">
          <a:off x="13703300" y="6555382"/>
          <a:ext cx="889000" cy="1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155937</xdr:rowOff>
    </xdr:from>
    <xdr:to>
      <xdr:col>19</xdr:col>
      <xdr:colOff>644525</xdr:colOff>
      <xdr:row>38</xdr:row>
      <xdr:rowOff>59283</xdr:rowOff>
    </xdr:to>
    <xdr:cxnSp macro="">
      <xdr:nvCxnSpPr>
        <xdr:cNvPr id="531" name="直線コネクタ 530"/>
        <xdr:cNvCxnSpPr/>
      </xdr:nvCxnSpPr>
      <xdr:spPr>
        <a:xfrm>
          <a:off x="12814300" y="6156687"/>
          <a:ext cx="889000" cy="4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82369</xdr:rowOff>
    </xdr:from>
    <xdr:ext cx="534377" cy="259045"/>
    <xdr:sp macro="" textlink="">
      <xdr:nvSpPr>
        <xdr:cNvPr id="535" name="テキスト ボックス 534"/>
        <xdr:cNvSpPr txBox="1"/>
      </xdr:nvSpPr>
      <xdr:spPr>
        <a:xfrm>
          <a:off x="12547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101112</xdr:rowOff>
    </xdr:from>
    <xdr:to>
      <xdr:col>23</xdr:col>
      <xdr:colOff>568325</xdr:colOff>
      <xdr:row>38</xdr:row>
      <xdr:rowOff>31262</xdr:rowOff>
    </xdr:to>
    <xdr:sp macro="" textlink="">
      <xdr:nvSpPr>
        <xdr:cNvPr id="541" name="円/楕円 540"/>
        <xdr:cNvSpPr/>
      </xdr:nvSpPr>
      <xdr:spPr>
        <a:xfrm>
          <a:off x="16268700" y="644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123989</xdr:rowOff>
    </xdr:from>
    <xdr:ext cx="534377" cy="259045"/>
    <xdr:sp macro="" textlink="">
      <xdr:nvSpPr>
        <xdr:cNvPr id="542" name="消防費該当値テキスト"/>
        <xdr:cNvSpPr txBox="1"/>
      </xdr:nvSpPr>
      <xdr:spPr>
        <a:xfrm>
          <a:off x="16370300" y="629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69,658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140881</xdr:rowOff>
    </xdr:from>
    <xdr:to>
      <xdr:col>22</xdr:col>
      <xdr:colOff>415925</xdr:colOff>
      <xdr:row>38</xdr:row>
      <xdr:rowOff>71031</xdr:rowOff>
    </xdr:to>
    <xdr:sp macro="" textlink="">
      <xdr:nvSpPr>
        <xdr:cNvPr id="543" name="円/楕円 542"/>
        <xdr:cNvSpPr/>
      </xdr:nvSpPr>
      <xdr:spPr>
        <a:xfrm>
          <a:off x="15430500" y="648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62158</xdr:rowOff>
    </xdr:from>
    <xdr:ext cx="534377" cy="259045"/>
    <xdr:sp macro="" textlink="">
      <xdr:nvSpPr>
        <xdr:cNvPr id="544" name="テキスト ボックス 543"/>
        <xdr:cNvSpPr txBox="1"/>
      </xdr:nvSpPr>
      <xdr:spPr>
        <a:xfrm>
          <a:off x="15214111" y="657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52,261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160932</xdr:rowOff>
    </xdr:from>
    <xdr:to>
      <xdr:col>21</xdr:col>
      <xdr:colOff>212725</xdr:colOff>
      <xdr:row>38</xdr:row>
      <xdr:rowOff>91082</xdr:rowOff>
    </xdr:to>
    <xdr:sp macro="" textlink="">
      <xdr:nvSpPr>
        <xdr:cNvPr id="545" name="円/楕円 544"/>
        <xdr:cNvSpPr/>
      </xdr:nvSpPr>
      <xdr:spPr>
        <a:xfrm>
          <a:off x="14541500" y="650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82209</xdr:rowOff>
    </xdr:from>
    <xdr:ext cx="534377" cy="259045"/>
    <xdr:sp macro="" textlink="">
      <xdr:nvSpPr>
        <xdr:cNvPr id="546" name="テキスト ボックス 545"/>
        <xdr:cNvSpPr txBox="1"/>
      </xdr:nvSpPr>
      <xdr:spPr>
        <a:xfrm>
          <a:off x="14325111" y="659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43,490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8483</xdr:rowOff>
    </xdr:from>
    <xdr:to>
      <xdr:col>20</xdr:col>
      <xdr:colOff>9525</xdr:colOff>
      <xdr:row>38</xdr:row>
      <xdr:rowOff>110083</xdr:rowOff>
    </xdr:to>
    <xdr:sp macro="" textlink="">
      <xdr:nvSpPr>
        <xdr:cNvPr id="547" name="円/楕円 546"/>
        <xdr:cNvSpPr/>
      </xdr:nvSpPr>
      <xdr:spPr>
        <a:xfrm>
          <a:off x="13652500" y="6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101210</xdr:rowOff>
    </xdr:from>
    <xdr:ext cx="534377" cy="259045"/>
    <xdr:sp macro="" textlink="">
      <xdr:nvSpPr>
        <xdr:cNvPr id="548" name="テキスト ボックス 547"/>
        <xdr:cNvSpPr txBox="1"/>
      </xdr:nvSpPr>
      <xdr:spPr>
        <a:xfrm>
          <a:off x="13436111" y="661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35,178</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105137</xdr:rowOff>
    </xdr:from>
    <xdr:to>
      <xdr:col>18</xdr:col>
      <xdr:colOff>492125</xdr:colOff>
      <xdr:row>36</xdr:row>
      <xdr:rowOff>35287</xdr:rowOff>
    </xdr:to>
    <xdr:sp macro="" textlink="">
      <xdr:nvSpPr>
        <xdr:cNvPr id="549" name="円/楕円 548"/>
        <xdr:cNvSpPr/>
      </xdr:nvSpPr>
      <xdr:spPr>
        <a:xfrm>
          <a:off x="12763500" y="610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34</xdr:row>
      <xdr:rowOff>51814</xdr:rowOff>
    </xdr:from>
    <xdr:ext cx="599010" cy="259045"/>
    <xdr:sp macro="" textlink="">
      <xdr:nvSpPr>
        <xdr:cNvPr id="550" name="テキスト ボックス 549"/>
        <xdr:cNvSpPr txBox="1"/>
      </xdr:nvSpPr>
      <xdr:spPr>
        <a:xfrm>
          <a:off x="12514794" y="588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217,897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141798</xdr:rowOff>
    </xdr:from>
    <xdr:to>
      <xdr:col>23</xdr:col>
      <xdr:colOff>517525</xdr:colOff>
      <xdr:row>57</xdr:row>
      <xdr:rowOff>85118</xdr:rowOff>
    </xdr:to>
    <xdr:cxnSp macro="">
      <xdr:nvCxnSpPr>
        <xdr:cNvPr id="579" name="直線コネクタ 578"/>
        <xdr:cNvCxnSpPr/>
      </xdr:nvCxnSpPr>
      <xdr:spPr>
        <a:xfrm>
          <a:off x="15481300" y="9742998"/>
          <a:ext cx="838200" cy="11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62999</xdr:rowOff>
    </xdr:from>
    <xdr:ext cx="599010" cy="259045"/>
    <xdr:sp macro="" textlink="">
      <xdr:nvSpPr>
        <xdr:cNvPr id="580" name="教育費平均値テキスト"/>
        <xdr:cNvSpPr txBox="1"/>
      </xdr:nvSpPr>
      <xdr:spPr>
        <a:xfrm>
          <a:off x="16370300" y="9835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141798</xdr:rowOff>
    </xdr:from>
    <xdr:to>
      <xdr:col>22</xdr:col>
      <xdr:colOff>365125</xdr:colOff>
      <xdr:row>57</xdr:row>
      <xdr:rowOff>136246</xdr:rowOff>
    </xdr:to>
    <xdr:cxnSp macro="">
      <xdr:nvCxnSpPr>
        <xdr:cNvPr id="582" name="直線コネクタ 581"/>
        <xdr:cNvCxnSpPr/>
      </xdr:nvCxnSpPr>
      <xdr:spPr>
        <a:xfrm flipV="1">
          <a:off x="14592300" y="9742998"/>
          <a:ext cx="889000" cy="16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14745</xdr:rowOff>
    </xdr:from>
    <xdr:ext cx="599010" cy="259045"/>
    <xdr:sp macro="" textlink="">
      <xdr:nvSpPr>
        <xdr:cNvPr id="584" name="テキスト ボックス 583"/>
        <xdr:cNvSpPr txBox="1"/>
      </xdr:nvSpPr>
      <xdr:spPr>
        <a:xfrm>
          <a:off x="15181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136246</xdr:rowOff>
    </xdr:from>
    <xdr:to>
      <xdr:col>21</xdr:col>
      <xdr:colOff>161925</xdr:colOff>
      <xdr:row>57</xdr:row>
      <xdr:rowOff>149280</xdr:rowOff>
    </xdr:to>
    <xdr:cxnSp macro="">
      <xdr:nvCxnSpPr>
        <xdr:cNvPr id="585" name="直線コネクタ 584"/>
        <xdr:cNvCxnSpPr/>
      </xdr:nvCxnSpPr>
      <xdr:spPr>
        <a:xfrm flipV="1">
          <a:off x="13703300" y="9908896"/>
          <a:ext cx="889000" cy="1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21422</xdr:rowOff>
    </xdr:from>
    <xdr:ext cx="599010" cy="259045"/>
    <xdr:sp macro="" textlink="">
      <xdr:nvSpPr>
        <xdr:cNvPr id="587" name="テキスト ボックス 586"/>
        <xdr:cNvSpPr txBox="1"/>
      </xdr:nvSpPr>
      <xdr:spPr>
        <a:xfrm>
          <a:off x="14292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149280</xdr:rowOff>
    </xdr:from>
    <xdr:to>
      <xdr:col>19</xdr:col>
      <xdr:colOff>644525</xdr:colOff>
      <xdr:row>58</xdr:row>
      <xdr:rowOff>53114</xdr:rowOff>
    </xdr:to>
    <xdr:cxnSp macro="">
      <xdr:nvCxnSpPr>
        <xdr:cNvPr id="588" name="直線コネクタ 587"/>
        <xdr:cNvCxnSpPr/>
      </xdr:nvCxnSpPr>
      <xdr:spPr>
        <a:xfrm flipV="1">
          <a:off x="12814300" y="9921930"/>
          <a:ext cx="889000" cy="7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48277</xdr:rowOff>
    </xdr:from>
    <xdr:ext cx="599010" cy="259045"/>
    <xdr:sp macro="" textlink="">
      <xdr:nvSpPr>
        <xdr:cNvPr id="590" name="テキスト ボックス 589"/>
        <xdr:cNvSpPr txBox="1"/>
      </xdr:nvSpPr>
      <xdr:spPr>
        <a:xfrm>
          <a:off x="13403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34318</xdr:rowOff>
    </xdr:from>
    <xdr:to>
      <xdr:col>23</xdr:col>
      <xdr:colOff>568325</xdr:colOff>
      <xdr:row>57</xdr:row>
      <xdr:rowOff>135918</xdr:rowOff>
    </xdr:to>
    <xdr:sp macro="" textlink="">
      <xdr:nvSpPr>
        <xdr:cNvPr id="598" name="円/楕円 597"/>
        <xdr:cNvSpPr/>
      </xdr:nvSpPr>
      <xdr:spPr>
        <a:xfrm>
          <a:off x="16268700" y="980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57195</xdr:rowOff>
    </xdr:from>
    <xdr:ext cx="599010" cy="259045"/>
    <xdr:sp macro="" textlink="">
      <xdr:nvSpPr>
        <xdr:cNvPr id="599" name="教育費該当値テキスト"/>
        <xdr:cNvSpPr txBox="1"/>
      </xdr:nvSpPr>
      <xdr:spPr>
        <a:xfrm>
          <a:off x="16370300" y="965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158,652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90998</xdr:rowOff>
    </xdr:from>
    <xdr:to>
      <xdr:col>22</xdr:col>
      <xdr:colOff>415925</xdr:colOff>
      <xdr:row>57</xdr:row>
      <xdr:rowOff>21148</xdr:rowOff>
    </xdr:to>
    <xdr:sp macro="" textlink="">
      <xdr:nvSpPr>
        <xdr:cNvPr id="600" name="円/楕円 599"/>
        <xdr:cNvSpPr/>
      </xdr:nvSpPr>
      <xdr:spPr>
        <a:xfrm>
          <a:off x="15430500" y="969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37675</xdr:rowOff>
    </xdr:from>
    <xdr:ext cx="599010" cy="259045"/>
    <xdr:sp macro="" textlink="">
      <xdr:nvSpPr>
        <xdr:cNvPr id="601" name="テキスト ボックス 600"/>
        <xdr:cNvSpPr txBox="1"/>
      </xdr:nvSpPr>
      <xdr:spPr>
        <a:xfrm>
          <a:off x="15181794" y="946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218,899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85446</xdr:rowOff>
    </xdr:from>
    <xdr:to>
      <xdr:col>21</xdr:col>
      <xdr:colOff>212725</xdr:colOff>
      <xdr:row>58</xdr:row>
      <xdr:rowOff>15596</xdr:rowOff>
    </xdr:to>
    <xdr:sp macro="" textlink="">
      <xdr:nvSpPr>
        <xdr:cNvPr id="602" name="円/楕円 601"/>
        <xdr:cNvSpPr/>
      </xdr:nvSpPr>
      <xdr:spPr>
        <a:xfrm>
          <a:off x="14541500" y="98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32123</xdr:rowOff>
    </xdr:from>
    <xdr:ext cx="599010" cy="259045"/>
    <xdr:sp macro="" textlink="">
      <xdr:nvSpPr>
        <xdr:cNvPr id="603" name="テキスト ボックス 602"/>
        <xdr:cNvSpPr txBox="1"/>
      </xdr:nvSpPr>
      <xdr:spPr>
        <a:xfrm>
          <a:off x="14292794" y="963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131,813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98480</xdr:rowOff>
    </xdr:from>
    <xdr:to>
      <xdr:col>20</xdr:col>
      <xdr:colOff>9525</xdr:colOff>
      <xdr:row>58</xdr:row>
      <xdr:rowOff>28630</xdr:rowOff>
    </xdr:to>
    <xdr:sp macro="" textlink="">
      <xdr:nvSpPr>
        <xdr:cNvPr id="604" name="円/楕円 603"/>
        <xdr:cNvSpPr/>
      </xdr:nvSpPr>
      <xdr:spPr>
        <a:xfrm>
          <a:off x="13652500" y="987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45157</xdr:rowOff>
    </xdr:from>
    <xdr:ext cx="599010" cy="259045"/>
    <xdr:sp macro="" textlink="">
      <xdr:nvSpPr>
        <xdr:cNvPr id="605" name="テキスト ボックス 604"/>
        <xdr:cNvSpPr txBox="1"/>
      </xdr:nvSpPr>
      <xdr:spPr>
        <a:xfrm>
          <a:off x="13403794" y="964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124,971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2314</xdr:rowOff>
    </xdr:from>
    <xdr:to>
      <xdr:col>18</xdr:col>
      <xdr:colOff>492125</xdr:colOff>
      <xdr:row>58</xdr:row>
      <xdr:rowOff>103914</xdr:rowOff>
    </xdr:to>
    <xdr:sp macro="" textlink="">
      <xdr:nvSpPr>
        <xdr:cNvPr id="606" name="円/楕円 605"/>
        <xdr:cNvSpPr/>
      </xdr:nvSpPr>
      <xdr:spPr>
        <a:xfrm>
          <a:off x="12763500" y="994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95041</xdr:rowOff>
    </xdr:from>
    <xdr:ext cx="534377" cy="259045"/>
    <xdr:sp macro="" textlink="">
      <xdr:nvSpPr>
        <xdr:cNvPr id="607" name="テキスト ボックス 606"/>
        <xdr:cNvSpPr txBox="1"/>
      </xdr:nvSpPr>
      <xdr:spPr>
        <a:xfrm>
          <a:off x="12547111" y="1003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85,452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77896</xdr:rowOff>
    </xdr:from>
    <xdr:to>
      <xdr:col>23</xdr:col>
      <xdr:colOff>517525</xdr:colOff>
      <xdr:row>78</xdr:row>
      <xdr:rowOff>139700</xdr:rowOff>
    </xdr:to>
    <xdr:cxnSp macro="">
      <xdr:nvCxnSpPr>
        <xdr:cNvPr id="634" name="直線コネクタ 633"/>
        <xdr:cNvCxnSpPr/>
      </xdr:nvCxnSpPr>
      <xdr:spPr>
        <a:xfrm>
          <a:off x="15481300" y="13450996"/>
          <a:ext cx="838200" cy="6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77896</xdr:rowOff>
    </xdr:from>
    <xdr:to>
      <xdr:col>22</xdr:col>
      <xdr:colOff>365125</xdr:colOff>
      <xdr:row>78</xdr:row>
      <xdr:rowOff>108821</xdr:rowOff>
    </xdr:to>
    <xdr:cxnSp macro="">
      <xdr:nvCxnSpPr>
        <xdr:cNvPr id="637" name="直線コネクタ 636"/>
        <xdr:cNvCxnSpPr/>
      </xdr:nvCxnSpPr>
      <xdr:spPr>
        <a:xfrm flipV="1">
          <a:off x="14592300" y="13450996"/>
          <a:ext cx="889000" cy="3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140143</xdr:rowOff>
    </xdr:from>
    <xdr:ext cx="534377" cy="259045"/>
    <xdr:sp macro="" textlink="">
      <xdr:nvSpPr>
        <xdr:cNvPr id="639" name="テキスト ボックス 638"/>
        <xdr:cNvSpPr txBox="1"/>
      </xdr:nvSpPr>
      <xdr:spPr>
        <a:xfrm>
          <a:off x="15214111" y="135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108821</xdr:rowOff>
    </xdr:from>
    <xdr:to>
      <xdr:col>21</xdr:col>
      <xdr:colOff>161925</xdr:colOff>
      <xdr:row>78</xdr:row>
      <xdr:rowOff>133203</xdr:rowOff>
    </xdr:to>
    <xdr:cxnSp macro="">
      <xdr:nvCxnSpPr>
        <xdr:cNvPr id="640" name="直線コネクタ 639"/>
        <xdr:cNvCxnSpPr/>
      </xdr:nvCxnSpPr>
      <xdr:spPr>
        <a:xfrm flipV="1">
          <a:off x="13703300" y="13481921"/>
          <a:ext cx="889000" cy="2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104987</xdr:rowOff>
    </xdr:from>
    <xdr:to>
      <xdr:col>19</xdr:col>
      <xdr:colOff>644525</xdr:colOff>
      <xdr:row>78</xdr:row>
      <xdr:rowOff>133203</xdr:rowOff>
    </xdr:to>
    <xdr:cxnSp macro="">
      <xdr:nvCxnSpPr>
        <xdr:cNvPr id="643" name="直線コネクタ 642"/>
        <xdr:cNvCxnSpPr/>
      </xdr:nvCxnSpPr>
      <xdr:spPr>
        <a:xfrm>
          <a:off x="12814300" y="13478087"/>
          <a:ext cx="889000" cy="2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148626</xdr:rowOff>
    </xdr:from>
    <xdr:ext cx="534377" cy="259045"/>
    <xdr:sp macro="" textlink="">
      <xdr:nvSpPr>
        <xdr:cNvPr id="647" name="テキスト ボックス 646"/>
        <xdr:cNvSpPr txBox="1"/>
      </xdr:nvSpPr>
      <xdr:spPr>
        <a:xfrm>
          <a:off x="12547111" y="135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4" name="災害復旧費該当値テキスト"/>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27096</xdr:rowOff>
    </xdr:from>
    <xdr:to>
      <xdr:col>22</xdr:col>
      <xdr:colOff>415925</xdr:colOff>
      <xdr:row>78</xdr:row>
      <xdr:rowOff>128696</xdr:rowOff>
    </xdr:to>
    <xdr:sp macro="" textlink="">
      <xdr:nvSpPr>
        <xdr:cNvPr id="655" name="円/楕円 654"/>
        <xdr:cNvSpPr/>
      </xdr:nvSpPr>
      <xdr:spPr>
        <a:xfrm>
          <a:off x="15430500" y="134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145223</xdr:rowOff>
    </xdr:from>
    <xdr:ext cx="534377" cy="259045"/>
    <xdr:sp macro="" textlink="">
      <xdr:nvSpPr>
        <xdr:cNvPr id="656" name="テキスト ボックス 655"/>
        <xdr:cNvSpPr txBox="1"/>
      </xdr:nvSpPr>
      <xdr:spPr>
        <a:xfrm>
          <a:off x="15214111" y="1317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58021</xdr:rowOff>
    </xdr:from>
    <xdr:to>
      <xdr:col>21</xdr:col>
      <xdr:colOff>212725</xdr:colOff>
      <xdr:row>78</xdr:row>
      <xdr:rowOff>159621</xdr:rowOff>
    </xdr:to>
    <xdr:sp macro="" textlink="">
      <xdr:nvSpPr>
        <xdr:cNvPr id="657" name="円/楕円 656"/>
        <xdr:cNvSpPr/>
      </xdr:nvSpPr>
      <xdr:spPr>
        <a:xfrm>
          <a:off x="14541500" y="1343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150748</xdr:rowOff>
    </xdr:from>
    <xdr:ext cx="534377" cy="259045"/>
    <xdr:sp macro="" textlink="">
      <xdr:nvSpPr>
        <xdr:cNvPr id="658" name="テキスト ボックス 657"/>
        <xdr:cNvSpPr txBox="1"/>
      </xdr:nvSpPr>
      <xdr:spPr>
        <a:xfrm>
          <a:off x="14325111" y="1352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82403</xdr:rowOff>
    </xdr:from>
    <xdr:to>
      <xdr:col>20</xdr:col>
      <xdr:colOff>9525</xdr:colOff>
      <xdr:row>79</xdr:row>
      <xdr:rowOff>12553</xdr:rowOff>
    </xdr:to>
    <xdr:sp macro="" textlink="">
      <xdr:nvSpPr>
        <xdr:cNvPr id="659" name="円/楕円 658"/>
        <xdr:cNvSpPr/>
      </xdr:nvSpPr>
      <xdr:spPr>
        <a:xfrm>
          <a:off x="13652500" y="1345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3680</xdr:rowOff>
    </xdr:from>
    <xdr:ext cx="469744" cy="259045"/>
    <xdr:sp macro="" textlink="">
      <xdr:nvSpPr>
        <xdr:cNvPr id="660" name="テキスト ボックス 659"/>
        <xdr:cNvSpPr txBox="1"/>
      </xdr:nvSpPr>
      <xdr:spPr>
        <a:xfrm>
          <a:off x="13468427" y="135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54187</xdr:rowOff>
    </xdr:from>
    <xdr:to>
      <xdr:col>18</xdr:col>
      <xdr:colOff>492125</xdr:colOff>
      <xdr:row>78</xdr:row>
      <xdr:rowOff>155787</xdr:rowOff>
    </xdr:to>
    <xdr:sp macro="" textlink="">
      <xdr:nvSpPr>
        <xdr:cNvPr id="661" name="円/楕円 660"/>
        <xdr:cNvSpPr/>
      </xdr:nvSpPr>
      <xdr:spPr>
        <a:xfrm>
          <a:off x="12763500" y="1342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864</xdr:rowOff>
    </xdr:from>
    <xdr:ext cx="534377" cy="259045"/>
    <xdr:sp macro="" textlink="">
      <xdr:nvSpPr>
        <xdr:cNvPr id="662" name="テキスト ボックス 661"/>
        <xdr:cNvSpPr txBox="1"/>
      </xdr:nvSpPr>
      <xdr:spPr>
        <a:xfrm>
          <a:off x="12547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18721</xdr:rowOff>
    </xdr:from>
    <xdr:to>
      <xdr:col>23</xdr:col>
      <xdr:colOff>517525</xdr:colOff>
      <xdr:row>97</xdr:row>
      <xdr:rowOff>39230</xdr:rowOff>
    </xdr:to>
    <xdr:cxnSp macro="">
      <xdr:nvCxnSpPr>
        <xdr:cNvPr id="691" name="直線コネクタ 690"/>
        <xdr:cNvCxnSpPr/>
      </xdr:nvCxnSpPr>
      <xdr:spPr>
        <a:xfrm>
          <a:off x="15481300" y="16649371"/>
          <a:ext cx="8382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2" name="公債費平均値テキスト"/>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111497</xdr:rowOff>
    </xdr:from>
    <xdr:to>
      <xdr:col>22</xdr:col>
      <xdr:colOff>365125</xdr:colOff>
      <xdr:row>97</xdr:row>
      <xdr:rowOff>18721</xdr:rowOff>
    </xdr:to>
    <xdr:cxnSp macro="">
      <xdr:nvCxnSpPr>
        <xdr:cNvPr id="694" name="直線コネクタ 693"/>
        <xdr:cNvCxnSpPr/>
      </xdr:nvCxnSpPr>
      <xdr:spPr>
        <a:xfrm>
          <a:off x="14592300" y="16570697"/>
          <a:ext cx="889000" cy="7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145344</xdr:rowOff>
    </xdr:from>
    <xdr:ext cx="599010" cy="259045"/>
    <xdr:sp macro="" textlink="">
      <xdr:nvSpPr>
        <xdr:cNvPr id="696" name="テキスト ボックス 695"/>
        <xdr:cNvSpPr txBox="1"/>
      </xdr:nvSpPr>
      <xdr:spPr>
        <a:xfrm>
          <a:off x="15181794"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75316</xdr:rowOff>
    </xdr:from>
    <xdr:to>
      <xdr:col>21</xdr:col>
      <xdr:colOff>161925</xdr:colOff>
      <xdr:row>96</xdr:row>
      <xdr:rowOff>111497</xdr:rowOff>
    </xdr:to>
    <xdr:cxnSp macro="">
      <xdr:nvCxnSpPr>
        <xdr:cNvPr id="697" name="直線コネクタ 696"/>
        <xdr:cNvCxnSpPr/>
      </xdr:nvCxnSpPr>
      <xdr:spPr>
        <a:xfrm>
          <a:off x="13703300" y="16534516"/>
          <a:ext cx="889000" cy="3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9" name="テキスト ボックス 698"/>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75316</xdr:rowOff>
    </xdr:from>
    <xdr:to>
      <xdr:col>19</xdr:col>
      <xdr:colOff>644525</xdr:colOff>
      <xdr:row>96</xdr:row>
      <xdr:rowOff>83846</xdr:rowOff>
    </xdr:to>
    <xdr:cxnSp macro="">
      <xdr:nvCxnSpPr>
        <xdr:cNvPr id="700" name="直線コネクタ 699"/>
        <xdr:cNvCxnSpPr/>
      </xdr:nvCxnSpPr>
      <xdr:spPr>
        <a:xfrm flipV="1">
          <a:off x="12814300" y="16534516"/>
          <a:ext cx="889000" cy="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159880</xdr:rowOff>
    </xdr:from>
    <xdr:to>
      <xdr:col>23</xdr:col>
      <xdr:colOff>568325</xdr:colOff>
      <xdr:row>97</xdr:row>
      <xdr:rowOff>90030</xdr:rowOff>
    </xdr:to>
    <xdr:sp macro="" textlink="">
      <xdr:nvSpPr>
        <xdr:cNvPr id="710" name="円/楕円 709"/>
        <xdr:cNvSpPr/>
      </xdr:nvSpPr>
      <xdr:spPr>
        <a:xfrm>
          <a:off x="16268700" y="166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11307</xdr:rowOff>
    </xdr:from>
    <xdr:ext cx="599010" cy="259045"/>
    <xdr:sp macro="" textlink="">
      <xdr:nvSpPr>
        <xdr:cNvPr id="711" name="公債費該当値テキスト"/>
        <xdr:cNvSpPr txBox="1"/>
      </xdr:nvSpPr>
      <xdr:spPr>
        <a:xfrm>
          <a:off x="16370300" y="16470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182,740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139371</xdr:rowOff>
    </xdr:from>
    <xdr:to>
      <xdr:col>22</xdr:col>
      <xdr:colOff>415925</xdr:colOff>
      <xdr:row>97</xdr:row>
      <xdr:rowOff>69521</xdr:rowOff>
    </xdr:to>
    <xdr:sp macro="" textlink="">
      <xdr:nvSpPr>
        <xdr:cNvPr id="712" name="円/楕円 711"/>
        <xdr:cNvSpPr/>
      </xdr:nvSpPr>
      <xdr:spPr>
        <a:xfrm>
          <a:off x="15430500" y="1659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86048</xdr:rowOff>
    </xdr:from>
    <xdr:ext cx="599010" cy="259045"/>
    <xdr:sp macro="" textlink="">
      <xdr:nvSpPr>
        <xdr:cNvPr id="713" name="テキスト ボックス 712"/>
        <xdr:cNvSpPr txBox="1"/>
      </xdr:nvSpPr>
      <xdr:spPr>
        <a:xfrm>
          <a:off x="15181794" y="1637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193,506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60697</xdr:rowOff>
    </xdr:from>
    <xdr:to>
      <xdr:col>21</xdr:col>
      <xdr:colOff>212725</xdr:colOff>
      <xdr:row>96</xdr:row>
      <xdr:rowOff>162297</xdr:rowOff>
    </xdr:to>
    <xdr:sp macro="" textlink="">
      <xdr:nvSpPr>
        <xdr:cNvPr id="714" name="円/楕円 713"/>
        <xdr:cNvSpPr/>
      </xdr:nvSpPr>
      <xdr:spPr>
        <a:xfrm>
          <a:off x="14541500" y="1651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7374</xdr:rowOff>
    </xdr:from>
    <xdr:ext cx="599010" cy="259045"/>
    <xdr:sp macro="" textlink="">
      <xdr:nvSpPr>
        <xdr:cNvPr id="715" name="テキスト ボックス 714"/>
        <xdr:cNvSpPr txBox="1"/>
      </xdr:nvSpPr>
      <xdr:spPr>
        <a:xfrm>
          <a:off x="14292794" y="1629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234,805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24516</xdr:rowOff>
    </xdr:from>
    <xdr:to>
      <xdr:col>20</xdr:col>
      <xdr:colOff>9525</xdr:colOff>
      <xdr:row>96</xdr:row>
      <xdr:rowOff>126116</xdr:rowOff>
    </xdr:to>
    <xdr:sp macro="" textlink="">
      <xdr:nvSpPr>
        <xdr:cNvPr id="716" name="円/楕円 715"/>
        <xdr:cNvSpPr/>
      </xdr:nvSpPr>
      <xdr:spPr>
        <a:xfrm>
          <a:off x="13652500" y="1648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142643</xdr:rowOff>
    </xdr:from>
    <xdr:ext cx="599010" cy="259045"/>
    <xdr:sp macro="" textlink="">
      <xdr:nvSpPr>
        <xdr:cNvPr id="717" name="テキスト ボックス 716"/>
        <xdr:cNvSpPr txBox="1"/>
      </xdr:nvSpPr>
      <xdr:spPr>
        <a:xfrm>
          <a:off x="13403794" y="1625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253,797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33046</xdr:rowOff>
    </xdr:from>
    <xdr:to>
      <xdr:col>18</xdr:col>
      <xdr:colOff>492125</xdr:colOff>
      <xdr:row>96</xdr:row>
      <xdr:rowOff>134646</xdr:rowOff>
    </xdr:to>
    <xdr:sp macro="" textlink="">
      <xdr:nvSpPr>
        <xdr:cNvPr id="718" name="円/楕円 717"/>
        <xdr:cNvSpPr/>
      </xdr:nvSpPr>
      <xdr:spPr>
        <a:xfrm>
          <a:off x="12763500" y="1649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151173</xdr:rowOff>
    </xdr:from>
    <xdr:ext cx="599010" cy="259045"/>
    <xdr:sp macro="" textlink="">
      <xdr:nvSpPr>
        <xdr:cNvPr id="719" name="テキスト ボックス 718"/>
        <xdr:cNvSpPr txBox="1"/>
      </xdr:nvSpPr>
      <xdr:spPr>
        <a:xfrm>
          <a:off x="12514794" y="1626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249,320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itchFamily="50" charset="-128"/>
              <a:ea typeface="ＭＳ Ｐゴシック" pitchFamily="50" charset="-128"/>
              <a:cs typeface="+mn-cs"/>
            </a:rPr>
            <a:t>　商工費が類似団体内平均と比較して非常に高い数値となっている。主な要因としては直営温泉施設に係る管理運営費に占める割合が高くなっている。地域おこし協力隊が</a:t>
          </a:r>
          <a:r>
            <a:rPr kumimoji="1" lang="en-US" altLang="ja-JP" sz="1300">
              <a:solidFill>
                <a:schemeClr val="dk1"/>
              </a:solidFill>
              <a:effectLst/>
              <a:latin typeface="ＭＳ Ｐゴシック" pitchFamily="50" charset="-128"/>
              <a:ea typeface="ＭＳ Ｐゴシック" pitchFamily="50" charset="-128"/>
              <a:cs typeface="+mn-cs"/>
            </a:rPr>
            <a:t>9</a:t>
          </a:r>
          <a:r>
            <a:rPr kumimoji="1" lang="ja-JP" altLang="ja-JP" sz="1300">
              <a:solidFill>
                <a:schemeClr val="dk1"/>
              </a:solidFill>
              <a:effectLst/>
              <a:latin typeface="ＭＳ Ｐゴシック" pitchFamily="50" charset="-128"/>
              <a:ea typeface="ＭＳ Ｐゴシック" pitchFamily="50" charset="-128"/>
              <a:cs typeface="+mn-cs"/>
            </a:rPr>
            <a:t>名の活動費と観光イベントに係る運営経費等が増加傾向にある。また、</a:t>
          </a:r>
          <a:r>
            <a:rPr kumimoji="1" lang="en-US" altLang="ja-JP" sz="1300">
              <a:solidFill>
                <a:schemeClr val="dk1"/>
              </a:solidFill>
              <a:effectLst/>
              <a:latin typeface="ＭＳ Ｐゴシック" pitchFamily="50" charset="-128"/>
              <a:ea typeface="ＭＳ Ｐゴシック" pitchFamily="50" charset="-128"/>
              <a:cs typeface="+mn-cs"/>
            </a:rPr>
            <a:t>27</a:t>
          </a:r>
          <a:r>
            <a:rPr kumimoji="1" lang="ja-JP" altLang="ja-JP" sz="1300">
              <a:solidFill>
                <a:schemeClr val="dk1"/>
              </a:solidFill>
              <a:effectLst/>
              <a:latin typeface="ＭＳ Ｐゴシック" pitchFamily="50" charset="-128"/>
              <a:ea typeface="ＭＳ Ｐゴシック" pitchFamily="50" charset="-128"/>
              <a:cs typeface="+mn-cs"/>
            </a:rPr>
            <a:t>年度に実施した観光施設の改修も増加の要因となっている。</a:t>
          </a:r>
          <a:endParaRPr lang="ja-JP" altLang="ja-JP" sz="1300">
            <a:effectLst/>
            <a:latin typeface="ＭＳ Ｐゴシック" pitchFamily="50" charset="-128"/>
            <a:ea typeface="ＭＳ Ｐゴシック"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長野県売木村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itchFamily="50" charset="-128"/>
              <a:ea typeface="ＭＳ Ｐゴシック" pitchFamily="50" charset="-128"/>
              <a:cs typeface="+mn-cs"/>
            </a:rPr>
            <a:t>　</a:t>
          </a:r>
          <a:r>
            <a:rPr kumimoji="1" lang="ja-JP" altLang="ja-JP" sz="1400">
              <a:solidFill>
                <a:schemeClr val="dk1"/>
              </a:solidFill>
              <a:effectLst/>
              <a:latin typeface="ＭＳ Ｐゴシック" pitchFamily="50" charset="-128"/>
              <a:ea typeface="ＭＳ Ｐゴシック" pitchFamily="50" charset="-128"/>
              <a:cs typeface="+mn-cs"/>
            </a:rPr>
            <a:t>標準財政規模に対する財政調整基金残高が大幅に伸びている。これは将来の行財政運営に充当できる財源を極力確保する為に計画的に積み立てている結果である。今後も更に経常経費の削減に努め、基金保有額が確保できるよう努めていく必要がある。</a:t>
          </a:r>
          <a:endParaRPr lang="ja-JP" altLang="ja-JP" sz="1400">
            <a:effectLst/>
            <a:latin typeface="ＭＳ Ｐゴシック" pitchFamily="50" charset="-128"/>
            <a:ea typeface="ＭＳ Ｐゴシック"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長野県売木村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itchFamily="50" charset="-128"/>
              <a:ea typeface="ＭＳ Ｐゴシック" pitchFamily="50" charset="-128"/>
              <a:cs typeface="+mn-cs"/>
            </a:rPr>
            <a:t>　</a:t>
          </a:r>
          <a:r>
            <a:rPr kumimoji="1" lang="ja-JP" altLang="ja-JP" sz="1400">
              <a:solidFill>
                <a:schemeClr val="dk1"/>
              </a:solidFill>
              <a:effectLst/>
              <a:latin typeface="ＭＳ Ｐゴシック" pitchFamily="50" charset="-128"/>
              <a:ea typeface="ＭＳ Ｐゴシック" pitchFamily="50" charset="-128"/>
              <a:cs typeface="+mn-cs"/>
            </a:rPr>
            <a:t>一般会計を含め全ての会計において黒字となった。今後も維持できるよう努める。</a:t>
          </a:r>
          <a:endParaRPr lang="ja-JP" altLang="ja-JP" sz="1400">
            <a:effectLst/>
            <a:latin typeface="ＭＳ Ｐゴシック" pitchFamily="50" charset="-128"/>
            <a:ea typeface="ＭＳ Ｐゴシック"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61</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62</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63</v>
      </c>
      <c r="C3" s="389"/>
      <c r="D3" s="389"/>
      <c r="E3" s="390"/>
      <c r="F3" s="390"/>
      <c r="G3" s="390"/>
      <c r="H3" s="390"/>
      <c r="I3" s="390"/>
      <c r="J3" s="390"/>
      <c r="K3" s="390"/>
      <c r="L3" s="390" t="s">
        <v>64</v>
      </c>
      <c r="M3" s="390"/>
      <c r="N3" s="390"/>
      <c r="O3" s="390"/>
      <c r="P3" s="390"/>
      <c r="Q3" s="390"/>
      <c r="R3" s="397"/>
      <c r="S3" s="397"/>
      <c r="T3" s="397"/>
      <c r="U3" s="397"/>
      <c r="V3" s="398"/>
      <c r="W3" s="372" t="s">
        <v>65</v>
      </c>
      <c r="X3" s="373"/>
      <c r="Y3" s="373"/>
      <c r="Z3" s="373"/>
      <c r="AA3" s="373"/>
      <c r="AB3" s="389"/>
      <c r="AC3" s="397" t="s">
        <v>66</v>
      </c>
      <c r="AD3" s="373"/>
      <c r="AE3" s="373"/>
      <c r="AF3" s="373"/>
      <c r="AG3" s="373"/>
      <c r="AH3" s="373"/>
      <c r="AI3" s="373"/>
      <c r="AJ3" s="373"/>
      <c r="AK3" s="373"/>
      <c r="AL3" s="374"/>
      <c r="AM3" s="372" t="s">
        <v>67</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68</v>
      </c>
      <c r="BO3" s="373"/>
      <c r="BP3" s="373"/>
      <c r="BQ3" s="373"/>
      <c r="BR3" s="373"/>
      <c r="BS3" s="373"/>
      <c r="BT3" s="373"/>
      <c r="BU3" s="374"/>
      <c r="BV3" s="372" t="s">
        <v>69</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70</v>
      </c>
      <c r="CU3" s="373"/>
      <c r="CV3" s="373"/>
      <c r="CW3" s="373"/>
      <c r="CX3" s="373"/>
      <c r="CY3" s="373"/>
      <c r="CZ3" s="373"/>
      <c r="DA3" s="374"/>
      <c r="DB3" s="372" t="s">
        <v>71</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72</v>
      </c>
      <c r="AZ4" s="376"/>
      <c r="BA4" s="376"/>
      <c r="BB4" s="376"/>
      <c r="BC4" s="376"/>
      <c r="BD4" s="376"/>
      <c r="BE4" s="376"/>
      <c r="BF4" s="376"/>
      <c r="BG4" s="376"/>
      <c r="BH4" s="376"/>
      <c r="BI4" s="376"/>
      <c r="BJ4" s="376"/>
      <c r="BK4" s="376"/>
      <c r="BL4" s="376"/>
      <c r="BM4" s="377"/>
      <c r="BN4" s="378">
        <v>1250257</v>
      </c>
      <c r="BO4" s="379"/>
      <c r="BP4" s="379"/>
      <c r="BQ4" s="379"/>
      <c r="BR4" s="379"/>
      <c r="BS4" s="379"/>
      <c r="BT4" s="379"/>
      <c r="BU4" s="380"/>
      <c r="BV4" s="378">
        <v>1164031</v>
      </c>
      <c r="BW4" s="379"/>
      <c r="BX4" s="379"/>
      <c r="BY4" s="379"/>
      <c r="BZ4" s="379"/>
      <c r="CA4" s="379"/>
      <c r="CB4" s="379"/>
      <c r="CC4" s="380"/>
      <c r="CD4" s="381" t="s">
        <v>73</v>
      </c>
      <c r="CE4" s="382"/>
      <c r="CF4" s="382"/>
      <c r="CG4" s="382"/>
      <c r="CH4" s="382"/>
      <c r="CI4" s="382"/>
      <c r="CJ4" s="382"/>
      <c r="CK4" s="382"/>
      <c r="CL4" s="382"/>
      <c r="CM4" s="382"/>
      <c r="CN4" s="382"/>
      <c r="CO4" s="382"/>
      <c r="CP4" s="382"/>
      <c r="CQ4" s="382"/>
      <c r="CR4" s="382"/>
      <c r="CS4" s="383"/>
      <c r="CT4" s="384">
        <v>6.3</v>
      </c>
      <c r="CU4" s="385"/>
      <c r="CV4" s="385"/>
      <c r="CW4" s="385"/>
      <c r="CX4" s="385"/>
      <c r="CY4" s="385"/>
      <c r="CZ4" s="385"/>
      <c r="DA4" s="386"/>
      <c r="DB4" s="384">
        <v>4.9000000000000004</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74</v>
      </c>
      <c r="AN5" s="445"/>
      <c r="AO5" s="445"/>
      <c r="AP5" s="445"/>
      <c r="AQ5" s="445"/>
      <c r="AR5" s="445"/>
      <c r="AS5" s="445"/>
      <c r="AT5" s="446"/>
      <c r="AU5" s="447" t="s">
        <v>75</v>
      </c>
      <c r="AV5" s="448"/>
      <c r="AW5" s="448"/>
      <c r="AX5" s="448"/>
      <c r="AY5" s="449" t="s">
        <v>76</v>
      </c>
      <c r="AZ5" s="450"/>
      <c r="BA5" s="450"/>
      <c r="BB5" s="450"/>
      <c r="BC5" s="450"/>
      <c r="BD5" s="450"/>
      <c r="BE5" s="450"/>
      <c r="BF5" s="450"/>
      <c r="BG5" s="450"/>
      <c r="BH5" s="450"/>
      <c r="BI5" s="450"/>
      <c r="BJ5" s="450"/>
      <c r="BK5" s="450"/>
      <c r="BL5" s="450"/>
      <c r="BM5" s="451"/>
      <c r="BN5" s="415">
        <v>1194612</v>
      </c>
      <c r="BO5" s="416"/>
      <c r="BP5" s="416"/>
      <c r="BQ5" s="416"/>
      <c r="BR5" s="416"/>
      <c r="BS5" s="416"/>
      <c r="BT5" s="416"/>
      <c r="BU5" s="417"/>
      <c r="BV5" s="415">
        <v>1114692</v>
      </c>
      <c r="BW5" s="416"/>
      <c r="BX5" s="416"/>
      <c r="BY5" s="416"/>
      <c r="BZ5" s="416"/>
      <c r="CA5" s="416"/>
      <c r="CB5" s="416"/>
      <c r="CC5" s="417"/>
      <c r="CD5" s="418" t="s">
        <v>77</v>
      </c>
      <c r="CE5" s="419"/>
      <c r="CF5" s="419"/>
      <c r="CG5" s="419"/>
      <c r="CH5" s="419"/>
      <c r="CI5" s="419"/>
      <c r="CJ5" s="419"/>
      <c r="CK5" s="419"/>
      <c r="CL5" s="419"/>
      <c r="CM5" s="419"/>
      <c r="CN5" s="419"/>
      <c r="CO5" s="419"/>
      <c r="CP5" s="419"/>
      <c r="CQ5" s="419"/>
      <c r="CR5" s="419"/>
      <c r="CS5" s="420"/>
      <c r="CT5" s="412">
        <v>73.7</v>
      </c>
      <c r="CU5" s="413"/>
      <c r="CV5" s="413"/>
      <c r="CW5" s="413"/>
      <c r="CX5" s="413"/>
      <c r="CY5" s="413"/>
      <c r="CZ5" s="413"/>
      <c r="DA5" s="414"/>
      <c r="DB5" s="412">
        <v>79.3</v>
      </c>
      <c r="DC5" s="413"/>
      <c r="DD5" s="413"/>
      <c r="DE5" s="413"/>
      <c r="DF5" s="413"/>
      <c r="DG5" s="413"/>
      <c r="DH5" s="413"/>
      <c r="DI5" s="414"/>
      <c r="DJ5" s="137"/>
      <c r="DK5" s="137"/>
      <c r="DL5" s="137"/>
      <c r="DM5" s="137"/>
      <c r="DN5" s="137"/>
      <c r="DO5" s="137"/>
    </row>
    <row r="6" spans="1:119" ht="18.75" customHeight="1" x14ac:dyDescent="0.15">
      <c r="A6" s="138"/>
      <c r="B6" s="421" t="s">
        <v>78</v>
      </c>
      <c r="C6" s="422"/>
      <c r="D6" s="422"/>
      <c r="E6" s="423"/>
      <c r="F6" s="423"/>
      <c r="G6" s="423"/>
      <c r="H6" s="423"/>
      <c r="I6" s="423"/>
      <c r="J6" s="423"/>
      <c r="K6" s="423"/>
      <c r="L6" s="423" t="s">
        <v>79</v>
      </c>
      <c r="M6" s="423"/>
      <c r="N6" s="423"/>
      <c r="O6" s="423"/>
      <c r="P6" s="423"/>
      <c r="Q6" s="423"/>
      <c r="R6" s="427"/>
      <c r="S6" s="427"/>
      <c r="T6" s="427"/>
      <c r="U6" s="427"/>
      <c r="V6" s="428"/>
      <c r="W6" s="431" t="s">
        <v>80</v>
      </c>
      <c r="X6" s="432"/>
      <c r="Y6" s="432"/>
      <c r="Z6" s="432"/>
      <c r="AA6" s="432"/>
      <c r="AB6" s="422"/>
      <c r="AC6" s="435" t="s">
        <v>81</v>
      </c>
      <c r="AD6" s="436"/>
      <c r="AE6" s="436"/>
      <c r="AF6" s="436"/>
      <c r="AG6" s="436"/>
      <c r="AH6" s="436"/>
      <c r="AI6" s="436"/>
      <c r="AJ6" s="436"/>
      <c r="AK6" s="436"/>
      <c r="AL6" s="437"/>
      <c r="AM6" s="444" t="s">
        <v>82</v>
      </c>
      <c r="AN6" s="445"/>
      <c r="AO6" s="445"/>
      <c r="AP6" s="445"/>
      <c r="AQ6" s="445"/>
      <c r="AR6" s="445"/>
      <c r="AS6" s="445"/>
      <c r="AT6" s="446"/>
      <c r="AU6" s="447" t="s">
        <v>75</v>
      </c>
      <c r="AV6" s="448"/>
      <c r="AW6" s="448"/>
      <c r="AX6" s="448"/>
      <c r="AY6" s="449" t="s">
        <v>83</v>
      </c>
      <c r="AZ6" s="450"/>
      <c r="BA6" s="450"/>
      <c r="BB6" s="450"/>
      <c r="BC6" s="450"/>
      <c r="BD6" s="450"/>
      <c r="BE6" s="450"/>
      <c r="BF6" s="450"/>
      <c r="BG6" s="450"/>
      <c r="BH6" s="450"/>
      <c r="BI6" s="450"/>
      <c r="BJ6" s="450"/>
      <c r="BK6" s="450"/>
      <c r="BL6" s="450"/>
      <c r="BM6" s="451"/>
      <c r="BN6" s="415">
        <v>55645</v>
      </c>
      <c r="BO6" s="416"/>
      <c r="BP6" s="416"/>
      <c r="BQ6" s="416"/>
      <c r="BR6" s="416"/>
      <c r="BS6" s="416"/>
      <c r="BT6" s="416"/>
      <c r="BU6" s="417"/>
      <c r="BV6" s="415">
        <v>49339</v>
      </c>
      <c r="BW6" s="416"/>
      <c r="BX6" s="416"/>
      <c r="BY6" s="416"/>
      <c r="BZ6" s="416"/>
      <c r="CA6" s="416"/>
      <c r="CB6" s="416"/>
      <c r="CC6" s="417"/>
      <c r="CD6" s="418" t="s">
        <v>84</v>
      </c>
      <c r="CE6" s="419"/>
      <c r="CF6" s="419"/>
      <c r="CG6" s="419"/>
      <c r="CH6" s="419"/>
      <c r="CI6" s="419"/>
      <c r="CJ6" s="419"/>
      <c r="CK6" s="419"/>
      <c r="CL6" s="419"/>
      <c r="CM6" s="419"/>
      <c r="CN6" s="419"/>
      <c r="CO6" s="419"/>
      <c r="CP6" s="419"/>
      <c r="CQ6" s="419"/>
      <c r="CR6" s="419"/>
      <c r="CS6" s="420"/>
      <c r="CT6" s="452">
        <v>76.5</v>
      </c>
      <c r="CU6" s="453"/>
      <c r="CV6" s="453"/>
      <c r="CW6" s="453"/>
      <c r="CX6" s="453"/>
      <c r="CY6" s="453"/>
      <c r="CZ6" s="453"/>
      <c r="DA6" s="454"/>
      <c r="DB6" s="452">
        <v>79.3</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85</v>
      </c>
      <c r="AN7" s="445"/>
      <c r="AO7" s="445"/>
      <c r="AP7" s="445"/>
      <c r="AQ7" s="445"/>
      <c r="AR7" s="445"/>
      <c r="AS7" s="445"/>
      <c r="AT7" s="446"/>
      <c r="AU7" s="447" t="s">
        <v>86</v>
      </c>
      <c r="AV7" s="448"/>
      <c r="AW7" s="448"/>
      <c r="AX7" s="448"/>
      <c r="AY7" s="449" t="s">
        <v>87</v>
      </c>
      <c r="AZ7" s="450"/>
      <c r="BA7" s="450"/>
      <c r="BB7" s="450"/>
      <c r="BC7" s="450"/>
      <c r="BD7" s="450"/>
      <c r="BE7" s="450"/>
      <c r="BF7" s="450"/>
      <c r="BG7" s="450"/>
      <c r="BH7" s="450"/>
      <c r="BI7" s="450"/>
      <c r="BJ7" s="450"/>
      <c r="BK7" s="450"/>
      <c r="BL7" s="450"/>
      <c r="BM7" s="451"/>
      <c r="BN7" s="415">
        <v>10312</v>
      </c>
      <c r="BO7" s="416"/>
      <c r="BP7" s="416"/>
      <c r="BQ7" s="416"/>
      <c r="BR7" s="416"/>
      <c r="BS7" s="416"/>
      <c r="BT7" s="416"/>
      <c r="BU7" s="417"/>
      <c r="BV7" s="415">
        <v>15203</v>
      </c>
      <c r="BW7" s="416"/>
      <c r="BX7" s="416"/>
      <c r="BY7" s="416"/>
      <c r="BZ7" s="416"/>
      <c r="CA7" s="416"/>
      <c r="CB7" s="416"/>
      <c r="CC7" s="417"/>
      <c r="CD7" s="418" t="s">
        <v>88</v>
      </c>
      <c r="CE7" s="419"/>
      <c r="CF7" s="419"/>
      <c r="CG7" s="419"/>
      <c r="CH7" s="419"/>
      <c r="CI7" s="419"/>
      <c r="CJ7" s="419"/>
      <c r="CK7" s="419"/>
      <c r="CL7" s="419"/>
      <c r="CM7" s="419"/>
      <c r="CN7" s="419"/>
      <c r="CO7" s="419"/>
      <c r="CP7" s="419"/>
      <c r="CQ7" s="419"/>
      <c r="CR7" s="419"/>
      <c r="CS7" s="420"/>
      <c r="CT7" s="415">
        <v>720850</v>
      </c>
      <c r="CU7" s="416"/>
      <c r="CV7" s="416"/>
      <c r="CW7" s="416"/>
      <c r="CX7" s="416"/>
      <c r="CY7" s="416"/>
      <c r="CZ7" s="416"/>
      <c r="DA7" s="417"/>
      <c r="DB7" s="415">
        <v>700775</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89</v>
      </c>
      <c r="AN8" s="445"/>
      <c r="AO8" s="445"/>
      <c r="AP8" s="445"/>
      <c r="AQ8" s="445"/>
      <c r="AR8" s="445"/>
      <c r="AS8" s="445"/>
      <c r="AT8" s="446"/>
      <c r="AU8" s="447" t="s">
        <v>90</v>
      </c>
      <c r="AV8" s="448"/>
      <c r="AW8" s="448"/>
      <c r="AX8" s="448"/>
      <c r="AY8" s="449" t="s">
        <v>91</v>
      </c>
      <c r="AZ8" s="450"/>
      <c r="BA8" s="450"/>
      <c r="BB8" s="450"/>
      <c r="BC8" s="450"/>
      <c r="BD8" s="450"/>
      <c r="BE8" s="450"/>
      <c r="BF8" s="450"/>
      <c r="BG8" s="450"/>
      <c r="BH8" s="450"/>
      <c r="BI8" s="450"/>
      <c r="BJ8" s="450"/>
      <c r="BK8" s="450"/>
      <c r="BL8" s="450"/>
      <c r="BM8" s="451"/>
      <c r="BN8" s="415">
        <v>45333</v>
      </c>
      <c r="BO8" s="416"/>
      <c r="BP8" s="416"/>
      <c r="BQ8" s="416"/>
      <c r="BR8" s="416"/>
      <c r="BS8" s="416"/>
      <c r="BT8" s="416"/>
      <c r="BU8" s="417"/>
      <c r="BV8" s="415">
        <v>34136</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0.1</v>
      </c>
      <c r="CU8" s="456"/>
      <c r="CV8" s="456"/>
      <c r="CW8" s="456"/>
      <c r="CX8" s="456"/>
      <c r="CY8" s="456"/>
      <c r="CZ8" s="456"/>
      <c r="DA8" s="457"/>
      <c r="DB8" s="455">
        <v>0.1</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575</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97</v>
      </c>
      <c r="AV9" s="448"/>
      <c r="AW9" s="448"/>
      <c r="AX9" s="448"/>
      <c r="AY9" s="449" t="s">
        <v>98</v>
      </c>
      <c r="AZ9" s="450"/>
      <c r="BA9" s="450"/>
      <c r="BB9" s="450"/>
      <c r="BC9" s="450"/>
      <c r="BD9" s="450"/>
      <c r="BE9" s="450"/>
      <c r="BF9" s="450"/>
      <c r="BG9" s="450"/>
      <c r="BH9" s="450"/>
      <c r="BI9" s="450"/>
      <c r="BJ9" s="450"/>
      <c r="BK9" s="450"/>
      <c r="BL9" s="450"/>
      <c r="BM9" s="451"/>
      <c r="BN9" s="415">
        <v>11197</v>
      </c>
      <c r="BO9" s="416"/>
      <c r="BP9" s="416"/>
      <c r="BQ9" s="416"/>
      <c r="BR9" s="416"/>
      <c r="BS9" s="416"/>
      <c r="BT9" s="416"/>
      <c r="BU9" s="417"/>
      <c r="BV9" s="415">
        <v>-40378</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10.8</v>
      </c>
      <c r="CU9" s="413"/>
      <c r="CV9" s="413"/>
      <c r="CW9" s="413"/>
      <c r="CX9" s="413"/>
      <c r="CY9" s="413"/>
      <c r="CZ9" s="413"/>
      <c r="DA9" s="414"/>
      <c r="DB9" s="412">
        <v>12</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656</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47000</v>
      </c>
      <c r="BO10" s="416"/>
      <c r="BP10" s="416"/>
      <c r="BQ10" s="416"/>
      <c r="BR10" s="416"/>
      <c r="BS10" s="416"/>
      <c r="BT10" s="416"/>
      <c r="BU10" s="417"/>
      <c r="BV10" s="415">
        <v>71000</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97</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597</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594</v>
      </c>
      <c r="S13" s="497"/>
      <c r="T13" s="497"/>
      <c r="U13" s="497"/>
      <c r="V13" s="498"/>
      <c r="W13" s="431" t="s">
        <v>121</v>
      </c>
      <c r="X13" s="432"/>
      <c r="Y13" s="432"/>
      <c r="Z13" s="432"/>
      <c r="AA13" s="432"/>
      <c r="AB13" s="422"/>
      <c r="AC13" s="466">
        <v>112</v>
      </c>
      <c r="AD13" s="467"/>
      <c r="AE13" s="467"/>
      <c r="AF13" s="467"/>
      <c r="AG13" s="506"/>
      <c r="AH13" s="466">
        <v>154</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58197</v>
      </c>
      <c r="BO13" s="416"/>
      <c r="BP13" s="416"/>
      <c r="BQ13" s="416"/>
      <c r="BR13" s="416"/>
      <c r="BS13" s="416"/>
      <c r="BT13" s="416"/>
      <c r="BU13" s="417"/>
      <c r="BV13" s="415">
        <v>30622</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10.5</v>
      </c>
      <c r="CU13" s="413"/>
      <c r="CV13" s="413"/>
      <c r="CW13" s="413"/>
      <c r="CX13" s="413"/>
      <c r="CY13" s="413"/>
      <c r="CZ13" s="413"/>
      <c r="DA13" s="414"/>
      <c r="DB13" s="412">
        <v>12.2</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605</v>
      </c>
      <c r="S14" s="497"/>
      <c r="T14" s="497"/>
      <c r="U14" s="497"/>
      <c r="V14" s="498"/>
      <c r="W14" s="405"/>
      <c r="X14" s="406"/>
      <c r="Y14" s="406"/>
      <c r="Z14" s="406"/>
      <c r="AA14" s="406"/>
      <c r="AB14" s="395"/>
      <c r="AC14" s="499">
        <v>32.4</v>
      </c>
      <c r="AD14" s="500"/>
      <c r="AE14" s="500"/>
      <c r="AF14" s="500"/>
      <c r="AG14" s="501"/>
      <c r="AH14" s="499">
        <v>36.6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602</v>
      </c>
      <c r="S15" s="497"/>
      <c r="T15" s="497"/>
      <c r="U15" s="497"/>
      <c r="V15" s="498"/>
      <c r="W15" s="431" t="s">
        <v>128</v>
      </c>
      <c r="X15" s="432"/>
      <c r="Y15" s="432"/>
      <c r="Z15" s="432"/>
      <c r="AA15" s="432"/>
      <c r="AB15" s="422"/>
      <c r="AC15" s="466">
        <v>45</v>
      </c>
      <c r="AD15" s="467"/>
      <c r="AE15" s="467"/>
      <c r="AF15" s="467"/>
      <c r="AG15" s="506"/>
      <c r="AH15" s="466">
        <v>73</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67502</v>
      </c>
      <c r="BO15" s="379"/>
      <c r="BP15" s="379"/>
      <c r="BQ15" s="379"/>
      <c r="BR15" s="379"/>
      <c r="BS15" s="379"/>
      <c r="BT15" s="379"/>
      <c r="BU15" s="380"/>
      <c r="BV15" s="378">
        <v>65933</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13</v>
      </c>
      <c r="AD16" s="500"/>
      <c r="AE16" s="500"/>
      <c r="AF16" s="500"/>
      <c r="AG16" s="501"/>
      <c r="AH16" s="499">
        <v>17.3</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671474</v>
      </c>
      <c r="BO16" s="416"/>
      <c r="BP16" s="416"/>
      <c r="BQ16" s="416"/>
      <c r="BR16" s="416"/>
      <c r="BS16" s="416"/>
      <c r="BT16" s="416"/>
      <c r="BU16" s="417"/>
      <c r="BV16" s="415">
        <v>650164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189</v>
      </c>
      <c r="AD17" s="467"/>
      <c r="AE17" s="467"/>
      <c r="AF17" s="467"/>
      <c r="AG17" s="506"/>
      <c r="AH17" s="466">
        <v>193</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83017</v>
      </c>
      <c r="BO17" s="416"/>
      <c r="BP17" s="416"/>
      <c r="BQ17" s="416"/>
      <c r="BR17" s="416"/>
      <c r="BS17" s="416"/>
      <c r="BT17" s="416"/>
      <c r="BU17" s="417"/>
      <c r="BV17" s="415">
        <v>82372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43.43</v>
      </c>
      <c r="M18" s="528"/>
      <c r="N18" s="528"/>
      <c r="O18" s="528"/>
      <c r="P18" s="528"/>
      <c r="Q18" s="528"/>
      <c r="R18" s="529"/>
      <c r="S18" s="529"/>
      <c r="T18" s="529"/>
      <c r="U18" s="529"/>
      <c r="V18" s="530"/>
      <c r="W18" s="433"/>
      <c r="X18" s="434"/>
      <c r="Y18" s="434"/>
      <c r="Z18" s="434"/>
      <c r="AA18" s="434"/>
      <c r="AB18" s="425"/>
      <c r="AC18" s="531">
        <v>54.6</v>
      </c>
      <c r="AD18" s="532"/>
      <c r="AE18" s="532"/>
      <c r="AF18" s="532"/>
      <c r="AG18" s="533"/>
      <c r="AH18" s="531">
        <v>45.8</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550740</v>
      </c>
      <c r="BO18" s="416"/>
      <c r="BP18" s="416"/>
      <c r="BQ18" s="416"/>
      <c r="BR18" s="416"/>
      <c r="BS18" s="416"/>
      <c r="BT18" s="416"/>
      <c r="BU18" s="417"/>
      <c r="BV18" s="415">
        <v>548692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13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938974</v>
      </c>
      <c r="BO19" s="416"/>
      <c r="BP19" s="416"/>
      <c r="BQ19" s="416"/>
      <c r="BR19" s="416"/>
      <c r="BS19" s="416"/>
      <c r="BT19" s="416"/>
      <c r="BU19" s="417"/>
      <c r="BV19" s="415">
        <v>905795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270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722291</v>
      </c>
      <c r="BO23" s="416"/>
      <c r="BP23" s="416"/>
      <c r="BQ23" s="416"/>
      <c r="BR23" s="416"/>
      <c r="BS23" s="416"/>
      <c r="BT23" s="416"/>
      <c r="BU23" s="417"/>
      <c r="BV23" s="415">
        <v>743540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4980</v>
      </c>
      <c r="R24" s="467"/>
      <c r="S24" s="467"/>
      <c r="T24" s="467"/>
      <c r="U24" s="467"/>
      <c r="V24" s="506"/>
      <c r="W24" s="561"/>
      <c r="X24" s="549"/>
      <c r="Y24" s="550"/>
      <c r="Z24" s="465" t="s">
        <v>151</v>
      </c>
      <c r="AA24" s="445"/>
      <c r="AB24" s="445"/>
      <c r="AC24" s="445"/>
      <c r="AD24" s="445"/>
      <c r="AE24" s="445"/>
      <c r="AF24" s="445"/>
      <c r="AG24" s="446"/>
      <c r="AH24" s="466">
        <v>15</v>
      </c>
      <c r="AI24" s="467"/>
      <c r="AJ24" s="467"/>
      <c r="AK24" s="467"/>
      <c r="AL24" s="506"/>
      <c r="AM24" s="466">
        <v>39150</v>
      </c>
      <c r="AN24" s="467"/>
      <c r="AO24" s="467"/>
      <c r="AP24" s="467"/>
      <c r="AQ24" s="467"/>
      <c r="AR24" s="506"/>
      <c r="AS24" s="466">
        <v>2610</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642216</v>
      </c>
      <c r="BO24" s="416"/>
      <c r="BP24" s="416"/>
      <c r="BQ24" s="416"/>
      <c r="BR24" s="416"/>
      <c r="BS24" s="416"/>
      <c r="BT24" s="416"/>
      <c r="BU24" s="417"/>
      <c r="BV24" s="415">
        <v>676412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4570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3309</v>
      </c>
      <c r="BO25" s="379"/>
      <c r="BP25" s="379"/>
      <c r="BQ25" s="379"/>
      <c r="BR25" s="379"/>
      <c r="BS25" s="379"/>
      <c r="BT25" s="379"/>
      <c r="BU25" s="380"/>
      <c r="BV25" s="378">
        <v>5132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4250</v>
      </c>
      <c r="R26" s="467"/>
      <c r="S26" s="467"/>
      <c r="T26" s="467"/>
      <c r="U26" s="467"/>
      <c r="V26" s="506"/>
      <c r="W26" s="561"/>
      <c r="X26" s="549"/>
      <c r="Y26" s="550"/>
      <c r="Z26" s="465" t="s">
        <v>157</v>
      </c>
      <c r="AA26" s="571"/>
      <c r="AB26" s="571"/>
      <c r="AC26" s="571"/>
      <c r="AD26" s="571"/>
      <c r="AE26" s="571"/>
      <c r="AF26" s="571"/>
      <c r="AG26" s="572"/>
      <c r="AH26" s="466" t="s">
        <v>118</v>
      </c>
      <c r="AI26" s="467"/>
      <c r="AJ26" s="467"/>
      <c r="AK26" s="467"/>
      <c r="AL26" s="506"/>
      <c r="AM26" s="466" t="s">
        <v>118</v>
      </c>
      <c r="AN26" s="467"/>
      <c r="AO26" s="467"/>
      <c r="AP26" s="467"/>
      <c r="AQ26" s="467"/>
      <c r="AR26" s="506"/>
      <c r="AS26" s="466" t="s">
        <v>118</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1760</v>
      </c>
      <c r="R27" s="467"/>
      <c r="S27" s="467"/>
      <c r="T27" s="467"/>
      <c r="U27" s="467"/>
      <c r="V27" s="506"/>
      <c r="W27" s="561"/>
      <c r="X27" s="549"/>
      <c r="Y27" s="550"/>
      <c r="Z27" s="465" t="s">
        <v>160</v>
      </c>
      <c r="AA27" s="445"/>
      <c r="AB27" s="445"/>
      <c r="AC27" s="445"/>
      <c r="AD27" s="445"/>
      <c r="AE27" s="445"/>
      <c r="AF27" s="445"/>
      <c r="AG27" s="446"/>
      <c r="AH27" s="466" t="s">
        <v>118</v>
      </c>
      <c r="AI27" s="467"/>
      <c r="AJ27" s="467"/>
      <c r="AK27" s="467"/>
      <c r="AL27" s="506"/>
      <c r="AM27" s="466" t="s">
        <v>118</v>
      </c>
      <c r="AN27" s="467"/>
      <c r="AO27" s="467"/>
      <c r="AP27" s="467"/>
      <c r="AQ27" s="467"/>
      <c r="AR27" s="506"/>
      <c r="AS27" s="466" t="s">
        <v>118</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47333</v>
      </c>
      <c r="BO27" s="585"/>
      <c r="BP27" s="585"/>
      <c r="BQ27" s="585"/>
      <c r="BR27" s="585"/>
      <c r="BS27" s="585"/>
      <c r="BT27" s="585"/>
      <c r="BU27" s="586"/>
      <c r="BV27" s="584">
        <v>47333</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1224</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564536</v>
      </c>
      <c r="BO28" s="379"/>
      <c r="BP28" s="379"/>
      <c r="BQ28" s="379"/>
      <c r="BR28" s="379"/>
      <c r="BS28" s="379"/>
      <c r="BT28" s="379"/>
      <c r="BU28" s="380"/>
      <c r="BV28" s="378">
        <v>517536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5</v>
      </c>
      <c r="M29" s="467"/>
      <c r="N29" s="467"/>
      <c r="O29" s="467"/>
      <c r="P29" s="506"/>
      <c r="Q29" s="466">
        <v>1030</v>
      </c>
      <c r="R29" s="467"/>
      <c r="S29" s="467"/>
      <c r="T29" s="467"/>
      <c r="U29" s="467"/>
      <c r="V29" s="506"/>
      <c r="W29" s="562"/>
      <c r="X29" s="563"/>
      <c r="Y29" s="564"/>
      <c r="Z29" s="465" t="s">
        <v>167</v>
      </c>
      <c r="AA29" s="445"/>
      <c r="AB29" s="445"/>
      <c r="AC29" s="445"/>
      <c r="AD29" s="445"/>
      <c r="AE29" s="445"/>
      <c r="AF29" s="445"/>
      <c r="AG29" s="446"/>
      <c r="AH29" s="466">
        <v>15</v>
      </c>
      <c r="AI29" s="467"/>
      <c r="AJ29" s="467"/>
      <c r="AK29" s="467"/>
      <c r="AL29" s="506"/>
      <c r="AM29" s="466">
        <v>39150</v>
      </c>
      <c r="AN29" s="467"/>
      <c r="AO29" s="467"/>
      <c r="AP29" s="467"/>
      <c r="AQ29" s="467"/>
      <c r="AR29" s="506"/>
      <c r="AS29" s="466">
        <v>2610</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218516</v>
      </c>
      <c r="BO29" s="416"/>
      <c r="BP29" s="416"/>
      <c r="BQ29" s="416"/>
      <c r="BR29" s="416"/>
      <c r="BS29" s="416"/>
      <c r="BT29" s="416"/>
      <c r="BU29" s="417"/>
      <c r="BV29" s="415">
        <v>201342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91.6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277426</v>
      </c>
      <c r="BO30" s="585"/>
      <c r="BP30" s="585"/>
      <c r="BQ30" s="585"/>
      <c r="BR30" s="585"/>
      <c r="BS30" s="585"/>
      <c r="BT30" s="585"/>
      <c r="BU30" s="586"/>
      <c r="BV30" s="584">
        <v>271067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国民健康保険特別会計（国民健康保険事業）</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簡易水道特別会計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南信州広域連合（一般会計）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国民健康保険特別会計（診療施設事業）</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IF('各会計、関係団体の財政状況及び健全化判断比率'!B34="","",'各会計、関係団体の財政状況及び健全化判断比率'!B34)</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南信州広域連合（南信州広域振興基金特別会計）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介護保険特別会計（保険事業勘定）</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南信州広域連合（飯田広域消防特別会計）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長野県市町村自治振興組合（一般会計）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6</v>
      </c>
      <c r="V38" s="596"/>
      <c r="W38" s="597" t="str">
        <f>IF('各会計、関係団体の財政状況及び健全化判断比率'!B32="","",'各会計、関係団体の財政状況及び健全化判断比率'!B32)</f>
        <v>介護保険特別会計（介護サービス事業勘定）</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長野県地方税滞納整理機構（一般会計）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長野県市町村総合事務組合（一般会計）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長野県市町村総合事務組合（非常勤職員公務災害補償特別会計）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長野県後期高齢者医療広域連合（一般会計）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17</v>
      </c>
      <c r="BX42" s="596"/>
      <c r="BY42" s="597" t="str">
        <f>IF('各会計、関係団体の財政状況及び健全化判断比率'!B76="","",'各会計、関係団体の財政状況及び健全化判断比率'!B76)</f>
        <v>長野県後期高齢者医療広域連合（後期高齢者医療事業会計）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18</v>
      </c>
      <c r="BX43" s="596"/>
      <c r="BY43" s="597" t="str">
        <f>IF('各会計、関係団体の財政状況及び健全化判断比率'!B77="","",'各会計、関係団体の財政状況及び健全化判断比率'!B77)</f>
        <v>下伊那郡土木技術センター組合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81" t="s">
        <v>518</v>
      </c>
      <c r="D34" s="1181"/>
      <c r="E34" s="1182"/>
      <c r="F34" s="32">
        <v>5.7</v>
      </c>
      <c r="G34" s="33">
        <v>4.93</v>
      </c>
      <c r="H34" s="33">
        <v>10.029999999999999</v>
      </c>
      <c r="I34" s="33">
        <v>4.87</v>
      </c>
      <c r="J34" s="34">
        <v>6.28</v>
      </c>
      <c r="K34" s="22"/>
      <c r="L34" s="22"/>
      <c r="M34" s="22"/>
      <c r="N34" s="22"/>
      <c r="O34" s="22"/>
      <c r="P34" s="22"/>
    </row>
    <row r="35" spans="1:16" ht="39" customHeight="1" x14ac:dyDescent="0.15">
      <c r="A35" s="22"/>
      <c r="B35" s="35"/>
      <c r="C35" s="1175" t="s">
        <v>519</v>
      </c>
      <c r="D35" s="1176"/>
      <c r="E35" s="1177"/>
      <c r="F35" s="36">
        <v>2.29</v>
      </c>
      <c r="G35" s="37">
        <v>1.37</v>
      </c>
      <c r="H35" s="37">
        <v>1.29</v>
      </c>
      <c r="I35" s="37">
        <v>1.56</v>
      </c>
      <c r="J35" s="38">
        <v>1.43</v>
      </c>
      <c r="K35" s="22"/>
      <c r="L35" s="22"/>
      <c r="M35" s="22"/>
      <c r="N35" s="22"/>
      <c r="O35" s="22"/>
      <c r="P35" s="22"/>
    </row>
    <row r="36" spans="1:16" ht="39" customHeight="1" x14ac:dyDescent="0.15">
      <c r="A36" s="22"/>
      <c r="B36" s="35"/>
      <c r="C36" s="1175" t="s">
        <v>520</v>
      </c>
      <c r="D36" s="1176"/>
      <c r="E36" s="1177"/>
      <c r="F36" s="36">
        <v>0.45</v>
      </c>
      <c r="G36" s="37">
        <v>0.33</v>
      </c>
      <c r="H36" s="37">
        <v>0.46</v>
      </c>
      <c r="I36" s="37">
        <v>0.9</v>
      </c>
      <c r="J36" s="38">
        <v>0.77</v>
      </c>
      <c r="K36" s="22"/>
      <c r="L36" s="22"/>
      <c r="M36" s="22"/>
      <c r="N36" s="22"/>
      <c r="O36" s="22"/>
      <c r="P36" s="22"/>
    </row>
    <row r="37" spans="1:16" ht="39" customHeight="1" x14ac:dyDescent="0.15">
      <c r="A37" s="22"/>
      <c r="B37" s="35"/>
      <c r="C37" s="1175" t="s">
        <v>521</v>
      </c>
      <c r="D37" s="1176"/>
      <c r="E37" s="1177"/>
      <c r="F37" s="36">
        <v>0.28999999999999998</v>
      </c>
      <c r="G37" s="37">
        <v>0.09</v>
      </c>
      <c r="H37" s="37">
        <v>0.56999999999999995</v>
      </c>
      <c r="I37" s="37">
        <v>0.7</v>
      </c>
      <c r="J37" s="38">
        <v>0.32</v>
      </c>
      <c r="K37" s="22"/>
      <c r="L37" s="22"/>
      <c r="M37" s="22"/>
      <c r="N37" s="22"/>
      <c r="O37" s="22"/>
      <c r="P37" s="22"/>
    </row>
    <row r="38" spans="1:16" ht="39" customHeight="1" x14ac:dyDescent="0.15">
      <c r="A38" s="22"/>
      <c r="B38" s="35"/>
      <c r="C38" s="1175" t="s">
        <v>522</v>
      </c>
      <c r="D38" s="1176"/>
      <c r="E38" s="1177"/>
      <c r="F38" s="36">
        <v>0.17</v>
      </c>
      <c r="G38" s="37">
        <v>0.05</v>
      </c>
      <c r="H38" s="37">
        <v>0.14000000000000001</v>
      </c>
      <c r="I38" s="37">
        <v>0</v>
      </c>
      <c r="J38" s="38">
        <v>0.25</v>
      </c>
      <c r="K38" s="22"/>
      <c r="L38" s="22"/>
      <c r="M38" s="22"/>
      <c r="N38" s="22"/>
      <c r="O38" s="22"/>
      <c r="P38" s="22"/>
    </row>
    <row r="39" spans="1:16" ht="39" customHeight="1" x14ac:dyDescent="0.15">
      <c r="A39" s="22"/>
      <c r="B39" s="35"/>
      <c r="C39" s="1175" t="s">
        <v>523</v>
      </c>
      <c r="D39" s="1176"/>
      <c r="E39" s="1177"/>
      <c r="F39" s="36">
        <v>0</v>
      </c>
      <c r="G39" s="37">
        <v>0</v>
      </c>
      <c r="H39" s="37">
        <v>0</v>
      </c>
      <c r="I39" s="37">
        <v>0</v>
      </c>
      <c r="J39" s="38">
        <v>0</v>
      </c>
      <c r="K39" s="22"/>
      <c r="L39" s="22"/>
      <c r="M39" s="22"/>
      <c r="N39" s="22"/>
      <c r="O39" s="22"/>
      <c r="P39" s="22"/>
    </row>
    <row r="40" spans="1:16" ht="39" customHeight="1" x14ac:dyDescent="0.15">
      <c r="A40" s="22"/>
      <c r="B40" s="35"/>
      <c r="C40" s="1175" t="s">
        <v>524</v>
      </c>
      <c r="D40" s="1176"/>
      <c r="E40" s="1177"/>
      <c r="F40" s="36">
        <v>0.01</v>
      </c>
      <c r="G40" s="37">
        <v>0</v>
      </c>
      <c r="H40" s="37">
        <v>0</v>
      </c>
      <c r="I40" s="37">
        <v>0</v>
      </c>
      <c r="J40" s="38">
        <v>0</v>
      </c>
      <c r="K40" s="22"/>
      <c r="L40" s="22"/>
      <c r="M40" s="22"/>
      <c r="N40" s="22"/>
      <c r="O40" s="22"/>
      <c r="P40" s="22"/>
    </row>
    <row r="41" spans="1:16" ht="39" customHeight="1" x14ac:dyDescent="0.15">
      <c r="A41" s="22"/>
      <c r="B41" s="35"/>
      <c r="C41" s="1175" t="s">
        <v>525</v>
      </c>
      <c r="D41" s="1176"/>
      <c r="E41" s="1177"/>
      <c r="F41" s="36">
        <v>0</v>
      </c>
      <c r="G41" s="37">
        <v>0</v>
      </c>
      <c r="H41" s="37">
        <v>0</v>
      </c>
      <c r="I41" s="37">
        <v>0</v>
      </c>
      <c r="J41" s="38">
        <v>0</v>
      </c>
      <c r="K41" s="22"/>
      <c r="L41" s="22"/>
      <c r="M41" s="22"/>
      <c r="N41" s="22"/>
      <c r="O41" s="22"/>
      <c r="P41" s="22"/>
    </row>
    <row r="42" spans="1:16" ht="39" customHeight="1" x14ac:dyDescent="0.15">
      <c r="A42" s="22"/>
      <c r="B42" s="39"/>
      <c r="C42" s="1175" t="s">
        <v>526</v>
      </c>
      <c r="D42" s="1176"/>
      <c r="E42" s="1177"/>
      <c r="F42" s="36" t="s">
        <v>473</v>
      </c>
      <c r="G42" s="37" t="s">
        <v>473</v>
      </c>
      <c r="H42" s="37" t="s">
        <v>473</v>
      </c>
      <c r="I42" s="37" t="s">
        <v>473</v>
      </c>
      <c r="J42" s="38" t="s">
        <v>473</v>
      </c>
      <c r="K42" s="22"/>
      <c r="L42" s="22"/>
      <c r="M42" s="22"/>
      <c r="N42" s="22"/>
      <c r="O42" s="22"/>
      <c r="P42" s="22"/>
    </row>
    <row r="43" spans="1:16" ht="39" customHeight="1" thickBot="1" x14ac:dyDescent="0.2">
      <c r="A43" s="22"/>
      <c r="B43" s="40"/>
      <c r="C43" s="1178" t="s">
        <v>527</v>
      </c>
      <c r="D43" s="1179"/>
      <c r="E43" s="1180"/>
      <c r="F43" s="41" t="s">
        <v>473</v>
      </c>
      <c r="G43" s="42" t="s">
        <v>473</v>
      </c>
      <c r="H43" s="42" t="s">
        <v>473</v>
      </c>
      <c r="I43" s="42" t="s">
        <v>473</v>
      </c>
      <c r="J43" s="43" t="s">
        <v>473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155</v>
      </c>
      <c r="L45" s="60">
        <v>159</v>
      </c>
      <c r="M45" s="60">
        <v>146</v>
      </c>
      <c r="N45" s="60">
        <v>117</v>
      </c>
      <c r="O45" s="61">
        <v>109</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473</v>
      </c>
      <c r="L46" s="64" t="s">
        <v>473</v>
      </c>
      <c r="M46" s="64" t="s">
        <v>473</v>
      </c>
      <c r="N46" s="64" t="s">
        <v>473</v>
      </c>
      <c r="O46" s="65" t="s">
        <v>473</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473</v>
      </c>
      <c r="L47" s="64" t="s">
        <v>473</v>
      </c>
      <c r="M47" s="64" t="s">
        <v>473</v>
      </c>
      <c r="N47" s="64" t="s">
        <v>473</v>
      </c>
      <c r="O47" s="65" t="s">
        <v>473</v>
      </c>
      <c r="P47" s="48"/>
      <c r="Q47" s="48"/>
      <c r="R47" s="48"/>
      <c r="S47" s="48"/>
      <c r="T47" s="48"/>
      <c r="U47" s="48"/>
    </row>
    <row r="48" spans="1:21" ht="30.75" customHeight="1" x14ac:dyDescent="0.15">
      <c r="A48" s="48"/>
      <c r="B48" s="1193"/>
      <c r="C48" s="1194"/>
      <c r="D48" s="62"/>
      <c r="E48" s="1185" t="s">
        <v>14</v>
      </c>
      <c r="F48" s="1185"/>
      <c r="G48" s="1185"/>
      <c r="H48" s="1185"/>
      <c r="I48" s="1185"/>
      <c r="J48" s="1186"/>
      <c r="K48" s="63">
        <v>63</v>
      </c>
      <c r="L48" s="64">
        <v>63</v>
      </c>
      <c r="M48" s="64">
        <v>58</v>
      </c>
      <c r="N48" s="64">
        <v>64</v>
      </c>
      <c r="O48" s="65">
        <v>64</v>
      </c>
      <c r="P48" s="48"/>
      <c r="Q48" s="48"/>
      <c r="R48" s="48"/>
      <c r="S48" s="48"/>
      <c r="T48" s="48"/>
      <c r="U48" s="48"/>
    </row>
    <row r="49" spans="1:21" ht="30.75" customHeight="1" x14ac:dyDescent="0.15">
      <c r="A49" s="48"/>
      <c r="B49" s="1193"/>
      <c r="C49" s="1194"/>
      <c r="D49" s="62"/>
      <c r="E49" s="1185" t="s">
        <v>15</v>
      </c>
      <c r="F49" s="1185"/>
      <c r="G49" s="1185"/>
      <c r="H49" s="1185"/>
      <c r="I49" s="1185"/>
      <c r="J49" s="1186"/>
      <c r="K49" s="63">
        <v>4</v>
      </c>
      <c r="L49" s="64">
        <v>4</v>
      </c>
      <c r="M49" s="64">
        <v>4</v>
      </c>
      <c r="N49" s="64">
        <v>2</v>
      </c>
      <c r="O49" s="65">
        <v>2</v>
      </c>
      <c r="P49" s="48"/>
      <c r="Q49" s="48"/>
      <c r="R49" s="48"/>
      <c r="S49" s="48"/>
      <c r="T49" s="48"/>
      <c r="U49" s="48"/>
    </row>
    <row r="50" spans="1:21" ht="30.75" customHeight="1" x14ac:dyDescent="0.15">
      <c r="A50" s="48"/>
      <c r="B50" s="1193"/>
      <c r="C50" s="1194"/>
      <c r="D50" s="62"/>
      <c r="E50" s="1185" t="s">
        <v>16</v>
      </c>
      <c r="F50" s="1185"/>
      <c r="G50" s="1185"/>
      <c r="H50" s="1185"/>
      <c r="I50" s="1185"/>
      <c r="J50" s="1186"/>
      <c r="K50" s="63">
        <v>3</v>
      </c>
      <c r="L50" s="64">
        <v>3</v>
      </c>
      <c r="M50" s="64">
        <v>3</v>
      </c>
      <c r="N50" s="64">
        <v>3</v>
      </c>
      <c r="O50" s="65">
        <v>2</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473</v>
      </c>
      <c r="L51" s="64" t="s">
        <v>473</v>
      </c>
      <c r="M51" s="64" t="s">
        <v>473</v>
      </c>
      <c r="N51" s="64" t="s">
        <v>473</v>
      </c>
      <c r="O51" s="65" t="s">
        <v>473</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138</v>
      </c>
      <c r="L52" s="64">
        <v>141</v>
      </c>
      <c r="M52" s="64">
        <v>136</v>
      </c>
      <c r="N52" s="64">
        <v>121</v>
      </c>
      <c r="O52" s="65">
        <v>121</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87</v>
      </c>
      <c r="L53" s="69">
        <v>88</v>
      </c>
      <c r="M53" s="69">
        <v>75</v>
      </c>
      <c r="N53" s="69">
        <v>65</v>
      </c>
      <c r="O53" s="70">
        <v>56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513</v>
      </c>
      <c r="J40" s="79" t="s">
        <v>514</v>
      </c>
      <c r="K40" s="79" t="s">
        <v>515</v>
      </c>
      <c r="L40" s="79" t="s">
        <v>516</v>
      </c>
      <c r="M40" s="80" t="s">
        <v>517</v>
      </c>
    </row>
    <row r="41" spans="2:13" ht="27.75" customHeight="1" x14ac:dyDescent="0.15">
      <c r="B41" s="1199" t="s">
        <v>23</v>
      </c>
      <c r="C41" s="1200"/>
      <c r="D41" s="81"/>
      <c r="E41" s="1205" t="s">
        <v>24</v>
      </c>
      <c r="F41" s="1205"/>
      <c r="G41" s="1205"/>
      <c r="H41" s="1206"/>
      <c r="I41" s="82">
        <v>1035</v>
      </c>
      <c r="J41" s="83">
        <v>924</v>
      </c>
      <c r="K41" s="83">
        <v>808</v>
      </c>
      <c r="L41" s="83">
        <v>744</v>
      </c>
      <c r="M41" s="84">
        <v>722</v>
      </c>
    </row>
    <row r="42" spans="2:13" ht="27.75" customHeight="1" x14ac:dyDescent="0.15">
      <c r="B42" s="1201"/>
      <c r="C42" s="1202"/>
      <c r="D42" s="85"/>
      <c r="E42" s="1207" t="s">
        <v>25</v>
      </c>
      <c r="F42" s="1207"/>
      <c r="G42" s="1207"/>
      <c r="H42" s="1208"/>
      <c r="I42" s="86">
        <v>14</v>
      </c>
      <c r="J42" s="87">
        <v>11</v>
      </c>
      <c r="K42" s="87">
        <v>8</v>
      </c>
      <c r="L42" s="87">
        <v>5</v>
      </c>
      <c r="M42" s="88">
        <v>3</v>
      </c>
    </row>
    <row r="43" spans="2:13" ht="27.75" customHeight="1" x14ac:dyDescent="0.15">
      <c r="B43" s="1201"/>
      <c r="C43" s="1202"/>
      <c r="D43" s="85"/>
      <c r="E43" s="1207" t="s">
        <v>26</v>
      </c>
      <c r="F43" s="1207"/>
      <c r="G43" s="1207"/>
      <c r="H43" s="1208"/>
      <c r="I43" s="86">
        <v>757</v>
      </c>
      <c r="J43" s="87">
        <v>713</v>
      </c>
      <c r="K43" s="87">
        <v>644</v>
      </c>
      <c r="L43" s="87">
        <v>603</v>
      </c>
      <c r="M43" s="88">
        <v>558</v>
      </c>
    </row>
    <row r="44" spans="2:13" ht="27.75" customHeight="1" x14ac:dyDescent="0.15">
      <c r="B44" s="1201"/>
      <c r="C44" s="1202"/>
      <c r="D44" s="85"/>
      <c r="E44" s="1207" t="s">
        <v>27</v>
      </c>
      <c r="F44" s="1207"/>
      <c r="G44" s="1207"/>
      <c r="H44" s="1208"/>
      <c r="I44" s="86">
        <v>23</v>
      </c>
      <c r="J44" s="87">
        <v>17</v>
      </c>
      <c r="K44" s="87">
        <v>7</v>
      </c>
      <c r="L44" s="87">
        <v>6</v>
      </c>
      <c r="M44" s="88">
        <v>8</v>
      </c>
    </row>
    <row r="45" spans="2:13" ht="27.75" customHeight="1" x14ac:dyDescent="0.15">
      <c r="B45" s="1201"/>
      <c r="C45" s="1202"/>
      <c r="D45" s="85"/>
      <c r="E45" s="1207" t="s">
        <v>28</v>
      </c>
      <c r="F45" s="1207"/>
      <c r="G45" s="1207"/>
      <c r="H45" s="1208"/>
      <c r="I45" s="86">
        <v>217</v>
      </c>
      <c r="J45" s="87">
        <v>210</v>
      </c>
      <c r="K45" s="87">
        <v>199</v>
      </c>
      <c r="L45" s="87">
        <v>200</v>
      </c>
      <c r="M45" s="88">
        <v>194</v>
      </c>
    </row>
    <row r="46" spans="2:13" ht="27.75" customHeight="1" x14ac:dyDescent="0.15">
      <c r="B46" s="1201"/>
      <c r="C46" s="1202"/>
      <c r="D46" s="85"/>
      <c r="E46" s="1207" t="s">
        <v>29</v>
      </c>
      <c r="F46" s="1207"/>
      <c r="G46" s="1207"/>
      <c r="H46" s="1208"/>
      <c r="I46" s="86" t="s">
        <v>473</v>
      </c>
      <c r="J46" s="87" t="s">
        <v>473</v>
      </c>
      <c r="K46" s="87" t="s">
        <v>473</v>
      </c>
      <c r="L46" s="87" t="s">
        <v>473</v>
      </c>
      <c r="M46" s="88" t="s">
        <v>473</v>
      </c>
    </row>
    <row r="47" spans="2:13" ht="27.75" customHeight="1" x14ac:dyDescent="0.15">
      <c r="B47" s="1201"/>
      <c r="C47" s="1202"/>
      <c r="D47" s="85"/>
      <c r="E47" s="1207" t="s">
        <v>30</v>
      </c>
      <c r="F47" s="1207"/>
      <c r="G47" s="1207"/>
      <c r="H47" s="1208"/>
      <c r="I47" s="86" t="s">
        <v>473</v>
      </c>
      <c r="J47" s="87" t="s">
        <v>473</v>
      </c>
      <c r="K47" s="87" t="s">
        <v>473</v>
      </c>
      <c r="L47" s="87" t="s">
        <v>473</v>
      </c>
      <c r="M47" s="88" t="s">
        <v>473</v>
      </c>
    </row>
    <row r="48" spans="2:13" ht="27.75" customHeight="1" x14ac:dyDescent="0.15">
      <c r="B48" s="1203"/>
      <c r="C48" s="1204"/>
      <c r="D48" s="85"/>
      <c r="E48" s="1207" t="s">
        <v>31</v>
      </c>
      <c r="F48" s="1207"/>
      <c r="G48" s="1207"/>
      <c r="H48" s="1208"/>
      <c r="I48" s="86" t="s">
        <v>473</v>
      </c>
      <c r="J48" s="87" t="s">
        <v>473</v>
      </c>
      <c r="K48" s="87" t="s">
        <v>473</v>
      </c>
      <c r="L48" s="87" t="s">
        <v>473</v>
      </c>
      <c r="M48" s="88" t="s">
        <v>473</v>
      </c>
    </row>
    <row r="49" spans="2:13" ht="27.75" customHeight="1" x14ac:dyDescent="0.15">
      <c r="B49" s="1209" t="s">
        <v>32</v>
      </c>
      <c r="C49" s="1210"/>
      <c r="D49" s="89"/>
      <c r="E49" s="1207" t="s">
        <v>33</v>
      </c>
      <c r="F49" s="1207"/>
      <c r="G49" s="1207"/>
      <c r="H49" s="1208"/>
      <c r="I49" s="86">
        <v>853</v>
      </c>
      <c r="J49" s="87">
        <v>985</v>
      </c>
      <c r="K49" s="87">
        <v>1004</v>
      </c>
      <c r="L49" s="87">
        <v>1087</v>
      </c>
      <c r="M49" s="88">
        <v>1173</v>
      </c>
    </row>
    <row r="50" spans="2:13" ht="27.75" customHeight="1" x14ac:dyDescent="0.15">
      <c r="B50" s="1201"/>
      <c r="C50" s="1202"/>
      <c r="D50" s="85"/>
      <c r="E50" s="1207" t="s">
        <v>34</v>
      </c>
      <c r="F50" s="1207"/>
      <c r="G50" s="1207"/>
      <c r="H50" s="1208"/>
      <c r="I50" s="86">
        <v>73</v>
      </c>
      <c r="J50" s="87">
        <v>40</v>
      </c>
      <c r="K50" s="87">
        <v>33</v>
      </c>
      <c r="L50" s="87">
        <v>26</v>
      </c>
      <c r="M50" s="88">
        <v>20</v>
      </c>
    </row>
    <row r="51" spans="2:13" ht="27.75" customHeight="1" x14ac:dyDescent="0.15">
      <c r="B51" s="1203"/>
      <c r="C51" s="1204"/>
      <c r="D51" s="85"/>
      <c r="E51" s="1207" t="s">
        <v>35</v>
      </c>
      <c r="F51" s="1207"/>
      <c r="G51" s="1207"/>
      <c r="H51" s="1208"/>
      <c r="I51" s="86">
        <v>1174</v>
      </c>
      <c r="J51" s="87">
        <v>1128</v>
      </c>
      <c r="K51" s="87">
        <v>1069</v>
      </c>
      <c r="L51" s="87">
        <v>1037</v>
      </c>
      <c r="M51" s="88">
        <v>994</v>
      </c>
    </row>
    <row r="52" spans="2:13" ht="27.75" customHeight="1" thickBot="1" x14ac:dyDescent="0.2">
      <c r="B52" s="1211" t="s">
        <v>20</v>
      </c>
      <c r="C52" s="1212"/>
      <c r="D52" s="90"/>
      <c r="E52" s="1213" t="s">
        <v>36</v>
      </c>
      <c r="F52" s="1213"/>
      <c r="G52" s="1213"/>
      <c r="H52" s="1214"/>
      <c r="I52" s="91">
        <v>-53</v>
      </c>
      <c r="J52" s="92">
        <v>-278</v>
      </c>
      <c r="K52" s="92">
        <v>-441</v>
      </c>
      <c r="L52" s="92">
        <v>-591</v>
      </c>
      <c r="M52" s="93">
        <v>-702</v>
      </c>
    </row>
    <row r="53" spans="2:13" ht="27.75" customHeight="1" x14ac:dyDescent="0.15">
      <c r="B53" s="94" t="s">
        <v>37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552</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553</v>
      </c>
    </row>
    <row r="50" spans="1:17" x14ac:dyDescent="0.15">
      <c r="B50" s="248"/>
      <c r="C50" s="244"/>
      <c r="D50" s="244"/>
      <c r="E50" s="244"/>
      <c r="F50" s="244"/>
      <c r="G50" s="1236"/>
      <c r="H50" s="1237"/>
      <c r="I50" s="1237"/>
      <c r="J50" s="1238"/>
      <c r="K50" s="354" t="s">
        <v>513</v>
      </c>
      <c r="L50" s="354" t="s">
        <v>514</v>
      </c>
      <c r="M50" s="354" t="s">
        <v>515</v>
      </c>
      <c r="N50" s="354" t="s">
        <v>516</v>
      </c>
      <c r="O50" s="354" t="s">
        <v>517</v>
      </c>
    </row>
    <row r="51" spans="1:17" x14ac:dyDescent="0.15">
      <c r="B51" s="248"/>
      <c r="C51" s="244"/>
      <c r="D51" s="244"/>
      <c r="E51" s="244"/>
      <c r="F51" s="244"/>
      <c r="G51" s="1239" t="s">
        <v>554</v>
      </c>
      <c r="H51" s="1240"/>
      <c r="I51" s="1245" t="s">
        <v>555</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556</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557</v>
      </c>
      <c r="H55" s="1220"/>
      <c r="I55" s="1225" t="s">
        <v>555</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556</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558</v>
      </c>
      <c r="C63" s="244"/>
      <c r="D63" s="244"/>
      <c r="E63" s="244"/>
      <c r="F63" s="244"/>
      <c r="G63" s="244"/>
      <c r="H63" s="244"/>
      <c r="I63" s="244"/>
      <c r="J63" s="244"/>
      <c r="K63" s="244"/>
      <c r="L63" s="244"/>
      <c r="M63" s="244"/>
      <c r="N63" s="244"/>
      <c r="O63" s="244"/>
    </row>
    <row r="64" spans="1:17" x14ac:dyDescent="0.15">
      <c r="B64" s="248"/>
      <c r="C64" s="244"/>
      <c r="D64" s="244"/>
      <c r="E64" s="244"/>
      <c r="F64" s="244"/>
      <c r="G64" s="351" t="s">
        <v>552</v>
      </c>
      <c r="I64" s="352"/>
      <c r="J64" s="352"/>
      <c r="K64" s="352"/>
      <c r="L64" s="244"/>
      <c r="M64" s="244"/>
      <c r="N64" s="244"/>
      <c r="O64" s="244"/>
    </row>
    <row r="65" spans="2:30" x14ac:dyDescent="0.15">
      <c r="B65" s="248"/>
      <c r="C65" s="244"/>
      <c r="D65" s="244"/>
      <c r="E65" s="244"/>
      <c r="F65" s="244"/>
      <c r="G65" s="1227" t="s">
        <v>561</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559</v>
      </c>
      <c r="I71" s="368"/>
      <c r="J71" s="364"/>
      <c r="K71" s="364"/>
      <c r="L71" s="365"/>
      <c r="M71" s="364"/>
      <c r="N71" s="365"/>
      <c r="O71" s="366"/>
    </row>
    <row r="72" spans="2:30" x14ac:dyDescent="0.15">
      <c r="B72" s="248"/>
      <c r="C72" s="244"/>
      <c r="D72" s="244"/>
      <c r="E72" s="244"/>
      <c r="F72" s="244"/>
      <c r="G72" s="1236"/>
      <c r="H72" s="1237"/>
      <c r="I72" s="1237"/>
      <c r="J72" s="1238"/>
      <c r="K72" s="354" t="s">
        <v>513</v>
      </c>
      <c r="L72" s="354" t="s">
        <v>514</v>
      </c>
      <c r="M72" s="354" t="s">
        <v>515</v>
      </c>
      <c r="N72" s="354" t="s">
        <v>516</v>
      </c>
      <c r="O72" s="354" t="s">
        <v>517</v>
      </c>
    </row>
    <row r="73" spans="2:30" x14ac:dyDescent="0.15">
      <c r="B73" s="248"/>
      <c r="C73" s="244"/>
      <c r="D73" s="244"/>
      <c r="E73" s="244"/>
      <c r="F73" s="244"/>
      <c r="G73" s="1239" t="s">
        <v>554</v>
      </c>
      <c r="H73" s="1240"/>
      <c r="I73" s="1245" t="s">
        <v>555</v>
      </c>
      <c r="J73" s="1245"/>
      <c r="K73" s="1226"/>
      <c r="L73" s="1226"/>
      <c r="M73" s="1215"/>
      <c r="N73" s="1215"/>
      <c r="O73" s="1215"/>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560</v>
      </c>
      <c r="J75" s="1225"/>
      <c r="K75" s="1247">
        <v>16</v>
      </c>
      <c r="L75" s="1247">
        <v>15</v>
      </c>
      <c r="M75" s="1247">
        <v>13.8</v>
      </c>
      <c r="N75" s="1247">
        <v>12.2</v>
      </c>
      <c r="O75" s="1247">
        <v>10.5</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557</v>
      </c>
      <c r="H77" s="1220"/>
      <c r="I77" s="1225" t="s">
        <v>555</v>
      </c>
      <c r="J77" s="1225"/>
      <c r="K77" s="1226">
        <v>0</v>
      </c>
      <c r="L77" s="1226">
        <v>0</v>
      </c>
      <c r="M77" s="1215">
        <v>0</v>
      </c>
      <c r="N77" s="1215">
        <v>0</v>
      </c>
      <c r="O77" s="1215">
        <v>0</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560</v>
      </c>
      <c r="J79" s="1217"/>
      <c r="K79" s="1218">
        <v>11.4</v>
      </c>
      <c r="L79" s="1218">
        <v>10.1</v>
      </c>
      <c r="M79" s="1218">
        <v>9.1999999999999993</v>
      </c>
      <c r="N79" s="1218">
        <v>8.1999999999999993</v>
      </c>
      <c r="O79" s="1218">
        <v>7.8</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38</v>
      </c>
      <c r="E2" s="109"/>
      <c r="F2" s="110" t="s">
        <v>512</v>
      </c>
      <c r="G2" s="111"/>
      <c r="H2" s="112"/>
    </row>
    <row r="3" spans="1:8" x14ac:dyDescent="0.15">
      <c r="A3" s="108" t="s">
        <v>505</v>
      </c>
      <c r="B3" s="113"/>
      <c r="C3" s="114"/>
      <c r="D3" s="115">
        <v>444568</v>
      </c>
      <c r="E3" s="116"/>
      <c r="F3" s="117">
        <v>216155</v>
      </c>
      <c r="G3" s="118"/>
      <c r="H3" s="119"/>
    </row>
    <row r="4" spans="1:8" x14ac:dyDescent="0.15">
      <c r="A4" s="120"/>
      <c r="B4" s="121"/>
      <c r="C4" s="122"/>
      <c r="D4" s="123">
        <v>346762</v>
      </c>
      <c r="E4" s="124"/>
      <c r="F4" s="125">
        <v>108827</v>
      </c>
      <c r="G4" s="126"/>
      <c r="H4" s="127"/>
    </row>
    <row r="5" spans="1:8" x14ac:dyDescent="0.15">
      <c r="A5" s="108" t="s">
        <v>507</v>
      </c>
      <c r="B5" s="113"/>
      <c r="C5" s="114"/>
      <c r="D5" s="115">
        <v>193094</v>
      </c>
      <c r="E5" s="116"/>
      <c r="F5" s="117">
        <v>228305</v>
      </c>
      <c r="G5" s="118"/>
      <c r="H5" s="119"/>
    </row>
    <row r="6" spans="1:8" x14ac:dyDescent="0.15">
      <c r="A6" s="120"/>
      <c r="B6" s="121"/>
      <c r="C6" s="122"/>
      <c r="D6" s="123">
        <v>157987</v>
      </c>
      <c r="E6" s="124"/>
      <c r="F6" s="125">
        <v>86611</v>
      </c>
      <c r="G6" s="126"/>
      <c r="H6" s="127"/>
    </row>
    <row r="7" spans="1:8" x14ac:dyDescent="0.15">
      <c r="A7" s="108" t="s">
        <v>508</v>
      </c>
      <c r="B7" s="113"/>
      <c r="C7" s="114"/>
      <c r="D7" s="115">
        <v>231953</v>
      </c>
      <c r="E7" s="116"/>
      <c r="F7" s="117">
        <v>316331</v>
      </c>
      <c r="G7" s="118"/>
      <c r="H7" s="119"/>
    </row>
    <row r="8" spans="1:8" x14ac:dyDescent="0.15">
      <c r="A8" s="120"/>
      <c r="B8" s="121"/>
      <c r="C8" s="122"/>
      <c r="D8" s="123">
        <v>144603</v>
      </c>
      <c r="E8" s="124"/>
      <c r="F8" s="125">
        <v>106387</v>
      </c>
      <c r="G8" s="126"/>
      <c r="H8" s="127"/>
    </row>
    <row r="9" spans="1:8" x14ac:dyDescent="0.15">
      <c r="A9" s="108" t="s">
        <v>509</v>
      </c>
      <c r="B9" s="113"/>
      <c r="C9" s="114"/>
      <c r="D9" s="115">
        <v>229365</v>
      </c>
      <c r="E9" s="116"/>
      <c r="F9" s="117">
        <v>333013</v>
      </c>
      <c r="G9" s="118"/>
      <c r="H9" s="119"/>
    </row>
    <row r="10" spans="1:8" x14ac:dyDescent="0.15">
      <c r="A10" s="120"/>
      <c r="B10" s="121"/>
      <c r="C10" s="122"/>
      <c r="D10" s="123">
        <v>213093</v>
      </c>
      <c r="E10" s="124"/>
      <c r="F10" s="125">
        <v>126732</v>
      </c>
      <c r="G10" s="126"/>
      <c r="H10" s="127"/>
    </row>
    <row r="11" spans="1:8" x14ac:dyDescent="0.15">
      <c r="A11" s="108" t="s">
        <v>510</v>
      </c>
      <c r="B11" s="113"/>
      <c r="C11" s="114"/>
      <c r="D11" s="115">
        <v>378787</v>
      </c>
      <c r="E11" s="116"/>
      <c r="F11" s="117">
        <v>280458</v>
      </c>
      <c r="G11" s="118"/>
      <c r="H11" s="119"/>
    </row>
    <row r="12" spans="1:8" x14ac:dyDescent="0.15">
      <c r="A12" s="120"/>
      <c r="B12" s="121"/>
      <c r="C12" s="128"/>
      <c r="D12" s="123">
        <v>349620</v>
      </c>
      <c r="E12" s="124"/>
      <c r="F12" s="125">
        <v>127286</v>
      </c>
      <c r="G12" s="126"/>
      <c r="H12" s="127"/>
    </row>
    <row r="13" spans="1:8" x14ac:dyDescent="0.15">
      <c r="A13" s="108"/>
      <c r="B13" s="113"/>
      <c r="C13" s="129"/>
      <c r="D13" s="130">
        <v>295553</v>
      </c>
      <c r="E13" s="131"/>
      <c r="F13" s="132">
        <v>274852</v>
      </c>
      <c r="G13" s="133"/>
      <c r="H13" s="119"/>
    </row>
    <row r="14" spans="1:8" x14ac:dyDescent="0.15">
      <c r="A14" s="120"/>
      <c r="B14" s="121"/>
      <c r="C14" s="122"/>
      <c r="D14" s="123">
        <v>242413</v>
      </c>
      <c r="E14" s="124"/>
      <c r="F14" s="125">
        <v>111169</v>
      </c>
      <c r="G14" s="126"/>
      <c r="H14" s="127"/>
    </row>
    <row r="17" spans="1:11" x14ac:dyDescent="0.15">
      <c r="A17" s="104" t="s">
        <v>39</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40</v>
      </c>
      <c r="B19" s="134">
        <f>ROUND(VALUE(SUBSTITUTE(実質収支比率等に係る経年分析!F$48,"▲","-")),2)</f>
        <v>5.71</v>
      </c>
      <c r="C19" s="134">
        <f>ROUND(VALUE(SUBSTITUTE(実質収支比率等に係る経年分析!G$48,"▲","-")),2)</f>
        <v>4.9400000000000004</v>
      </c>
      <c r="D19" s="134">
        <f>ROUND(VALUE(SUBSTITUTE(実質収支比率等に係る経年分析!H$48,"▲","-")),2)</f>
        <v>10.039999999999999</v>
      </c>
      <c r="E19" s="134">
        <f>ROUND(VALUE(SUBSTITUTE(実質収支比率等に係る経年分析!I$48,"▲","-")),2)</f>
        <v>4.87</v>
      </c>
      <c r="F19" s="134">
        <f>ROUND(VALUE(SUBSTITUTE(実質収支比率等に係る経年分析!J$48,"▲","-")),2)</f>
        <v>6.29</v>
      </c>
    </row>
    <row r="20" spans="1:11" x14ac:dyDescent="0.15">
      <c r="A20" s="134" t="s">
        <v>41</v>
      </c>
      <c r="B20" s="134">
        <f>ROUND(VALUE(SUBSTITUTE(実質収支比率等に係る経年分析!F$47,"▲","-")),2)</f>
        <v>41.38</v>
      </c>
      <c r="C20" s="134">
        <f>ROUND(VALUE(SUBSTITUTE(実質収支比率等に係る経年分析!G$47,"▲","-")),2)</f>
        <v>53.57</v>
      </c>
      <c r="D20" s="134">
        <f>ROUND(VALUE(SUBSTITUTE(実質収支比率等に係る経年分析!H$47,"▲","-")),2)</f>
        <v>60.15</v>
      </c>
      <c r="E20" s="134">
        <f>ROUND(VALUE(SUBSTITUTE(実質収支比率等に係る経年分析!I$47,"▲","-")),2)</f>
        <v>73.849999999999994</v>
      </c>
      <c r="F20" s="134">
        <f>ROUND(VALUE(SUBSTITUTE(実質収支比率等に係る経年分析!J$47,"▲","-")),2)</f>
        <v>78.319999999999993</v>
      </c>
    </row>
    <row r="21" spans="1:11" x14ac:dyDescent="0.15">
      <c r="A21" s="134" t="s">
        <v>42</v>
      </c>
      <c r="B21" s="134">
        <f>IF(ISNUMBER(VALUE(SUBSTITUTE(実質収支比率等に係る経年分析!F$49,"▲","-"))),ROUND(VALUE(SUBSTITUTE(実質収支比率等に係る経年分析!F$49,"▲","-")),2),NA())</f>
        <v>6.02</v>
      </c>
      <c r="C21" s="134">
        <f>IF(ISNUMBER(VALUE(SUBSTITUTE(実質収支比率等に係る経年分析!G$49,"▲","-"))),ROUND(VALUE(SUBSTITUTE(実質収支比率等に係る経年分析!G$49,"▲","-")),2),NA())</f>
        <v>15.92</v>
      </c>
      <c r="D21" s="134">
        <f>IF(ISNUMBER(VALUE(SUBSTITUTE(実質収支比率等に係る経年分析!H$49,"▲","-"))),ROUND(VALUE(SUBSTITUTE(実質収支比率等に係る経年分析!H$49,"▲","-")),2),NA())</f>
        <v>10.84</v>
      </c>
      <c r="E21" s="134">
        <f>IF(ISNUMBER(VALUE(SUBSTITUTE(実質収支比率等に係る経年分析!I$49,"▲","-"))),ROUND(VALUE(SUBSTITUTE(実質収支比率等に係る経年分析!I$49,"▲","-")),2),NA())</f>
        <v>4.37</v>
      </c>
      <c r="F21" s="134">
        <f>IF(ISNUMBER(VALUE(SUBSTITUTE(実質収支比率等に係る経年分析!J$49,"▲","-"))),ROUND(VALUE(SUBSTITUTE(実質収支比率等に係る経年分析!J$49,"▲","-")),2),NA())</f>
        <v>8.07</v>
      </c>
    </row>
    <row r="24" spans="1:11" x14ac:dyDescent="0.15">
      <c r="A24" s="104" t="s">
        <v>43</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44</v>
      </c>
      <c r="C26" s="135" t="s">
        <v>45</v>
      </c>
      <c r="D26" s="135" t="s">
        <v>44</v>
      </c>
      <c r="E26" s="135" t="s">
        <v>45</v>
      </c>
      <c r="F26" s="135" t="s">
        <v>44</v>
      </c>
      <c r="G26" s="135" t="s">
        <v>45</v>
      </c>
      <c r="H26" s="135" t="s">
        <v>44</v>
      </c>
      <c r="I26" s="135" t="s">
        <v>45</v>
      </c>
      <c r="J26" s="135" t="s">
        <v>44</v>
      </c>
      <c r="K26" s="135" t="s">
        <v>45</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簡易水道特別会計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介護保険特別会計（介護サービス事業勘定）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0.14000000000000001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0.25</v>
      </c>
    </row>
    <row r="33" spans="1:16" x14ac:dyDescent="0.15">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0.28999999999999998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0.56999999999999995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0.32</v>
      </c>
    </row>
    <row r="34" spans="1:16" x14ac:dyDescent="0.15">
      <c r="A34" s="135" t="str">
        <f>IF(連結実質赤字比率に係る赤字・黒字の構成分析!C$36="",NA(),連結実質赤字比率に係る赤字・黒字の構成分析!C$36)</f>
        <v>国民健康保険特別会計（診療施設事業）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0.77</v>
      </c>
    </row>
    <row r="35" spans="1:16" x14ac:dyDescent="0.15">
      <c r="A35" s="135" t="str">
        <f>IF(連結実質赤字比率に係る赤字・黒字の構成分析!C$35="",NA(),連結実質赤字比率に係る赤字・黒字の構成分析!C$35)</f>
        <v>国民健康保険特別会計（国民健康保険事業）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1.56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10.029999999999999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4.87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6.28</v>
      </c>
    </row>
    <row r="39" spans="1:16" x14ac:dyDescent="0.15">
      <c r="A39" s="104" t="s">
        <v>46</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x14ac:dyDescent="0.15">
      <c r="A42" s="136" t="s">
        <v>49</v>
      </c>
      <c r="B42" s="136"/>
      <c r="C42" s="136"/>
      <c r="D42" s="136">
        <f>'実質公債費比率（分子）の構造'!K$52</f>
        <v>138</v>
      </c>
      <c r="E42" s="136"/>
      <c r="F42" s="136"/>
      <c r="G42" s="136">
        <f>'実質公債費比率（分子）の構造'!L$52</f>
        <v>141</v>
      </c>
      <c r="H42" s="136"/>
      <c r="I42" s="136"/>
      <c r="J42" s="136">
        <f>'実質公債費比率（分子）の構造'!M$52</f>
        <v>136</v>
      </c>
      <c r="K42" s="136"/>
      <c r="L42" s="136"/>
      <c r="M42" s="136">
        <f>'実質公債費比率（分子）の構造'!N$52</f>
        <v>121</v>
      </c>
      <c r="N42" s="136"/>
      <c r="O42" s="136"/>
      <c r="P42" s="136">
        <f>'実質公債費比率（分子）の構造'!O$52</f>
        <v>121</v>
      </c>
    </row>
    <row r="43" spans="1:16" x14ac:dyDescent="0.15">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51</v>
      </c>
      <c r="B44" s="136">
        <f>'実質公債費比率（分子）の構造'!K$50</f>
        <v>3</v>
      </c>
      <c r="C44" s="136"/>
      <c r="D44" s="136"/>
      <c r="E44" s="136">
        <f>'実質公債費比率（分子）の構造'!L$50</f>
        <v>3</v>
      </c>
      <c r="F44" s="136"/>
      <c r="G44" s="136"/>
      <c r="H44" s="136">
        <f>'実質公債費比率（分子）の構造'!M$50</f>
        <v>3</v>
      </c>
      <c r="I44" s="136"/>
      <c r="J44" s="136"/>
      <c r="K44" s="136">
        <f>'実質公債費比率（分子）の構造'!N$50</f>
        <v>3</v>
      </c>
      <c r="L44" s="136"/>
      <c r="M44" s="136"/>
      <c r="N44" s="136">
        <f>'実質公債費比率（分子）の構造'!O$50</f>
        <v>2</v>
      </c>
      <c r="O44" s="136"/>
      <c r="P44" s="136"/>
    </row>
    <row r="45" spans="1:16" x14ac:dyDescent="0.15">
      <c r="A45" s="136" t="s">
        <v>52</v>
      </c>
      <c r="B45" s="136">
        <f>'実質公債費比率（分子）の構造'!K$49</f>
        <v>4</v>
      </c>
      <c r="C45" s="136"/>
      <c r="D45" s="136"/>
      <c r="E45" s="136">
        <f>'実質公債費比率（分子）の構造'!L$49</f>
        <v>4</v>
      </c>
      <c r="F45" s="136"/>
      <c r="G45" s="136"/>
      <c r="H45" s="136">
        <f>'実質公債費比率（分子）の構造'!M$49</f>
        <v>4</v>
      </c>
      <c r="I45" s="136"/>
      <c r="J45" s="136"/>
      <c r="K45" s="136">
        <f>'実質公債費比率（分子）の構造'!N$49</f>
        <v>2</v>
      </c>
      <c r="L45" s="136"/>
      <c r="M45" s="136"/>
      <c r="N45" s="136">
        <f>'実質公債費比率（分子）の構造'!O$49</f>
        <v>2</v>
      </c>
      <c r="O45" s="136"/>
      <c r="P45" s="136"/>
    </row>
    <row r="46" spans="1:16" x14ac:dyDescent="0.15">
      <c r="A46" s="136" t="s">
        <v>53</v>
      </c>
      <c r="B46" s="136">
        <f>'実質公債費比率（分子）の構造'!K$48</f>
        <v>63</v>
      </c>
      <c r="C46" s="136"/>
      <c r="D46" s="136"/>
      <c r="E46" s="136">
        <f>'実質公債費比率（分子）の構造'!L$48</f>
        <v>63</v>
      </c>
      <c r="F46" s="136"/>
      <c r="G46" s="136"/>
      <c r="H46" s="136">
        <f>'実質公債費比率（分子）の構造'!M$48</f>
        <v>58</v>
      </c>
      <c r="I46" s="136"/>
      <c r="J46" s="136"/>
      <c r="K46" s="136">
        <f>'実質公債費比率（分子）の構造'!N$48</f>
        <v>64</v>
      </c>
      <c r="L46" s="136"/>
      <c r="M46" s="136"/>
      <c r="N46" s="136">
        <f>'実質公債費比率（分子）の構造'!O$48</f>
        <v>64</v>
      </c>
      <c r="O46" s="136"/>
      <c r="P46" s="136"/>
    </row>
    <row r="47" spans="1:16" x14ac:dyDescent="0.15">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54</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55</v>
      </c>
      <c r="B49" s="136">
        <f>'実質公債費比率（分子）の構造'!K$45</f>
        <v>155</v>
      </c>
      <c r="C49" s="136"/>
      <c r="D49" s="136"/>
      <c r="E49" s="136">
        <f>'実質公債費比率（分子）の構造'!L$45</f>
        <v>159</v>
      </c>
      <c r="F49" s="136"/>
      <c r="G49" s="136"/>
      <c r="H49" s="136">
        <f>'実質公債費比率（分子）の構造'!M$45</f>
        <v>146</v>
      </c>
      <c r="I49" s="136"/>
      <c r="J49" s="136"/>
      <c r="K49" s="136">
        <f>'実質公債費比率（分子）の構造'!N$45</f>
        <v>117</v>
      </c>
      <c r="L49" s="136"/>
      <c r="M49" s="136"/>
      <c r="N49" s="136">
        <f>'実質公債費比率（分子）の構造'!O$45</f>
        <v>109</v>
      </c>
      <c r="O49" s="136"/>
      <c r="P49" s="136"/>
    </row>
    <row r="50" spans="1:16" x14ac:dyDescent="0.15">
      <c r="A50" s="136" t="s">
        <v>56</v>
      </c>
      <c r="B50" s="136" t="e">
        <f>NA()</f>
        <v>#N/A</v>
      </c>
      <c r="C50" s="136">
        <f>IF(ISNUMBER('実質公債費比率（分子）の構造'!K$53),'実質公債費比率（分子）の構造'!K$53,NA())</f>
        <v>87</v>
      </c>
      <c r="D50" s="136" t="e">
        <f>NA()</f>
        <v>#N/A</v>
      </c>
      <c r="E50" s="136" t="e">
        <f>NA()</f>
        <v>#N/A</v>
      </c>
      <c r="F50" s="136">
        <f>IF(ISNUMBER('実質公債費比率（分子）の構造'!L$53),'実質公債費比率（分子）の構造'!L$53,NA())</f>
        <v>88</v>
      </c>
      <c r="G50" s="136" t="e">
        <f>NA()</f>
        <v>#N/A</v>
      </c>
      <c r="H50" s="136" t="e">
        <f>NA()</f>
        <v>#N/A</v>
      </c>
      <c r="I50" s="136">
        <f>IF(ISNUMBER('実質公債費比率（分子）の構造'!M$53),'実質公債費比率（分子）の構造'!M$53,NA())</f>
        <v>75</v>
      </c>
      <c r="J50" s="136" t="e">
        <f>NA()</f>
        <v>#N/A</v>
      </c>
      <c r="K50" s="136" t="e">
        <f>NA()</f>
        <v>#N/A</v>
      </c>
      <c r="L50" s="136">
        <f>IF(ISNUMBER('実質公債費比率（分子）の構造'!N$53),'実質公債費比率（分子）の構造'!N$53,NA())</f>
        <v>65</v>
      </c>
      <c r="M50" s="136" t="e">
        <f>NA()</f>
        <v>#N/A</v>
      </c>
      <c r="N50" s="136" t="e">
        <f>NA()</f>
        <v>#N/A</v>
      </c>
      <c r="O50" s="136">
        <f>IF(ISNUMBER('実質公債費比率（分子）の構造'!O$53),'実質公債費比率（分子）の構造'!O$53,NA())</f>
        <v>56</v>
      </c>
      <c r="P50" s="136" t="e">
        <f>NA()</f>
        <v>#N/A</v>
      </c>
    </row>
    <row r="53" spans="1:16" x14ac:dyDescent="0.15">
      <c r="A53" s="104" t="s">
        <v>57</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58</v>
      </c>
      <c r="C55" s="135"/>
      <c r="D55" s="135" t="s">
        <v>59</v>
      </c>
      <c r="E55" s="135" t="s">
        <v>58</v>
      </c>
      <c r="F55" s="135"/>
      <c r="G55" s="135" t="s">
        <v>59</v>
      </c>
      <c r="H55" s="135" t="s">
        <v>58</v>
      </c>
      <c r="I55" s="135"/>
      <c r="J55" s="135" t="s">
        <v>59</v>
      </c>
      <c r="K55" s="135" t="s">
        <v>58</v>
      </c>
      <c r="L55" s="135"/>
      <c r="M55" s="135" t="s">
        <v>59</v>
      </c>
      <c r="N55" s="135" t="s">
        <v>58</v>
      </c>
      <c r="O55" s="135"/>
      <c r="P55" s="135" t="s">
        <v>59</v>
      </c>
    </row>
    <row r="56" spans="1:16" x14ac:dyDescent="0.15">
      <c r="A56" s="135" t="s">
        <v>35</v>
      </c>
      <c r="B56" s="135"/>
      <c r="C56" s="135"/>
      <c r="D56" s="135">
        <f>'将来負担比率（分子）の構造'!I$51</f>
        <v>1174</v>
      </c>
      <c r="E56" s="135"/>
      <c r="F56" s="135"/>
      <c r="G56" s="135">
        <f>'将来負担比率（分子）の構造'!J$51</f>
        <v>1128</v>
      </c>
      <c r="H56" s="135"/>
      <c r="I56" s="135"/>
      <c r="J56" s="135">
        <f>'将来負担比率（分子）の構造'!K$51</f>
        <v>1069</v>
      </c>
      <c r="K56" s="135"/>
      <c r="L56" s="135"/>
      <c r="M56" s="135">
        <f>'将来負担比率（分子）の構造'!L$51</f>
        <v>1037</v>
      </c>
      <c r="N56" s="135"/>
      <c r="O56" s="135"/>
      <c r="P56" s="135">
        <f>'将来負担比率（分子）の構造'!M$51</f>
        <v>994</v>
      </c>
    </row>
    <row r="57" spans="1:16" x14ac:dyDescent="0.15">
      <c r="A57" s="135" t="s">
        <v>34</v>
      </c>
      <c r="B57" s="135"/>
      <c r="C57" s="135"/>
      <c r="D57" s="135">
        <f>'将来負担比率（分子）の構造'!I$50</f>
        <v>73</v>
      </c>
      <c r="E57" s="135"/>
      <c r="F57" s="135"/>
      <c r="G57" s="135">
        <f>'将来負担比率（分子）の構造'!J$50</f>
        <v>40</v>
      </c>
      <c r="H57" s="135"/>
      <c r="I57" s="135"/>
      <c r="J57" s="135">
        <f>'将来負担比率（分子）の構造'!K$50</f>
        <v>33</v>
      </c>
      <c r="K57" s="135"/>
      <c r="L57" s="135"/>
      <c r="M57" s="135">
        <f>'将来負担比率（分子）の構造'!L$50</f>
        <v>26</v>
      </c>
      <c r="N57" s="135"/>
      <c r="O57" s="135"/>
      <c r="P57" s="135">
        <f>'将来負担比率（分子）の構造'!M$50</f>
        <v>20</v>
      </c>
    </row>
    <row r="58" spans="1:16" x14ac:dyDescent="0.15">
      <c r="A58" s="135" t="s">
        <v>33</v>
      </c>
      <c r="B58" s="135"/>
      <c r="C58" s="135"/>
      <c r="D58" s="135">
        <f>'将来負担比率（分子）の構造'!I$49</f>
        <v>853</v>
      </c>
      <c r="E58" s="135"/>
      <c r="F58" s="135"/>
      <c r="G58" s="135">
        <f>'将来負担比率（分子）の構造'!J$49</f>
        <v>985</v>
      </c>
      <c r="H58" s="135"/>
      <c r="I58" s="135"/>
      <c r="J58" s="135">
        <f>'将来負担比率（分子）の構造'!K$49</f>
        <v>1004</v>
      </c>
      <c r="K58" s="135"/>
      <c r="L58" s="135"/>
      <c r="M58" s="135">
        <f>'将来負担比率（分子）の構造'!L$49</f>
        <v>1087</v>
      </c>
      <c r="N58" s="135"/>
      <c r="O58" s="135"/>
      <c r="P58" s="135">
        <f>'将来負担比率（分子）の構造'!M$49</f>
        <v>1173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217</v>
      </c>
      <c r="C62" s="135"/>
      <c r="D62" s="135"/>
      <c r="E62" s="135">
        <f>'将来負担比率（分子）の構造'!J$45</f>
        <v>210</v>
      </c>
      <c r="F62" s="135"/>
      <c r="G62" s="135"/>
      <c r="H62" s="135">
        <f>'将来負担比率（分子）の構造'!K$45</f>
        <v>199</v>
      </c>
      <c r="I62" s="135"/>
      <c r="J62" s="135"/>
      <c r="K62" s="135">
        <f>'将来負担比率（分子）の構造'!L$45</f>
        <v>200</v>
      </c>
      <c r="L62" s="135"/>
      <c r="M62" s="135"/>
      <c r="N62" s="135">
        <f>'将来負担比率（分子）の構造'!M$45</f>
        <v>194</v>
      </c>
      <c r="O62" s="135"/>
      <c r="P62" s="135"/>
    </row>
    <row r="63" spans="1:16" x14ac:dyDescent="0.15">
      <c r="A63" s="135" t="s">
        <v>27</v>
      </c>
      <c r="B63" s="135">
        <f>'将来負担比率（分子）の構造'!I$44</f>
        <v>23</v>
      </c>
      <c r="C63" s="135"/>
      <c r="D63" s="135"/>
      <c r="E63" s="135">
        <f>'将来負担比率（分子）の構造'!J$44</f>
        <v>17</v>
      </c>
      <c r="F63" s="135"/>
      <c r="G63" s="135"/>
      <c r="H63" s="135">
        <f>'将来負担比率（分子）の構造'!K$44</f>
        <v>7</v>
      </c>
      <c r="I63" s="135"/>
      <c r="J63" s="135"/>
      <c r="K63" s="135">
        <f>'将来負担比率（分子）の構造'!L$44</f>
        <v>6</v>
      </c>
      <c r="L63" s="135"/>
      <c r="M63" s="135"/>
      <c r="N63" s="135">
        <f>'将来負担比率（分子）の構造'!M$44</f>
        <v>8</v>
      </c>
      <c r="O63" s="135"/>
      <c r="P63" s="135"/>
    </row>
    <row r="64" spans="1:16" x14ac:dyDescent="0.15">
      <c r="A64" s="135" t="s">
        <v>26</v>
      </c>
      <c r="B64" s="135">
        <f>'将来負担比率（分子）の構造'!I$43</f>
        <v>757</v>
      </c>
      <c r="C64" s="135"/>
      <c r="D64" s="135"/>
      <c r="E64" s="135">
        <f>'将来負担比率（分子）の構造'!J$43</f>
        <v>713</v>
      </c>
      <c r="F64" s="135"/>
      <c r="G64" s="135"/>
      <c r="H64" s="135">
        <f>'将来負担比率（分子）の構造'!K$43</f>
        <v>644</v>
      </c>
      <c r="I64" s="135"/>
      <c r="J64" s="135"/>
      <c r="K64" s="135">
        <f>'将来負担比率（分子）の構造'!L$43</f>
        <v>603</v>
      </c>
      <c r="L64" s="135"/>
      <c r="M64" s="135"/>
      <c r="N64" s="135">
        <f>'将来負担比率（分子）の構造'!M$43</f>
        <v>558</v>
      </c>
      <c r="O64" s="135"/>
      <c r="P64" s="135"/>
    </row>
    <row r="65" spans="1:16" x14ac:dyDescent="0.15">
      <c r="A65" s="135" t="s">
        <v>25</v>
      </c>
      <c r="B65" s="135">
        <f>'将来負担比率（分子）の構造'!I$42</f>
        <v>14</v>
      </c>
      <c r="C65" s="135"/>
      <c r="D65" s="135"/>
      <c r="E65" s="135">
        <f>'将来負担比率（分子）の構造'!J$42</f>
        <v>11</v>
      </c>
      <c r="F65" s="135"/>
      <c r="G65" s="135"/>
      <c r="H65" s="135">
        <f>'将来負担比率（分子）の構造'!K$42</f>
        <v>8</v>
      </c>
      <c r="I65" s="135"/>
      <c r="J65" s="135"/>
      <c r="K65" s="135">
        <f>'将来負担比率（分子）の構造'!L$42</f>
        <v>5</v>
      </c>
      <c r="L65" s="135"/>
      <c r="M65" s="135"/>
      <c r="N65" s="135">
        <f>'将来負担比率（分子）の構造'!M$42</f>
        <v>3</v>
      </c>
      <c r="O65" s="135"/>
      <c r="P65" s="135"/>
    </row>
    <row r="66" spans="1:16" x14ac:dyDescent="0.15">
      <c r="A66" s="135" t="s">
        <v>24</v>
      </c>
      <c r="B66" s="135">
        <f>'将来負担比率（分子）の構造'!I$41</f>
        <v>1035</v>
      </c>
      <c r="C66" s="135"/>
      <c r="D66" s="135"/>
      <c r="E66" s="135">
        <f>'将来負担比率（分子）の構造'!J$41</f>
        <v>924</v>
      </c>
      <c r="F66" s="135"/>
      <c r="G66" s="135"/>
      <c r="H66" s="135">
        <f>'将来負担比率（分子）の構造'!K$41</f>
        <v>808</v>
      </c>
      <c r="I66" s="135"/>
      <c r="J66" s="135"/>
      <c r="K66" s="135">
        <f>'将来負担比率（分子）の構造'!L$41</f>
        <v>744</v>
      </c>
      <c r="L66" s="135"/>
      <c r="M66" s="135"/>
      <c r="N66" s="135">
        <f>'将来負担比率（分子）の構造'!M$41</f>
        <v>722</v>
      </c>
      <c r="O66" s="135"/>
      <c r="P66" s="135"/>
    </row>
    <row r="67" spans="1:16" x14ac:dyDescent="0.15">
      <c r="A67" s="135" t="s">
        <v>60</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72500</v>
      </c>
      <c r="S5" s="613"/>
      <c r="T5" s="613"/>
      <c r="U5" s="613"/>
      <c r="V5" s="613"/>
      <c r="W5" s="613"/>
      <c r="X5" s="613"/>
      <c r="Y5" s="614"/>
      <c r="Z5" s="615">
        <v>5.8</v>
      </c>
      <c r="AA5" s="615"/>
      <c r="AB5" s="615"/>
      <c r="AC5" s="615"/>
      <c r="AD5" s="616">
        <v>72500</v>
      </c>
      <c r="AE5" s="616"/>
      <c r="AF5" s="616"/>
      <c r="AG5" s="616"/>
      <c r="AH5" s="616"/>
      <c r="AI5" s="616"/>
      <c r="AJ5" s="616"/>
      <c r="AK5" s="616"/>
      <c r="AL5" s="617">
        <v>10.1</v>
      </c>
      <c r="AM5" s="618"/>
      <c r="AN5" s="618"/>
      <c r="AO5" s="619"/>
      <c r="AP5" s="609" t="s">
        <v>206</v>
      </c>
      <c r="AQ5" s="610"/>
      <c r="AR5" s="610"/>
      <c r="AS5" s="610"/>
      <c r="AT5" s="610"/>
      <c r="AU5" s="610"/>
      <c r="AV5" s="610"/>
      <c r="AW5" s="610"/>
      <c r="AX5" s="610"/>
      <c r="AY5" s="610"/>
      <c r="AZ5" s="610"/>
      <c r="BA5" s="610"/>
      <c r="BB5" s="610"/>
      <c r="BC5" s="610"/>
      <c r="BD5" s="610"/>
      <c r="BE5" s="610"/>
      <c r="BF5" s="611"/>
      <c r="BG5" s="623">
        <v>60947</v>
      </c>
      <c r="BH5" s="624"/>
      <c r="BI5" s="624"/>
      <c r="BJ5" s="624"/>
      <c r="BK5" s="624"/>
      <c r="BL5" s="624"/>
      <c r="BM5" s="624"/>
      <c r="BN5" s="625"/>
      <c r="BO5" s="626">
        <v>84.1</v>
      </c>
      <c r="BP5" s="626"/>
      <c r="BQ5" s="626"/>
      <c r="BR5" s="626"/>
      <c r="BS5" s="627">
        <v>4717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11665</v>
      </c>
      <c r="S6" s="624"/>
      <c r="T6" s="624"/>
      <c r="U6" s="624"/>
      <c r="V6" s="624"/>
      <c r="W6" s="624"/>
      <c r="X6" s="624"/>
      <c r="Y6" s="625"/>
      <c r="Z6" s="626">
        <v>0.9</v>
      </c>
      <c r="AA6" s="626"/>
      <c r="AB6" s="626"/>
      <c r="AC6" s="626"/>
      <c r="AD6" s="627">
        <v>11665</v>
      </c>
      <c r="AE6" s="627"/>
      <c r="AF6" s="627"/>
      <c r="AG6" s="627"/>
      <c r="AH6" s="627"/>
      <c r="AI6" s="627"/>
      <c r="AJ6" s="627"/>
      <c r="AK6" s="627"/>
      <c r="AL6" s="628">
        <v>1.6</v>
      </c>
      <c r="AM6" s="629"/>
      <c r="AN6" s="629"/>
      <c r="AO6" s="630"/>
      <c r="AP6" s="620" t="s">
        <v>211</v>
      </c>
      <c r="AQ6" s="621"/>
      <c r="AR6" s="621"/>
      <c r="AS6" s="621"/>
      <c r="AT6" s="621"/>
      <c r="AU6" s="621"/>
      <c r="AV6" s="621"/>
      <c r="AW6" s="621"/>
      <c r="AX6" s="621"/>
      <c r="AY6" s="621"/>
      <c r="AZ6" s="621"/>
      <c r="BA6" s="621"/>
      <c r="BB6" s="621"/>
      <c r="BC6" s="621"/>
      <c r="BD6" s="621"/>
      <c r="BE6" s="621"/>
      <c r="BF6" s="622"/>
      <c r="BG6" s="623">
        <v>60947</v>
      </c>
      <c r="BH6" s="624"/>
      <c r="BI6" s="624"/>
      <c r="BJ6" s="624"/>
      <c r="BK6" s="624"/>
      <c r="BL6" s="624"/>
      <c r="BM6" s="624"/>
      <c r="BN6" s="625"/>
      <c r="BO6" s="626">
        <v>84.1</v>
      </c>
      <c r="BP6" s="626"/>
      <c r="BQ6" s="626"/>
      <c r="BR6" s="626"/>
      <c r="BS6" s="627">
        <v>4717</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18730</v>
      </c>
      <c r="CS6" s="624"/>
      <c r="CT6" s="624"/>
      <c r="CU6" s="624"/>
      <c r="CV6" s="624"/>
      <c r="CW6" s="624"/>
      <c r="CX6" s="624"/>
      <c r="CY6" s="625"/>
      <c r="CZ6" s="626">
        <v>1.6</v>
      </c>
      <c r="DA6" s="626"/>
      <c r="DB6" s="626"/>
      <c r="DC6" s="626"/>
      <c r="DD6" s="632" t="s">
        <v>213</v>
      </c>
      <c r="DE6" s="624"/>
      <c r="DF6" s="624"/>
      <c r="DG6" s="624"/>
      <c r="DH6" s="624"/>
      <c r="DI6" s="624"/>
      <c r="DJ6" s="624"/>
      <c r="DK6" s="624"/>
      <c r="DL6" s="624"/>
      <c r="DM6" s="624"/>
      <c r="DN6" s="624"/>
      <c r="DO6" s="624"/>
      <c r="DP6" s="625"/>
      <c r="DQ6" s="632">
        <v>18730</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59</v>
      </c>
      <c r="S7" s="624"/>
      <c r="T7" s="624"/>
      <c r="U7" s="624"/>
      <c r="V7" s="624"/>
      <c r="W7" s="624"/>
      <c r="X7" s="624"/>
      <c r="Y7" s="625"/>
      <c r="Z7" s="626">
        <v>0</v>
      </c>
      <c r="AA7" s="626"/>
      <c r="AB7" s="626"/>
      <c r="AC7" s="626"/>
      <c r="AD7" s="627">
        <v>59</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19743</v>
      </c>
      <c r="BH7" s="624"/>
      <c r="BI7" s="624"/>
      <c r="BJ7" s="624"/>
      <c r="BK7" s="624"/>
      <c r="BL7" s="624"/>
      <c r="BM7" s="624"/>
      <c r="BN7" s="625"/>
      <c r="BO7" s="626">
        <v>27.2</v>
      </c>
      <c r="BP7" s="626"/>
      <c r="BQ7" s="626"/>
      <c r="BR7" s="626"/>
      <c r="BS7" s="627" t="s">
        <v>213</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256833</v>
      </c>
      <c r="CS7" s="624"/>
      <c r="CT7" s="624"/>
      <c r="CU7" s="624"/>
      <c r="CV7" s="624"/>
      <c r="CW7" s="624"/>
      <c r="CX7" s="624"/>
      <c r="CY7" s="625"/>
      <c r="CZ7" s="626">
        <v>21.5</v>
      </c>
      <c r="DA7" s="626"/>
      <c r="DB7" s="626"/>
      <c r="DC7" s="626"/>
      <c r="DD7" s="632">
        <v>7566</v>
      </c>
      <c r="DE7" s="624"/>
      <c r="DF7" s="624"/>
      <c r="DG7" s="624"/>
      <c r="DH7" s="624"/>
      <c r="DI7" s="624"/>
      <c r="DJ7" s="624"/>
      <c r="DK7" s="624"/>
      <c r="DL7" s="624"/>
      <c r="DM7" s="624"/>
      <c r="DN7" s="624"/>
      <c r="DO7" s="624"/>
      <c r="DP7" s="625"/>
      <c r="DQ7" s="632">
        <v>225962</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165</v>
      </c>
      <c r="S8" s="624"/>
      <c r="T8" s="624"/>
      <c r="U8" s="624"/>
      <c r="V8" s="624"/>
      <c r="W8" s="624"/>
      <c r="X8" s="624"/>
      <c r="Y8" s="625"/>
      <c r="Z8" s="626">
        <v>0</v>
      </c>
      <c r="AA8" s="626"/>
      <c r="AB8" s="626"/>
      <c r="AC8" s="626"/>
      <c r="AD8" s="627">
        <v>165</v>
      </c>
      <c r="AE8" s="627"/>
      <c r="AF8" s="627"/>
      <c r="AG8" s="627"/>
      <c r="AH8" s="627"/>
      <c r="AI8" s="627"/>
      <c r="AJ8" s="627"/>
      <c r="AK8" s="627"/>
      <c r="AL8" s="628">
        <v>0</v>
      </c>
      <c r="AM8" s="629"/>
      <c r="AN8" s="629"/>
      <c r="AO8" s="630"/>
      <c r="AP8" s="620" t="s">
        <v>218</v>
      </c>
      <c r="AQ8" s="621"/>
      <c r="AR8" s="621"/>
      <c r="AS8" s="621"/>
      <c r="AT8" s="621"/>
      <c r="AU8" s="621"/>
      <c r="AV8" s="621"/>
      <c r="AW8" s="621"/>
      <c r="AX8" s="621"/>
      <c r="AY8" s="621"/>
      <c r="AZ8" s="621"/>
      <c r="BA8" s="621"/>
      <c r="BB8" s="621"/>
      <c r="BC8" s="621"/>
      <c r="BD8" s="621"/>
      <c r="BE8" s="621"/>
      <c r="BF8" s="622"/>
      <c r="BG8" s="623">
        <v>1316</v>
      </c>
      <c r="BH8" s="624"/>
      <c r="BI8" s="624"/>
      <c r="BJ8" s="624"/>
      <c r="BK8" s="624"/>
      <c r="BL8" s="624"/>
      <c r="BM8" s="624"/>
      <c r="BN8" s="625"/>
      <c r="BO8" s="626">
        <v>1.8</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140161</v>
      </c>
      <c r="CS8" s="624"/>
      <c r="CT8" s="624"/>
      <c r="CU8" s="624"/>
      <c r="CV8" s="624"/>
      <c r="CW8" s="624"/>
      <c r="CX8" s="624"/>
      <c r="CY8" s="625"/>
      <c r="CZ8" s="626">
        <v>11.7</v>
      </c>
      <c r="DA8" s="626"/>
      <c r="DB8" s="626"/>
      <c r="DC8" s="626"/>
      <c r="DD8" s="632">
        <v>838</v>
      </c>
      <c r="DE8" s="624"/>
      <c r="DF8" s="624"/>
      <c r="DG8" s="624"/>
      <c r="DH8" s="624"/>
      <c r="DI8" s="624"/>
      <c r="DJ8" s="624"/>
      <c r="DK8" s="624"/>
      <c r="DL8" s="624"/>
      <c r="DM8" s="624"/>
      <c r="DN8" s="624"/>
      <c r="DO8" s="624"/>
      <c r="DP8" s="625"/>
      <c r="DQ8" s="632">
        <v>115865</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169</v>
      </c>
      <c r="S9" s="624"/>
      <c r="T9" s="624"/>
      <c r="U9" s="624"/>
      <c r="V9" s="624"/>
      <c r="W9" s="624"/>
      <c r="X9" s="624"/>
      <c r="Y9" s="625"/>
      <c r="Z9" s="626">
        <v>0</v>
      </c>
      <c r="AA9" s="626"/>
      <c r="AB9" s="626"/>
      <c r="AC9" s="626"/>
      <c r="AD9" s="627">
        <v>169</v>
      </c>
      <c r="AE9" s="627"/>
      <c r="AF9" s="627"/>
      <c r="AG9" s="627"/>
      <c r="AH9" s="627"/>
      <c r="AI9" s="627"/>
      <c r="AJ9" s="627"/>
      <c r="AK9" s="627"/>
      <c r="AL9" s="628">
        <v>0</v>
      </c>
      <c r="AM9" s="629"/>
      <c r="AN9" s="629"/>
      <c r="AO9" s="630"/>
      <c r="AP9" s="620" t="s">
        <v>221</v>
      </c>
      <c r="AQ9" s="621"/>
      <c r="AR9" s="621"/>
      <c r="AS9" s="621"/>
      <c r="AT9" s="621"/>
      <c r="AU9" s="621"/>
      <c r="AV9" s="621"/>
      <c r="AW9" s="621"/>
      <c r="AX9" s="621"/>
      <c r="AY9" s="621"/>
      <c r="AZ9" s="621"/>
      <c r="BA9" s="621"/>
      <c r="BB9" s="621"/>
      <c r="BC9" s="621"/>
      <c r="BD9" s="621"/>
      <c r="BE9" s="621"/>
      <c r="BF9" s="622"/>
      <c r="BG9" s="623">
        <v>13903</v>
      </c>
      <c r="BH9" s="624"/>
      <c r="BI9" s="624"/>
      <c r="BJ9" s="624"/>
      <c r="BK9" s="624"/>
      <c r="BL9" s="624"/>
      <c r="BM9" s="624"/>
      <c r="BN9" s="625"/>
      <c r="BO9" s="626">
        <v>19.2</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100033</v>
      </c>
      <c r="CS9" s="624"/>
      <c r="CT9" s="624"/>
      <c r="CU9" s="624"/>
      <c r="CV9" s="624"/>
      <c r="CW9" s="624"/>
      <c r="CX9" s="624"/>
      <c r="CY9" s="625"/>
      <c r="CZ9" s="626">
        <v>8.4</v>
      </c>
      <c r="DA9" s="626"/>
      <c r="DB9" s="626"/>
      <c r="DC9" s="626"/>
      <c r="DD9" s="632">
        <v>414</v>
      </c>
      <c r="DE9" s="624"/>
      <c r="DF9" s="624"/>
      <c r="DG9" s="624"/>
      <c r="DH9" s="624"/>
      <c r="DI9" s="624"/>
      <c r="DJ9" s="624"/>
      <c r="DK9" s="624"/>
      <c r="DL9" s="624"/>
      <c r="DM9" s="624"/>
      <c r="DN9" s="624"/>
      <c r="DO9" s="624"/>
      <c r="DP9" s="625"/>
      <c r="DQ9" s="632">
        <v>82598</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12579</v>
      </c>
      <c r="S10" s="624"/>
      <c r="T10" s="624"/>
      <c r="U10" s="624"/>
      <c r="V10" s="624"/>
      <c r="W10" s="624"/>
      <c r="X10" s="624"/>
      <c r="Y10" s="625"/>
      <c r="Z10" s="626">
        <v>1</v>
      </c>
      <c r="AA10" s="626"/>
      <c r="AB10" s="626"/>
      <c r="AC10" s="626"/>
      <c r="AD10" s="627">
        <v>12579</v>
      </c>
      <c r="AE10" s="627"/>
      <c r="AF10" s="627"/>
      <c r="AG10" s="627"/>
      <c r="AH10" s="627"/>
      <c r="AI10" s="627"/>
      <c r="AJ10" s="627"/>
      <c r="AK10" s="627"/>
      <c r="AL10" s="628">
        <v>1.7</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2837</v>
      </c>
      <c r="BH10" s="624"/>
      <c r="BI10" s="624"/>
      <c r="BJ10" s="624"/>
      <c r="BK10" s="624"/>
      <c r="BL10" s="624"/>
      <c r="BM10" s="624"/>
      <c r="BN10" s="625"/>
      <c r="BO10" s="626">
        <v>3.9</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11602</v>
      </c>
      <c r="CS10" s="624"/>
      <c r="CT10" s="624"/>
      <c r="CU10" s="624"/>
      <c r="CV10" s="624"/>
      <c r="CW10" s="624"/>
      <c r="CX10" s="624"/>
      <c r="CY10" s="625"/>
      <c r="CZ10" s="626">
        <v>1</v>
      </c>
      <c r="DA10" s="626"/>
      <c r="DB10" s="626"/>
      <c r="DC10" s="626"/>
      <c r="DD10" s="632" t="s">
        <v>109</v>
      </c>
      <c r="DE10" s="624"/>
      <c r="DF10" s="624"/>
      <c r="DG10" s="624"/>
      <c r="DH10" s="624"/>
      <c r="DI10" s="624"/>
      <c r="DJ10" s="624"/>
      <c r="DK10" s="624"/>
      <c r="DL10" s="624"/>
      <c r="DM10" s="624"/>
      <c r="DN10" s="624"/>
      <c r="DO10" s="624"/>
      <c r="DP10" s="625"/>
      <c r="DQ10" s="632">
        <v>683</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v>5549</v>
      </c>
      <c r="S11" s="624"/>
      <c r="T11" s="624"/>
      <c r="U11" s="624"/>
      <c r="V11" s="624"/>
      <c r="W11" s="624"/>
      <c r="X11" s="624"/>
      <c r="Y11" s="625"/>
      <c r="Z11" s="626">
        <v>0.4</v>
      </c>
      <c r="AA11" s="626"/>
      <c r="AB11" s="626"/>
      <c r="AC11" s="626"/>
      <c r="AD11" s="627">
        <v>5549</v>
      </c>
      <c r="AE11" s="627"/>
      <c r="AF11" s="627"/>
      <c r="AG11" s="627"/>
      <c r="AH11" s="627"/>
      <c r="AI11" s="627"/>
      <c r="AJ11" s="627"/>
      <c r="AK11" s="627"/>
      <c r="AL11" s="628">
        <v>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1687</v>
      </c>
      <c r="BH11" s="624"/>
      <c r="BI11" s="624"/>
      <c r="BJ11" s="624"/>
      <c r="BK11" s="624"/>
      <c r="BL11" s="624"/>
      <c r="BM11" s="624"/>
      <c r="BN11" s="625"/>
      <c r="BO11" s="626">
        <v>2.2999999999999998</v>
      </c>
      <c r="BP11" s="626"/>
      <c r="BQ11" s="626"/>
      <c r="BR11" s="626"/>
      <c r="BS11" s="632" t="s">
        <v>109</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138679</v>
      </c>
      <c r="CS11" s="624"/>
      <c r="CT11" s="624"/>
      <c r="CU11" s="624"/>
      <c r="CV11" s="624"/>
      <c r="CW11" s="624"/>
      <c r="CX11" s="624"/>
      <c r="CY11" s="625"/>
      <c r="CZ11" s="626">
        <v>11.6</v>
      </c>
      <c r="DA11" s="626"/>
      <c r="DB11" s="626"/>
      <c r="DC11" s="626"/>
      <c r="DD11" s="632">
        <v>70460</v>
      </c>
      <c r="DE11" s="624"/>
      <c r="DF11" s="624"/>
      <c r="DG11" s="624"/>
      <c r="DH11" s="624"/>
      <c r="DI11" s="624"/>
      <c r="DJ11" s="624"/>
      <c r="DK11" s="624"/>
      <c r="DL11" s="624"/>
      <c r="DM11" s="624"/>
      <c r="DN11" s="624"/>
      <c r="DO11" s="624"/>
      <c r="DP11" s="625"/>
      <c r="DQ11" s="632">
        <v>70416</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37762</v>
      </c>
      <c r="BH12" s="624"/>
      <c r="BI12" s="624"/>
      <c r="BJ12" s="624"/>
      <c r="BK12" s="624"/>
      <c r="BL12" s="624"/>
      <c r="BM12" s="624"/>
      <c r="BN12" s="625"/>
      <c r="BO12" s="626">
        <v>52.1</v>
      </c>
      <c r="BP12" s="626"/>
      <c r="BQ12" s="626"/>
      <c r="BR12" s="626"/>
      <c r="BS12" s="632">
        <v>4717</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198918</v>
      </c>
      <c r="CS12" s="624"/>
      <c r="CT12" s="624"/>
      <c r="CU12" s="624"/>
      <c r="CV12" s="624"/>
      <c r="CW12" s="624"/>
      <c r="CX12" s="624"/>
      <c r="CY12" s="625"/>
      <c r="CZ12" s="626">
        <v>16.7</v>
      </c>
      <c r="DA12" s="626"/>
      <c r="DB12" s="626"/>
      <c r="DC12" s="626"/>
      <c r="DD12" s="632">
        <v>41024</v>
      </c>
      <c r="DE12" s="624"/>
      <c r="DF12" s="624"/>
      <c r="DG12" s="624"/>
      <c r="DH12" s="624"/>
      <c r="DI12" s="624"/>
      <c r="DJ12" s="624"/>
      <c r="DK12" s="624"/>
      <c r="DL12" s="624"/>
      <c r="DM12" s="624"/>
      <c r="DN12" s="624"/>
      <c r="DO12" s="624"/>
      <c r="DP12" s="625"/>
      <c r="DQ12" s="632">
        <v>130143</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2166</v>
      </c>
      <c r="S13" s="624"/>
      <c r="T13" s="624"/>
      <c r="U13" s="624"/>
      <c r="V13" s="624"/>
      <c r="W13" s="624"/>
      <c r="X13" s="624"/>
      <c r="Y13" s="625"/>
      <c r="Z13" s="626">
        <v>0.2</v>
      </c>
      <c r="AA13" s="626"/>
      <c r="AB13" s="626"/>
      <c r="AC13" s="626"/>
      <c r="AD13" s="627">
        <v>2166</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37762</v>
      </c>
      <c r="BH13" s="624"/>
      <c r="BI13" s="624"/>
      <c r="BJ13" s="624"/>
      <c r="BK13" s="624"/>
      <c r="BL13" s="624"/>
      <c r="BM13" s="624"/>
      <c r="BN13" s="625"/>
      <c r="BO13" s="626">
        <v>52.1</v>
      </c>
      <c r="BP13" s="626"/>
      <c r="BQ13" s="626"/>
      <c r="BR13" s="626"/>
      <c r="BS13" s="632">
        <v>4717</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84259</v>
      </c>
      <c r="CS13" s="624"/>
      <c r="CT13" s="624"/>
      <c r="CU13" s="624"/>
      <c r="CV13" s="624"/>
      <c r="CW13" s="624"/>
      <c r="CX13" s="624"/>
      <c r="CY13" s="625"/>
      <c r="CZ13" s="626">
        <v>7.1</v>
      </c>
      <c r="DA13" s="626"/>
      <c r="DB13" s="626"/>
      <c r="DC13" s="626"/>
      <c r="DD13" s="632">
        <v>74490</v>
      </c>
      <c r="DE13" s="624"/>
      <c r="DF13" s="624"/>
      <c r="DG13" s="624"/>
      <c r="DH13" s="624"/>
      <c r="DI13" s="624"/>
      <c r="DJ13" s="624"/>
      <c r="DK13" s="624"/>
      <c r="DL13" s="624"/>
      <c r="DM13" s="624"/>
      <c r="DN13" s="624"/>
      <c r="DO13" s="624"/>
      <c r="DP13" s="625"/>
      <c r="DQ13" s="632">
        <v>33159</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1646</v>
      </c>
      <c r="BH14" s="624"/>
      <c r="BI14" s="624"/>
      <c r="BJ14" s="624"/>
      <c r="BK14" s="624"/>
      <c r="BL14" s="624"/>
      <c r="BM14" s="624"/>
      <c r="BN14" s="625"/>
      <c r="BO14" s="626">
        <v>2.2999999999999998</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41586</v>
      </c>
      <c r="CS14" s="624"/>
      <c r="CT14" s="624"/>
      <c r="CU14" s="624"/>
      <c r="CV14" s="624"/>
      <c r="CW14" s="624"/>
      <c r="CX14" s="624"/>
      <c r="CY14" s="625"/>
      <c r="CZ14" s="626">
        <v>3.5</v>
      </c>
      <c r="DA14" s="626"/>
      <c r="DB14" s="626"/>
      <c r="DC14" s="626"/>
      <c r="DD14" s="632">
        <v>13942</v>
      </c>
      <c r="DE14" s="624"/>
      <c r="DF14" s="624"/>
      <c r="DG14" s="624"/>
      <c r="DH14" s="624"/>
      <c r="DI14" s="624"/>
      <c r="DJ14" s="624"/>
      <c r="DK14" s="624"/>
      <c r="DL14" s="624"/>
      <c r="DM14" s="624"/>
      <c r="DN14" s="624"/>
      <c r="DO14" s="624"/>
      <c r="DP14" s="625"/>
      <c r="DQ14" s="632">
        <v>34132</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53</v>
      </c>
      <c r="S15" s="624"/>
      <c r="T15" s="624"/>
      <c r="U15" s="624"/>
      <c r="V15" s="624"/>
      <c r="W15" s="624"/>
      <c r="X15" s="624"/>
      <c r="Y15" s="625"/>
      <c r="Z15" s="626">
        <v>0</v>
      </c>
      <c r="AA15" s="626"/>
      <c r="AB15" s="626"/>
      <c r="AC15" s="626"/>
      <c r="AD15" s="627">
        <v>53</v>
      </c>
      <c r="AE15" s="627"/>
      <c r="AF15" s="627"/>
      <c r="AG15" s="627"/>
      <c r="AH15" s="627"/>
      <c r="AI15" s="627"/>
      <c r="AJ15" s="627"/>
      <c r="AK15" s="627"/>
      <c r="AL15" s="628">
        <v>0</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1796</v>
      </c>
      <c r="BH15" s="624"/>
      <c r="BI15" s="624"/>
      <c r="BJ15" s="624"/>
      <c r="BK15" s="624"/>
      <c r="BL15" s="624"/>
      <c r="BM15" s="624"/>
      <c r="BN15" s="625"/>
      <c r="BO15" s="626">
        <v>2.5</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94715</v>
      </c>
      <c r="CS15" s="624"/>
      <c r="CT15" s="624"/>
      <c r="CU15" s="624"/>
      <c r="CV15" s="624"/>
      <c r="CW15" s="624"/>
      <c r="CX15" s="624"/>
      <c r="CY15" s="625"/>
      <c r="CZ15" s="626">
        <v>7.9</v>
      </c>
      <c r="DA15" s="626"/>
      <c r="DB15" s="626"/>
      <c r="DC15" s="626"/>
      <c r="DD15" s="632">
        <v>17402</v>
      </c>
      <c r="DE15" s="624"/>
      <c r="DF15" s="624"/>
      <c r="DG15" s="624"/>
      <c r="DH15" s="624"/>
      <c r="DI15" s="624"/>
      <c r="DJ15" s="624"/>
      <c r="DK15" s="624"/>
      <c r="DL15" s="624"/>
      <c r="DM15" s="624"/>
      <c r="DN15" s="624"/>
      <c r="DO15" s="624"/>
      <c r="DP15" s="625"/>
      <c r="DQ15" s="632">
        <v>69950</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705949</v>
      </c>
      <c r="S16" s="624"/>
      <c r="T16" s="624"/>
      <c r="U16" s="624"/>
      <c r="V16" s="624"/>
      <c r="W16" s="624"/>
      <c r="X16" s="624"/>
      <c r="Y16" s="625"/>
      <c r="Z16" s="626">
        <v>56.5</v>
      </c>
      <c r="AA16" s="626"/>
      <c r="AB16" s="626"/>
      <c r="AC16" s="626"/>
      <c r="AD16" s="627">
        <v>603972</v>
      </c>
      <c r="AE16" s="627"/>
      <c r="AF16" s="627"/>
      <c r="AG16" s="627"/>
      <c r="AH16" s="627"/>
      <c r="AI16" s="627"/>
      <c r="AJ16" s="627"/>
      <c r="AK16" s="627"/>
      <c r="AL16" s="628">
        <v>83.9</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603972</v>
      </c>
      <c r="S17" s="624"/>
      <c r="T17" s="624"/>
      <c r="U17" s="624"/>
      <c r="V17" s="624"/>
      <c r="W17" s="624"/>
      <c r="X17" s="624"/>
      <c r="Y17" s="625"/>
      <c r="Z17" s="626">
        <v>48.3</v>
      </c>
      <c r="AA17" s="626"/>
      <c r="AB17" s="626"/>
      <c r="AC17" s="626"/>
      <c r="AD17" s="627">
        <v>603972</v>
      </c>
      <c r="AE17" s="627"/>
      <c r="AF17" s="627"/>
      <c r="AG17" s="627"/>
      <c r="AH17" s="627"/>
      <c r="AI17" s="627"/>
      <c r="AJ17" s="627"/>
      <c r="AK17" s="627"/>
      <c r="AL17" s="628">
        <v>83.9</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109096</v>
      </c>
      <c r="CS17" s="624"/>
      <c r="CT17" s="624"/>
      <c r="CU17" s="624"/>
      <c r="CV17" s="624"/>
      <c r="CW17" s="624"/>
      <c r="CX17" s="624"/>
      <c r="CY17" s="625"/>
      <c r="CZ17" s="626">
        <v>9.1</v>
      </c>
      <c r="DA17" s="626"/>
      <c r="DB17" s="626"/>
      <c r="DC17" s="626"/>
      <c r="DD17" s="632" t="s">
        <v>109</v>
      </c>
      <c r="DE17" s="624"/>
      <c r="DF17" s="624"/>
      <c r="DG17" s="624"/>
      <c r="DH17" s="624"/>
      <c r="DI17" s="624"/>
      <c r="DJ17" s="624"/>
      <c r="DK17" s="624"/>
      <c r="DL17" s="624"/>
      <c r="DM17" s="624"/>
      <c r="DN17" s="624"/>
      <c r="DO17" s="624"/>
      <c r="DP17" s="625"/>
      <c r="DQ17" s="632">
        <v>101691</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101977</v>
      </c>
      <c r="S18" s="624"/>
      <c r="T18" s="624"/>
      <c r="U18" s="624"/>
      <c r="V18" s="624"/>
      <c r="W18" s="624"/>
      <c r="X18" s="624"/>
      <c r="Y18" s="625"/>
      <c r="Z18" s="626">
        <v>8.1999999999999993</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11553</v>
      </c>
      <c r="BH19" s="624"/>
      <c r="BI19" s="624"/>
      <c r="BJ19" s="624"/>
      <c r="BK19" s="624"/>
      <c r="BL19" s="624"/>
      <c r="BM19" s="624"/>
      <c r="BN19" s="625"/>
      <c r="BO19" s="626">
        <v>15.9</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810854</v>
      </c>
      <c r="S20" s="624"/>
      <c r="T20" s="624"/>
      <c r="U20" s="624"/>
      <c r="V20" s="624"/>
      <c r="W20" s="624"/>
      <c r="X20" s="624"/>
      <c r="Y20" s="625"/>
      <c r="Z20" s="626">
        <v>64.900000000000006</v>
      </c>
      <c r="AA20" s="626"/>
      <c r="AB20" s="626"/>
      <c r="AC20" s="626"/>
      <c r="AD20" s="627">
        <v>708877</v>
      </c>
      <c r="AE20" s="627"/>
      <c r="AF20" s="627"/>
      <c r="AG20" s="627"/>
      <c r="AH20" s="627"/>
      <c r="AI20" s="627"/>
      <c r="AJ20" s="627"/>
      <c r="AK20" s="627"/>
      <c r="AL20" s="628">
        <v>98.5</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11553</v>
      </c>
      <c r="BH20" s="624"/>
      <c r="BI20" s="624"/>
      <c r="BJ20" s="624"/>
      <c r="BK20" s="624"/>
      <c r="BL20" s="624"/>
      <c r="BM20" s="624"/>
      <c r="BN20" s="625"/>
      <c r="BO20" s="626">
        <v>15.9</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1194612</v>
      </c>
      <c r="CS20" s="624"/>
      <c r="CT20" s="624"/>
      <c r="CU20" s="624"/>
      <c r="CV20" s="624"/>
      <c r="CW20" s="624"/>
      <c r="CX20" s="624"/>
      <c r="CY20" s="625"/>
      <c r="CZ20" s="626">
        <v>100</v>
      </c>
      <c r="DA20" s="626"/>
      <c r="DB20" s="626"/>
      <c r="DC20" s="626"/>
      <c r="DD20" s="632">
        <v>226136</v>
      </c>
      <c r="DE20" s="624"/>
      <c r="DF20" s="624"/>
      <c r="DG20" s="624"/>
      <c r="DH20" s="624"/>
      <c r="DI20" s="624"/>
      <c r="DJ20" s="624"/>
      <c r="DK20" s="624"/>
      <c r="DL20" s="624"/>
      <c r="DM20" s="624"/>
      <c r="DN20" s="624"/>
      <c r="DO20" s="624"/>
      <c r="DP20" s="625"/>
      <c r="DQ20" s="632">
        <v>883329</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t="s">
        <v>109</v>
      </c>
      <c r="S21" s="624"/>
      <c r="T21" s="624"/>
      <c r="U21" s="624"/>
      <c r="V21" s="624"/>
      <c r="W21" s="624"/>
      <c r="X21" s="624"/>
      <c r="Y21" s="625"/>
      <c r="Z21" s="626" t="s">
        <v>109</v>
      </c>
      <c r="AA21" s="626"/>
      <c r="AB21" s="626"/>
      <c r="AC21" s="626"/>
      <c r="AD21" s="627" t="s">
        <v>109</v>
      </c>
      <c r="AE21" s="627"/>
      <c r="AF21" s="627"/>
      <c r="AG21" s="627"/>
      <c r="AH21" s="627"/>
      <c r="AI21" s="627"/>
      <c r="AJ21" s="627"/>
      <c r="AK21" s="627"/>
      <c r="AL21" s="628" t="s">
        <v>109</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11553</v>
      </c>
      <c r="BH21" s="624"/>
      <c r="BI21" s="624"/>
      <c r="BJ21" s="624"/>
      <c r="BK21" s="624"/>
      <c r="BL21" s="624"/>
      <c r="BM21" s="624"/>
      <c r="BN21" s="625"/>
      <c r="BO21" s="626">
        <v>15.9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873</v>
      </c>
      <c r="S22" s="624"/>
      <c r="T22" s="624"/>
      <c r="U22" s="624"/>
      <c r="V22" s="624"/>
      <c r="W22" s="624"/>
      <c r="X22" s="624"/>
      <c r="Y22" s="625"/>
      <c r="Z22" s="626">
        <v>0.1</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59879</v>
      </c>
      <c r="S23" s="624"/>
      <c r="T23" s="624"/>
      <c r="U23" s="624"/>
      <c r="V23" s="624"/>
      <c r="W23" s="624"/>
      <c r="X23" s="624"/>
      <c r="Y23" s="625"/>
      <c r="Z23" s="626">
        <v>4.8</v>
      </c>
      <c r="AA23" s="626"/>
      <c r="AB23" s="626"/>
      <c r="AC23" s="626"/>
      <c r="AD23" s="627" t="s">
        <v>109</v>
      </c>
      <c r="AE23" s="627"/>
      <c r="AF23" s="627"/>
      <c r="AG23" s="627"/>
      <c r="AH23" s="627"/>
      <c r="AI23" s="627"/>
      <c r="AJ23" s="627"/>
      <c r="AK23" s="627"/>
      <c r="AL23" s="628" t="s">
        <v>109</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2926</v>
      </c>
      <c r="S24" s="624"/>
      <c r="T24" s="624"/>
      <c r="U24" s="624"/>
      <c r="V24" s="624"/>
      <c r="W24" s="624"/>
      <c r="X24" s="624"/>
      <c r="Y24" s="625"/>
      <c r="Z24" s="626">
        <v>0.2</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280409</v>
      </c>
      <c r="CS24" s="613"/>
      <c r="CT24" s="613"/>
      <c r="CU24" s="613"/>
      <c r="CV24" s="613"/>
      <c r="CW24" s="613"/>
      <c r="CX24" s="613"/>
      <c r="CY24" s="614"/>
      <c r="CZ24" s="650">
        <v>23.5</v>
      </c>
      <c r="DA24" s="651"/>
      <c r="DB24" s="651"/>
      <c r="DC24" s="652"/>
      <c r="DD24" s="649">
        <v>254407</v>
      </c>
      <c r="DE24" s="613"/>
      <c r="DF24" s="613"/>
      <c r="DG24" s="613"/>
      <c r="DH24" s="613"/>
      <c r="DI24" s="613"/>
      <c r="DJ24" s="613"/>
      <c r="DK24" s="614"/>
      <c r="DL24" s="649">
        <v>249534</v>
      </c>
      <c r="DM24" s="613"/>
      <c r="DN24" s="613"/>
      <c r="DO24" s="613"/>
      <c r="DP24" s="613"/>
      <c r="DQ24" s="613"/>
      <c r="DR24" s="613"/>
      <c r="DS24" s="613"/>
      <c r="DT24" s="613"/>
      <c r="DU24" s="613"/>
      <c r="DV24" s="614"/>
      <c r="DW24" s="617">
        <v>33.4</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60873</v>
      </c>
      <c r="S25" s="624"/>
      <c r="T25" s="624"/>
      <c r="U25" s="624"/>
      <c r="V25" s="624"/>
      <c r="W25" s="624"/>
      <c r="X25" s="624"/>
      <c r="Y25" s="625"/>
      <c r="Z25" s="626">
        <v>4.9000000000000004</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149292</v>
      </c>
      <c r="CS25" s="655"/>
      <c r="CT25" s="655"/>
      <c r="CU25" s="655"/>
      <c r="CV25" s="655"/>
      <c r="CW25" s="655"/>
      <c r="CX25" s="655"/>
      <c r="CY25" s="656"/>
      <c r="CZ25" s="657">
        <v>12.5</v>
      </c>
      <c r="DA25" s="658"/>
      <c r="DB25" s="658"/>
      <c r="DC25" s="659"/>
      <c r="DD25" s="632">
        <v>145054</v>
      </c>
      <c r="DE25" s="655"/>
      <c r="DF25" s="655"/>
      <c r="DG25" s="655"/>
      <c r="DH25" s="655"/>
      <c r="DI25" s="655"/>
      <c r="DJ25" s="655"/>
      <c r="DK25" s="656"/>
      <c r="DL25" s="632">
        <v>140390</v>
      </c>
      <c r="DM25" s="655"/>
      <c r="DN25" s="655"/>
      <c r="DO25" s="655"/>
      <c r="DP25" s="655"/>
      <c r="DQ25" s="655"/>
      <c r="DR25" s="655"/>
      <c r="DS25" s="655"/>
      <c r="DT25" s="655"/>
      <c r="DU25" s="655"/>
      <c r="DV25" s="656"/>
      <c r="DW25" s="628">
        <v>18.8</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64745</v>
      </c>
      <c r="CS26" s="624"/>
      <c r="CT26" s="624"/>
      <c r="CU26" s="624"/>
      <c r="CV26" s="624"/>
      <c r="CW26" s="624"/>
      <c r="CX26" s="624"/>
      <c r="CY26" s="625"/>
      <c r="CZ26" s="657">
        <v>5.4</v>
      </c>
      <c r="DA26" s="658"/>
      <c r="DB26" s="658"/>
      <c r="DC26" s="659"/>
      <c r="DD26" s="632">
        <v>61016</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82986</v>
      </c>
      <c r="S27" s="624"/>
      <c r="T27" s="624"/>
      <c r="U27" s="624"/>
      <c r="V27" s="624"/>
      <c r="W27" s="624"/>
      <c r="X27" s="624"/>
      <c r="Y27" s="625"/>
      <c r="Z27" s="626">
        <v>6.6</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72500</v>
      </c>
      <c r="BH27" s="624"/>
      <c r="BI27" s="624"/>
      <c r="BJ27" s="624"/>
      <c r="BK27" s="624"/>
      <c r="BL27" s="624"/>
      <c r="BM27" s="624"/>
      <c r="BN27" s="625"/>
      <c r="BO27" s="626">
        <v>100</v>
      </c>
      <c r="BP27" s="626"/>
      <c r="BQ27" s="626"/>
      <c r="BR27" s="626"/>
      <c r="BS27" s="632">
        <v>4717</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22021</v>
      </c>
      <c r="CS27" s="655"/>
      <c r="CT27" s="655"/>
      <c r="CU27" s="655"/>
      <c r="CV27" s="655"/>
      <c r="CW27" s="655"/>
      <c r="CX27" s="655"/>
      <c r="CY27" s="656"/>
      <c r="CZ27" s="657">
        <v>1.8</v>
      </c>
      <c r="DA27" s="658"/>
      <c r="DB27" s="658"/>
      <c r="DC27" s="659"/>
      <c r="DD27" s="632">
        <v>7662</v>
      </c>
      <c r="DE27" s="655"/>
      <c r="DF27" s="655"/>
      <c r="DG27" s="655"/>
      <c r="DH27" s="655"/>
      <c r="DI27" s="655"/>
      <c r="DJ27" s="655"/>
      <c r="DK27" s="656"/>
      <c r="DL27" s="632">
        <v>7453</v>
      </c>
      <c r="DM27" s="655"/>
      <c r="DN27" s="655"/>
      <c r="DO27" s="655"/>
      <c r="DP27" s="655"/>
      <c r="DQ27" s="655"/>
      <c r="DR27" s="655"/>
      <c r="DS27" s="655"/>
      <c r="DT27" s="655"/>
      <c r="DU27" s="655"/>
      <c r="DV27" s="656"/>
      <c r="DW27" s="628">
        <v>1</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18274</v>
      </c>
      <c r="S28" s="624"/>
      <c r="T28" s="624"/>
      <c r="U28" s="624"/>
      <c r="V28" s="624"/>
      <c r="W28" s="624"/>
      <c r="X28" s="624"/>
      <c r="Y28" s="625"/>
      <c r="Z28" s="626">
        <v>1.5</v>
      </c>
      <c r="AA28" s="626"/>
      <c r="AB28" s="626"/>
      <c r="AC28" s="626"/>
      <c r="AD28" s="627">
        <v>10997</v>
      </c>
      <c r="AE28" s="627"/>
      <c r="AF28" s="627"/>
      <c r="AG28" s="627"/>
      <c r="AH28" s="627"/>
      <c r="AI28" s="627"/>
      <c r="AJ28" s="627"/>
      <c r="AK28" s="627"/>
      <c r="AL28" s="628">
        <v>1.5</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109096</v>
      </c>
      <c r="CS28" s="624"/>
      <c r="CT28" s="624"/>
      <c r="CU28" s="624"/>
      <c r="CV28" s="624"/>
      <c r="CW28" s="624"/>
      <c r="CX28" s="624"/>
      <c r="CY28" s="625"/>
      <c r="CZ28" s="657">
        <v>9.1</v>
      </c>
      <c r="DA28" s="658"/>
      <c r="DB28" s="658"/>
      <c r="DC28" s="659"/>
      <c r="DD28" s="632">
        <v>101691</v>
      </c>
      <c r="DE28" s="624"/>
      <c r="DF28" s="624"/>
      <c r="DG28" s="624"/>
      <c r="DH28" s="624"/>
      <c r="DI28" s="624"/>
      <c r="DJ28" s="624"/>
      <c r="DK28" s="625"/>
      <c r="DL28" s="632">
        <v>101691</v>
      </c>
      <c r="DM28" s="624"/>
      <c r="DN28" s="624"/>
      <c r="DO28" s="624"/>
      <c r="DP28" s="624"/>
      <c r="DQ28" s="624"/>
      <c r="DR28" s="624"/>
      <c r="DS28" s="624"/>
      <c r="DT28" s="624"/>
      <c r="DU28" s="624"/>
      <c r="DV28" s="625"/>
      <c r="DW28" s="628">
        <v>13.6</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9647</v>
      </c>
      <c r="S29" s="624"/>
      <c r="T29" s="624"/>
      <c r="U29" s="624"/>
      <c r="V29" s="624"/>
      <c r="W29" s="624"/>
      <c r="X29" s="624"/>
      <c r="Y29" s="625"/>
      <c r="Z29" s="626">
        <v>0.8</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109091</v>
      </c>
      <c r="CS29" s="655"/>
      <c r="CT29" s="655"/>
      <c r="CU29" s="655"/>
      <c r="CV29" s="655"/>
      <c r="CW29" s="655"/>
      <c r="CX29" s="655"/>
      <c r="CY29" s="656"/>
      <c r="CZ29" s="657">
        <v>9.1</v>
      </c>
      <c r="DA29" s="658"/>
      <c r="DB29" s="658"/>
      <c r="DC29" s="659"/>
      <c r="DD29" s="632">
        <v>101686</v>
      </c>
      <c r="DE29" s="655"/>
      <c r="DF29" s="655"/>
      <c r="DG29" s="655"/>
      <c r="DH29" s="655"/>
      <c r="DI29" s="655"/>
      <c r="DJ29" s="655"/>
      <c r="DK29" s="656"/>
      <c r="DL29" s="632">
        <v>101686</v>
      </c>
      <c r="DM29" s="655"/>
      <c r="DN29" s="655"/>
      <c r="DO29" s="655"/>
      <c r="DP29" s="655"/>
      <c r="DQ29" s="655"/>
      <c r="DR29" s="655"/>
      <c r="DS29" s="655"/>
      <c r="DT29" s="655"/>
      <c r="DU29" s="655"/>
      <c r="DV29" s="656"/>
      <c r="DW29" s="628">
        <v>13.6</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6025</v>
      </c>
      <c r="S30" s="624"/>
      <c r="T30" s="624"/>
      <c r="U30" s="624"/>
      <c r="V30" s="624"/>
      <c r="W30" s="624"/>
      <c r="X30" s="624"/>
      <c r="Y30" s="625"/>
      <c r="Z30" s="626">
        <v>0.5</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99.6</v>
      </c>
      <c r="BH30" s="682"/>
      <c r="BI30" s="682"/>
      <c r="BJ30" s="682"/>
      <c r="BK30" s="682"/>
      <c r="BL30" s="682"/>
      <c r="BM30" s="618">
        <v>99.5</v>
      </c>
      <c r="BN30" s="682"/>
      <c r="BO30" s="682"/>
      <c r="BP30" s="682"/>
      <c r="BQ30" s="683"/>
      <c r="BR30" s="681">
        <v>99.9</v>
      </c>
      <c r="BS30" s="682"/>
      <c r="BT30" s="682"/>
      <c r="BU30" s="682"/>
      <c r="BV30" s="682"/>
      <c r="BW30" s="682"/>
      <c r="BX30" s="618">
        <v>99.8</v>
      </c>
      <c r="BY30" s="682"/>
      <c r="BZ30" s="682"/>
      <c r="CA30" s="682"/>
      <c r="CB30" s="683"/>
      <c r="CD30" s="686"/>
      <c r="CE30" s="687"/>
      <c r="CF30" s="637" t="s">
        <v>290</v>
      </c>
      <c r="CG30" s="638"/>
      <c r="CH30" s="638"/>
      <c r="CI30" s="638"/>
      <c r="CJ30" s="638"/>
      <c r="CK30" s="638"/>
      <c r="CL30" s="638"/>
      <c r="CM30" s="638"/>
      <c r="CN30" s="638"/>
      <c r="CO30" s="638"/>
      <c r="CP30" s="638"/>
      <c r="CQ30" s="639"/>
      <c r="CR30" s="623">
        <v>102449</v>
      </c>
      <c r="CS30" s="624"/>
      <c r="CT30" s="624"/>
      <c r="CU30" s="624"/>
      <c r="CV30" s="624"/>
      <c r="CW30" s="624"/>
      <c r="CX30" s="624"/>
      <c r="CY30" s="625"/>
      <c r="CZ30" s="657">
        <v>8.6</v>
      </c>
      <c r="DA30" s="658"/>
      <c r="DB30" s="658"/>
      <c r="DC30" s="659"/>
      <c r="DD30" s="632">
        <v>95044</v>
      </c>
      <c r="DE30" s="624"/>
      <c r="DF30" s="624"/>
      <c r="DG30" s="624"/>
      <c r="DH30" s="624"/>
      <c r="DI30" s="624"/>
      <c r="DJ30" s="624"/>
      <c r="DK30" s="625"/>
      <c r="DL30" s="632">
        <v>95044</v>
      </c>
      <c r="DM30" s="624"/>
      <c r="DN30" s="624"/>
      <c r="DO30" s="624"/>
      <c r="DP30" s="624"/>
      <c r="DQ30" s="624"/>
      <c r="DR30" s="624"/>
      <c r="DS30" s="624"/>
      <c r="DT30" s="624"/>
      <c r="DU30" s="624"/>
      <c r="DV30" s="625"/>
      <c r="DW30" s="628">
        <v>12.7</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49339</v>
      </c>
      <c r="S31" s="624"/>
      <c r="T31" s="624"/>
      <c r="U31" s="624"/>
      <c r="V31" s="624"/>
      <c r="W31" s="624"/>
      <c r="X31" s="624"/>
      <c r="Y31" s="625"/>
      <c r="Z31" s="626">
        <v>3.9</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99.9</v>
      </c>
      <c r="BH31" s="655"/>
      <c r="BI31" s="655"/>
      <c r="BJ31" s="655"/>
      <c r="BK31" s="655"/>
      <c r="BL31" s="655"/>
      <c r="BM31" s="629">
        <v>99.9</v>
      </c>
      <c r="BN31" s="679"/>
      <c r="BO31" s="679"/>
      <c r="BP31" s="679"/>
      <c r="BQ31" s="680"/>
      <c r="BR31" s="678">
        <v>100</v>
      </c>
      <c r="BS31" s="655"/>
      <c r="BT31" s="655"/>
      <c r="BU31" s="655"/>
      <c r="BV31" s="655"/>
      <c r="BW31" s="655"/>
      <c r="BX31" s="629">
        <v>100</v>
      </c>
      <c r="BY31" s="679"/>
      <c r="BZ31" s="679"/>
      <c r="CA31" s="679"/>
      <c r="CB31" s="680"/>
      <c r="CD31" s="686"/>
      <c r="CE31" s="687"/>
      <c r="CF31" s="637" t="s">
        <v>294</v>
      </c>
      <c r="CG31" s="638"/>
      <c r="CH31" s="638"/>
      <c r="CI31" s="638"/>
      <c r="CJ31" s="638"/>
      <c r="CK31" s="638"/>
      <c r="CL31" s="638"/>
      <c r="CM31" s="638"/>
      <c r="CN31" s="638"/>
      <c r="CO31" s="638"/>
      <c r="CP31" s="638"/>
      <c r="CQ31" s="639"/>
      <c r="CR31" s="623">
        <v>6642</v>
      </c>
      <c r="CS31" s="655"/>
      <c r="CT31" s="655"/>
      <c r="CU31" s="655"/>
      <c r="CV31" s="655"/>
      <c r="CW31" s="655"/>
      <c r="CX31" s="655"/>
      <c r="CY31" s="656"/>
      <c r="CZ31" s="657">
        <v>0.6</v>
      </c>
      <c r="DA31" s="658"/>
      <c r="DB31" s="658"/>
      <c r="DC31" s="659"/>
      <c r="DD31" s="632">
        <v>6642</v>
      </c>
      <c r="DE31" s="655"/>
      <c r="DF31" s="655"/>
      <c r="DG31" s="655"/>
      <c r="DH31" s="655"/>
      <c r="DI31" s="655"/>
      <c r="DJ31" s="655"/>
      <c r="DK31" s="656"/>
      <c r="DL31" s="632">
        <v>6642</v>
      </c>
      <c r="DM31" s="655"/>
      <c r="DN31" s="655"/>
      <c r="DO31" s="655"/>
      <c r="DP31" s="655"/>
      <c r="DQ31" s="655"/>
      <c r="DR31" s="655"/>
      <c r="DS31" s="655"/>
      <c r="DT31" s="655"/>
      <c r="DU31" s="655"/>
      <c r="DV31" s="656"/>
      <c r="DW31" s="628">
        <v>0.9</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67381</v>
      </c>
      <c r="S32" s="624"/>
      <c r="T32" s="624"/>
      <c r="U32" s="624"/>
      <c r="V32" s="624"/>
      <c r="W32" s="624"/>
      <c r="X32" s="624"/>
      <c r="Y32" s="625"/>
      <c r="Z32" s="626">
        <v>5.4</v>
      </c>
      <c r="AA32" s="626"/>
      <c r="AB32" s="626"/>
      <c r="AC32" s="626"/>
      <c r="AD32" s="627">
        <v>45</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99.4</v>
      </c>
      <c r="BH32" s="691"/>
      <c r="BI32" s="691"/>
      <c r="BJ32" s="691"/>
      <c r="BK32" s="691"/>
      <c r="BL32" s="691"/>
      <c r="BM32" s="692">
        <v>99.2</v>
      </c>
      <c r="BN32" s="691"/>
      <c r="BO32" s="691"/>
      <c r="BP32" s="691"/>
      <c r="BQ32" s="693"/>
      <c r="BR32" s="690">
        <v>99.9</v>
      </c>
      <c r="BS32" s="691"/>
      <c r="BT32" s="691"/>
      <c r="BU32" s="691"/>
      <c r="BV32" s="691"/>
      <c r="BW32" s="691"/>
      <c r="BX32" s="692">
        <v>99.7</v>
      </c>
      <c r="BY32" s="691"/>
      <c r="BZ32" s="691"/>
      <c r="CA32" s="691"/>
      <c r="CB32" s="693"/>
      <c r="CD32" s="688"/>
      <c r="CE32" s="689"/>
      <c r="CF32" s="637" t="s">
        <v>297</v>
      </c>
      <c r="CG32" s="638"/>
      <c r="CH32" s="638"/>
      <c r="CI32" s="638"/>
      <c r="CJ32" s="638"/>
      <c r="CK32" s="638"/>
      <c r="CL32" s="638"/>
      <c r="CM32" s="638"/>
      <c r="CN32" s="638"/>
      <c r="CO32" s="638"/>
      <c r="CP32" s="638"/>
      <c r="CQ32" s="639"/>
      <c r="CR32" s="623">
        <v>5</v>
      </c>
      <c r="CS32" s="624"/>
      <c r="CT32" s="624"/>
      <c r="CU32" s="624"/>
      <c r="CV32" s="624"/>
      <c r="CW32" s="624"/>
      <c r="CX32" s="624"/>
      <c r="CY32" s="625"/>
      <c r="CZ32" s="657">
        <v>0</v>
      </c>
      <c r="DA32" s="658"/>
      <c r="DB32" s="658"/>
      <c r="DC32" s="659"/>
      <c r="DD32" s="632">
        <v>5</v>
      </c>
      <c r="DE32" s="624"/>
      <c r="DF32" s="624"/>
      <c r="DG32" s="624"/>
      <c r="DH32" s="624"/>
      <c r="DI32" s="624"/>
      <c r="DJ32" s="624"/>
      <c r="DK32" s="625"/>
      <c r="DL32" s="632">
        <v>5</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81200</v>
      </c>
      <c r="S33" s="624"/>
      <c r="T33" s="624"/>
      <c r="U33" s="624"/>
      <c r="V33" s="624"/>
      <c r="W33" s="624"/>
      <c r="X33" s="624"/>
      <c r="Y33" s="625"/>
      <c r="Z33" s="626">
        <v>6.5</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688067</v>
      </c>
      <c r="CS33" s="655"/>
      <c r="CT33" s="655"/>
      <c r="CU33" s="655"/>
      <c r="CV33" s="655"/>
      <c r="CW33" s="655"/>
      <c r="CX33" s="655"/>
      <c r="CY33" s="656"/>
      <c r="CZ33" s="657">
        <v>57.6</v>
      </c>
      <c r="DA33" s="658"/>
      <c r="DB33" s="658"/>
      <c r="DC33" s="659"/>
      <c r="DD33" s="632">
        <v>529958</v>
      </c>
      <c r="DE33" s="655"/>
      <c r="DF33" s="655"/>
      <c r="DG33" s="655"/>
      <c r="DH33" s="655"/>
      <c r="DI33" s="655"/>
      <c r="DJ33" s="655"/>
      <c r="DK33" s="656"/>
      <c r="DL33" s="632">
        <v>301206</v>
      </c>
      <c r="DM33" s="655"/>
      <c r="DN33" s="655"/>
      <c r="DO33" s="655"/>
      <c r="DP33" s="655"/>
      <c r="DQ33" s="655"/>
      <c r="DR33" s="655"/>
      <c r="DS33" s="655"/>
      <c r="DT33" s="655"/>
      <c r="DU33" s="655"/>
      <c r="DV33" s="656"/>
      <c r="DW33" s="628">
        <v>40.299999999999997</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302262</v>
      </c>
      <c r="CS34" s="624"/>
      <c r="CT34" s="624"/>
      <c r="CU34" s="624"/>
      <c r="CV34" s="624"/>
      <c r="CW34" s="624"/>
      <c r="CX34" s="624"/>
      <c r="CY34" s="625"/>
      <c r="CZ34" s="657">
        <v>25.3</v>
      </c>
      <c r="DA34" s="658"/>
      <c r="DB34" s="658"/>
      <c r="DC34" s="659"/>
      <c r="DD34" s="632">
        <v>210518</v>
      </c>
      <c r="DE34" s="624"/>
      <c r="DF34" s="624"/>
      <c r="DG34" s="624"/>
      <c r="DH34" s="624"/>
      <c r="DI34" s="624"/>
      <c r="DJ34" s="624"/>
      <c r="DK34" s="625"/>
      <c r="DL34" s="632">
        <v>127728</v>
      </c>
      <c r="DM34" s="624"/>
      <c r="DN34" s="624"/>
      <c r="DO34" s="624"/>
      <c r="DP34" s="624"/>
      <c r="DQ34" s="624"/>
      <c r="DR34" s="624"/>
      <c r="DS34" s="624"/>
      <c r="DT34" s="624"/>
      <c r="DU34" s="624"/>
      <c r="DV34" s="625"/>
      <c r="DW34" s="628">
        <v>17.100000000000001</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27000</v>
      </c>
      <c r="S35" s="624"/>
      <c r="T35" s="624"/>
      <c r="U35" s="624"/>
      <c r="V35" s="624"/>
      <c r="W35" s="624"/>
      <c r="X35" s="624"/>
      <c r="Y35" s="625"/>
      <c r="Z35" s="626">
        <v>2.2000000000000002</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159463</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10349</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11381</v>
      </c>
      <c r="CS35" s="655"/>
      <c r="CT35" s="655"/>
      <c r="CU35" s="655"/>
      <c r="CV35" s="655"/>
      <c r="CW35" s="655"/>
      <c r="CX35" s="655"/>
      <c r="CY35" s="656"/>
      <c r="CZ35" s="657">
        <v>1</v>
      </c>
      <c r="DA35" s="658"/>
      <c r="DB35" s="658"/>
      <c r="DC35" s="659"/>
      <c r="DD35" s="632">
        <v>10321</v>
      </c>
      <c r="DE35" s="655"/>
      <c r="DF35" s="655"/>
      <c r="DG35" s="655"/>
      <c r="DH35" s="655"/>
      <c r="DI35" s="655"/>
      <c r="DJ35" s="655"/>
      <c r="DK35" s="656"/>
      <c r="DL35" s="632">
        <v>10321</v>
      </c>
      <c r="DM35" s="655"/>
      <c r="DN35" s="655"/>
      <c r="DO35" s="655"/>
      <c r="DP35" s="655"/>
      <c r="DQ35" s="655"/>
      <c r="DR35" s="655"/>
      <c r="DS35" s="655"/>
      <c r="DT35" s="655"/>
      <c r="DU35" s="655"/>
      <c r="DV35" s="656"/>
      <c r="DW35" s="628">
        <v>1.4</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1250257</v>
      </c>
      <c r="S36" s="696"/>
      <c r="T36" s="696"/>
      <c r="U36" s="696"/>
      <c r="V36" s="696"/>
      <c r="W36" s="696"/>
      <c r="X36" s="696"/>
      <c r="Y36" s="697"/>
      <c r="Z36" s="698">
        <v>100</v>
      </c>
      <c r="AA36" s="698"/>
      <c r="AB36" s="698"/>
      <c r="AC36" s="698"/>
      <c r="AD36" s="699">
        <v>719919</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45327</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4933</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133243</v>
      </c>
      <c r="CS36" s="624"/>
      <c r="CT36" s="624"/>
      <c r="CU36" s="624"/>
      <c r="CV36" s="624"/>
      <c r="CW36" s="624"/>
      <c r="CX36" s="624"/>
      <c r="CY36" s="625"/>
      <c r="CZ36" s="657">
        <v>11.2</v>
      </c>
      <c r="DA36" s="658"/>
      <c r="DB36" s="658"/>
      <c r="DC36" s="659"/>
      <c r="DD36" s="632">
        <v>94897</v>
      </c>
      <c r="DE36" s="624"/>
      <c r="DF36" s="624"/>
      <c r="DG36" s="624"/>
      <c r="DH36" s="624"/>
      <c r="DI36" s="624"/>
      <c r="DJ36" s="624"/>
      <c r="DK36" s="625"/>
      <c r="DL36" s="632">
        <v>72743</v>
      </c>
      <c r="DM36" s="624"/>
      <c r="DN36" s="624"/>
      <c r="DO36" s="624"/>
      <c r="DP36" s="624"/>
      <c r="DQ36" s="624"/>
      <c r="DR36" s="624"/>
      <c r="DS36" s="624"/>
      <c r="DT36" s="624"/>
      <c r="DU36" s="624"/>
      <c r="DV36" s="625"/>
      <c r="DW36" s="628">
        <v>9.6999999999999993</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26068</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107</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43168</v>
      </c>
      <c r="CS37" s="655"/>
      <c r="CT37" s="655"/>
      <c r="CU37" s="655"/>
      <c r="CV37" s="655"/>
      <c r="CW37" s="655"/>
      <c r="CX37" s="655"/>
      <c r="CY37" s="656"/>
      <c r="CZ37" s="657">
        <v>3.6</v>
      </c>
      <c r="DA37" s="658"/>
      <c r="DB37" s="658"/>
      <c r="DC37" s="659"/>
      <c r="DD37" s="632">
        <v>38187</v>
      </c>
      <c r="DE37" s="655"/>
      <c r="DF37" s="655"/>
      <c r="DG37" s="655"/>
      <c r="DH37" s="655"/>
      <c r="DI37" s="655"/>
      <c r="DJ37" s="655"/>
      <c r="DK37" s="656"/>
      <c r="DL37" s="632">
        <v>37962</v>
      </c>
      <c r="DM37" s="655"/>
      <c r="DN37" s="655"/>
      <c r="DO37" s="655"/>
      <c r="DP37" s="655"/>
      <c r="DQ37" s="655"/>
      <c r="DR37" s="655"/>
      <c r="DS37" s="655"/>
      <c r="DT37" s="655"/>
      <c r="DU37" s="655"/>
      <c r="DV37" s="656"/>
      <c r="DW37" s="628">
        <v>5.0999999999999996</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12886</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160</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159463</v>
      </c>
      <c r="CS38" s="624"/>
      <c r="CT38" s="624"/>
      <c r="CU38" s="624"/>
      <c r="CV38" s="624"/>
      <c r="CW38" s="624"/>
      <c r="CX38" s="624"/>
      <c r="CY38" s="625"/>
      <c r="CZ38" s="657">
        <v>13.3</v>
      </c>
      <c r="DA38" s="658"/>
      <c r="DB38" s="658"/>
      <c r="DC38" s="659"/>
      <c r="DD38" s="632">
        <v>145373</v>
      </c>
      <c r="DE38" s="624"/>
      <c r="DF38" s="624"/>
      <c r="DG38" s="624"/>
      <c r="DH38" s="624"/>
      <c r="DI38" s="624"/>
      <c r="DJ38" s="624"/>
      <c r="DK38" s="625"/>
      <c r="DL38" s="632">
        <v>90414</v>
      </c>
      <c r="DM38" s="624"/>
      <c r="DN38" s="624"/>
      <c r="DO38" s="624"/>
      <c r="DP38" s="624"/>
      <c r="DQ38" s="624"/>
      <c r="DR38" s="624"/>
      <c r="DS38" s="624"/>
      <c r="DT38" s="624"/>
      <c r="DU38" s="624"/>
      <c r="DV38" s="625"/>
      <c r="DW38" s="628">
        <v>12.1</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t="s">
        <v>319</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49</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76558</v>
      </c>
      <c r="CS39" s="655"/>
      <c r="CT39" s="655"/>
      <c r="CU39" s="655"/>
      <c r="CV39" s="655"/>
      <c r="CW39" s="655"/>
      <c r="CX39" s="655"/>
      <c r="CY39" s="656"/>
      <c r="CZ39" s="657">
        <v>6.4</v>
      </c>
      <c r="DA39" s="658"/>
      <c r="DB39" s="658"/>
      <c r="DC39" s="659"/>
      <c r="DD39" s="632">
        <v>66794</v>
      </c>
      <c r="DE39" s="655"/>
      <c r="DF39" s="655"/>
      <c r="DG39" s="655"/>
      <c r="DH39" s="655"/>
      <c r="DI39" s="655"/>
      <c r="DJ39" s="655"/>
      <c r="DK39" s="656"/>
      <c r="DL39" s="632" t="s">
        <v>319</v>
      </c>
      <c r="DM39" s="655"/>
      <c r="DN39" s="655"/>
      <c r="DO39" s="655"/>
      <c r="DP39" s="655"/>
      <c r="DQ39" s="655"/>
      <c r="DR39" s="655"/>
      <c r="DS39" s="655"/>
      <c r="DT39" s="655"/>
      <c r="DU39" s="655"/>
      <c r="DV39" s="656"/>
      <c r="DW39" s="628" t="s">
        <v>319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29770</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109</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5160</v>
      </c>
      <c r="CS40" s="624"/>
      <c r="CT40" s="624"/>
      <c r="CU40" s="624"/>
      <c r="CV40" s="624"/>
      <c r="CW40" s="624"/>
      <c r="CX40" s="624"/>
      <c r="CY40" s="625"/>
      <c r="CZ40" s="657">
        <v>0.4</v>
      </c>
      <c r="DA40" s="658"/>
      <c r="DB40" s="658"/>
      <c r="DC40" s="659"/>
      <c r="DD40" s="632">
        <v>2055</v>
      </c>
      <c r="DE40" s="624"/>
      <c r="DF40" s="624"/>
      <c r="DG40" s="624"/>
      <c r="DH40" s="624"/>
      <c r="DI40" s="624"/>
      <c r="DJ40" s="624"/>
      <c r="DK40" s="625"/>
      <c r="DL40" s="632" t="s">
        <v>319</v>
      </c>
      <c r="DM40" s="624"/>
      <c r="DN40" s="624"/>
      <c r="DO40" s="624"/>
      <c r="DP40" s="624"/>
      <c r="DQ40" s="624"/>
      <c r="DR40" s="624"/>
      <c r="DS40" s="624"/>
      <c r="DT40" s="624"/>
      <c r="DU40" s="624"/>
      <c r="DV40" s="625"/>
      <c r="DW40" s="628" t="s">
        <v>319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45412</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264</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329</v>
      </c>
      <c r="CS41" s="655"/>
      <c r="CT41" s="655"/>
      <c r="CU41" s="655"/>
      <c r="CV41" s="655"/>
      <c r="CW41" s="655"/>
      <c r="CX41" s="655"/>
      <c r="CY41" s="656"/>
      <c r="CZ41" s="657" t="s">
        <v>329</v>
      </c>
      <c r="DA41" s="658"/>
      <c r="DB41" s="658"/>
      <c r="DC41" s="659"/>
      <c r="DD41" s="632" t="s">
        <v>329</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331</v>
      </c>
      <c r="CE42" s="621"/>
      <c r="CF42" s="621"/>
      <c r="CG42" s="621"/>
      <c r="CH42" s="621"/>
      <c r="CI42" s="621"/>
      <c r="CJ42" s="621"/>
      <c r="CK42" s="621"/>
      <c r="CL42" s="621"/>
      <c r="CM42" s="621"/>
      <c r="CN42" s="621"/>
      <c r="CO42" s="621"/>
      <c r="CP42" s="621"/>
      <c r="CQ42" s="622"/>
      <c r="CR42" s="623">
        <v>226136</v>
      </c>
      <c r="CS42" s="624"/>
      <c r="CT42" s="624"/>
      <c r="CU42" s="624"/>
      <c r="CV42" s="624"/>
      <c r="CW42" s="624"/>
      <c r="CX42" s="624"/>
      <c r="CY42" s="625"/>
      <c r="CZ42" s="657">
        <v>18.899999999999999</v>
      </c>
      <c r="DA42" s="706"/>
      <c r="DB42" s="706"/>
      <c r="DC42" s="707"/>
      <c r="DD42" s="632">
        <v>98964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333</v>
      </c>
      <c r="CE43" s="621"/>
      <c r="CF43" s="621"/>
      <c r="CG43" s="621"/>
      <c r="CH43" s="621"/>
      <c r="CI43" s="621"/>
      <c r="CJ43" s="621"/>
      <c r="CK43" s="621"/>
      <c r="CL43" s="621"/>
      <c r="CM43" s="621"/>
      <c r="CN43" s="621"/>
      <c r="CO43" s="621"/>
      <c r="CP43" s="621"/>
      <c r="CQ43" s="622"/>
      <c r="CR43" s="623">
        <v>9398</v>
      </c>
      <c r="CS43" s="655"/>
      <c r="CT43" s="655"/>
      <c r="CU43" s="655"/>
      <c r="CV43" s="655"/>
      <c r="CW43" s="655"/>
      <c r="CX43" s="655"/>
      <c r="CY43" s="656"/>
      <c r="CZ43" s="657">
        <v>0.8</v>
      </c>
      <c r="DA43" s="658"/>
      <c r="DB43" s="658"/>
      <c r="DC43" s="659"/>
      <c r="DD43" s="632">
        <v>9398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334</v>
      </c>
      <c r="CD44" s="729" t="s">
        <v>285</v>
      </c>
      <c r="CE44" s="730"/>
      <c r="CF44" s="620" t="s">
        <v>335</v>
      </c>
      <c r="CG44" s="621"/>
      <c r="CH44" s="621"/>
      <c r="CI44" s="621"/>
      <c r="CJ44" s="621"/>
      <c r="CK44" s="621"/>
      <c r="CL44" s="621"/>
      <c r="CM44" s="621"/>
      <c r="CN44" s="621"/>
      <c r="CO44" s="621"/>
      <c r="CP44" s="621"/>
      <c r="CQ44" s="622"/>
      <c r="CR44" s="623">
        <v>226136</v>
      </c>
      <c r="CS44" s="624"/>
      <c r="CT44" s="624"/>
      <c r="CU44" s="624"/>
      <c r="CV44" s="624"/>
      <c r="CW44" s="624"/>
      <c r="CX44" s="624"/>
      <c r="CY44" s="625"/>
      <c r="CZ44" s="657">
        <v>18.899999999999999</v>
      </c>
      <c r="DA44" s="706"/>
      <c r="DB44" s="706"/>
      <c r="DC44" s="707"/>
      <c r="DD44" s="632">
        <v>98964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336</v>
      </c>
      <c r="CG45" s="621"/>
      <c r="CH45" s="621"/>
      <c r="CI45" s="621"/>
      <c r="CJ45" s="621"/>
      <c r="CK45" s="621"/>
      <c r="CL45" s="621"/>
      <c r="CM45" s="621"/>
      <c r="CN45" s="621"/>
      <c r="CO45" s="621"/>
      <c r="CP45" s="621"/>
      <c r="CQ45" s="622"/>
      <c r="CR45" s="623">
        <v>17413</v>
      </c>
      <c r="CS45" s="655"/>
      <c r="CT45" s="655"/>
      <c r="CU45" s="655"/>
      <c r="CV45" s="655"/>
      <c r="CW45" s="655"/>
      <c r="CX45" s="655"/>
      <c r="CY45" s="656"/>
      <c r="CZ45" s="657">
        <v>1.5</v>
      </c>
      <c r="DA45" s="658"/>
      <c r="DB45" s="658"/>
      <c r="DC45" s="659"/>
      <c r="DD45" s="632">
        <v>11072</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337</v>
      </c>
      <c r="CG46" s="621"/>
      <c r="CH46" s="621"/>
      <c r="CI46" s="621"/>
      <c r="CJ46" s="621"/>
      <c r="CK46" s="621"/>
      <c r="CL46" s="621"/>
      <c r="CM46" s="621"/>
      <c r="CN46" s="621"/>
      <c r="CO46" s="621"/>
      <c r="CP46" s="621"/>
      <c r="CQ46" s="622"/>
      <c r="CR46" s="623">
        <v>208723</v>
      </c>
      <c r="CS46" s="624"/>
      <c r="CT46" s="624"/>
      <c r="CU46" s="624"/>
      <c r="CV46" s="624"/>
      <c r="CW46" s="624"/>
      <c r="CX46" s="624"/>
      <c r="CY46" s="625"/>
      <c r="CZ46" s="657">
        <v>17.5</v>
      </c>
      <c r="DA46" s="706"/>
      <c r="DB46" s="706"/>
      <c r="DC46" s="707"/>
      <c r="DD46" s="632">
        <v>87892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338</v>
      </c>
      <c r="CG47" s="621"/>
      <c r="CH47" s="621"/>
      <c r="CI47" s="621"/>
      <c r="CJ47" s="621"/>
      <c r="CK47" s="621"/>
      <c r="CL47" s="621"/>
      <c r="CM47" s="621"/>
      <c r="CN47" s="621"/>
      <c r="CO47" s="621"/>
      <c r="CP47" s="621"/>
      <c r="CQ47" s="622"/>
      <c r="CR47" s="623" t="s">
        <v>109</v>
      </c>
      <c r="CS47" s="655"/>
      <c r="CT47" s="655"/>
      <c r="CU47" s="655"/>
      <c r="CV47" s="655"/>
      <c r="CW47" s="655"/>
      <c r="CX47" s="655"/>
      <c r="CY47" s="656"/>
      <c r="CZ47" s="657" t="s">
        <v>109</v>
      </c>
      <c r="DA47" s="658"/>
      <c r="DB47" s="658"/>
      <c r="DC47" s="659"/>
      <c r="DD47" s="632" t="s">
        <v>109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339</v>
      </c>
      <c r="CG48" s="621"/>
      <c r="CH48" s="621"/>
      <c r="CI48" s="621"/>
      <c r="CJ48" s="621"/>
      <c r="CK48" s="621"/>
      <c r="CL48" s="621"/>
      <c r="CM48" s="621"/>
      <c r="CN48" s="621"/>
      <c r="CO48" s="621"/>
      <c r="CP48" s="621"/>
      <c r="CQ48" s="622"/>
      <c r="CR48" s="623" t="s">
        <v>109</v>
      </c>
      <c r="CS48" s="624"/>
      <c r="CT48" s="624"/>
      <c r="CU48" s="624"/>
      <c r="CV48" s="624"/>
      <c r="CW48" s="624"/>
      <c r="CX48" s="624"/>
      <c r="CY48" s="625"/>
      <c r="CZ48" s="657" t="s">
        <v>109</v>
      </c>
      <c r="DA48" s="706"/>
      <c r="DB48" s="706"/>
      <c r="DC48" s="707"/>
      <c r="DD48" s="632" t="s">
        <v>109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340</v>
      </c>
      <c r="CE49" s="667"/>
      <c r="CF49" s="667"/>
      <c r="CG49" s="667"/>
      <c r="CH49" s="667"/>
      <c r="CI49" s="667"/>
      <c r="CJ49" s="667"/>
      <c r="CK49" s="667"/>
      <c r="CL49" s="667"/>
      <c r="CM49" s="667"/>
      <c r="CN49" s="667"/>
      <c r="CO49" s="667"/>
      <c r="CP49" s="667"/>
      <c r="CQ49" s="668"/>
      <c r="CR49" s="695">
        <v>1194612</v>
      </c>
      <c r="CS49" s="691"/>
      <c r="CT49" s="691"/>
      <c r="CU49" s="691"/>
      <c r="CV49" s="691"/>
      <c r="CW49" s="691"/>
      <c r="CX49" s="691"/>
      <c r="CY49" s="718"/>
      <c r="CZ49" s="719">
        <v>100</v>
      </c>
      <c r="DA49" s="720"/>
      <c r="DB49" s="720"/>
      <c r="DC49" s="721"/>
      <c r="DD49" s="722">
        <v>883329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342</v>
      </c>
      <c r="DK2" s="765"/>
      <c r="DL2" s="765"/>
      <c r="DM2" s="765"/>
      <c r="DN2" s="765"/>
      <c r="DO2" s="766"/>
      <c r="DP2" s="200"/>
      <c r="DQ2" s="764" t="s">
        <v>343</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344</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346</v>
      </c>
      <c r="B5" s="759"/>
      <c r="C5" s="759"/>
      <c r="D5" s="759"/>
      <c r="E5" s="759"/>
      <c r="F5" s="759"/>
      <c r="G5" s="759"/>
      <c r="H5" s="759"/>
      <c r="I5" s="759"/>
      <c r="J5" s="759"/>
      <c r="K5" s="759"/>
      <c r="L5" s="759"/>
      <c r="M5" s="759"/>
      <c r="N5" s="759"/>
      <c r="O5" s="759"/>
      <c r="P5" s="760"/>
      <c r="Q5" s="735" t="s">
        <v>347</v>
      </c>
      <c r="R5" s="736"/>
      <c r="S5" s="736"/>
      <c r="T5" s="736"/>
      <c r="U5" s="737"/>
      <c r="V5" s="735" t="s">
        <v>348</v>
      </c>
      <c r="W5" s="736"/>
      <c r="X5" s="736"/>
      <c r="Y5" s="736"/>
      <c r="Z5" s="737"/>
      <c r="AA5" s="735" t="s">
        <v>349</v>
      </c>
      <c r="AB5" s="736"/>
      <c r="AC5" s="736"/>
      <c r="AD5" s="736"/>
      <c r="AE5" s="736"/>
      <c r="AF5" s="768" t="s">
        <v>350</v>
      </c>
      <c r="AG5" s="736"/>
      <c r="AH5" s="736"/>
      <c r="AI5" s="736"/>
      <c r="AJ5" s="747"/>
      <c r="AK5" s="736" t="s">
        <v>351</v>
      </c>
      <c r="AL5" s="736"/>
      <c r="AM5" s="736"/>
      <c r="AN5" s="736"/>
      <c r="AO5" s="737"/>
      <c r="AP5" s="735" t="s">
        <v>352</v>
      </c>
      <c r="AQ5" s="736"/>
      <c r="AR5" s="736"/>
      <c r="AS5" s="736"/>
      <c r="AT5" s="737"/>
      <c r="AU5" s="735" t="s">
        <v>353</v>
      </c>
      <c r="AV5" s="736"/>
      <c r="AW5" s="736"/>
      <c r="AX5" s="736"/>
      <c r="AY5" s="747"/>
      <c r="AZ5" s="207"/>
      <c r="BA5" s="207"/>
      <c r="BB5" s="207"/>
      <c r="BC5" s="207"/>
      <c r="BD5" s="207"/>
      <c r="BE5" s="208"/>
      <c r="BF5" s="208"/>
      <c r="BG5" s="208"/>
      <c r="BH5" s="208"/>
      <c r="BI5" s="208"/>
      <c r="BJ5" s="208"/>
      <c r="BK5" s="208"/>
      <c r="BL5" s="208"/>
      <c r="BM5" s="208"/>
      <c r="BN5" s="208"/>
      <c r="BO5" s="208"/>
      <c r="BP5" s="208"/>
      <c r="BQ5" s="758" t="s">
        <v>354</v>
      </c>
      <c r="BR5" s="759"/>
      <c r="BS5" s="759"/>
      <c r="BT5" s="759"/>
      <c r="BU5" s="759"/>
      <c r="BV5" s="759"/>
      <c r="BW5" s="759"/>
      <c r="BX5" s="759"/>
      <c r="BY5" s="759"/>
      <c r="BZ5" s="759"/>
      <c r="CA5" s="759"/>
      <c r="CB5" s="759"/>
      <c r="CC5" s="759"/>
      <c r="CD5" s="759"/>
      <c r="CE5" s="759"/>
      <c r="CF5" s="759"/>
      <c r="CG5" s="760"/>
      <c r="CH5" s="735" t="s">
        <v>355</v>
      </c>
      <c r="CI5" s="736"/>
      <c r="CJ5" s="736"/>
      <c r="CK5" s="736"/>
      <c r="CL5" s="737"/>
      <c r="CM5" s="735" t="s">
        <v>356</v>
      </c>
      <c r="CN5" s="736"/>
      <c r="CO5" s="736"/>
      <c r="CP5" s="736"/>
      <c r="CQ5" s="737"/>
      <c r="CR5" s="735" t="s">
        <v>357</v>
      </c>
      <c r="CS5" s="736"/>
      <c r="CT5" s="736"/>
      <c r="CU5" s="736"/>
      <c r="CV5" s="737"/>
      <c r="CW5" s="735" t="s">
        <v>358</v>
      </c>
      <c r="CX5" s="736"/>
      <c r="CY5" s="736"/>
      <c r="CZ5" s="736"/>
      <c r="DA5" s="737"/>
      <c r="DB5" s="735" t="s">
        <v>359</v>
      </c>
      <c r="DC5" s="736"/>
      <c r="DD5" s="736"/>
      <c r="DE5" s="736"/>
      <c r="DF5" s="737"/>
      <c r="DG5" s="741" t="s">
        <v>360</v>
      </c>
      <c r="DH5" s="742"/>
      <c r="DI5" s="742"/>
      <c r="DJ5" s="742"/>
      <c r="DK5" s="743"/>
      <c r="DL5" s="741" t="s">
        <v>361</v>
      </c>
      <c r="DM5" s="742"/>
      <c r="DN5" s="742"/>
      <c r="DO5" s="742"/>
      <c r="DP5" s="743"/>
      <c r="DQ5" s="735" t="s">
        <v>362</v>
      </c>
      <c r="DR5" s="736"/>
      <c r="DS5" s="736"/>
      <c r="DT5" s="736"/>
      <c r="DU5" s="737"/>
      <c r="DV5" s="735" t="s">
        <v>353</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363</v>
      </c>
      <c r="C7" s="750"/>
      <c r="D7" s="750"/>
      <c r="E7" s="750"/>
      <c r="F7" s="750"/>
      <c r="G7" s="750"/>
      <c r="H7" s="750"/>
      <c r="I7" s="750"/>
      <c r="J7" s="750"/>
      <c r="K7" s="750"/>
      <c r="L7" s="750"/>
      <c r="M7" s="750"/>
      <c r="N7" s="750"/>
      <c r="O7" s="750"/>
      <c r="P7" s="751"/>
      <c r="Q7" s="752">
        <v>1250</v>
      </c>
      <c r="R7" s="753"/>
      <c r="S7" s="753"/>
      <c r="T7" s="753"/>
      <c r="U7" s="753"/>
      <c r="V7" s="753">
        <v>1195</v>
      </c>
      <c r="W7" s="753"/>
      <c r="X7" s="753"/>
      <c r="Y7" s="753"/>
      <c r="Z7" s="753"/>
      <c r="AA7" s="753">
        <v>55</v>
      </c>
      <c r="AB7" s="753"/>
      <c r="AC7" s="753"/>
      <c r="AD7" s="753"/>
      <c r="AE7" s="754"/>
      <c r="AF7" s="755">
        <v>45</v>
      </c>
      <c r="AG7" s="756"/>
      <c r="AH7" s="756"/>
      <c r="AI7" s="756"/>
      <c r="AJ7" s="757"/>
      <c r="AK7" s="792">
        <v>6</v>
      </c>
      <c r="AL7" s="793"/>
      <c r="AM7" s="793"/>
      <c r="AN7" s="793"/>
      <c r="AO7" s="793"/>
      <c r="AP7" s="793">
        <v>722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365</v>
      </c>
      <c r="B23" s="808" t="s">
        <v>366</v>
      </c>
      <c r="C23" s="809"/>
      <c r="D23" s="809"/>
      <c r="E23" s="809"/>
      <c r="F23" s="809"/>
      <c r="G23" s="809"/>
      <c r="H23" s="809"/>
      <c r="I23" s="809"/>
      <c r="J23" s="809"/>
      <c r="K23" s="809"/>
      <c r="L23" s="809"/>
      <c r="M23" s="809"/>
      <c r="N23" s="809"/>
      <c r="O23" s="809"/>
      <c r="P23" s="810"/>
      <c r="Q23" s="811">
        <v>1250</v>
      </c>
      <c r="R23" s="812"/>
      <c r="S23" s="812"/>
      <c r="T23" s="812"/>
      <c r="U23" s="812"/>
      <c r="V23" s="812">
        <v>1195</v>
      </c>
      <c r="W23" s="812"/>
      <c r="X23" s="812"/>
      <c r="Y23" s="812"/>
      <c r="Z23" s="812"/>
      <c r="AA23" s="812">
        <v>55</v>
      </c>
      <c r="AB23" s="812"/>
      <c r="AC23" s="812"/>
      <c r="AD23" s="812"/>
      <c r="AE23" s="813"/>
      <c r="AF23" s="814">
        <v>45</v>
      </c>
      <c r="AG23" s="812"/>
      <c r="AH23" s="812"/>
      <c r="AI23" s="812"/>
      <c r="AJ23" s="815"/>
      <c r="AK23" s="816"/>
      <c r="AL23" s="817"/>
      <c r="AM23" s="817"/>
      <c r="AN23" s="817"/>
      <c r="AO23" s="817"/>
      <c r="AP23" s="812">
        <v>722</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346</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353</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109</v>
      </c>
      <c r="R28" s="841"/>
      <c r="S28" s="841"/>
      <c r="T28" s="841"/>
      <c r="U28" s="841"/>
      <c r="V28" s="841">
        <v>99</v>
      </c>
      <c r="W28" s="841"/>
      <c r="X28" s="841"/>
      <c r="Y28" s="841"/>
      <c r="Z28" s="841"/>
      <c r="AA28" s="841">
        <v>10</v>
      </c>
      <c r="AB28" s="841"/>
      <c r="AC28" s="841"/>
      <c r="AD28" s="841"/>
      <c r="AE28" s="842"/>
      <c r="AF28" s="843">
        <v>10</v>
      </c>
      <c r="AG28" s="841"/>
      <c r="AH28" s="841"/>
      <c r="AI28" s="841"/>
      <c r="AJ28" s="844"/>
      <c r="AK28" s="845">
        <v>12</v>
      </c>
      <c r="AL28" s="836"/>
      <c r="AM28" s="836"/>
      <c r="AN28" s="836"/>
      <c r="AO28" s="836"/>
      <c r="AP28" s="836" t="s">
        <v>541</v>
      </c>
      <c r="AQ28" s="836"/>
      <c r="AR28" s="836"/>
      <c r="AS28" s="836"/>
      <c r="AT28" s="836"/>
      <c r="AU28" s="836" t="s">
        <v>541</v>
      </c>
      <c r="AV28" s="836"/>
      <c r="AW28" s="836"/>
      <c r="AX28" s="836"/>
      <c r="AY28" s="836"/>
      <c r="AZ28" s="837" t="s">
        <v>541</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60</v>
      </c>
      <c r="R29" s="777"/>
      <c r="S29" s="777"/>
      <c r="T29" s="777"/>
      <c r="U29" s="777"/>
      <c r="V29" s="777">
        <v>49</v>
      </c>
      <c r="W29" s="777"/>
      <c r="X29" s="777"/>
      <c r="Y29" s="777"/>
      <c r="Z29" s="777"/>
      <c r="AA29" s="777">
        <v>11</v>
      </c>
      <c r="AB29" s="777"/>
      <c r="AC29" s="777"/>
      <c r="AD29" s="777"/>
      <c r="AE29" s="778"/>
      <c r="AF29" s="779">
        <v>6</v>
      </c>
      <c r="AG29" s="780"/>
      <c r="AH29" s="780"/>
      <c r="AI29" s="780"/>
      <c r="AJ29" s="781"/>
      <c r="AK29" s="848">
        <v>18</v>
      </c>
      <c r="AL29" s="849"/>
      <c r="AM29" s="849"/>
      <c r="AN29" s="849"/>
      <c r="AO29" s="849"/>
      <c r="AP29" s="849">
        <v>13</v>
      </c>
      <c r="AQ29" s="849"/>
      <c r="AR29" s="849"/>
      <c r="AS29" s="849"/>
      <c r="AT29" s="849"/>
      <c r="AU29" s="849">
        <v>4</v>
      </c>
      <c r="AV29" s="849"/>
      <c r="AW29" s="849"/>
      <c r="AX29" s="849"/>
      <c r="AY29" s="849"/>
      <c r="AZ29" s="850" t="s">
        <v>541</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121</v>
      </c>
      <c r="R30" s="777"/>
      <c r="S30" s="777"/>
      <c r="T30" s="777"/>
      <c r="U30" s="777"/>
      <c r="V30" s="777">
        <v>119</v>
      </c>
      <c r="W30" s="777"/>
      <c r="X30" s="777"/>
      <c r="Y30" s="777"/>
      <c r="Z30" s="777"/>
      <c r="AA30" s="777">
        <v>2</v>
      </c>
      <c r="AB30" s="777"/>
      <c r="AC30" s="777"/>
      <c r="AD30" s="777"/>
      <c r="AE30" s="778"/>
      <c r="AF30" s="779">
        <v>2</v>
      </c>
      <c r="AG30" s="780"/>
      <c r="AH30" s="780"/>
      <c r="AI30" s="780"/>
      <c r="AJ30" s="781"/>
      <c r="AK30" s="848">
        <v>30</v>
      </c>
      <c r="AL30" s="849"/>
      <c r="AM30" s="849"/>
      <c r="AN30" s="849"/>
      <c r="AO30" s="849"/>
      <c r="AP30" s="849" t="s">
        <v>541</v>
      </c>
      <c r="AQ30" s="849"/>
      <c r="AR30" s="849"/>
      <c r="AS30" s="849"/>
      <c r="AT30" s="849"/>
      <c r="AU30" s="849" t="s">
        <v>541</v>
      </c>
      <c r="AV30" s="849"/>
      <c r="AW30" s="849"/>
      <c r="AX30" s="849"/>
      <c r="AY30" s="849"/>
      <c r="AZ30" s="850" t="s">
        <v>541</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9</v>
      </c>
      <c r="R31" s="777"/>
      <c r="S31" s="777"/>
      <c r="T31" s="777"/>
      <c r="U31" s="777"/>
      <c r="V31" s="777">
        <v>9</v>
      </c>
      <c r="W31" s="777"/>
      <c r="X31" s="777"/>
      <c r="Y31" s="777"/>
      <c r="Z31" s="777"/>
      <c r="AA31" s="777">
        <v>0</v>
      </c>
      <c r="AB31" s="777"/>
      <c r="AC31" s="777"/>
      <c r="AD31" s="777"/>
      <c r="AE31" s="778"/>
      <c r="AF31" s="779" t="s">
        <v>109</v>
      </c>
      <c r="AG31" s="780"/>
      <c r="AH31" s="780"/>
      <c r="AI31" s="780"/>
      <c r="AJ31" s="781"/>
      <c r="AK31" s="848">
        <v>4</v>
      </c>
      <c r="AL31" s="849"/>
      <c r="AM31" s="849"/>
      <c r="AN31" s="849"/>
      <c r="AO31" s="849"/>
      <c r="AP31" s="849" t="s">
        <v>541</v>
      </c>
      <c r="AQ31" s="849"/>
      <c r="AR31" s="849"/>
      <c r="AS31" s="849"/>
      <c r="AT31" s="849"/>
      <c r="AU31" s="849" t="s">
        <v>542</v>
      </c>
      <c r="AV31" s="849"/>
      <c r="AW31" s="849"/>
      <c r="AX31" s="849"/>
      <c r="AY31" s="849"/>
      <c r="AZ31" s="850" t="s">
        <v>541</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381</v>
      </c>
      <c r="C32" s="774"/>
      <c r="D32" s="774"/>
      <c r="E32" s="774"/>
      <c r="F32" s="774"/>
      <c r="G32" s="774"/>
      <c r="H32" s="774"/>
      <c r="I32" s="774"/>
      <c r="J32" s="774"/>
      <c r="K32" s="774"/>
      <c r="L32" s="774"/>
      <c r="M32" s="774"/>
      <c r="N32" s="774"/>
      <c r="O32" s="774"/>
      <c r="P32" s="775"/>
      <c r="Q32" s="776">
        <v>42</v>
      </c>
      <c r="R32" s="777"/>
      <c r="S32" s="777"/>
      <c r="T32" s="777"/>
      <c r="U32" s="777"/>
      <c r="V32" s="777">
        <v>40</v>
      </c>
      <c r="W32" s="777"/>
      <c r="X32" s="777"/>
      <c r="Y32" s="777"/>
      <c r="Z32" s="777"/>
      <c r="AA32" s="777">
        <v>2</v>
      </c>
      <c r="AB32" s="777"/>
      <c r="AC32" s="777"/>
      <c r="AD32" s="777"/>
      <c r="AE32" s="778"/>
      <c r="AF32" s="779">
        <v>2</v>
      </c>
      <c r="AG32" s="780"/>
      <c r="AH32" s="780"/>
      <c r="AI32" s="780"/>
      <c r="AJ32" s="781"/>
      <c r="AK32" s="848">
        <v>4</v>
      </c>
      <c r="AL32" s="849"/>
      <c r="AM32" s="849"/>
      <c r="AN32" s="849"/>
      <c r="AO32" s="849"/>
      <c r="AP32" s="849" t="s">
        <v>541</v>
      </c>
      <c r="AQ32" s="849"/>
      <c r="AR32" s="849"/>
      <c r="AS32" s="849"/>
      <c r="AT32" s="849"/>
      <c r="AU32" s="849" t="s">
        <v>542</v>
      </c>
      <c r="AV32" s="849"/>
      <c r="AW32" s="849"/>
      <c r="AX32" s="849"/>
      <c r="AY32" s="849"/>
      <c r="AZ32" s="850" t="s">
        <v>543</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382</v>
      </c>
      <c r="C33" s="774"/>
      <c r="D33" s="774"/>
      <c r="E33" s="774"/>
      <c r="F33" s="774"/>
      <c r="G33" s="774"/>
      <c r="H33" s="774"/>
      <c r="I33" s="774"/>
      <c r="J33" s="774"/>
      <c r="K33" s="774"/>
      <c r="L33" s="774"/>
      <c r="M33" s="774"/>
      <c r="N33" s="774"/>
      <c r="O33" s="774"/>
      <c r="P33" s="775"/>
      <c r="Q33" s="776">
        <v>60</v>
      </c>
      <c r="R33" s="777"/>
      <c r="S33" s="777"/>
      <c r="T33" s="777"/>
      <c r="U33" s="777"/>
      <c r="V33" s="777">
        <v>60</v>
      </c>
      <c r="W33" s="777"/>
      <c r="X33" s="777"/>
      <c r="Y33" s="777"/>
      <c r="Z33" s="777"/>
      <c r="AA33" s="777">
        <v>0</v>
      </c>
      <c r="AB33" s="777"/>
      <c r="AC33" s="777"/>
      <c r="AD33" s="777"/>
      <c r="AE33" s="778"/>
      <c r="AF33" s="779" t="s">
        <v>109</v>
      </c>
      <c r="AG33" s="780"/>
      <c r="AH33" s="780"/>
      <c r="AI33" s="780"/>
      <c r="AJ33" s="781"/>
      <c r="AK33" s="848">
        <v>45</v>
      </c>
      <c r="AL33" s="849"/>
      <c r="AM33" s="849"/>
      <c r="AN33" s="849"/>
      <c r="AO33" s="849"/>
      <c r="AP33" s="849">
        <v>445</v>
      </c>
      <c r="AQ33" s="849"/>
      <c r="AR33" s="849"/>
      <c r="AS33" s="849"/>
      <c r="AT33" s="849"/>
      <c r="AU33" s="849">
        <v>345</v>
      </c>
      <c r="AV33" s="849"/>
      <c r="AW33" s="849"/>
      <c r="AX33" s="849"/>
      <c r="AY33" s="849"/>
      <c r="AZ33" s="850" t="s">
        <v>541</v>
      </c>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384</v>
      </c>
      <c r="C34" s="774"/>
      <c r="D34" s="774"/>
      <c r="E34" s="774"/>
      <c r="F34" s="774"/>
      <c r="G34" s="774"/>
      <c r="H34" s="774"/>
      <c r="I34" s="774"/>
      <c r="J34" s="774"/>
      <c r="K34" s="774"/>
      <c r="L34" s="774"/>
      <c r="M34" s="774"/>
      <c r="N34" s="774"/>
      <c r="O34" s="774"/>
      <c r="P34" s="775"/>
      <c r="Q34" s="776">
        <v>57</v>
      </c>
      <c r="R34" s="777"/>
      <c r="S34" s="777"/>
      <c r="T34" s="777"/>
      <c r="U34" s="777"/>
      <c r="V34" s="777">
        <v>57</v>
      </c>
      <c r="W34" s="777"/>
      <c r="X34" s="777"/>
      <c r="Y34" s="777"/>
      <c r="Z34" s="777"/>
      <c r="AA34" s="777">
        <v>0</v>
      </c>
      <c r="AB34" s="777"/>
      <c r="AC34" s="777"/>
      <c r="AD34" s="777"/>
      <c r="AE34" s="778"/>
      <c r="AF34" s="779">
        <v>0</v>
      </c>
      <c r="AG34" s="780"/>
      <c r="AH34" s="780"/>
      <c r="AI34" s="780"/>
      <c r="AJ34" s="781"/>
      <c r="AK34" s="848">
        <v>26</v>
      </c>
      <c r="AL34" s="849"/>
      <c r="AM34" s="849"/>
      <c r="AN34" s="849"/>
      <c r="AO34" s="849"/>
      <c r="AP34" s="849">
        <v>218</v>
      </c>
      <c r="AQ34" s="849"/>
      <c r="AR34" s="849"/>
      <c r="AS34" s="849"/>
      <c r="AT34" s="849"/>
      <c r="AU34" s="849">
        <v>209</v>
      </c>
      <c r="AV34" s="849"/>
      <c r="AW34" s="849"/>
      <c r="AX34" s="849"/>
      <c r="AY34" s="849"/>
      <c r="AZ34" s="850" t="s">
        <v>542</v>
      </c>
      <c r="BA34" s="850"/>
      <c r="BB34" s="850"/>
      <c r="BC34" s="850"/>
      <c r="BD34" s="850"/>
      <c r="BE34" s="846" t="s">
        <v>383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365</v>
      </c>
      <c r="B63" s="808" t="s">
        <v>386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20</v>
      </c>
      <c r="AG63" s="860"/>
      <c r="AH63" s="860"/>
      <c r="AI63" s="860"/>
      <c r="AJ63" s="861"/>
      <c r="AK63" s="862"/>
      <c r="AL63" s="857"/>
      <c r="AM63" s="857"/>
      <c r="AN63" s="857"/>
      <c r="AO63" s="857"/>
      <c r="AP63" s="860">
        <f>SUM(AP28:AT34)</f>
        <v>676</v>
      </c>
      <c r="AQ63" s="860"/>
      <c r="AR63" s="860"/>
      <c r="AS63" s="860"/>
      <c r="AT63" s="860"/>
      <c r="AU63" s="860">
        <f>SUM(AU28:AY34)</f>
        <v>558</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388</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389</v>
      </c>
      <c r="AV66" s="736"/>
      <c r="AW66" s="736"/>
      <c r="AX66" s="736"/>
      <c r="AY66" s="737"/>
      <c r="AZ66" s="735" t="s">
        <v>353</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528</v>
      </c>
      <c r="C68" s="888"/>
      <c r="D68" s="888"/>
      <c r="E68" s="888"/>
      <c r="F68" s="888"/>
      <c r="G68" s="888"/>
      <c r="H68" s="888"/>
      <c r="I68" s="888"/>
      <c r="J68" s="888"/>
      <c r="K68" s="888"/>
      <c r="L68" s="888"/>
      <c r="M68" s="888"/>
      <c r="N68" s="888"/>
      <c r="O68" s="888"/>
      <c r="P68" s="889"/>
      <c r="Q68" s="890">
        <v>2082</v>
      </c>
      <c r="R68" s="884"/>
      <c r="S68" s="884"/>
      <c r="T68" s="884"/>
      <c r="U68" s="884"/>
      <c r="V68" s="884">
        <v>1968</v>
      </c>
      <c r="W68" s="884"/>
      <c r="X68" s="884"/>
      <c r="Y68" s="884"/>
      <c r="Z68" s="884"/>
      <c r="AA68" s="884">
        <v>114</v>
      </c>
      <c r="AB68" s="884"/>
      <c r="AC68" s="884"/>
      <c r="AD68" s="884"/>
      <c r="AE68" s="884"/>
      <c r="AF68" s="884">
        <v>114</v>
      </c>
      <c r="AG68" s="884"/>
      <c r="AH68" s="884"/>
      <c r="AI68" s="884"/>
      <c r="AJ68" s="884"/>
      <c r="AK68" s="884" t="s">
        <v>473</v>
      </c>
      <c r="AL68" s="884"/>
      <c r="AM68" s="884"/>
      <c r="AN68" s="884"/>
      <c r="AO68" s="884"/>
      <c r="AP68" s="884">
        <v>1172</v>
      </c>
      <c r="AQ68" s="884"/>
      <c r="AR68" s="884"/>
      <c r="AS68" s="884"/>
      <c r="AT68" s="884"/>
      <c r="AU68" s="884">
        <v>1172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529</v>
      </c>
      <c r="C69" s="892"/>
      <c r="D69" s="892"/>
      <c r="E69" s="892"/>
      <c r="F69" s="892"/>
      <c r="G69" s="892"/>
      <c r="H69" s="892"/>
      <c r="I69" s="892"/>
      <c r="J69" s="892"/>
      <c r="K69" s="892"/>
      <c r="L69" s="892"/>
      <c r="M69" s="892"/>
      <c r="N69" s="892"/>
      <c r="O69" s="892"/>
      <c r="P69" s="893"/>
      <c r="Q69" s="894">
        <v>19</v>
      </c>
      <c r="R69" s="849"/>
      <c r="S69" s="849"/>
      <c r="T69" s="849"/>
      <c r="U69" s="849"/>
      <c r="V69" s="849">
        <v>12</v>
      </c>
      <c r="W69" s="849"/>
      <c r="X69" s="849"/>
      <c r="Y69" s="849"/>
      <c r="Z69" s="849"/>
      <c r="AA69" s="849">
        <v>7</v>
      </c>
      <c r="AB69" s="849"/>
      <c r="AC69" s="849"/>
      <c r="AD69" s="849"/>
      <c r="AE69" s="849"/>
      <c r="AF69" s="849">
        <v>7</v>
      </c>
      <c r="AG69" s="849"/>
      <c r="AH69" s="849"/>
      <c r="AI69" s="849"/>
      <c r="AJ69" s="849"/>
      <c r="AK69" s="849" t="s">
        <v>473</v>
      </c>
      <c r="AL69" s="849"/>
      <c r="AM69" s="849"/>
      <c r="AN69" s="849"/>
      <c r="AO69" s="849"/>
      <c r="AP69" s="849" t="s">
        <v>544</v>
      </c>
      <c r="AQ69" s="849"/>
      <c r="AR69" s="849"/>
      <c r="AS69" s="849"/>
      <c r="AT69" s="849"/>
      <c r="AU69" s="849" t="s">
        <v>544</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530</v>
      </c>
      <c r="C70" s="892"/>
      <c r="D70" s="892"/>
      <c r="E70" s="892"/>
      <c r="F70" s="892"/>
      <c r="G70" s="892"/>
      <c r="H70" s="892"/>
      <c r="I70" s="892"/>
      <c r="J70" s="892"/>
      <c r="K70" s="892"/>
      <c r="L70" s="892"/>
      <c r="M70" s="892"/>
      <c r="N70" s="892"/>
      <c r="O70" s="892"/>
      <c r="P70" s="893"/>
      <c r="Q70" s="894">
        <v>2220</v>
      </c>
      <c r="R70" s="849"/>
      <c r="S70" s="849"/>
      <c r="T70" s="849"/>
      <c r="U70" s="849"/>
      <c r="V70" s="849">
        <v>2189</v>
      </c>
      <c r="W70" s="849"/>
      <c r="X70" s="849"/>
      <c r="Y70" s="849"/>
      <c r="Z70" s="849"/>
      <c r="AA70" s="849">
        <v>31</v>
      </c>
      <c r="AB70" s="849"/>
      <c r="AC70" s="849"/>
      <c r="AD70" s="849"/>
      <c r="AE70" s="849"/>
      <c r="AF70" s="849">
        <v>31</v>
      </c>
      <c r="AG70" s="849"/>
      <c r="AH70" s="849"/>
      <c r="AI70" s="849"/>
      <c r="AJ70" s="849"/>
      <c r="AK70" s="849" t="s">
        <v>473</v>
      </c>
      <c r="AL70" s="849"/>
      <c r="AM70" s="849"/>
      <c r="AN70" s="849"/>
      <c r="AO70" s="849"/>
      <c r="AP70" s="849">
        <v>864</v>
      </c>
      <c r="AQ70" s="849"/>
      <c r="AR70" s="849"/>
      <c r="AS70" s="849"/>
      <c r="AT70" s="849"/>
      <c r="AU70" s="849">
        <v>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531</v>
      </c>
      <c r="C71" s="892"/>
      <c r="D71" s="892"/>
      <c r="E71" s="892"/>
      <c r="F71" s="892"/>
      <c r="G71" s="892"/>
      <c r="H71" s="892"/>
      <c r="I71" s="892"/>
      <c r="J71" s="892"/>
      <c r="K71" s="892"/>
      <c r="L71" s="892"/>
      <c r="M71" s="892"/>
      <c r="N71" s="892"/>
      <c r="O71" s="892"/>
      <c r="P71" s="893"/>
      <c r="Q71" s="897">
        <v>304</v>
      </c>
      <c r="R71" s="898"/>
      <c r="S71" s="898"/>
      <c r="T71" s="898"/>
      <c r="U71" s="848"/>
      <c r="V71" s="899">
        <v>292</v>
      </c>
      <c r="W71" s="898"/>
      <c r="X71" s="898"/>
      <c r="Y71" s="898"/>
      <c r="Z71" s="848"/>
      <c r="AA71" s="899">
        <v>12</v>
      </c>
      <c r="AB71" s="898"/>
      <c r="AC71" s="898"/>
      <c r="AD71" s="898"/>
      <c r="AE71" s="848"/>
      <c r="AF71" s="899">
        <v>12</v>
      </c>
      <c r="AG71" s="898"/>
      <c r="AH71" s="898"/>
      <c r="AI71" s="898"/>
      <c r="AJ71" s="848"/>
      <c r="AK71" s="899" t="s">
        <v>473</v>
      </c>
      <c r="AL71" s="898"/>
      <c r="AM71" s="898"/>
      <c r="AN71" s="898"/>
      <c r="AO71" s="848"/>
      <c r="AP71" s="899" t="s">
        <v>473</v>
      </c>
      <c r="AQ71" s="898"/>
      <c r="AR71" s="898"/>
      <c r="AS71" s="898"/>
      <c r="AT71" s="848"/>
      <c r="AU71" s="899" t="s">
        <v>473</v>
      </c>
      <c r="AV71" s="898"/>
      <c r="AW71" s="898"/>
      <c r="AX71" s="898"/>
      <c r="AY71" s="848"/>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532</v>
      </c>
      <c r="C72" s="892"/>
      <c r="D72" s="892"/>
      <c r="E72" s="892"/>
      <c r="F72" s="892"/>
      <c r="G72" s="892"/>
      <c r="H72" s="892"/>
      <c r="I72" s="892"/>
      <c r="J72" s="892"/>
      <c r="K72" s="892"/>
      <c r="L72" s="892"/>
      <c r="M72" s="892"/>
      <c r="N72" s="892"/>
      <c r="O72" s="892"/>
      <c r="P72" s="893"/>
      <c r="Q72" s="897">
        <v>197</v>
      </c>
      <c r="R72" s="898"/>
      <c r="S72" s="898"/>
      <c r="T72" s="898"/>
      <c r="U72" s="848"/>
      <c r="V72" s="899">
        <v>189</v>
      </c>
      <c r="W72" s="898"/>
      <c r="X72" s="898"/>
      <c r="Y72" s="898"/>
      <c r="Z72" s="848"/>
      <c r="AA72" s="899">
        <v>8</v>
      </c>
      <c r="AB72" s="898"/>
      <c r="AC72" s="898"/>
      <c r="AD72" s="898"/>
      <c r="AE72" s="848"/>
      <c r="AF72" s="899">
        <v>8</v>
      </c>
      <c r="AG72" s="898"/>
      <c r="AH72" s="898"/>
      <c r="AI72" s="898"/>
      <c r="AJ72" s="848"/>
      <c r="AK72" s="899" t="s">
        <v>473</v>
      </c>
      <c r="AL72" s="898"/>
      <c r="AM72" s="898"/>
      <c r="AN72" s="898"/>
      <c r="AO72" s="848"/>
      <c r="AP72" s="899" t="s">
        <v>473</v>
      </c>
      <c r="AQ72" s="898"/>
      <c r="AR72" s="898"/>
      <c r="AS72" s="898"/>
      <c r="AT72" s="848"/>
      <c r="AU72" s="899" t="s">
        <v>473</v>
      </c>
      <c r="AV72" s="898"/>
      <c r="AW72" s="898"/>
      <c r="AX72" s="898"/>
      <c r="AY72" s="848"/>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533</v>
      </c>
      <c r="C73" s="892"/>
      <c r="D73" s="892"/>
      <c r="E73" s="892"/>
      <c r="F73" s="892"/>
      <c r="G73" s="892"/>
      <c r="H73" s="892"/>
      <c r="I73" s="892"/>
      <c r="J73" s="892"/>
      <c r="K73" s="892"/>
      <c r="L73" s="892"/>
      <c r="M73" s="892"/>
      <c r="N73" s="892"/>
      <c r="O73" s="892"/>
      <c r="P73" s="893"/>
      <c r="Q73" s="894">
        <v>7548</v>
      </c>
      <c r="R73" s="849"/>
      <c r="S73" s="849"/>
      <c r="T73" s="849"/>
      <c r="U73" s="849"/>
      <c r="V73" s="849">
        <v>6546</v>
      </c>
      <c r="W73" s="849"/>
      <c r="X73" s="849"/>
      <c r="Y73" s="849"/>
      <c r="Z73" s="849"/>
      <c r="AA73" s="849">
        <v>1002</v>
      </c>
      <c r="AB73" s="849"/>
      <c r="AC73" s="849"/>
      <c r="AD73" s="849"/>
      <c r="AE73" s="849"/>
      <c r="AF73" s="849">
        <v>1002</v>
      </c>
      <c r="AG73" s="849"/>
      <c r="AH73" s="849"/>
      <c r="AI73" s="849"/>
      <c r="AJ73" s="849"/>
      <c r="AK73" s="849">
        <v>1123</v>
      </c>
      <c r="AL73" s="849"/>
      <c r="AM73" s="849"/>
      <c r="AN73" s="849"/>
      <c r="AO73" s="849"/>
      <c r="AP73" s="849" t="s">
        <v>473</v>
      </c>
      <c r="AQ73" s="849"/>
      <c r="AR73" s="849"/>
      <c r="AS73" s="849"/>
      <c r="AT73" s="849"/>
      <c r="AU73" s="849" t="s">
        <v>473</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534</v>
      </c>
      <c r="C74" s="892"/>
      <c r="D74" s="892"/>
      <c r="E74" s="892"/>
      <c r="F74" s="892"/>
      <c r="G74" s="892"/>
      <c r="H74" s="892"/>
      <c r="I74" s="892"/>
      <c r="J74" s="892"/>
      <c r="K74" s="892"/>
      <c r="L74" s="892"/>
      <c r="M74" s="892"/>
      <c r="N74" s="892"/>
      <c r="O74" s="892"/>
      <c r="P74" s="893"/>
      <c r="Q74" s="894">
        <v>21</v>
      </c>
      <c r="R74" s="849"/>
      <c r="S74" s="849"/>
      <c r="T74" s="849"/>
      <c r="U74" s="849"/>
      <c r="V74" s="849">
        <v>17</v>
      </c>
      <c r="W74" s="849"/>
      <c r="X74" s="849"/>
      <c r="Y74" s="849"/>
      <c r="Z74" s="849"/>
      <c r="AA74" s="849">
        <v>4</v>
      </c>
      <c r="AB74" s="849"/>
      <c r="AC74" s="849"/>
      <c r="AD74" s="849"/>
      <c r="AE74" s="849"/>
      <c r="AF74" s="849">
        <v>4</v>
      </c>
      <c r="AG74" s="849"/>
      <c r="AH74" s="849"/>
      <c r="AI74" s="849"/>
      <c r="AJ74" s="849"/>
      <c r="AK74" s="849">
        <v>15</v>
      </c>
      <c r="AL74" s="849"/>
      <c r="AM74" s="849"/>
      <c r="AN74" s="849"/>
      <c r="AO74" s="849"/>
      <c r="AP74" s="849" t="s">
        <v>473</v>
      </c>
      <c r="AQ74" s="849"/>
      <c r="AR74" s="849"/>
      <c r="AS74" s="849"/>
      <c r="AT74" s="849"/>
      <c r="AU74" s="849" t="s">
        <v>473</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535</v>
      </c>
      <c r="C75" s="892"/>
      <c r="D75" s="892"/>
      <c r="E75" s="892"/>
      <c r="F75" s="892"/>
      <c r="G75" s="892"/>
      <c r="H75" s="892"/>
      <c r="I75" s="892"/>
      <c r="J75" s="892"/>
      <c r="K75" s="892"/>
      <c r="L75" s="892"/>
      <c r="M75" s="892"/>
      <c r="N75" s="892"/>
      <c r="O75" s="892"/>
      <c r="P75" s="893"/>
      <c r="Q75" s="897">
        <v>1844</v>
      </c>
      <c r="R75" s="898"/>
      <c r="S75" s="898"/>
      <c r="T75" s="898"/>
      <c r="U75" s="848"/>
      <c r="V75" s="899">
        <v>1770</v>
      </c>
      <c r="W75" s="898"/>
      <c r="X75" s="898"/>
      <c r="Y75" s="898"/>
      <c r="Z75" s="848"/>
      <c r="AA75" s="899">
        <v>74</v>
      </c>
      <c r="AB75" s="898"/>
      <c r="AC75" s="898"/>
      <c r="AD75" s="898"/>
      <c r="AE75" s="848"/>
      <c r="AF75" s="899">
        <v>74</v>
      </c>
      <c r="AG75" s="898"/>
      <c r="AH75" s="898"/>
      <c r="AI75" s="898"/>
      <c r="AJ75" s="848"/>
      <c r="AK75" s="899">
        <v>131</v>
      </c>
      <c r="AL75" s="898"/>
      <c r="AM75" s="898"/>
      <c r="AN75" s="898"/>
      <c r="AO75" s="848"/>
      <c r="AP75" s="899" t="s">
        <v>473</v>
      </c>
      <c r="AQ75" s="898"/>
      <c r="AR75" s="898"/>
      <c r="AS75" s="898"/>
      <c r="AT75" s="848"/>
      <c r="AU75" s="899" t="s">
        <v>473</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536</v>
      </c>
      <c r="C76" s="892"/>
      <c r="D76" s="892"/>
      <c r="E76" s="892"/>
      <c r="F76" s="892"/>
      <c r="G76" s="892"/>
      <c r="H76" s="892"/>
      <c r="I76" s="892"/>
      <c r="J76" s="892"/>
      <c r="K76" s="892"/>
      <c r="L76" s="892"/>
      <c r="M76" s="892"/>
      <c r="N76" s="892"/>
      <c r="O76" s="892"/>
      <c r="P76" s="893"/>
      <c r="Q76" s="897">
        <v>271713</v>
      </c>
      <c r="R76" s="898"/>
      <c r="S76" s="898"/>
      <c r="T76" s="898"/>
      <c r="U76" s="848"/>
      <c r="V76" s="899">
        <v>261269</v>
      </c>
      <c r="W76" s="898"/>
      <c r="X76" s="898"/>
      <c r="Y76" s="898"/>
      <c r="Z76" s="848"/>
      <c r="AA76" s="899">
        <v>10444</v>
      </c>
      <c r="AB76" s="898"/>
      <c r="AC76" s="898"/>
      <c r="AD76" s="898"/>
      <c r="AE76" s="848"/>
      <c r="AF76" s="899">
        <v>10444</v>
      </c>
      <c r="AG76" s="898"/>
      <c r="AH76" s="898"/>
      <c r="AI76" s="898"/>
      <c r="AJ76" s="848"/>
      <c r="AK76" s="899">
        <v>1787</v>
      </c>
      <c r="AL76" s="898"/>
      <c r="AM76" s="898"/>
      <c r="AN76" s="898"/>
      <c r="AO76" s="848"/>
      <c r="AP76" s="899" t="s">
        <v>473</v>
      </c>
      <c r="AQ76" s="898"/>
      <c r="AR76" s="898"/>
      <c r="AS76" s="898"/>
      <c r="AT76" s="848"/>
      <c r="AU76" s="899" t="s">
        <v>473</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545</v>
      </c>
      <c r="C77" s="892"/>
      <c r="D77" s="892"/>
      <c r="E77" s="892"/>
      <c r="F77" s="892"/>
      <c r="G77" s="892"/>
      <c r="H77" s="892"/>
      <c r="I77" s="892"/>
      <c r="J77" s="892"/>
      <c r="K77" s="892"/>
      <c r="L77" s="892"/>
      <c r="M77" s="892"/>
      <c r="N77" s="892"/>
      <c r="O77" s="892"/>
      <c r="P77" s="893"/>
      <c r="Q77" s="897">
        <v>85</v>
      </c>
      <c r="R77" s="898"/>
      <c r="S77" s="898"/>
      <c r="T77" s="898"/>
      <c r="U77" s="848"/>
      <c r="V77" s="899">
        <v>75</v>
      </c>
      <c r="W77" s="898"/>
      <c r="X77" s="898"/>
      <c r="Y77" s="898"/>
      <c r="Z77" s="848"/>
      <c r="AA77" s="899">
        <v>10</v>
      </c>
      <c r="AB77" s="898"/>
      <c r="AC77" s="898"/>
      <c r="AD77" s="898"/>
      <c r="AE77" s="848"/>
      <c r="AF77" s="899">
        <v>0</v>
      </c>
      <c r="AG77" s="898"/>
      <c r="AH77" s="898"/>
      <c r="AI77" s="898"/>
      <c r="AJ77" s="848"/>
      <c r="AK77" s="899" t="s">
        <v>544</v>
      </c>
      <c r="AL77" s="898"/>
      <c r="AM77" s="898"/>
      <c r="AN77" s="898"/>
      <c r="AO77" s="848"/>
      <c r="AP77" s="899" t="s">
        <v>544</v>
      </c>
      <c r="AQ77" s="898"/>
      <c r="AR77" s="898"/>
      <c r="AS77" s="898"/>
      <c r="AT77" s="848"/>
      <c r="AU77" s="899" t="s">
        <v>544</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537</v>
      </c>
      <c r="C78" s="892"/>
      <c r="D78" s="892"/>
      <c r="E78" s="892"/>
      <c r="F78" s="892"/>
      <c r="G78" s="892"/>
      <c r="H78" s="892"/>
      <c r="I78" s="892"/>
      <c r="J78" s="892"/>
      <c r="K78" s="892"/>
      <c r="L78" s="892"/>
      <c r="M78" s="892"/>
      <c r="N78" s="892"/>
      <c r="O78" s="892"/>
      <c r="P78" s="893"/>
      <c r="Q78" s="897">
        <v>2</v>
      </c>
      <c r="R78" s="898"/>
      <c r="S78" s="898"/>
      <c r="T78" s="898"/>
      <c r="U78" s="848"/>
      <c r="V78" s="899">
        <v>2</v>
      </c>
      <c r="W78" s="898"/>
      <c r="X78" s="898"/>
      <c r="Y78" s="898"/>
      <c r="Z78" s="848"/>
      <c r="AA78" s="899">
        <v>0</v>
      </c>
      <c r="AB78" s="898"/>
      <c r="AC78" s="898"/>
      <c r="AD78" s="898"/>
      <c r="AE78" s="848"/>
      <c r="AF78" s="899">
        <v>0</v>
      </c>
      <c r="AG78" s="898"/>
      <c r="AH78" s="898"/>
      <c r="AI78" s="898"/>
      <c r="AJ78" s="848"/>
      <c r="AK78" s="899" t="s">
        <v>473</v>
      </c>
      <c r="AL78" s="898"/>
      <c r="AM78" s="898"/>
      <c r="AN78" s="898"/>
      <c r="AO78" s="848"/>
      <c r="AP78" s="899" t="s">
        <v>473</v>
      </c>
      <c r="AQ78" s="898"/>
      <c r="AR78" s="898"/>
      <c r="AS78" s="898"/>
      <c r="AT78" s="848"/>
      <c r="AU78" s="899" t="s">
        <v>473</v>
      </c>
      <c r="AV78" s="898"/>
      <c r="AW78" s="898"/>
      <c r="AX78" s="898"/>
      <c r="AY78" s="848"/>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t="s">
        <v>538</v>
      </c>
      <c r="C79" s="892"/>
      <c r="D79" s="892"/>
      <c r="E79" s="892"/>
      <c r="F79" s="892"/>
      <c r="G79" s="892"/>
      <c r="H79" s="892"/>
      <c r="I79" s="892"/>
      <c r="J79" s="892"/>
      <c r="K79" s="892"/>
      <c r="L79" s="892"/>
      <c r="M79" s="892"/>
      <c r="N79" s="892"/>
      <c r="O79" s="892"/>
      <c r="P79" s="893"/>
      <c r="Q79" s="897">
        <v>0</v>
      </c>
      <c r="R79" s="898"/>
      <c r="S79" s="898"/>
      <c r="T79" s="898"/>
      <c r="U79" s="848"/>
      <c r="V79" s="899">
        <v>0</v>
      </c>
      <c r="W79" s="898"/>
      <c r="X79" s="898"/>
      <c r="Y79" s="898"/>
      <c r="Z79" s="848"/>
      <c r="AA79" s="899">
        <v>0</v>
      </c>
      <c r="AB79" s="898"/>
      <c r="AC79" s="898"/>
      <c r="AD79" s="898"/>
      <c r="AE79" s="848"/>
      <c r="AF79" s="899">
        <v>0</v>
      </c>
      <c r="AG79" s="898"/>
      <c r="AH79" s="898"/>
      <c r="AI79" s="898"/>
      <c r="AJ79" s="848"/>
      <c r="AK79" s="899" t="s">
        <v>544</v>
      </c>
      <c r="AL79" s="898"/>
      <c r="AM79" s="898"/>
      <c r="AN79" s="898"/>
      <c r="AO79" s="848"/>
      <c r="AP79" s="899" t="s">
        <v>544</v>
      </c>
      <c r="AQ79" s="898"/>
      <c r="AR79" s="898"/>
      <c r="AS79" s="898"/>
      <c r="AT79" s="848"/>
      <c r="AU79" s="899" t="s">
        <v>544</v>
      </c>
      <c r="AV79" s="898"/>
      <c r="AW79" s="898"/>
      <c r="AX79" s="898"/>
      <c r="AY79" s="848"/>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t="s">
        <v>539</v>
      </c>
      <c r="C80" s="892"/>
      <c r="D80" s="892"/>
      <c r="E80" s="892"/>
      <c r="F80" s="892"/>
      <c r="G80" s="892"/>
      <c r="H80" s="892"/>
      <c r="I80" s="892"/>
      <c r="J80" s="892"/>
      <c r="K80" s="892"/>
      <c r="L80" s="892"/>
      <c r="M80" s="892"/>
      <c r="N80" s="892"/>
      <c r="O80" s="892"/>
      <c r="P80" s="893"/>
      <c r="Q80" s="897">
        <v>26</v>
      </c>
      <c r="R80" s="898"/>
      <c r="S80" s="898"/>
      <c r="T80" s="898"/>
      <c r="U80" s="848"/>
      <c r="V80" s="899">
        <v>25</v>
      </c>
      <c r="W80" s="898"/>
      <c r="X80" s="898"/>
      <c r="Y80" s="898"/>
      <c r="Z80" s="848"/>
      <c r="AA80" s="899">
        <v>1</v>
      </c>
      <c r="AB80" s="898"/>
      <c r="AC80" s="898"/>
      <c r="AD80" s="898"/>
      <c r="AE80" s="848"/>
      <c r="AF80" s="899">
        <v>0</v>
      </c>
      <c r="AG80" s="898"/>
      <c r="AH80" s="898"/>
      <c r="AI80" s="898"/>
      <c r="AJ80" s="848"/>
      <c r="AK80" s="899" t="s">
        <v>544</v>
      </c>
      <c r="AL80" s="898"/>
      <c r="AM80" s="898"/>
      <c r="AN80" s="898"/>
      <c r="AO80" s="848"/>
      <c r="AP80" s="899" t="s">
        <v>544</v>
      </c>
      <c r="AQ80" s="898"/>
      <c r="AR80" s="898"/>
      <c r="AS80" s="898"/>
      <c r="AT80" s="848"/>
      <c r="AU80" s="899" t="s">
        <v>544</v>
      </c>
      <c r="AV80" s="898"/>
      <c r="AW80" s="898"/>
      <c r="AX80" s="898"/>
      <c r="AY80" s="848"/>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t="s">
        <v>540</v>
      </c>
      <c r="C81" s="892"/>
      <c r="D81" s="892"/>
      <c r="E81" s="892"/>
      <c r="F81" s="892"/>
      <c r="G81" s="892"/>
      <c r="H81" s="892"/>
      <c r="I81" s="892"/>
      <c r="J81" s="892"/>
      <c r="K81" s="892"/>
      <c r="L81" s="892"/>
      <c r="M81" s="892"/>
      <c r="N81" s="892"/>
      <c r="O81" s="892"/>
      <c r="P81" s="893"/>
      <c r="Q81" s="894">
        <v>199</v>
      </c>
      <c r="R81" s="849"/>
      <c r="S81" s="849"/>
      <c r="T81" s="849"/>
      <c r="U81" s="849"/>
      <c r="V81" s="849">
        <v>185</v>
      </c>
      <c r="W81" s="849"/>
      <c r="X81" s="849"/>
      <c r="Y81" s="849"/>
      <c r="Z81" s="849"/>
      <c r="AA81" s="849">
        <v>14</v>
      </c>
      <c r="AB81" s="849"/>
      <c r="AC81" s="849"/>
      <c r="AD81" s="849"/>
      <c r="AE81" s="849"/>
      <c r="AF81" s="849">
        <v>14</v>
      </c>
      <c r="AG81" s="849"/>
      <c r="AH81" s="849"/>
      <c r="AI81" s="849"/>
      <c r="AJ81" s="849"/>
      <c r="AK81" s="899" t="s">
        <v>544</v>
      </c>
      <c r="AL81" s="898"/>
      <c r="AM81" s="898"/>
      <c r="AN81" s="898"/>
      <c r="AO81" s="848"/>
      <c r="AP81" s="899" t="s">
        <v>544</v>
      </c>
      <c r="AQ81" s="898"/>
      <c r="AR81" s="898"/>
      <c r="AS81" s="898"/>
      <c r="AT81" s="848"/>
      <c r="AU81" s="899" t="s">
        <v>544</v>
      </c>
      <c r="AV81" s="898"/>
      <c r="AW81" s="898"/>
      <c r="AX81" s="898"/>
      <c r="AY81" s="848"/>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365</v>
      </c>
      <c r="B88" s="808" t="s">
        <v>390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f>SUM(AF68:AJ81)</f>
        <v>11710</v>
      </c>
      <c r="AG88" s="860"/>
      <c r="AH88" s="860"/>
      <c r="AI88" s="860"/>
      <c r="AJ88" s="860"/>
      <c r="AK88" s="857"/>
      <c r="AL88" s="857"/>
      <c r="AM88" s="857"/>
      <c r="AN88" s="857"/>
      <c r="AO88" s="857"/>
      <c r="AP88" s="860">
        <f t="shared" ref="AP88" si="0">SUM(AP68:AT81)</f>
        <v>2036</v>
      </c>
      <c r="AQ88" s="860"/>
      <c r="AR88" s="860"/>
      <c r="AS88" s="860"/>
      <c r="AT88" s="860"/>
      <c r="AU88" s="860">
        <f t="shared" ref="AU88" si="1">SUM(AU68:AY81)</f>
        <v>1172</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391</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t="s">
        <v>546</v>
      </c>
      <c r="CS102" s="868"/>
      <c r="CT102" s="868"/>
      <c r="CU102" s="868"/>
      <c r="CV102" s="911"/>
      <c r="CW102" s="910" t="s">
        <v>547</v>
      </c>
      <c r="CX102" s="868"/>
      <c r="CY102" s="868"/>
      <c r="CZ102" s="868"/>
      <c r="DA102" s="911"/>
      <c r="DB102" s="910" t="s">
        <v>548</v>
      </c>
      <c r="DC102" s="868"/>
      <c r="DD102" s="868"/>
      <c r="DE102" s="868"/>
      <c r="DF102" s="911"/>
      <c r="DG102" s="910" t="s">
        <v>549</v>
      </c>
      <c r="DH102" s="868"/>
      <c r="DI102" s="868"/>
      <c r="DJ102" s="868"/>
      <c r="DK102" s="911"/>
      <c r="DL102" s="910" t="s">
        <v>548</v>
      </c>
      <c r="DM102" s="868"/>
      <c r="DN102" s="868"/>
      <c r="DO102" s="868"/>
      <c r="DP102" s="911"/>
      <c r="DQ102" s="910" t="s">
        <v>547</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399</v>
      </c>
      <c r="AB109" s="913"/>
      <c r="AC109" s="913"/>
      <c r="AD109" s="913"/>
      <c r="AE109" s="914"/>
      <c r="AF109" s="912" t="s">
        <v>284</v>
      </c>
      <c r="AG109" s="913"/>
      <c r="AH109" s="913"/>
      <c r="AI109" s="913"/>
      <c r="AJ109" s="914"/>
      <c r="AK109" s="912" t="s">
        <v>283</v>
      </c>
      <c r="AL109" s="913"/>
      <c r="AM109" s="913"/>
      <c r="AN109" s="913"/>
      <c r="AO109" s="914"/>
      <c r="AP109" s="912" t="s">
        <v>400</v>
      </c>
      <c r="AQ109" s="913"/>
      <c r="AR109" s="913"/>
      <c r="AS109" s="913"/>
      <c r="AT109" s="915"/>
      <c r="AU109" s="934" t="s">
        <v>398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399</v>
      </c>
      <c r="BR109" s="913"/>
      <c r="BS109" s="913"/>
      <c r="BT109" s="913"/>
      <c r="BU109" s="914"/>
      <c r="BV109" s="912" t="s">
        <v>284</v>
      </c>
      <c r="BW109" s="913"/>
      <c r="BX109" s="913"/>
      <c r="BY109" s="913"/>
      <c r="BZ109" s="914"/>
      <c r="CA109" s="912" t="s">
        <v>283</v>
      </c>
      <c r="CB109" s="913"/>
      <c r="CC109" s="913"/>
      <c r="CD109" s="913"/>
      <c r="CE109" s="914"/>
      <c r="CF109" s="935" t="s">
        <v>400</v>
      </c>
      <c r="CG109" s="935"/>
      <c r="CH109" s="935"/>
      <c r="CI109" s="935"/>
      <c r="CJ109" s="935"/>
      <c r="CK109" s="912" t="s">
        <v>401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399</v>
      </c>
      <c r="DH109" s="913"/>
      <c r="DI109" s="913"/>
      <c r="DJ109" s="913"/>
      <c r="DK109" s="914"/>
      <c r="DL109" s="912" t="s">
        <v>284</v>
      </c>
      <c r="DM109" s="913"/>
      <c r="DN109" s="913"/>
      <c r="DO109" s="913"/>
      <c r="DP109" s="914"/>
      <c r="DQ109" s="912" t="s">
        <v>283</v>
      </c>
      <c r="DR109" s="913"/>
      <c r="DS109" s="913"/>
      <c r="DT109" s="913"/>
      <c r="DU109" s="914"/>
      <c r="DV109" s="912" t="s">
        <v>400</v>
      </c>
      <c r="DW109" s="913"/>
      <c r="DX109" s="913"/>
      <c r="DY109" s="913"/>
      <c r="DZ109" s="915"/>
    </row>
    <row r="110" spans="1:131" s="197" customFormat="1" ht="26.25" customHeight="1" x14ac:dyDescent="0.15">
      <c r="A110" s="916" t="s">
        <v>402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145571</v>
      </c>
      <c r="AB110" s="920"/>
      <c r="AC110" s="920"/>
      <c r="AD110" s="920"/>
      <c r="AE110" s="921"/>
      <c r="AF110" s="922">
        <v>117063</v>
      </c>
      <c r="AG110" s="920"/>
      <c r="AH110" s="920"/>
      <c r="AI110" s="920"/>
      <c r="AJ110" s="921"/>
      <c r="AK110" s="922">
        <v>109091</v>
      </c>
      <c r="AL110" s="920"/>
      <c r="AM110" s="920"/>
      <c r="AN110" s="920"/>
      <c r="AO110" s="921"/>
      <c r="AP110" s="923">
        <v>18</v>
      </c>
      <c r="AQ110" s="924"/>
      <c r="AR110" s="924"/>
      <c r="AS110" s="924"/>
      <c r="AT110" s="925"/>
      <c r="AU110" s="926" t="s">
        <v>58</v>
      </c>
      <c r="AV110" s="927"/>
      <c r="AW110" s="927"/>
      <c r="AX110" s="927"/>
      <c r="AY110" s="928"/>
      <c r="AZ110" s="970" t="s">
        <v>403</v>
      </c>
      <c r="BA110" s="917"/>
      <c r="BB110" s="917"/>
      <c r="BC110" s="917"/>
      <c r="BD110" s="917"/>
      <c r="BE110" s="917"/>
      <c r="BF110" s="917"/>
      <c r="BG110" s="917"/>
      <c r="BH110" s="917"/>
      <c r="BI110" s="917"/>
      <c r="BJ110" s="917"/>
      <c r="BK110" s="917"/>
      <c r="BL110" s="917"/>
      <c r="BM110" s="917"/>
      <c r="BN110" s="917"/>
      <c r="BO110" s="917"/>
      <c r="BP110" s="918"/>
      <c r="BQ110" s="956">
        <v>807548</v>
      </c>
      <c r="BR110" s="957"/>
      <c r="BS110" s="957"/>
      <c r="BT110" s="957"/>
      <c r="BU110" s="957"/>
      <c r="BV110" s="957">
        <v>743540</v>
      </c>
      <c r="BW110" s="957"/>
      <c r="BX110" s="957"/>
      <c r="BY110" s="957"/>
      <c r="BZ110" s="957"/>
      <c r="CA110" s="957">
        <v>722291</v>
      </c>
      <c r="CB110" s="957"/>
      <c r="CC110" s="957"/>
      <c r="CD110" s="957"/>
      <c r="CE110" s="957"/>
      <c r="CF110" s="971">
        <v>119.2</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x14ac:dyDescent="0.15">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v>7632</v>
      </c>
      <c r="BR111" s="950"/>
      <c r="BS111" s="950"/>
      <c r="BT111" s="950"/>
      <c r="BU111" s="950"/>
      <c r="BV111" s="950">
        <v>5132</v>
      </c>
      <c r="BW111" s="950"/>
      <c r="BX111" s="950"/>
      <c r="BY111" s="950"/>
      <c r="BZ111" s="950"/>
      <c r="CA111" s="950">
        <v>3309</v>
      </c>
      <c r="CB111" s="950"/>
      <c r="CC111" s="950"/>
      <c r="CD111" s="950"/>
      <c r="CE111" s="950"/>
      <c r="CF111" s="944">
        <v>0.5</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x14ac:dyDescent="0.15">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411</v>
      </c>
      <c r="BA112" s="980"/>
      <c r="BB112" s="980"/>
      <c r="BC112" s="980"/>
      <c r="BD112" s="980"/>
      <c r="BE112" s="980"/>
      <c r="BF112" s="980"/>
      <c r="BG112" s="980"/>
      <c r="BH112" s="980"/>
      <c r="BI112" s="980"/>
      <c r="BJ112" s="980"/>
      <c r="BK112" s="980"/>
      <c r="BL112" s="980"/>
      <c r="BM112" s="980"/>
      <c r="BN112" s="980"/>
      <c r="BO112" s="980"/>
      <c r="BP112" s="981"/>
      <c r="BQ112" s="949">
        <v>643967</v>
      </c>
      <c r="BR112" s="950"/>
      <c r="BS112" s="950"/>
      <c r="BT112" s="950"/>
      <c r="BU112" s="950"/>
      <c r="BV112" s="950">
        <v>602827</v>
      </c>
      <c r="BW112" s="950"/>
      <c r="BX112" s="950"/>
      <c r="BY112" s="950"/>
      <c r="BZ112" s="950"/>
      <c r="CA112" s="950">
        <v>558333</v>
      </c>
      <c r="CB112" s="950"/>
      <c r="CC112" s="950"/>
      <c r="CD112" s="950"/>
      <c r="CE112" s="950"/>
      <c r="CF112" s="944">
        <v>92.1</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x14ac:dyDescent="0.15">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57834</v>
      </c>
      <c r="AB113" s="964"/>
      <c r="AC113" s="964"/>
      <c r="AD113" s="964"/>
      <c r="AE113" s="965"/>
      <c r="AF113" s="966">
        <v>63930</v>
      </c>
      <c r="AG113" s="964"/>
      <c r="AH113" s="964"/>
      <c r="AI113" s="964"/>
      <c r="AJ113" s="965"/>
      <c r="AK113" s="966">
        <v>63891</v>
      </c>
      <c r="AL113" s="964"/>
      <c r="AM113" s="964"/>
      <c r="AN113" s="964"/>
      <c r="AO113" s="965"/>
      <c r="AP113" s="967">
        <v>10.5</v>
      </c>
      <c r="AQ113" s="968"/>
      <c r="AR113" s="968"/>
      <c r="AS113" s="968"/>
      <c r="AT113" s="969"/>
      <c r="AU113" s="929"/>
      <c r="AV113" s="930"/>
      <c r="AW113" s="930"/>
      <c r="AX113" s="930"/>
      <c r="AY113" s="931"/>
      <c r="AZ113" s="979" t="s">
        <v>414</v>
      </c>
      <c r="BA113" s="980"/>
      <c r="BB113" s="980"/>
      <c r="BC113" s="980"/>
      <c r="BD113" s="980"/>
      <c r="BE113" s="980"/>
      <c r="BF113" s="980"/>
      <c r="BG113" s="980"/>
      <c r="BH113" s="980"/>
      <c r="BI113" s="980"/>
      <c r="BJ113" s="980"/>
      <c r="BK113" s="980"/>
      <c r="BL113" s="980"/>
      <c r="BM113" s="980"/>
      <c r="BN113" s="980"/>
      <c r="BO113" s="980"/>
      <c r="BP113" s="981"/>
      <c r="BQ113" s="949">
        <v>7292</v>
      </c>
      <c r="BR113" s="950"/>
      <c r="BS113" s="950"/>
      <c r="BT113" s="950"/>
      <c r="BU113" s="950"/>
      <c r="BV113" s="950">
        <v>5873</v>
      </c>
      <c r="BW113" s="950"/>
      <c r="BX113" s="950"/>
      <c r="BY113" s="950"/>
      <c r="BZ113" s="950"/>
      <c r="CA113" s="950">
        <v>8171</v>
      </c>
      <c r="CB113" s="950"/>
      <c r="CC113" s="950"/>
      <c r="CD113" s="950"/>
      <c r="CE113" s="950"/>
      <c r="CF113" s="944">
        <v>1.3</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7632</v>
      </c>
      <c r="DH113" s="989"/>
      <c r="DI113" s="989"/>
      <c r="DJ113" s="989"/>
      <c r="DK113" s="990"/>
      <c r="DL113" s="991">
        <v>5132</v>
      </c>
      <c r="DM113" s="989"/>
      <c r="DN113" s="989"/>
      <c r="DO113" s="989"/>
      <c r="DP113" s="990"/>
      <c r="DQ113" s="991">
        <v>3309</v>
      </c>
      <c r="DR113" s="989"/>
      <c r="DS113" s="989"/>
      <c r="DT113" s="989"/>
      <c r="DU113" s="990"/>
      <c r="DV113" s="992">
        <v>0.5</v>
      </c>
      <c r="DW113" s="993"/>
      <c r="DX113" s="993"/>
      <c r="DY113" s="993"/>
      <c r="DZ113" s="994"/>
    </row>
    <row r="114" spans="1:130" s="197" customFormat="1" ht="26.25" customHeight="1" x14ac:dyDescent="0.15">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3536</v>
      </c>
      <c r="AB114" s="989"/>
      <c r="AC114" s="989"/>
      <c r="AD114" s="989"/>
      <c r="AE114" s="990"/>
      <c r="AF114" s="991">
        <v>1570</v>
      </c>
      <c r="AG114" s="989"/>
      <c r="AH114" s="989"/>
      <c r="AI114" s="989"/>
      <c r="AJ114" s="990"/>
      <c r="AK114" s="991">
        <v>1634</v>
      </c>
      <c r="AL114" s="989"/>
      <c r="AM114" s="989"/>
      <c r="AN114" s="989"/>
      <c r="AO114" s="990"/>
      <c r="AP114" s="992">
        <v>0.3</v>
      </c>
      <c r="AQ114" s="993"/>
      <c r="AR114" s="993"/>
      <c r="AS114" s="993"/>
      <c r="AT114" s="994"/>
      <c r="AU114" s="929"/>
      <c r="AV114" s="930"/>
      <c r="AW114" s="930"/>
      <c r="AX114" s="930"/>
      <c r="AY114" s="931"/>
      <c r="AZ114" s="979" t="s">
        <v>417</v>
      </c>
      <c r="BA114" s="980"/>
      <c r="BB114" s="980"/>
      <c r="BC114" s="980"/>
      <c r="BD114" s="980"/>
      <c r="BE114" s="980"/>
      <c r="BF114" s="980"/>
      <c r="BG114" s="980"/>
      <c r="BH114" s="980"/>
      <c r="BI114" s="980"/>
      <c r="BJ114" s="980"/>
      <c r="BK114" s="980"/>
      <c r="BL114" s="980"/>
      <c r="BM114" s="980"/>
      <c r="BN114" s="980"/>
      <c r="BO114" s="980"/>
      <c r="BP114" s="981"/>
      <c r="BQ114" s="949">
        <v>199026</v>
      </c>
      <c r="BR114" s="950"/>
      <c r="BS114" s="950"/>
      <c r="BT114" s="950"/>
      <c r="BU114" s="950"/>
      <c r="BV114" s="950">
        <v>200376</v>
      </c>
      <c r="BW114" s="950"/>
      <c r="BX114" s="950"/>
      <c r="BY114" s="950"/>
      <c r="BZ114" s="950"/>
      <c r="CA114" s="950">
        <v>194241</v>
      </c>
      <c r="CB114" s="950"/>
      <c r="CC114" s="950"/>
      <c r="CD114" s="950"/>
      <c r="CE114" s="950"/>
      <c r="CF114" s="944">
        <v>32</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x14ac:dyDescent="0.15">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3458</v>
      </c>
      <c r="AB115" s="964"/>
      <c r="AC115" s="964"/>
      <c r="AD115" s="964"/>
      <c r="AE115" s="965"/>
      <c r="AF115" s="966">
        <v>2500</v>
      </c>
      <c r="AG115" s="964"/>
      <c r="AH115" s="964"/>
      <c r="AI115" s="964"/>
      <c r="AJ115" s="965"/>
      <c r="AK115" s="966">
        <v>1824</v>
      </c>
      <c r="AL115" s="964"/>
      <c r="AM115" s="964"/>
      <c r="AN115" s="964"/>
      <c r="AO115" s="965"/>
      <c r="AP115" s="967">
        <v>0.3</v>
      </c>
      <c r="AQ115" s="968"/>
      <c r="AR115" s="968"/>
      <c r="AS115" s="968"/>
      <c r="AT115" s="969"/>
      <c r="AU115" s="929"/>
      <c r="AV115" s="930"/>
      <c r="AW115" s="930"/>
      <c r="AX115" s="930"/>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421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x14ac:dyDescent="0.15">
      <c r="A116" s="986"/>
      <c r="B116" s="987"/>
      <c r="C116" s="1001" t="s">
        <v>422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423</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425</v>
      </c>
      <c r="Z117" s="914"/>
      <c r="AA117" s="1026">
        <v>210399</v>
      </c>
      <c r="AB117" s="996"/>
      <c r="AC117" s="996"/>
      <c r="AD117" s="996"/>
      <c r="AE117" s="997"/>
      <c r="AF117" s="995">
        <v>185063</v>
      </c>
      <c r="AG117" s="996"/>
      <c r="AH117" s="996"/>
      <c r="AI117" s="996"/>
      <c r="AJ117" s="997"/>
      <c r="AK117" s="995">
        <v>176440</v>
      </c>
      <c r="AL117" s="996"/>
      <c r="AM117" s="996"/>
      <c r="AN117" s="996"/>
      <c r="AO117" s="997"/>
      <c r="AP117" s="998"/>
      <c r="AQ117" s="999"/>
      <c r="AR117" s="999"/>
      <c r="AS117" s="999"/>
      <c r="AT117" s="1000"/>
      <c r="AU117" s="929"/>
      <c r="AV117" s="930"/>
      <c r="AW117" s="930"/>
      <c r="AX117" s="930"/>
      <c r="AY117" s="931"/>
      <c r="AZ117" s="1025" t="s">
        <v>426</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401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399</v>
      </c>
      <c r="AB118" s="913"/>
      <c r="AC118" s="913"/>
      <c r="AD118" s="913"/>
      <c r="AE118" s="914"/>
      <c r="AF118" s="912" t="s">
        <v>284</v>
      </c>
      <c r="AG118" s="913"/>
      <c r="AH118" s="913"/>
      <c r="AI118" s="913"/>
      <c r="AJ118" s="914"/>
      <c r="AK118" s="912" t="s">
        <v>283</v>
      </c>
      <c r="AL118" s="913"/>
      <c r="AM118" s="913"/>
      <c r="AN118" s="913"/>
      <c r="AO118" s="914"/>
      <c r="AP118" s="1020" t="s">
        <v>400</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428</v>
      </c>
      <c r="BP118" s="1024"/>
      <c r="BQ118" s="1015">
        <v>1665465</v>
      </c>
      <c r="BR118" s="1016"/>
      <c r="BS118" s="1016"/>
      <c r="BT118" s="1016"/>
      <c r="BU118" s="1016"/>
      <c r="BV118" s="1016">
        <v>1557748</v>
      </c>
      <c r="BW118" s="1016"/>
      <c r="BX118" s="1016"/>
      <c r="BY118" s="1016"/>
      <c r="BZ118" s="1016"/>
      <c r="CA118" s="1016">
        <v>1486345</v>
      </c>
      <c r="CB118" s="1016"/>
      <c r="CC118" s="1016"/>
      <c r="CD118" s="1016"/>
      <c r="CE118" s="1016"/>
      <c r="CF118" s="1017"/>
      <c r="CG118" s="1018"/>
      <c r="CH118" s="1018"/>
      <c r="CI118" s="1018"/>
      <c r="CJ118" s="1019"/>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430</v>
      </c>
      <c r="AV119" s="1008"/>
      <c r="AW119" s="1008"/>
      <c r="AX119" s="1008"/>
      <c r="AY119" s="1009"/>
      <c r="AZ119" s="970" t="s">
        <v>431</v>
      </c>
      <c r="BA119" s="917"/>
      <c r="BB119" s="917"/>
      <c r="BC119" s="917"/>
      <c r="BD119" s="917"/>
      <c r="BE119" s="917"/>
      <c r="BF119" s="917"/>
      <c r="BG119" s="917"/>
      <c r="BH119" s="917"/>
      <c r="BI119" s="917"/>
      <c r="BJ119" s="917"/>
      <c r="BK119" s="917"/>
      <c r="BL119" s="917"/>
      <c r="BM119" s="917"/>
      <c r="BN119" s="917"/>
      <c r="BO119" s="917"/>
      <c r="BP119" s="918"/>
      <c r="BQ119" s="956">
        <v>1004493</v>
      </c>
      <c r="BR119" s="957"/>
      <c r="BS119" s="957"/>
      <c r="BT119" s="957"/>
      <c r="BU119" s="957"/>
      <c r="BV119" s="957">
        <v>1086570</v>
      </c>
      <c r="BW119" s="957"/>
      <c r="BX119" s="957"/>
      <c r="BY119" s="957"/>
      <c r="BZ119" s="957"/>
      <c r="CA119" s="957">
        <v>1173217</v>
      </c>
      <c r="CB119" s="957"/>
      <c r="CC119" s="957"/>
      <c r="CD119" s="957"/>
      <c r="CE119" s="957"/>
      <c r="CF119" s="971">
        <v>193.6</v>
      </c>
      <c r="CG119" s="972"/>
      <c r="CH119" s="972"/>
      <c r="CI119" s="972"/>
      <c r="CJ119" s="972"/>
      <c r="CK119" s="977"/>
      <c r="CL119" s="978"/>
      <c r="CM119" s="1034" t="s">
        <v>432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x14ac:dyDescent="0.15">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433</v>
      </c>
      <c r="BA120" s="980"/>
      <c r="BB120" s="980"/>
      <c r="BC120" s="980"/>
      <c r="BD120" s="980"/>
      <c r="BE120" s="980"/>
      <c r="BF120" s="980"/>
      <c r="BG120" s="980"/>
      <c r="BH120" s="980"/>
      <c r="BI120" s="980"/>
      <c r="BJ120" s="980"/>
      <c r="BK120" s="980"/>
      <c r="BL120" s="980"/>
      <c r="BM120" s="980"/>
      <c r="BN120" s="980"/>
      <c r="BO120" s="980"/>
      <c r="BP120" s="981"/>
      <c r="BQ120" s="949">
        <v>33169</v>
      </c>
      <c r="BR120" s="950"/>
      <c r="BS120" s="950"/>
      <c r="BT120" s="950"/>
      <c r="BU120" s="950"/>
      <c r="BV120" s="950">
        <v>25824</v>
      </c>
      <c r="BW120" s="950"/>
      <c r="BX120" s="950"/>
      <c r="BY120" s="950"/>
      <c r="BZ120" s="950"/>
      <c r="CA120" s="950">
        <v>20244</v>
      </c>
      <c r="CB120" s="950"/>
      <c r="CC120" s="950"/>
      <c r="CD120" s="950"/>
      <c r="CE120" s="950"/>
      <c r="CF120" s="944">
        <v>3.3</v>
      </c>
      <c r="CG120" s="945"/>
      <c r="CH120" s="945"/>
      <c r="CI120" s="945"/>
      <c r="CJ120" s="945"/>
      <c r="CK120" s="1043" t="s">
        <v>434</v>
      </c>
      <c r="CL120" s="1044"/>
      <c r="CM120" s="1044"/>
      <c r="CN120" s="1044"/>
      <c r="CO120" s="1045"/>
      <c r="CP120" s="1051" t="s">
        <v>382</v>
      </c>
      <c r="CQ120" s="1052"/>
      <c r="CR120" s="1052"/>
      <c r="CS120" s="1052"/>
      <c r="CT120" s="1052"/>
      <c r="CU120" s="1052"/>
      <c r="CV120" s="1052"/>
      <c r="CW120" s="1052"/>
      <c r="CX120" s="1052"/>
      <c r="CY120" s="1052"/>
      <c r="CZ120" s="1052"/>
      <c r="DA120" s="1052"/>
      <c r="DB120" s="1052"/>
      <c r="DC120" s="1052"/>
      <c r="DD120" s="1052"/>
      <c r="DE120" s="1052"/>
      <c r="DF120" s="1053"/>
      <c r="DG120" s="956">
        <v>402277</v>
      </c>
      <c r="DH120" s="957"/>
      <c r="DI120" s="957"/>
      <c r="DJ120" s="957"/>
      <c r="DK120" s="957"/>
      <c r="DL120" s="957">
        <v>378909</v>
      </c>
      <c r="DM120" s="957"/>
      <c r="DN120" s="957"/>
      <c r="DO120" s="957"/>
      <c r="DP120" s="957"/>
      <c r="DQ120" s="957">
        <v>345400</v>
      </c>
      <c r="DR120" s="957"/>
      <c r="DS120" s="957"/>
      <c r="DT120" s="957"/>
      <c r="DU120" s="957"/>
      <c r="DV120" s="958">
        <v>57</v>
      </c>
      <c r="DW120" s="958"/>
      <c r="DX120" s="958"/>
      <c r="DY120" s="958"/>
      <c r="DZ120" s="959"/>
    </row>
    <row r="121" spans="1:130" s="197" customFormat="1" ht="26.25" customHeight="1" x14ac:dyDescent="0.15">
      <c r="A121" s="1005"/>
      <c r="B121" s="976"/>
      <c r="C121" s="1040" t="s">
        <v>435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3458</v>
      </c>
      <c r="AB121" s="989"/>
      <c r="AC121" s="989"/>
      <c r="AD121" s="989"/>
      <c r="AE121" s="990"/>
      <c r="AF121" s="991">
        <v>2500</v>
      </c>
      <c r="AG121" s="989"/>
      <c r="AH121" s="989"/>
      <c r="AI121" s="989"/>
      <c r="AJ121" s="990"/>
      <c r="AK121" s="991">
        <v>1824</v>
      </c>
      <c r="AL121" s="989"/>
      <c r="AM121" s="989"/>
      <c r="AN121" s="989"/>
      <c r="AO121" s="990"/>
      <c r="AP121" s="992">
        <v>0.3</v>
      </c>
      <c r="AQ121" s="993"/>
      <c r="AR121" s="993"/>
      <c r="AS121" s="993"/>
      <c r="AT121" s="994"/>
      <c r="AU121" s="1010"/>
      <c r="AV121" s="1011"/>
      <c r="AW121" s="1011"/>
      <c r="AX121" s="1011"/>
      <c r="AY121" s="1012"/>
      <c r="AZ121" s="1025" t="s">
        <v>436</v>
      </c>
      <c r="BA121" s="1001"/>
      <c r="BB121" s="1001"/>
      <c r="BC121" s="1001"/>
      <c r="BD121" s="1001"/>
      <c r="BE121" s="1001"/>
      <c r="BF121" s="1001"/>
      <c r="BG121" s="1001"/>
      <c r="BH121" s="1001"/>
      <c r="BI121" s="1001"/>
      <c r="BJ121" s="1001"/>
      <c r="BK121" s="1001"/>
      <c r="BL121" s="1001"/>
      <c r="BM121" s="1001"/>
      <c r="BN121" s="1001"/>
      <c r="BO121" s="1001"/>
      <c r="BP121" s="1002"/>
      <c r="BQ121" s="1015">
        <v>1068543</v>
      </c>
      <c r="BR121" s="1016"/>
      <c r="BS121" s="1016"/>
      <c r="BT121" s="1016"/>
      <c r="BU121" s="1016"/>
      <c r="BV121" s="1016">
        <v>1036563</v>
      </c>
      <c r="BW121" s="1016"/>
      <c r="BX121" s="1016"/>
      <c r="BY121" s="1016"/>
      <c r="BZ121" s="1016"/>
      <c r="CA121" s="1016">
        <v>994421</v>
      </c>
      <c r="CB121" s="1016"/>
      <c r="CC121" s="1016"/>
      <c r="CD121" s="1016"/>
      <c r="CE121" s="1016"/>
      <c r="CF121" s="1054">
        <v>164.1</v>
      </c>
      <c r="CG121" s="1055"/>
      <c r="CH121" s="1055"/>
      <c r="CI121" s="1055"/>
      <c r="CJ121" s="1055"/>
      <c r="CK121" s="1046"/>
      <c r="CL121" s="1047"/>
      <c r="CM121" s="1047"/>
      <c r="CN121" s="1047"/>
      <c r="CO121" s="1048"/>
      <c r="CP121" s="1037" t="s">
        <v>384</v>
      </c>
      <c r="CQ121" s="1038"/>
      <c r="CR121" s="1038"/>
      <c r="CS121" s="1038"/>
      <c r="CT121" s="1038"/>
      <c r="CU121" s="1038"/>
      <c r="CV121" s="1038"/>
      <c r="CW121" s="1038"/>
      <c r="CX121" s="1038"/>
      <c r="CY121" s="1038"/>
      <c r="CZ121" s="1038"/>
      <c r="DA121" s="1038"/>
      <c r="DB121" s="1038"/>
      <c r="DC121" s="1038"/>
      <c r="DD121" s="1038"/>
      <c r="DE121" s="1038"/>
      <c r="DF121" s="1039"/>
      <c r="DG121" s="949">
        <v>238682</v>
      </c>
      <c r="DH121" s="950"/>
      <c r="DI121" s="950"/>
      <c r="DJ121" s="950"/>
      <c r="DK121" s="950"/>
      <c r="DL121" s="950">
        <v>220197</v>
      </c>
      <c r="DM121" s="950"/>
      <c r="DN121" s="950"/>
      <c r="DO121" s="950"/>
      <c r="DP121" s="950"/>
      <c r="DQ121" s="950">
        <v>208694</v>
      </c>
      <c r="DR121" s="950"/>
      <c r="DS121" s="950"/>
      <c r="DT121" s="950"/>
      <c r="DU121" s="950"/>
      <c r="DV121" s="951">
        <v>34.4</v>
      </c>
      <c r="DW121" s="951"/>
      <c r="DX121" s="951"/>
      <c r="DY121" s="951"/>
      <c r="DZ121" s="952"/>
    </row>
    <row r="122" spans="1:130" s="197" customFormat="1" ht="26.25" customHeight="1" x14ac:dyDescent="0.15">
      <c r="A122" s="1005"/>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437</v>
      </c>
      <c r="BP122" s="1024"/>
      <c r="BQ122" s="1064">
        <v>2106205</v>
      </c>
      <c r="BR122" s="1065"/>
      <c r="BS122" s="1065"/>
      <c r="BT122" s="1065"/>
      <c r="BU122" s="1065"/>
      <c r="BV122" s="1065">
        <v>2148957</v>
      </c>
      <c r="BW122" s="1065"/>
      <c r="BX122" s="1065"/>
      <c r="BY122" s="1065"/>
      <c r="BZ122" s="1065"/>
      <c r="CA122" s="1065">
        <v>2187882</v>
      </c>
      <c r="CB122" s="1065"/>
      <c r="CC122" s="1065"/>
      <c r="CD122" s="1065"/>
      <c r="CE122" s="1065"/>
      <c r="CF122" s="1017"/>
      <c r="CG122" s="1018"/>
      <c r="CH122" s="1018"/>
      <c r="CI122" s="1018"/>
      <c r="CJ122" s="1019"/>
      <c r="CK122" s="1046"/>
      <c r="CL122" s="1047"/>
      <c r="CM122" s="1047"/>
      <c r="CN122" s="1047"/>
      <c r="CO122" s="1048"/>
      <c r="CP122" s="1037" t="s">
        <v>378</v>
      </c>
      <c r="CQ122" s="1038"/>
      <c r="CR122" s="1038"/>
      <c r="CS122" s="1038"/>
      <c r="CT122" s="1038"/>
      <c r="CU122" s="1038"/>
      <c r="CV122" s="1038"/>
      <c r="CW122" s="1038"/>
      <c r="CX122" s="1038"/>
      <c r="CY122" s="1038"/>
      <c r="CZ122" s="1038"/>
      <c r="DA122" s="1038"/>
      <c r="DB122" s="1038"/>
      <c r="DC122" s="1038"/>
      <c r="DD122" s="1038"/>
      <c r="DE122" s="1038"/>
      <c r="DF122" s="1039"/>
      <c r="DG122" s="949">
        <v>3008</v>
      </c>
      <c r="DH122" s="950"/>
      <c r="DI122" s="950"/>
      <c r="DJ122" s="950"/>
      <c r="DK122" s="950"/>
      <c r="DL122" s="950">
        <v>3721</v>
      </c>
      <c r="DM122" s="950"/>
      <c r="DN122" s="950"/>
      <c r="DO122" s="950"/>
      <c r="DP122" s="950"/>
      <c r="DQ122" s="950">
        <v>4239</v>
      </c>
      <c r="DR122" s="950"/>
      <c r="DS122" s="950"/>
      <c r="DT122" s="950"/>
      <c r="DU122" s="950"/>
      <c r="DV122" s="951">
        <v>0.7</v>
      </c>
      <c r="DW122" s="951"/>
      <c r="DX122" s="951"/>
      <c r="DY122" s="951"/>
      <c r="DZ122" s="952"/>
    </row>
    <row r="123" spans="1:130" s="197" customFormat="1" ht="26.25" customHeight="1" thickBot="1" x14ac:dyDescent="0.2">
      <c r="A123" s="1005"/>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438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109</v>
      </c>
      <c r="BR123" s="1057"/>
      <c r="BS123" s="1057"/>
      <c r="BT123" s="1057"/>
      <c r="BU123" s="1057"/>
      <c r="BV123" s="1057" t="s">
        <v>109</v>
      </c>
      <c r="BW123" s="1057"/>
      <c r="BX123" s="1057"/>
      <c r="BY123" s="1057"/>
      <c r="BZ123" s="1057"/>
      <c r="CA123" s="1057" t="s">
        <v>109</v>
      </c>
      <c r="CB123" s="1057"/>
      <c r="CC123" s="1057"/>
      <c r="CD123" s="1057"/>
      <c r="CE123" s="1057"/>
      <c r="CF123" s="1058"/>
      <c r="CG123" s="1059"/>
      <c r="CH123" s="1059"/>
      <c r="CI123" s="1059"/>
      <c r="CJ123" s="1060"/>
      <c r="CK123" s="1046"/>
      <c r="CL123" s="1047"/>
      <c r="CM123" s="1047"/>
      <c r="CN123" s="1047"/>
      <c r="CO123" s="1048"/>
      <c r="CP123" s="1037" t="s">
        <v>381</v>
      </c>
      <c r="CQ123" s="1038"/>
      <c r="CR123" s="1038"/>
      <c r="CS123" s="1038"/>
      <c r="CT123" s="1038"/>
      <c r="CU123" s="1038"/>
      <c r="CV123" s="1038"/>
      <c r="CW123" s="1038"/>
      <c r="CX123" s="1038"/>
      <c r="CY123" s="1038"/>
      <c r="CZ123" s="1038"/>
      <c r="DA123" s="1038"/>
      <c r="DB123" s="1038"/>
      <c r="DC123" s="1038"/>
      <c r="DD123" s="1038"/>
      <c r="DE123" s="1038"/>
      <c r="DF123" s="1039"/>
      <c r="DG123" s="988" t="s">
        <v>109</v>
      </c>
      <c r="DH123" s="989"/>
      <c r="DI123" s="989"/>
      <c r="DJ123" s="989"/>
      <c r="DK123" s="990"/>
      <c r="DL123" s="991" t="s">
        <v>109</v>
      </c>
      <c r="DM123" s="989"/>
      <c r="DN123" s="989"/>
      <c r="DO123" s="989"/>
      <c r="DP123" s="990"/>
      <c r="DQ123" s="991" t="s">
        <v>109</v>
      </c>
      <c r="DR123" s="989"/>
      <c r="DS123" s="989"/>
      <c r="DT123" s="989"/>
      <c r="DU123" s="990"/>
      <c r="DV123" s="992" t="s">
        <v>109</v>
      </c>
      <c r="DW123" s="993"/>
      <c r="DX123" s="993"/>
      <c r="DY123" s="993"/>
      <c r="DZ123" s="994"/>
    </row>
    <row r="124" spans="1:130" s="197" customFormat="1" ht="26.25" customHeight="1" x14ac:dyDescent="0.15">
      <c r="A124" s="1005"/>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109</v>
      </c>
      <c r="AB124" s="989"/>
      <c r="AC124" s="989"/>
      <c r="AD124" s="989"/>
      <c r="AE124" s="990"/>
      <c r="AF124" s="991" t="s">
        <v>109</v>
      </c>
      <c r="AG124" s="989"/>
      <c r="AH124" s="989"/>
      <c r="AI124" s="989"/>
      <c r="AJ124" s="990"/>
      <c r="AK124" s="991" t="s">
        <v>109</v>
      </c>
      <c r="AL124" s="989"/>
      <c r="AM124" s="989"/>
      <c r="AN124" s="989"/>
      <c r="AO124" s="990"/>
      <c r="AP124" s="992" t="s">
        <v>109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439</v>
      </c>
      <c r="CQ124" s="1038"/>
      <c r="CR124" s="1038"/>
      <c r="CS124" s="1038"/>
      <c r="CT124" s="1038"/>
      <c r="CU124" s="1038"/>
      <c r="CV124" s="1038"/>
      <c r="CW124" s="1038"/>
      <c r="CX124" s="1038"/>
      <c r="CY124" s="1038"/>
      <c r="CZ124" s="1038"/>
      <c r="DA124" s="1038"/>
      <c r="DB124" s="1038"/>
      <c r="DC124" s="1038"/>
      <c r="DD124" s="1038"/>
      <c r="DE124" s="1038"/>
      <c r="DF124" s="1039"/>
      <c r="DG124" s="1027" t="s">
        <v>109</v>
      </c>
      <c r="DH124" s="1028"/>
      <c r="DI124" s="1028"/>
      <c r="DJ124" s="1028"/>
      <c r="DK124" s="1029"/>
      <c r="DL124" s="1030" t="s">
        <v>109</v>
      </c>
      <c r="DM124" s="1028"/>
      <c r="DN124" s="1028"/>
      <c r="DO124" s="1028"/>
      <c r="DP124" s="1029"/>
      <c r="DQ124" s="1030" t="s">
        <v>109</v>
      </c>
      <c r="DR124" s="1028"/>
      <c r="DS124" s="1028"/>
      <c r="DT124" s="1028"/>
      <c r="DU124" s="1029"/>
      <c r="DV124" s="1031" t="s">
        <v>109</v>
      </c>
      <c r="DW124" s="1032"/>
      <c r="DX124" s="1032"/>
      <c r="DY124" s="1032"/>
      <c r="DZ124" s="1033"/>
    </row>
    <row r="125" spans="1:130" s="197" customFormat="1" ht="26.25" customHeight="1" thickBot="1" x14ac:dyDescent="0.2">
      <c r="A125" s="1005"/>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109</v>
      </c>
      <c r="AB125" s="989"/>
      <c r="AC125" s="989"/>
      <c r="AD125" s="989"/>
      <c r="AE125" s="990"/>
      <c r="AF125" s="991" t="s">
        <v>109</v>
      </c>
      <c r="AG125" s="989"/>
      <c r="AH125" s="989"/>
      <c r="AI125" s="989"/>
      <c r="AJ125" s="990"/>
      <c r="AK125" s="991" t="s">
        <v>109</v>
      </c>
      <c r="AL125" s="989"/>
      <c r="AM125" s="989"/>
      <c r="AN125" s="989"/>
      <c r="AO125" s="990"/>
      <c r="AP125" s="992" t="s">
        <v>109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440</v>
      </c>
      <c r="CL125" s="1044"/>
      <c r="CM125" s="1044"/>
      <c r="CN125" s="1044"/>
      <c r="CO125" s="1045"/>
      <c r="CP125" s="970" t="s">
        <v>441</v>
      </c>
      <c r="CQ125" s="917"/>
      <c r="CR125" s="917"/>
      <c r="CS125" s="917"/>
      <c r="CT125" s="917"/>
      <c r="CU125" s="917"/>
      <c r="CV125" s="917"/>
      <c r="CW125" s="917"/>
      <c r="CX125" s="917"/>
      <c r="CY125" s="917"/>
      <c r="CZ125" s="917"/>
      <c r="DA125" s="917"/>
      <c r="DB125" s="917"/>
      <c r="DC125" s="917"/>
      <c r="DD125" s="917"/>
      <c r="DE125" s="917"/>
      <c r="DF125" s="918"/>
      <c r="DG125" s="956" t="s">
        <v>109</v>
      </c>
      <c r="DH125" s="957"/>
      <c r="DI125" s="957"/>
      <c r="DJ125" s="957"/>
      <c r="DK125" s="957"/>
      <c r="DL125" s="957" t="s">
        <v>109</v>
      </c>
      <c r="DM125" s="957"/>
      <c r="DN125" s="957"/>
      <c r="DO125" s="957"/>
      <c r="DP125" s="957"/>
      <c r="DQ125" s="957" t="s">
        <v>109</v>
      </c>
      <c r="DR125" s="957"/>
      <c r="DS125" s="957"/>
      <c r="DT125" s="957"/>
      <c r="DU125" s="957"/>
      <c r="DV125" s="958" t="s">
        <v>109</v>
      </c>
      <c r="DW125" s="958"/>
      <c r="DX125" s="958"/>
      <c r="DY125" s="958"/>
      <c r="DZ125" s="959"/>
    </row>
    <row r="126" spans="1:130" s="197" customFormat="1" ht="26.25" customHeight="1" x14ac:dyDescent="0.15">
      <c r="A126" s="1005"/>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109</v>
      </c>
      <c r="AB126" s="989"/>
      <c r="AC126" s="989"/>
      <c r="AD126" s="989"/>
      <c r="AE126" s="990"/>
      <c r="AF126" s="991" t="s">
        <v>109</v>
      </c>
      <c r="AG126" s="989"/>
      <c r="AH126" s="989"/>
      <c r="AI126" s="989"/>
      <c r="AJ126" s="990"/>
      <c r="AK126" s="991" t="s">
        <v>109</v>
      </c>
      <c r="AL126" s="989"/>
      <c r="AM126" s="989"/>
      <c r="AN126" s="989"/>
      <c r="AO126" s="990"/>
      <c r="AP126" s="992" t="s">
        <v>109</v>
      </c>
      <c r="AQ126" s="993"/>
      <c r="AR126" s="993"/>
      <c r="AS126" s="993"/>
      <c r="AT126" s="994"/>
      <c r="AU126" s="233"/>
      <c r="AV126" s="233"/>
      <c r="AW126" s="233"/>
      <c r="AX126" s="1066" t="s">
        <v>442</v>
      </c>
      <c r="AY126" s="1067"/>
      <c r="AZ126" s="1067"/>
      <c r="BA126" s="1067"/>
      <c r="BB126" s="1067"/>
      <c r="BC126" s="1067"/>
      <c r="BD126" s="1067"/>
      <c r="BE126" s="1068"/>
      <c r="BF126" s="1082" t="s">
        <v>443</v>
      </c>
      <c r="BG126" s="1067"/>
      <c r="BH126" s="1067"/>
      <c r="BI126" s="1067"/>
      <c r="BJ126" s="1067"/>
      <c r="BK126" s="1067"/>
      <c r="BL126" s="1068"/>
      <c r="BM126" s="1082" t="s">
        <v>444</v>
      </c>
      <c r="BN126" s="1067"/>
      <c r="BO126" s="1067"/>
      <c r="BP126" s="1067"/>
      <c r="BQ126" s="1067"/>
      <c r="BR126" s="1067"/>
      <c r="BS126" s="1068"/>
      <c r="BT126" s="1082" t="s">
        <v>445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446</v>
      </c>
      <c r="CQ126" s="980"/>
      <c r="CR126" s="980"/>
      <c r="CS126" s="980"/>
      <c r="CT126" s="980"/>
      <c r="CU126" s="980"/>
      <c r="CV126" s="980"/>
      <c r="CW126" s="980"/>
      <c r="CX126" s="980"/>
      <c r="CY126" s="980"/>
      <c r="CZ126" s="980"/>
      <c r="DA126" s="980"/>
      <c r="DB126" s="980"/>
      <c r="DC126" s="980"/>
      <c r="DD126" s="980"/>
      <c r="DE126" s="980"/>
      <c r="DF126" s="981"/>
      <c r="DG126" s="949" t="s">
        <v>109</v>
      </c>
      <c r="DH126" s="950"/>
      <c r="DI126" s="950"/>
      <c r="DJ126" s="950"/>
      <c r="DK126" s="950"/>
      <c r="DL126" s="950" t="s">
        <v>109</v>
      </c>
      <c r="DM126" s="950"/>
      <c r="DN126" s="950"/>
      <c r="DO126" s="950"/>
      <c r="DP126" s="950"/>
      <c r="DQ126" s="950" t="s">
        <v>109</v>
      </c>
      <c r="DR126" s="950"/>
      <c r="DS126" s="950"/>
      <c r="DT126" s="950"/>
      <c r="DU126" s="950"/>
      <c r="DV126" s="951" t="s">
        <v>109</v>
      </c>
      <c r="DW126" s="951"/>
      <c r="DX126" s="951"/>
      <c r="DY126" s="951"/>
      <c r="DZ126" s="952"/>
    </row>
    <row r="127" spans="1:130" s="197" customFormat="1" ht="26.25" customHeight="1" thickBot="1" x14ac:dyDescent="0.2">
      <c r="A127" s="1006"/>
      <c r="B127" s="978"/>
      <c r="C127" s="1034" t="s">
        <v>447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109</v>
      </c>
      <c r="AB127" s="989"/>
      <c r="AC127" s="989"/>
      <c r="AD127" s="989"/>
      <c r="AE127" s="990"/>
      <c r="AF127" s="991" t="s">
        <v>109</v>
      </c>
      <c r="AG127" s="989"/>
      <c r="AH127" s="989"/>
      <c r="AI127" s="989"/>
      <c r="AJ127" s="990"/>
      <c r="AK127" s="991" t="s">
        <v>109</v>
      </c>
      <c r="AL127" s="989"/>
      <c r="AM127" s="989"/>
      <c r="AN127" s="989"/>
      <c r="AO127" s="990"/>
      <c r="AP127" s="992" t="s">
        <v>109</v>
      </c>
      <c r="AQ127" s="993"/>
      <c r="AR127" s="993"/>
      <c r="AS127" s="993"/>
      <c r="AT127" s="994"/>
      <c r="AU127" s="233"/>
      <c r="AV127" s="233"/>
      <c r="AW127" s="233"/>
      <c r="AX127" s="916" t="s">
        <v>448</v>
      </c>
      <c r="AY127" s="917"/>
      <c r="AZ127" s="917"/>
      <c r="BA127" s="917"/>
      <c r="BB127" s="917"/>
      <c r="BC127" s="917"/>
      <c r="BD127" s="917"/>
      <c r="BE127" s="918"/>
      <c r="BF127" s="1071" t="s">
        <v>109</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449</v>
      </c>
      <c r="CQ127" s="1075"/>
      <c r="CR127" s="1075"/>
      <c r="CS127" s="1075"/>
      <c r="CT127" s="1075"/>
      <c r="CU127" s="1075"/>
      <c r="CV127" s="1075"/>
      <c r="CW127" s="1075"/>
      <c r="CX127" s="1075"/>
      <c r="CY127" s="1075"/>
      <c r="CZ127" s="1075"/>
      <c r="DA127" s="1075"/>
      <c r="DB127" s="1075"/>
      <c r="DC127" s="1075"/>
      <c r="DD127" s="1075"/>
      <c r="DE127" s="1075"/>
      <c r="DF127" s="1076"/>
      <c r="DG127" s="1077" t="s">
        <v>109</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x14ac:dyDescent="0.15">
      <c r="A128" s="1101" t="s">
        <v>450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451</v>
      </c>
      <c r="X128" s="1103"/>
      <c r="Y128" s="1103"/>
      <c r="Z128" s="1104"/>
      <c r="AA128" s="1119">
        <v>8857</v>
      </c>
      <c r="AB128" s="1120"/>
      <c r="AC128" s="1120"/>
      <c r="AD128" s="1120"/>
      <c r="AE128" s="1121"/>
      <c r="AF128" s="1122">
        <v>8531</v>
      </c>
      <c r="AG128" s="1120"/>
      <c r="AH128" s="1120"/>
      <c r="AI128" s="1120"/>
      <c r="AJ128" s="1121"/>
      <c r="AK128" s="1122">
        <v>7405</v>
      </c>
      <c r="AL128" s="1120"/>
      <c r="AM128" s="1120"/>
      <c r="AN128" s="1120"/>
      <c r="AO128" s="1121"/>
      <c r="AP128" s="1123"/>
      <c r="AQ128" s="1124"/>
      <c r="AR128" s="1124"/>
      <c r="AS128" s="1124"/>
      <c r="AT128" s="1125"/>
      <c r="AU128" s="235"/>
      <c r="AV128" s="235"/>
      <c r="AW128" s="235"/>
      <c r="AX128" s="1084" t="s">
        <v>452</v>
      </c>
      <c r="AY128" s="980"/>
      <c r="AZ128" s="980"/>
      <c r="BA128" s="980"/>
      <c r="BB128" s="980"/>
      <c r="BC128" s="980"/>
      <c r="BD128" s="980"/>
      <c r="BE128" s="981"/>
      <c r="BF128" s="1096" t="s">
        <v>109</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88</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453</v>
      </c>
      <c r="X129" s="1091"/>
      <c r="Y129" s="1091"/>
      <c r="Z129" s="1092"/>
      <c r="AA129" s="988">
        <v>742316</v>
      </c>
      <c r="AB129" s="989"/>
      <c r="AC129" s="989"/>
      <c r="AD129" s="989"/>
      <c r="AE129" s="990"/>
      <c r="AF129" s="991">
        <v>700775</v>
      </c>
      <c r="AG129" s="989"/>
      <c r="AH129" s="989"/>
      <c r="AI129" s="989"/>
      <c r="AJ129" s="990"/>
      <c r="AK129" s="991">
        <v>720850</v>
      </c>
      <c r="AL129" s="989"/>
      <c r="AM129" s="989"/>
      <c r="AN129" s="989"/>
      <c r="AO129" s="990"/>
      <c r="AP129" s="1093"/>
      <c r="AQ129" s="1094"/>
      <c r="AR129" s="1094"/>
      <c r="AS129" s="1094"/>
      <c r="AT129" s="1095"/>
      <c r="AU129" s="235"/>
      <c r="AV129" s="235"/>
      <c r="AW129" s="235"/>
      <c r="AX129" s="1084" t="s">
        <v>454</v>
      </c>
      <c r="AY129" s="980"/>
      <c r="AZ129" s="980"/>
      <c r="BA129" s="980"/>
      <c r="BB129" s="980"/>
      <c r="BC129" s="980"/>
      <c r="BD129" s="980"/>
      <c r="BE129" s="981"/>
      <c r="BF129" s="1085">
        <v>10.5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456</v>
      </c>
      <c r="X130" s="1091"/>
      <c r="Y130" s="1091"/>
      <c r="Z130" s="1092"/>
      <c r="AA130" s="988">
        <v>128108</v>
      </c>
      <c r="AB130" s="989"/>
      <c r="AC130" s="989"/>
      <c r="AD130" s="989"/>
      <c r="AE130" s="990"/>
      <c r="AF130" s="991">
        <v>112877</v>
      </c>
      <c r="AG130" s="989"/>
      <c r="AH130" s="989"/>
      <c r="AI130" s="989"/>
      <c r="AJ130" s="990"/>
      <c r="AK130" s="991">
        <v>114706</v>
      </c>
      <c r="AL130" s="989"/>
      <c r="AM130" s="989"/>
      <c r="AN130" s="989"/>
      <c r="AO130" s="990"/>
      <c r="AP130" s="1093"/>
      <c r="AQ130" s="1094"/>
      <c r="AR130" s="1094"/>
      <c r="AS130" s="1094"/>
      <c r="AT130" s="1095"/>
      <c r="AU130" s="235"/>
      <c r="AV130" s="235"/>
      <c r="AW130" s="235"/>
      <c r="AX130" s="1143" t="s">
        <v>457</v>
      </c>
      <c r="AY130" s="1075"/>
      <c r="AZ130" s="1075"/>
      <c r="BA130" s="1075"/>
      <c r="BB130" s="1075"/>
      <c r="BC130" s="1075"/>
      <c r="BD130" s="1075"/>
      <c r="BE130" s="1076"/>
      <c r="BF130" s="1105" t="s">
        <v>109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458</v>
      </c>
      <c r="X131" s="1114"/>
      <c r="Y131" s="1114"/>
      <c r="Z131" s="1115"/>
      <c r="AA131" s="1027">
        <v>614208</v>
      </c>
      <c r="AB131" s="1028"/>
      <c r="AC131" s="1028"/>
      <c r="AD131" s="1028"/>
      <c r="AE131" s="1029"/>
      <c r="AF131" s="1030">
        <v>587898</v>
      </c>
      <c r="AG131" s="1028"/>
      <c r="AH131" s="1028"/>
      <c r="AI131" s="1028"/>
      <c r="AJ131" s="1029"/>
      <c r="AK131" s="1030">
        <v>606144</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459</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460</v>
      </c>
      <c r="W132" s="1131"/>
      <c r="X132" s="1131"/>
      <c r="Y132" s="1131"/>
      <c r="Z132" s="1132"/>
      <c r="AA132" s="1133">
        <v>11.95588465</v>
      </c>
      <c r="AB132" s="1134"/>
      <c r="AC132" s="1134"/>
      <c r="AD132" s="1134"/>
      <c r="AE132" s="1135"/>
      <c r="AF132" s="1136">
        <v>10.82755852</v>
      </c>
      <c r="AG132" s="1134"/>
      <c r="AH132" s="1134"/>
      <c r="AI132" s="1134"/>
      <c r="AJ132" s="1135"/>
      <c r="AK132" s="1136">
        <v>8.9630516839999999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461</v>
      </c>
      <c r="W133" s="1138"/>
      <c r="X133" s="1138"/>
      <c r="Y133" s="1138"/>
      <c r="Z133" s="1139"/>
      <c r="AA133" s="1140">
        <v>13.8</v>
      </c>
      <c r="AB133" s="1141"/>
      <c r="AC133" s="1141"/>
      <c r="AD133" s="1141"/>
      <c r="AE133" s="1142"/>
      <c r="AF133" s="1140">
        <v>12.2</v>
      </c>
      <c r="AG133" s="1141"/>
      <c r="AH133" s="1141"/>
      <c r="AI133" s="1141"/>
      <c r="AJ133" s="1142"/>
      <c r="AK133" s="1140">
        <v>10.5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47" t="s">
        <v>464</v>
      </c>
      <c r="L7" s="254"/>
      <c r="M7" s="255" t="s">
        <v>465</v>
      </c>
      <c r="N7" s="256"/>
    </row>
    <row r="8" spans="1:16" x14ac:dyDescent="0.15">
      <c r="A8" s="248"/>
      <c r="B8" s="244"/>
      <c r="C8" s="244"/>
      <c r="D8" s="244"/>
      <c r="E8" s="244"/>
      <c r="F8" s="244"/>
      <c r="G8" s="257"/>
      <c r="H8" s="258"/>
      <c r="I8" s="258"/>
      <c r="J8" s="259"/>
      <c r="K8" s="1148"/>
      <c r="L8" s="260" t="s">
        <v>466</v>
      </c>
      <c r="M8" s="261" t="s">
        <v>467</v>
      </c>
      <c r="N8" s="262" t="s">
        <v>468</v>
      </c>
    </row>
    <row r="9" spans="1:16" x14ac:dyDescent="0.15">
      <c r="A9" s="248"/>
      <c r="B9" s="244"/>
      <c r="C9" s="244"/>
      <c r="D9" s="244"/>
      <c r="E9" s="244"/>
      <c r="F9" s="244"/>
      <c r="G9" s="1149" t="s">
        <v>469</v>
      </c>
      <c r="H9" s="1150"/>
      <c r="I9" s="1150"/>
      <c r="J9" s="1151"/>
      <c r="K9" s="263">
        <v>149292</v>
      </c>
      <c r="L9" s="264">
        <v>250070</v>
      </c>
      <c r="M9" s="265">
        <v>187155</v>
      </c>
      <c r="N9" s="266">
        <v>33.6</v>
      </c>
    </row>
    <row r="10" spans="1:16" x14ac:dyDescent="0.15">
      <c r="A10" s="248"/>
      <c r="B10" s="244"/>
      <c r="C10" s="244"/>
      <c r="D10" s="244"/>
      <c r="E10" s="244"/>
      <c r="F10" s="244"/>
      <c r="G10" s="1149" t="s">
        <v>470</v>
      </c>
      <c r="H10" s="1150"/>
      <c r="I10" s="1150"/>
      <c r="J10" s="1151"/>
      <c r="K10" s="267">
        <v>60759</v>
      </c>
      <c r="L10" s="268">
        <v>101774</v>
      </c>
      <c r="M10" s="269">
        <v>20525</v>
      </c>
      <c r="N10" s="270">
        <v>395.9</v>
      </c>
    </row>
    <row r="11" spans="1:16" ht="13.5" customHeight="1" x14ac:dyDescent="0.15">
      <c r="A11" s="248"/>
      <c r="B11" s="244"/>
      <c r="C11" s="244"/>
      <c r="D11" s="244"/>
      <c r="E11" s="244"/>
      <c r="F11" s="244"/>
      <c r="G11" s="1149" t="s">
        <v>471</v>
      </c>
      <c r="H11" s="1150"/>
      <c r="I11" s="1150"/>
      <c r="J11" s="1151"/>
      <c r="K11" s="267">
        <v>15464</v>
      </c>
      <c r="L11" s="268">
        <v>25903</v>
      </c>
      <c r="M11" s="269">
        <v>27959</v>
      </c>
      <c r="N11" s="270">
        <v>-7.4</v>
      </c>
    </row>
    <row r="12" spans="1:16" ht="13.5" customHeight="1" x14ac:dyDescent="0.15">
      <c r="A12" s="248"/>
      <c r="B12" s="244"/>
      <c r="C12" s="244"/>
      <c r="D12" s="244"/>
      <c r="E12" s="244"/>
      <c r="F12" s="244"/>
      <c r="G12" s="1149" t="s">
        <v>472</v>
      </c>
      <c r="H12" s="1150"/>
      <c r="I12" s="1150"/>
      <c r="J12" s="1151"/>
      <c r="K12" s="267" t="s">
        <v>473</v>
      </c>
      <c r="L12" s="268" t="s">
        <v>473</v>
      </c>
      <c r="M12" s="269">
        <v>2910</v>
      </c>
      <c r="N12" s="270" t="s">
        <v>473</v>
      </c>
    </row>
    <row r="13" spans="1:16" ht="13.5" customHeight="1" x14ac:dyDescent="0.15">
      <c r="A13" s="248"/>
      <c r="B13" s="244"/>
      <c r="C13" s="244"/>
      <c r="D13" s="244"/>
      <c r="E13" s="244"/>
      <c r="F13" s="244"/>
      <c r="G13" s="1149" t="s">
        <v>474</v>
      </c>
      <c r="H13" s="1150"/>
      <c r="I13" s="1150"/>
      <c r="J13" s="1151"/>
      <c r="K13" s="267" t="s">
        <v>473</v>
      </c>
      <c r="L13" s="268" t="s">
        <v>473</v>
      </c>
      <c r="M13" s="269" t="s">
        <v>473</v>
      </c>
      <c r="N13" s="270" t="s">
        <v>473</v>
      </c>
    </row>
    <row r="14" spans="1:16" ht="13.5" customHeight="1" x14ac:dyDescent="0.15">
      <c r="A14" s="248"/>
      <c r="B14" s="244"/>
      <c r="C14" s="244"/>
      <c r="D14" s="244"/>
      <c r="E14" s="244"/>
      <c r="F14" s="244"/>
      <c r="G14" s="1149" t="s">
        <v>475</v>
      </c>
      <c r="H14" s="1150"/>
      <c r="I14" s="1150"/>
      <c r="J14" s="1151"/>
      <c r="K14" s="267">
        <v>8184</v>
      </c>
      <c r="L14" s="268">
        <v>13709</v>
      </c>
      <c r="M14" s="269">
        <v>9160</v>
      </c>
      <c r="N14" s="270">
        <v>49.7</v>
      </c>
    </row>
    <row r="15" spans="1:16" ht="13.5" customHeight="1" x14ac:dyDescent="0.15">
      <c r="A15" s="248"/>
      <c r="B15" s="244"/>
      <c r="C15" s="244"/>
      <c r="D15" s="244"/>
      <c r="E15" s="244"/>
      <c r="F15" s="244"/>
      <c r="G15" s="1149" t="s">
        <v>476</v>
      </c>
      <c r="H15" s="1150"/>
      <c r="I15" s="1150"/>
      <c r="J15" s="1151"/>
      <c r="K15" s="267">
        <v>9398</v>
      </c>
      <c r="L15" s="268">
        <v>15742</v>
      </c>
      <c r="M15" s="269">
        <v>4580</v>
      </c>
      <c r="N15" s="270">
        <v>243.7</v>
      </c>
    </row>
    <row r="16" spans="1:16" x14ac:dyDescent="0.15">
      <c r="A16" s="248"/>
      <c r="B16" s="244"/>
      <c r="C16" s="244"/>
      <c r="D16" s="244"/>
      <c r="E16" s="244"/>
      <c r="F16" s="244"/>
      <c r="G16" s="1152" t="s">
        <v>477</v>
      </c>
      <c r="H16" s="1153"/>
      <c r="I16" s="1153"/>
      <c r="J16" s="1154"/>
      <c r="K16" s="268">
        <v>-12887</v>
      </c>
      <c r="L16" s="268">
        <v>-21586</v>
      </c>
      <c r="M16" s="269">
        <v>-19254</v>
      </c>
      <c r="N16" s="270">
        <v>12.1</v>
      </c>
    </row>
    <row r="17" spans="1:16" x14ac:dyDescent="0.15">
      <c r="A17" s="248"/>
      <c r="B17" s="244"/>
      <c r="C17" s="244"/>
      <c r="D17" s="244"/>
      <c r="E17" s="244"/>
      <c r="F17" s="244"/>
      <c r="G17" s="1152" t="s">
        <v>167</v>
      </c>
      <c r="H17" s="1153"/>
      <c r="I17" s="1153"/>
      <c r="J17" s="1154"/>
      <c r="K17" s="268">
        <v>230210</v>
      </c>
      <c r="L17" s="268">
        <v>385611</v>
      </c>
      <c r="M17" s="269">
        <v>233033</v>
      </c>
      <c r="N17" s="270">
        <v>65.5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44" t="s">
        <v>482</v>
      </c>
      <c r="H21" s="1145"/>
      <c r="I21" s="1145"/>
      <c r="J21" s="1146"/>
      <c r="K21" s="280">
        <v>25.13</v>
      </c>
      <c r="L21" s="281">
        <v>21.21</v>
      </c>
      <c r="M21" s="282">
        <v>3.92</v>
      </c>
      <c r="N21" s="249"/>
      <c r="O21" s="283"/>
      <c r="P21" s="279"/>
    </row>
    <row r="22" spans="1:16" s="284" customFormat="1" x14ac:dyDescent="0.15">
      <c r="A22" s="279"/>
      <c r="B22" s="249"/>
      <c r="C22" s="249"/>
      <c r="D22" s="249"/>
      <c r="E22" s="249"/>
      <c r="F22" s="249"/>
      <c r="G22" s="1144" t="s">
        <v>483</v>
      </c>
      <c r="H22" s="1145"/>
      <c r="I22" s="1145"/>
      <c r="J22" s="1146"/>
      <c r="K22" s="285">
        <v>91.6</v>
      </c>
      <c r="L22" s="286">
        <v>95.4</v>
      </c>
      <c r="M22" s="287">
        <v>-3.8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47" t="s">
        <v>464</v>
      </c>
      <c r="L30" s="254"/>
      <c r="M30" s="255" t="s">
        <v>465</v>
      </c>
      <c r="N30" s="256"/>
    </row>
    <row r="31" spans="1:16" x14ac:dyDescent="0.15">
      <c r="A31" s="248"/>
      <c r="B31" s="244"/>
      <c r="C31" s="244"/>
      <c r="D31" s="244"/>
      <c r="E31" s="244"/>
      <c r="F31" s="244"/>
      <c r="G31" s="257"/>
      <c r="H31" s="258"/>
      <c r="I31" s="258"/>
      <c r="J31" s="259"/>
      <c r="K31" s="1148"/>
      <c r="L31" s="260" t="s">
        <v>466</v>
      </c>
      <c r="M31" s="261" t="s">
        <v>467</v>
      </c>
      <c r="N31" s="262" t="s">
        <v>468</v>
      </c>
    </row>
    <row r="32" spans="1:16" ht="27" customHeight="1" x14ac:dyDescent="0.15">
      <c r="A32" s="248"/>
      <c r="B32" s="244"/>
      <c r="C32" s="244"/>
      <c r="D32" s="244"/>
      <c r="E32" s="244"/>
      <c r="F32" s="244"/>
      <c r="G32" s="1160" t="s">
        <v>487</v>
      </c>
      <c r="H32" s="1161"/>
      <c r="I32" s="1161"/>
      <c r="J32" s="1162"/>
      <c r="K32" s="294">
        <v>109091</v>
      </c>
      <c r="L32" s="294">
        <v>182732</v>
      </c>
      <c r="M32" s="295">
        <v>137219</v>
      </c>
      <c r="N32" s="296">
        <v>33.200000000000003</v>
      </c>
    </row>
    <row r="33" spans="1:16" ht="13.5" customHeight="1" x14ac:dyDescent="0.15">
      <c r="A33" s="248"/>
      <c r="B33" s="244"/>
      <c r="C33" s="244"/>
      <c r="D33" s="244"/>
      <c r="E33" s="244"/>
      <c r="F33" s="244"/>
      <c r="G33" s="1160" t="s">
        <v>488</v>
      </c>
      <c r="H33" s="1161"/>
      <c r="I33" s="1161"/>
      <c r="J33" s="1162"/>
      <c r="K33" s="294" t="s">
        <v>473</v>
      </c>
      <c r="L33" s="294" t="s">
        <v>473</v>
      </c>
      <c r="M33" s="295" t="s">
        <v>473</v>
      </c>
      <c r="N33" s="296" t="s">
        <v>473</v>
      </c>
    </row>
    <row r="34" spans="1:16" ht="27" customHeight="1" x14ac:dyDescent="0.15">
      <c r="A34" s="248"/>
      <c r="B34" s="244"/>
      <c r="C34" s="244"/>
      <c r="D34" s="244"/>
      <c r="E34" s="244"/>
      <c r="F34" s="244"/>
      <c r="G34" s="1160" t="s">
        <v>489</v>
      </c>
      <c r="H34" s="1161"/>
      <c r="I34" s="1161"/>
      <c r="J34" s="1162"/>
      <c r="K34" s="294" t="s">
        <v>473</v>
      </c>
      <c r="L34" s="294" t="s">
        <v>473</v>
      </c>
      <c r="M34" s="295">
        <v>4</v>
      </c>
      <c r="N34" s="296" t="s">
        <v>473</v>
      </c>
    </row>
    <row r="35" spans="1:16" ht="27" customHeight="1" x14ac:dyDescent="0.15">
      <c r="A35" s="248"/>
      <c r="B35" s="244"/>
      <c r="C35" s="244"/>
      <c r="D35" s="244"/>
      <c r="E35" s="244"/>
      <c r="F35" s="244"/>
      <c r="G35" s="1160" t="s">
        <v>490</v>
      </c>
      <c r="H35" s="1161"/>
      <c r="I35" s="1161"/>
      <c r="J35" s="1162"/>
      <c r="K35" s="294">
        <v>63891</v>
      </c>
      <c r="L35" s="294">
        <v>107020</v>
      </c>
      <c r="M35" s="295">
        <v>30414</v>
      </c>
      <c r="N35" s="296">
        <v>251.9</v>
      </c>
    </row>
    <row r="36" spans="1:16" ht="27" customHeight="1" x14ac:dyDescent="0.15">
      <c r="A36" s="248"/>
      <c r="B36" s="244"/>
      <c r="C36" s="244"/>
      <c r="D36" s="244"/>
      <c r="E36" s="244"/>
      <c r="F36" s="244"/>
      <c r="G36" s="1160" t="s">
        <v>491</v>
      </c>
      <c r="H36" s="1161"/>
      <c r="I36" s="1161"/>
      <c r="J36" s="1162"/>
      <c r="K36" s="294">
        <v>1634</v>
      </c>
      <c r="L36" s="294">
        <v>2737</v>
      </c>
      <c r="M36" s="295">
        <v>5195</v>
      </c>
      <c r="N36" s="296">
        <v>-47.3</v>
      </c>
    </row>
    <row r="37" spans="1:16" ht="13.5" customHeight="1" x14ac:dyDescent="0.15">
      <c r="A37" s="248"/>
      <c r="B37" s="244"/>
      <c r="C37" s="244"/>
      <c r="D37" s="244"/>
      <c r="E37" s="244"/>
      <c r="F37" s="244"/>
      <c r="G37" s="1160" t="s">
        <v>492</v>
      </c>
      <c r="H37" s="1161"/>
      <c r="I37" s="1161"/>
      <c r="J37" s="1162"/>
      <c r="K37" s="294">
        <v>1824</v>
      </c>
      <c r="L37" s="294">
        <v>3055</v>
      </c>
      <c r="M37" s="295">
        <v>2257</v>
      </c>
      <c r="N37" s="296">
        <v>35.4</v>
      </c>
    </row>
    <row r="38" spans="1:16" ht="27" customHeight="1" x14ac:dyDescent="0.15">
      <c r="A38" s="248"/>
      <c r="B38" s="244"/>
      <c r="C38" s="244"/>
      <c r="D38" s="244"/>
      <c r="E38" s="244"/>
      <c r="F38" s="244"/>
      <c r="G38" s="1163" t="s">
        <v>493</v>
      </c>
      <c r="H38" s="1164"/>
      <c r="I38" s="1164"/>
      <c r="J38" s="1165"/>
      <c r="K38" s="297" t="s">
        <v>473</v>
      </c>
      <c r="L38" s="297" t="s">
        <v>473</v>
      </c>
      <c r="M38" s="298">
        <v>40</v>
      </c>
      <c r="N38" s="299" t="s">
        <v>473</v>
      </c>
      <c r="O38" s="293"/>
    </row>
    <row r="39" spans="1:16" x14ac:dyDescent="0.15">
      <c r="A39" s="248"/>
      <c r="B39" s="244"/>
      <c r="C39" s="244"/>
      <c r="D39" s="244"/>
      <c r="E39" s="244"/>
      <c r="F39" s="244"/>
      <c r="G39" s="1163" t="s">
        <v>494</v>
      </c>
      <c r="H39" s="1164"/>
      <c r="I39" s="1164"/>
      <c r="J39" s="1165"/>
      <c r="K39" s="300">
        <v>-7405</v>
      </c>
      <c r="L39" s="300">
        <v>-12404</v>
      </c>
      <c r="M39" s="301">
        <v>-7960</v>
      </c>
      <c r="N39" s="302">
        <v>55.8</v>
      </c>
      <c r="O39" s="293"/>
    </row>
    <row r="40" spans="1:16" ht="27" customHeight="1" x14ac:dyDescent="0.15">
      <c r="A40" s="248"/>
      <c r="B40" s="244"/>
      <c r="C40" s="244"/>
      <c r="D40" s="244"/>
      <c r="E40" s="244"/>
      <c r="F40" s="244"/>
      <c r="G40" s="1160" t="s">
        <v>495</v>
      </c>
      <c r="H40" s="1161"/>
      <c r="I40" s="1161"/>
      <c r="J40" s="1162"/>
      <c r="K40" s="300">
        <v>-114706</v>
      </c>
      <c r="L40" s="300">
        <v>-192137</v>
      </c>
      <c r="M40" s="301">
        <v>-124831</v>
      </c>
      <c r="N40" s="302">
        <v>53.9</v>
      </c>
      <c r="O40" s="293"/>
    </row>
    <row r="41" spans="1:16" x14ac:dyDescent="0.15">
      <c r="A41" s="248"/>
      <c r="B41" s="244"/>
      <c r="C41" s="244"/>
      <c r="D41" s="244"/>
      <c r="E41" s="244"/>
      <c r="F41" s="244"/>
      <c r="G41" s="1166" t="s">
        <v>278</v>
      </c>
      <c r="H41" s="1167"/>
      <c r="I41" s="1167"/>
      <c r="J41" s="1168"/>
      <c r="K41" s="294">
        <v>54329</v>
      </c>
      <c r="L41" s="300">
        <v>91003</v>
      </c>
      <c r="M41" s="301">
        <v>42339</v>
      </c>
      <c r="N41" s="302">
        <v>114.9</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55" t="s">
        <v>464</v>
      </c>
      <c r="J49" s="1157" t="s">
        <v>499</v>
      </c>
      <c r="K49" s="1158"/>
      <c r="L49" s="1158"/>
      <c r="M49" s="1158"/>
      <c r="N49" s="1159"/>
    </row>
    <row r="50" spans="1:14" x14ac:dyDescent="0.15">
      <c r="A50" s="248"/>
      <c r="B50" s="244"/>
      <c r="C50" s="244"/>
      <c r="D50" s="244"/>
      <c r="E50" s="244"/>
      <c r="F50" s="244"/>
      <c r="G50" s="312"/>
      <c r="H50" s="313"/>
      <c r="I50" s="1156"/>
      <c r="J50" s="314" t="s">
        <v>500</v>
      </c>
      <c r="K50" s="315" t="s">
        <v>501</v>
      </c>
      <c r="L50" s="316" t="s">
        <v>502</v>
      </c>
      <c r="M50" s="317" t="s">
        <v>503</v>
      </c>
      <c r="N50" s="318" t="s">
        <v>504</v>
      </c>
    </row>
    <row r="51" spans="1:14" x14ac:dyDescent="0.15">
      <c r="A51" s="248"/>
      <c r="B51" s="244"/>
      <c r="C51" s="244"/>
      <c r="D51" s="244"/>
      <c r="E51" s="244"/>
      <c r="F51" s="244"/>
      <c r="G51" s="310" t="s">
        <v>505</v>
      </c>
      <c r="H51" s="311"/>
      <c r="I51" s="319">
        <v>276521</v>
      </c>
      <c r="J51" s="320">
        <v>444568</v>
      </c>
      <c r="K51" s="321">
        <v>10</v>
      </c>
      <c r="L51" s="322">
        <v>216155</v>
      </c>
      <c r="M51" s="323">
        <v>-35.299999999999997</v>
      </c>
      <c r="N51" s="324">
        <v>45.3</v>
      </c>
    </row>
    <row r="52" spans="1:14" x14ac:dyDescent="0.15">
      <c r="A52" s="248"/>
      <c r="B52" s="244"/>
      <c r="C52" s="244"/>
      <c r="D52" s="244"/>
      <c r="E52" s="244"/>
      <c r="F52" s="244"/>
      <c r="G52" s="325"/>
      <c r="H52" s="326" t="s">
        <v>506</v>
      </c>
      <c r="I52" s="327">
        <v>215686</v>
      </c>
      <c r="J52" s="328">
        <v>346762</v>
      </c>
      <c r="K52" s="329">
        <v>-8.8000000000000007</v>
      </c>
      <c r="L52" s="330">
        <v>108827</v>
      </c>
      <c r="M52" s="331">
        <v>-19.600000000000001</v>
      </c>
      <c r="N52" s="332">
        <v>10.8</v>
      </c>
    </row>
    <row r="53" spans="1:14" x14ac:dyDescent="0.15">
      <c r="A53" s="248"/>
      <c r="B53" s="244"/>
      <c r="C53" s="244"/>
      <c r="D53" s="244"/>
      <c r="E53" s="244"/>
      <c r="F53" s="244"/>
      <c r="G53" s="310" t="s">
        <v>507</v>
      </c>
      <c r="H53" s="311"/>
      <c r="I53" s="319">
        <v>120684</v>
      </c>
      <c r="J53" s="320">
        <v>193094</v>
      </c>
      <c r="K53" s="321">
        <v>-56.6</v>
      </c>
      <c r="L53" s="322">
        <v>228305</v>
      </c>
      <c r="M53" s="323">
        <v>5.6</v>
      </c>
      <c r="N53" s="324">
        <v>-62.2</v>
      </c>
    </row>
    <row r="54" spans="1:14" x14ac:dyDescent="0.15">
      <c r="A54" s="248"/>
      <c r="B54" s="244"/>
      <c r="C54" s="244"/>
      <c r="D54" s="244"/>
      <c r="E54" s="244"/>
      <c r="F54" s="244"/>
      <c r="G54" s="325"/>
      <c r="H54" s="326" t="s">
        <v>506</v>
      </c>
      <c r="I54" s="327">
        <v>98742</v>
      </c>
      <c r="J54" s="328">
        <v>157987</v>
      </c>
      <c r="K54" s="329">
        <v>-54.4</v>
      </c>
      <c r="L54" s="330">
        <v>86611</v>
      </c>
      <c r="M54" s="331">
        <v>-20.399999999999999</v>
      </c>
      <c r="N54" s="332">
        <v>-34</v>
      </c>
    </row>
    <row r="55" spans="1:14" x14ac:dyDescent="0.15">
      <c r="A55" s="248"/>
      <c r="B55" s="244"/>
      <c r="C55" s="244"/>
      <c r="D55" s="244"/>
      <c r="E55" s="244"/>
      <c r="F55" s="244"/>
      <c r="G55" s="310" t="s">
        <v>508</v>
      </c>
      <c r="H55" s="311"/>
      <c r="I55" s="319">
        <v>143811</v>
      </c>
      <c r="J55" s="320">
        <v>231953</v>
      </c>
      <c r="K55" s="321">
        <v>20.100000000000001</v>
      </c>
      <c r="L55" s="322">
        <v>316331</v>
      </c>
      <c r="M55" s="323">
        <v>38.6</v>
      </c>
      <c r="N55" s="324">
        <v>-18.5</v>
      </c>
    </row>
    <row r="56" spans="1:14" x14ac:dyDescent="0.15">
      <c r="A56" s="248"/>
      <c r="B56" s="244"/>
      <c r="C56" s="244"/>
      <c r="D56" s="244"/>
      <c r="E56" s="244"/>
      <c r="F56" s="244"/>
      <c r="G56" s="325"/>
      <c r="H56" s="326" t="s">
        <v>506</v>
      </c>
      <c r="I56" s="327">
        <v>89654</v>
      </c>
      <c r="J56" s="328">
        <v>144603</v>
      </c>
      <c r="K56" s="329">
        <v>-8.5</v>
      </c>
      <c r="L56" s="330">
        <v>106387</v>
      </c>
      <c r="M56" s="331">
        <v>22.8</v>
      </c>
      <c r="N56" s="332">
        <v>-31.3</v>
      </c>
    </row>
    <row r="57" spans="1:14" x14ac:dyDescent="0.15">
      <c r="A57" s="248"/>
      <c r="B57" s="244"/>
      <c r="C57" s="244"/>
      <c r="D57" s="244"/>
      <c r="E57" s="244"/>
      <c r="F57" s="244"/>
      <c r="G57" s="310" t="s">
        <v>509</v>
      </c>
      <c r="H57" s="311"/>
      <c r="I57" s="319">
        <v>138766</v>
      </c>
      <c r="J57" s="320">
        <v>229365</v>
      </c>
      <c r="K57" s="321">
        <v>-1.1000000000000001</v>
      </c>
      <c r="L57" s="322">
        <v>333013</v>
      </c>
      <c r="M57" s="323">
        <v>5.3</v>
      </c>
      <c r="N57" s="324">
        <v>-6.4</v>
      </c>
    </row>
    <row r="58" spans="1:14" x14ac:dyDescent="0.15">
      <c r="A58" s="248"/>
      <c r="B58" s="244"/>
      <c r="C58" s="244"/>
      <c r="D58" s="244"/>
      <c r="E58" s="244"/>
      <c r="F58" s="244"/>
      <c r="G58" s="325"/>
      <c r="H58" s="326" t="s">
        <v>506</v>
      </c>
      <c r="I58" s="327">
        <v>128921</v>
      </c>
      <c r="J58" s="328">
        <v>213093</v>
      </c>
      <c r="K58" s="329">
        <v>47.4</v>
      </c>
      <c r="L58" s="330">
        <v>126732</v>
      </c>
      <c r="M58" s="331">
        <v>19.100000000000001</v>
      </c>
      <c r="N58" s="332">
        <v>28.3</v>
      </c>
    </row>
    <row r="59" spans="1:14" x14ac:dyDescent="0.15">
      <c r="A59" s="248"/>
      <c r="B59" s="244"/>
      <c r="C59" s="244"/>
      <c r="D59" s="244"/>
      <c r="E59" s="244"/>
      <c r="F59" s="244"/>
      <c r="G59" s="310" t="s">
        <v>510</v>
      </c>
      <c r="H59" s="311"/>
      <c r="I59" s="319">
        <v>226136</v>
      </c>
      <c r="J59" s="320">
        <v>378787</v>
      </c>
      <c r="K59" s="321">
        <v>65.099999999999994</v>
      </c>
      <c r="L59" s="322">
        <v>280458</v>
      </c>
      <c r="M59" s="323">
        <v>-15.8</v>
      </c>
      <c r="N59" s="324">
        <v>80.900000000000006</v>
      </c>
    </row>
    <row r="60" spans="1:14" x14ac:dyDescent="0.15">
      <c r="A60" s="248"/>
      <c r="B60" s="244"/>
      <c r="C60" s="244"/>
      <c r="D60" s="244"/>
      <c r="E60" s="244"/>
      <c r="F60" s="244"/>
      <c r="G60" s="325"/>
      <c r="H60" s="326" t="s">
        <v>506</v>
      </c>
      <c r="I60" s="333">
        <v>208723</v>
      </c>
      <c r="J60" s="328">
        <v>349620</v>
      </c>
      <c r="K60" s="329">
        <v>64.099999999999994</v>
      </c>
      <c r="L60" s="330">
        <v>127286</v>
      </c>
      <c r="M60" s="331">
        <v>0.4</v>
      </c>
      <c r="N60" s="332">
        <v>63.7</v>
      </c>
    </row>
    <row r="61" spans="1:14" x14ac:dyDescent="0.15">
      <c r="A61" s="248"/>
      <c r="B61" s="244"/>
      <c r="C61" s="244"/>
      <c r="D61" s="244"/>
      <c r="E61" s="244"/>
      <c r="F61" s="244"/>
      <c r="G61" s="310" t="s">
        <v>511</v>
      </c>
      <c r="H61" s="334"/>
      <c r="I61" s="335">
        <v>181184</v>
      </c>
      <c r="J61" s="336">
        <v>295553</v>
      </c>
      <c r="K61" s="337">
        <v>7.5</v>
      </c>
      <c r="L61" s="338">
        <v>274852</v>
      </c>
      <c r="M61" s="339">
        <v>-0.3</v>
      </c>
      <c r="N61" s="324">
        <v>7.8</v>
      </c>
    </row>
    <row r="62" spans="1:14" x14ac:dyDescent="0.15">
      <c r="A62" s="248"/>
      <c r="B62" s="244"/>
      <c r="C62" s="244"/>
      <c r="D62" s="244"/>
      <c r="E62" s="244"/>
      <c r="F62" s="244"/>
      <c r="G62" s="325"/>
      <c r="H62" s="326" t="s">
        <v>506</v>
      </c>
      <c r="I62" s="327">
        <v>148345</v>
      </c>
      <c r="J62" s="328">
        <v>242413</v>
      </c>
      <c r="K62" s="329">
        <v>8</v>
      </c>
      <c r="L62" s="330">
        <v>111169</v>
      </c>
      <c r="M62" s="331">
        <v>0.5</v>
      </c>
      <c r="N62" s="332">
        <v>7.5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69" t="s">
        <v>3</v>
      </c>
      <c r="D47" s="1169"/>
      <c r="E47" s="1170"/>
      <c r="F47" s="11">
        <v>41.38</v>
      </c>
      <c r="G47" s="12">
        <v>53.57</v>
      </c>
      <c r="H47" s="12">
        <v>60.15</v>
      </c>
      <c r="I47" s="12">
        <v>73.849999999999994</v>
      </c>
      <c r="J47" s="13">
        <v>78.319999999999993</v>
      </c>
    </row>
    <row r="48" spans="2:10" ht="57.75" customHeight="1" x14ac:dyDescent="0.15">
      <c r="B48" s="14"/>
      <c r="C48" s="1171" t="s">
        <v>4</v>
      </c>
      <c r="D48" s="1171"/>
      <c r="E48" s="1172"/>
      <c r="F48" s="15">
        <v>5.71</v>
      </c>
      <c r="G48" s="16">
        <v>4.9400000000000004</v>
      </c>
      <c r="H48" s="16">
        <v>10.039999999999999</v>
      </c>
      <c r="I48" s="16">
        <v>4.87</v>
      </c>
      <c r="J48" s="17">
        <v>6.29</v>
      </c>
    </row>
    <row r="49" spans="2:10" ht="57.75" customHeight="1" thickBot="1" x14ac:dyDescent="0.2">
      <c r="B49" s="18"/>
      <c r="C49" s="1173" t="s">
        <v>5</v>
      </c>
      <c r="D49" s="1173"/>
      <c r="E49" s="1174"/>
      <c r="F49" s="19">
        <v>6.02</v>
      </c>
      <c r="G49" s="20">
        <v>15.92</v>
      </c>
      <c r="H49" s="20">
        <v>10.84</v>
      </c>
      <c r="I49" s="20">
        <v>4.37</v>
      </c>
      <c r="J49" s="21">
        <v>8.07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長野県</cp:lastModifiedBy>
  <cp:lastPrinted>2017-03-29T07:39:21Z</cp:lastPrinted>
  <dcterms:created xsi:type="dcterms:W3CDTF">2017-01-25T02:59:56Z</dcterms:created>
  <dcterms:modified xsi:type="dcterms:W3CDTF">2017-05-17T02:04:37Z</dcterms:modified>
</cp:coreProperties>
</file>