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concurrentManualCount="2"/>
</workbook>
</file>

<file path=xl/calcChain.xml><?xml version="1.0" encoding="utf-8"?>
<calcChain xmlns="http://schemas.openxmlformats.org/spreadsheetml/2006/main">
  <c r="AU88" i="11" l="1"/>
  <c r="AP88" i="11"/>
  <c r="AF88"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BW34" i="9"/>
  <c r="BW35" i="9" s="1"/>
  <c r="BW36" i="9" s="1"/>
  <c r="BW37" i="9" s="1"/>
  <c r="BW38" i="9" s="1"/>
  <c r="BW39" i="9" s="1"/>
  <c r="BW40" i="9" s="1"/>
  <c r="BW41" i="9" s="1"/>
  <c r="BW42" i="9" s="1"/>
  <c r="BW43" i="9" s="1"/>
  <c r="AM34" i="9"/>
  <c r="C34" i="9"/>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<sst xmlns="http://schemas.openxmlformats.org/spreadsheetml/2006/main" count="1128" uniqueCount="557">
  <si>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</si>
  <si>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</si>
  <si>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</si>
  <si>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</si>
  <si>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</si>
  <si>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</si>
  <si>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</si>
  <si>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</si>
  <si>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</si>
  <si>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</si>
  <si>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</si>
  <si>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</si>
  <si>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</si>
  <si>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</si>
  <si>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</si>
  <si>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</si>
  <si>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</si>
  <si>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</si>
  <si>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</si>
  <si>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</si>
  <si>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</si>
  <si>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</si>
  <si>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</si>
  <si>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</si>
  <si>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</si>
  <si>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</si>
  <si>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</si>
  <si>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</si>
  <si>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</si>
  <si>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</si>
  <si>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</si>
  <si>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</si>
  <si>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</si>
  <si>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</si>
  <si>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</si>
  <si>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</si>
  <si>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</si>
  <si>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</si>
  <si>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</si>
  <si>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</si>
  <si>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</si>
  <si>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</si>
  <si>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</si>
  <si>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</si>
  <si>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</si>
  <si>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</si>
  <si>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</si>
  <si>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</si>
  <si>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</si>
  <si>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</si>
  <si>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</si>
  <si>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</si>
  <si>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</si>
  <si>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</si>
  <si>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</si>
  <si>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</si>
  <si>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</si>
  <si>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</si>
  <si>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</si>
  <si>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</si>
  <si>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</si>
  <si>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</si>
  <si>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</si>
  <si>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</si>
  <si>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</si>
  <si>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</si>
  <si>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</si>
  <si>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</si>
  <si>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</si>
  <si>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</si>
  <si>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</si>
  <si>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</si>
  <si>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</si>
  <si>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</si>
  <si>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</si>
  <si>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</si>
  <si>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</si>
  <si>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</si>
  <si>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</si>
  <si>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</si>
  <si>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</si>
  <si>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</si>
  <si>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</si>
  <si>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</si>
  <si>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</si>
  <si>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</si>
  <si>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</si>
  <si>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</si>
  <si>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</si>
  <si>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</si>
  <si>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</si>
  <si>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</si>
  <si>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</si>
  <si>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</si>
  <si>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</si>
  <si>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</si>
  <si>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</si>
  <si>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</si>
  <si>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</si>
  <si>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</si>
  <si>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</si>
  <si>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</si>
  <si>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</si>
  <si>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</si>
  <si>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</si>
  <si>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</si>
  <si>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</si>
  <si>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</si>
  <si>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</si>
  <si>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</si>
  <si>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</si>
  <si>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</si>
  <si>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</si>
  <si>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</si>
  <si>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</si>
  <si>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</si>
  <si>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</si>
  <si>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</si>
  <si>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</si>
  <si>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</si>
  <si>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</si>
  <si>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</si>
  <si>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</si>
  <si>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</si>
  <si>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</si>
  <si>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</si>
  <si>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</si>
  <si>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</si>
  <si>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</si>
  <si>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</si>
  <si>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</si>
  <si>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</si>
  <si>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</si>
  <si>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</si>
  <si>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</si>
  <si>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</si>
  <si>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</si>
  <si>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</si>
  <si>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</si>
  <si>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</si>
  <si>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</si>
  <si>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</si>
  <si>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</si>
  <si>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</si>
  <si>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</si>
  <si>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</si>
  <si>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</si>
  <si>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</si>
  <si>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</si>
  <si>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</si>
  <si>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</si>
  <si>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</si>
  <si>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</si>
  <si>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</si>
  <si>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</si>
  <si>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</si>
  <si>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</si>
  <si>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</si>
  <si>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</si>
  <si>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</si>
  <si>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</si>
  <si>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</si>
  <si>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</si>
  <si>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</si>
  <si>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</si>
  <si>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</si>
  <si>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</si>
  <si>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</si>
  <si>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</si>
  <si>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</si>
  <si>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</si>
  <si>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</si>
  <si>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</si>
  <si>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</si>
  <si>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</si>
  <si>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</si>
  <si>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</si>
  <si>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</si>
  <si>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</si>
  <si>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</si>
  <si>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</si>
  <si>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</si>
  <si>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</si>
  <si>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</si>
  <si>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</si>
  <si>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</si>
  <si>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</si>
  <si>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</si>
  <si>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</si>
  <si>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</si>
  <si>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</si>
  <si>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</si>
  <si>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</si>
  <si>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</si>
  <si>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長野県下條村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</si>
  <si>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</si>
  <si>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</si>
  <si>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</si>
  <si>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</si>
  <si>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</si>
  <si>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</si>
  <si>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</si>
  <si>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</si>
  <si>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</si>
  <si>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</si>
  <si>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</si>
  <si>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</si>
  <si>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</si>
  <si>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</si>
  <si>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</si>
  <si>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</si>
  <si>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</si>
  <si>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</si>
  <si>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</si>
  <si>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</si>
  <si>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</si>
  <si>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</si>
  <si>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</si>
  <si>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</si>
  <si>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</si>
  <si>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</si>
  <si>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</si>
  <si>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</si>
  <si>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</si>
  <si>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</si>
  <si>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</si>
  <si>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</si>
  <si>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</si>
  <si>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</si>
  <si>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</si>
  <si>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</si>
  <si>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</si>
  <si>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</si>
  <si>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</si>
  <si>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</si>
  <si>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</si>
  <si>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</si>
  <si>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</si>
  <si>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</si>
  <si>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</si>
  <si>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</si>
  <si>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</si>
  <si>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</si>
  <si>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</si>
  <si>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</si>
  <si>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</si>
  <si>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</si>
  <si>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</si>
  <si>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</si>
  <si>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</si>
  <si>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</si>
  <si>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</si>
  <si>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</si>
  <si>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</si>
  <si>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</si>
  <si>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</si>
  <si>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</si>
  <si>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</si>
  <si>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</si>
  <si>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</si>
  <si>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</si>
  <si>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</si>
  <si>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</si>
  <si>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</si>
  <si>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</si>
  <si>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</si>
  <si>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</si>
  <si>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</si>
  <si>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</si>
  <si>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</si>
  <si>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</si>
  <si>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</si>
  <si>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</si>
  <si>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</si>
  <si>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</si>
  <si>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</si>
  <si>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</si>
  <si>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</si>
  <si>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</si>
  <si>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</si>
  <si>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</si>
  <si>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</si>
  <si>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</si>
  <si>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</si>
  <si>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</si>
  <si>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</si>
  <si>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</si>
  <si>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</si>
  <si>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</si>
  <si>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</si>
  <si>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</si>
  <si>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</si>
  <si>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</si>
  <si>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</si>
  <si>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</si>
  <si>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</si>
  <si>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</si>
  <si>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</si>
  <si>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</si>
  <si>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</si>
  <si>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</si>
  <si>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</si>
  <si>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</si>
  <si>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</si>
  <si>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</si>
  <si>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</si>
  <si>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</si>
  <si>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</si>
  <si>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</si>
  <si>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</si>
  <si>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</si>
  <si>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</si>
  <si>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</si>
  <si>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</si>
  <si>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</si>
  <si>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</si>
  <si>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</si>
  <si>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</si>
  <si>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</si>
  <si>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</si>
  <si>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</si>
  <si>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</si>
  <si>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</si>
  <si>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</si>
  <si>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</si>
  <si>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</si>
  <si>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</si>
  <si>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</si>
  <si>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</si>
  <si>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</si>
  <si>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</si>
  <si>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</si>
  <si>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</si>
  <si>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</si>
  <si>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</si>
  <si>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</si>
  <si>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</si>
  <si>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</si>
  <si>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</si>
  <si>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</si>
  <si>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</si>
  <si>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</si>
  <si>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</si>
  <si>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</si>
  <si>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長野県下條村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</si>
  <si>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</si>
  <si>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</si>
  <si>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</si>
  <si>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</si>
  <si>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</si>
  <si>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</si>
  <si>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</si>
  <si>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</si>
  <si>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</si>
  <si>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</si>
  <si>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</si>
  <si>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</si>
  <si>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</si>
  <si>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</si>
  <si>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</si>
  <si>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</si>
  <si>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</si>
  <si>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</si>
  <si>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</si>
  <si>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</si>
  <si>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</si>
  <si>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</si>
  <si>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</si>
  <si>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</si>
  <si>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</si>
  <si>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</si>
  <si>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</si>
  <si>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</si>
  <si>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</si>
  <si>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</si>
  <si>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</si>
  <si>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</si>
  <si>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</si>
  <si>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下條村国民健康保険特別会計</t>
    <phoneticPr fontId="5"/>
  </si>
  <si>
    <t>下條村介護保険特別会計</t>
    <phoneticPr fontId="5"/>
  </si>
  <si>
    <t>下條村後期高齢者医療特別会計</t>
    <phoneticPr fontId="5"/>
  </si>
  <si>
    <t>下條村営水道特別会計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</si>
  <si>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</si>
  <si>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</si>
  <si>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</si>
  <si>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</si>
  <si>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</si>
  <si>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</si>
  <si>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</si>
  <si>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</si>
  <si>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</si>
  <si>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</si>
  <si>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</si>
  <si>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</si>
  <si>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</si>
  <si>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</si>
  <si>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</si>
  <si>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</si>
  <si>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</si>
  <si>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</si>
  <si>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</si>
  <si>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</si>
  <si>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</si>
  <si>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</si>
  <si>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</si>
  <si>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</si>
  <si>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</si>
  <si>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</si>
  <si>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</si>
  <si>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</si>
  <si>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</si>
  <si>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</si>
  <si>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</si>
  <si>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</si>
  <si>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</si>
  <si>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</si>
  <si>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</si>
  <si>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</si>
  <si>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</si>
  <si>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</si>
  <si>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</si>
  <si>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</si>
  <si>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</si>
  <si>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</si>
  <si>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</si>
  <si>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</si>
  <si>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</si>
  <si>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</si>
  <si>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</si>
  <si>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</si>
  <si>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</si>
  <si>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</si>
  <si>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</si>
  <si>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</si>
  <si>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</si>
  <si>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</si>
  <si>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</si>
  <si>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</si>
  <si>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</si>
  <si>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</si>
  <si>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</si>
  <si>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</si>
  <si>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</si>
  <si>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</si>
  <si>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</si>
  <si>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</si>
  <si>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</si>
  <si>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</si>
  <si>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</si>
  <si>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</si>
  <si>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</si>
  <si>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</si>
  <si>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</si>
  <si>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</si>
  <si>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</si>
  <si>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</si>
  <si>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</si>
  <si>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</si>
  <si>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</si>
  <si>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</si>
  <si>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</si>
  <si>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</si>
  <si>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</si>
  <si>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</si>
  <si>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</si>
  <si>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</si>
  <si>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</si>
  <si>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</si>
  <si>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</si>
  <si>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</si>
  <si>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</si>
  <si>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</si>
  <si>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</si>
  <si>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</si>
  <si>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</si>
  <si>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</si>
  <si>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</si>
  <si>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</si>
  <si>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</si>
  <si>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</si>
  <si>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</si>
  <si>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</si>
  <si>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</si>
  <si>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</si>
  <si>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</si>
  <si>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</si>
  <si>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</si>
  <si>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</si>
  <si>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</si>
  <si>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</si>
  <si>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</si>
  <si>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</si>
  <si>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</si>
  <si>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</si>
  <si>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</si>
  <si>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</si>
  <si>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</si>
  <si>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</si>
  <si>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</si>
  <si>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</si>
  <si>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</si>
  <si>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</si>
  <si>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</si>
  <si>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</si>
  <si>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</si>
  <si>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</si>
  <si>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</si>
  <si>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</si>
  <si>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</si>
  <si>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</si>
  <si>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</si>
  <si>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</si>
  <si>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</si>
  <si>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</si>
  <si>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</si>
  <si>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</si>
  <si>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</si>
  <si>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7.07</t>
  </si>
  <si>
    <t>一般会計</t>
  </si>
  <si>
    <t>下條村介護保険特別会計</t>
  </si>
  <si>
    <t>下條村国民健康保険特別会計</t>
  </si>
  <si>
    <t>下條村営水道特別会計</t>
  </si>
  <si>
    <t>下條村後期高齢者医療特別会計</t>
  </si>
  <si>
    <t>その他会計（赤字）</t>
  </si>
  <si>
    <t>その他会計（黒字）</t>
  </si>
  <si>
    <t>-</t>
    <phoneticPr fontId="2"/>
  </si>
  <si>
    <t>－</t>
    <phoneticPr fontId="2"/>
  </si>
  <si>
    <t>－</t>
    <phoneticPr fontId="2"/>
  </si>
  <si>
    <t>株式会社　そばの城</t>
  </si>
  <si>
    <t>株式会社　飯田カントリー倶楽部</t>
  </si>
  <si>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</si>
  <si>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</si>
  <si>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t>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</si>
  <si>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</si>
  <si>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</si>
  <si>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</si>
  <si>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</si>
  <si>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</si>
  <si>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</si>
  <si>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</si>
  <si>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</si>
  <si>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</si>
  <si>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</si>
  <si>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</si>
  <si>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</si>
  <si>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</si>
  <si>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</si>
  <si>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</si>
  <si>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</si>
  <si>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</si>
  <si>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</si>
  <si>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</si>
  <si>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</si>
  <si>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</si>
  <si>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</si>
  <si>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</si>
  <si>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将来負担額を充当可能財源等が上回っている。この状況は大規模な災害など特異な財政需要が無い限り続くと思われる。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</si>
</sst>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37397</c:v>
                </c:pt>
                <c:pt idx="1">
                  <c:v>36106</c:v>
                </c:pt>
                <c:pt idx="2">
                  <c:v>126677</c:v>
                </c:pt>
                <c:pt idx="3">
                  <c:v>100485</c:v>
                </c:pt>
                <c:pt idx="4">
                  <c:v>61904</c:v>
                </c:pt>
              </c:numCache>
            </c:numRef>
          </c:val>
          <c:smooth val="0"/>
        </c:ser>
        <c:dLbls>
          <c:showLegendKey val="0"/>
          <c:showVal val="0"/>
          <c:showCatName val="0"/>
          <c:showSerName val="0"/>
          <c:showPercent val="0"/>
          <c:showBubbleSize val="0"/>
        </c:dLbls>
        <c:marker val="1"/>
        <c:smooth val="0"/>
        <c:axId val="99832192"/>
        <c:axId val="99834112"/>
      </c:lineChart>
      <c:catAx>
        <c:axId val="99832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34112"/>
        <c:crosses val="autoZero"/>
        <c:auto val="1"/>
        <c:lblAlgn val="ctr"/>
        <c:lblOffset val="100"/>
        <c:tickLblSkip val="1"/>
        <c:tickMarkSkip val="1"/>
        <c:noMultiLvlLbl val="0"/>
      </c:catAx>
      <c:valAx>
        <c:axId val="9983411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32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14.54</c:v>
                </c:pt>
                <c:pt idx="1">
                  <c:v>19.829999999999998</c:v>
                </c:pt>
                <c:pt idx="2">
                  <c:v>26.95</c:v>
                </c:pt>
                <c:pt idx="3">
                  <c:v>13.22</c:v>
                </c:pt>
                <c:pt idx="4">
                  <c:v>17.04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141.30000000000001</c:v>
                </c:pt>
                <c:pt idx="1">
                  <c:v>159.33000000000001</c:v>
                </c:pt>
                <c:pt idx="2">
                  <c:v>174.01</c:v>
                </c:pt>
                <c:pt idx="3">
                  <c:v>195.03</c:v>
                </c:pt>
                <c:pt idx="4">
                  <c:v>191.38</c:v>
                </c:pt>
              </c:numCache>
            </c:numRef>
          </c:val>
        </c:ser>
        <c:dLbls>
          <c:showLegendKey val="0"/>
          <c:showVal val="0"/>
          <c:showCatName val="0"/>
          <c:showSerName val="0"/>
          <c:showPercent val="0"/>
          <c:showBubbleSize val="0"/>
        </c:dLbls>
        <c:gapWidth val="250"/>
        <c:overlap val="100"/>
        <c:axId val="71529216"/>
        <c:axId val="71531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19.43</c:v>
                </c:pt>
                <c:pt idx="1">
                  <c:v>5.38</c:v>
                </c:pt>
                <c:pt idx="2">
                  <c:v>13.48</c:v>
                </c:pt>
                <c:pt idx="3">
                  <c:v>-7.07</c:v>
                </c:pt>
                <c:pt idx="4">
                  <c:v>10.86</c:v>
                </c:pt>
              </c:numCache>
            </c:numRef>
          </c:val>
          <c:smooth val="0"/>
        </c:ser>
        <c:dLbls>
          <c:showLegendKey val="0"/>
          <c:showVal val="0"/>
          <c:showCatName val="0"/>
          <c:showSerName val="0"/>
          <c:showPercent val="0"/>
          <c:showBubbleSize val="0"/>
        </c:dLbls>
        <c:marker val="1"/>
        <c:smooth val="0"/>
        <c:axId val="71529216"/>
        <c:axId val="71531136"/>
      </c:lineChart>
      <c:catAx>
        <c:axId val="7152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531136"/>
        <c:crosses val="autoZero"/>
        <c:auto val="1"/>
        <c:lblAlgn val="ctr"/>
        <c:lblOffset val="100"/>
        <c:tickLblSkip val="1"/>
        <c:tickMarkSkip val="1"/>
        <c:noMultiLvlLbl val="0"/>
      </c:catAx>
      <c:valAx>
        <c:axId val="7153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2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下條村営水道特別会計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0.05</c:v>
                </c:pt>
                <c:pt idx="4">
                  <c:v>#N/A</c:v>
                </c:pt>
                <c:pt idx="5">
                  <c:v>0.16</c:v>
                </c:pt>
                <c:pt idx="6">
                  <c:v>#N/A</c:v>
                </c:pt>
                <c:pt idx="7">
                  <c:v>0.1</c:v>
                </c:pt>
                <c:pt idx="8">
                  <c:v>#N/A</c:v>
                </c:pt>
                <c:pt idx="9">
                  <c:v>0.14000000000000001</c:v>
                </c:pt>
              </c:numCache>
            </c:numRef>
          </c:val>
        </c:ser>
        <c:ser>
          <c:idx val="7"/>
          <c:order val="7"/>
          <c:tx>
            <c:strRef>
              <c:f>データシート!$A$34</c:f>
              <c:strCache>
                <c:ptCount val="1"/>
                <c:pt idx="0">
                  <c:v>下條村国民健康保険特別会計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1.93</c:v>
                </c:pt>
                <c:pt idx="2">
                  <c:v>#N/A</c:v>
                </c:pt>
                <c:pt idx="3">
                  <c:v>0.36</c:v>
                </c:pt>
                <c:pt idx="4">
                  <c:v>#N/A</c:v>
                </c:pt>
                <c:pt idx="5">
                  <c:v>1.39</c:v>
                </c:pt>
                <c:pt idx="6">
                  <c:v>#N/A</c:v>
                </c:pt>
                <c:pt idx="7">
                  <c:v>1.53</c:v>
                </c:pt>
                <c:pt idx="8">
                  <c:v>#N/A</c:v>
                </c:pt>
                <c:pt idx="9">
                  <c:v>0.59</c:v>
                </c:pt>
              </c:numCache>
            </c:numRef>
          </c:val>
        </c:ser>
        <c:ser>
          <c:idx val="8"/>
          <c:order val="8"/>
          <c:tx>
            <c:strRef>
              <c:f>データシート!$A$35</c:f>
              <c:strCache>
                <c:ptCount val="1"/>
                <c:pt idx="0">
                  <c:v>下條村介護保険特別会計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0.28000000000000003</c:v>
                </c:pt>
                <c:pt idx="4">
                  <c:v>#N/A</c:v>
                </c:pt>
                <c:pt idx="5">
                  <c:v>0.28999999999999998</c:v>
                </c:pt>
                <c:pt idx="6">
                  <c:v>#N/A</c:v>
                </c:pt>
                <c:pt idx="7">
                  <c:v>0.56999999999999995</c:v>
                </c:pt>
                <c:pt idx="8">
                  <c:v>#N/A</c:v>
                </c:pt>
                <c:pt idx="9">
                  <c:v>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14.54</c:v>
                </c:pt>
                <c:pt idx="2">
                  <c:v>#N/A</c:v>
                </c:pt>
                <c:pt idx="3">
                  <c:v>19.82</c:v>
                </c:pt>
                <c:pt idx="4">
                  <c:v>#N/A</c:v>
                </c:pt>
                <c:pt idx="5">
                  <c:v>26.94</c:v>
                </c:pt>
                <c:pt idx="6">
                  <c:v>#N/A</c:v>
                </c:pt>
                <c:pt idx="7">
                  <c:v>13.21</c:v>
                </c:pt>
                <c:pt idx="8">
                  <c:v>#N/A</c:v>
                </c:pt>
                <c:pt idx="9">
                  <c:v>17.03</c:v>
                </c:pt>
              </c:numCache>
            </c:numRef>
          </c:val>
        </c:ser>
        <c:dLbls>
          <c:showLegendKey val="0"/>
          <c:showVal val="0"/>
          <c:showCatName val="0"/>
          <c:showSerName val="0"/>
          <c:showPercent val="0"/>
          <c:showBubbleSize val="0"/>
        </c:dLbls>
        <c:gapWidth val="150"/>
        <c:overlap val="100"/>
        <c:axId val="71682304"/>
        <c:axId val="71700480"/>
      </c:barChart>
      <c:catAx>
        <c:axId val="7168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700480"/>
        <c:crosses val="autoZero"/>
        <c:auto val="1"/>
        <c:lblAlgn val="ctr"/>
        <c:lblOffset val="100"/>
        <c:tickLblSkip val="1"/>
        <c:tickMarkSkip val="1"/>
        <c:noMultiLvlLbl val="0"/>
      </c:catAx>
      <c:valAx>
        <c:axId val="7170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8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300</c:v>
                </c:pt>
                <c:pt idx="5">
                  <c:v>272</c:v>
                </c:pt>
                <c:pt idx="8">
                  <c:v>268</c:v>
                </c:pt>
                <c:pt idx="11">
                  <c:v>250</c:v>
                </c:pt>
                <c:pt idx="14">
                  <c:v>231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c:v>
                </c:pt>
                <c:pt idx="3">
                  <c:v>15</c:v>
                </c:pt>
                <c:pt idx="6">
                  <c:v>12</c:v>
                </c:pt>
                <c:pt idx="9">
                  <c:v>4</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c:v>
                </c:pt>
                <c:pt idx="3">
                  <c:v>24</c:v>
                </c:pt>
                <c:pt idx="6">
                  <c:v>24</c:v>
                </c:pt>
                <c:pt idx="9">
                  <c:v>24</c:v>
                </c:pt>
                <c:pt idx="12">
                  <c:v>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196</c:v>
                </c:pt>
                <c:pt idx="3">
                  <c:v>146</c:v>
                </c:pt>
                <c:pt idx="6">
                  <c:v>143</c:v>
                </c:pt>
                <c:pt idx="9">
                  <c:v>115</c:v>
                </c:pt>
                <c:pt idx="12">
                  <c:v>91</c:v>
                </c:pt>
              </c:numCache>
            </c:numRef>
          </c:val>
        </c:ser>
        <c:dLbls>
          <c:showLegendKey val="0"/>
          <c:showVal val="0"/>
          <c:showCatName val="0"/>
          <c:showSerName val="0"/>
          <c:showPercent val="0"/>
          <c:showBubbleSize val="0"/>
        </c:dLbls>
        <c:gapWidth val="100"/>
        <c:overlap val="100"/>
        <c:axId val="71750400"/>
        <c:axId val="71752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c:v>
                </c:pt>
                <c:pt idx="2">
                  <c:v>#N/A</c:v>
                </c:pt>
                <c:pt idx="3">
                  <c:v>#N/A</c:v>
                </c:pt>
                <c:pt idx="4">
                  <c:v>-87</c:v>
                </c:pt>
                <c:pt idx="5">
                  <c:v>#N/A</c:v>
                </c:pt>
                <c:pt idx="6">
                  <c:v>#N/A</c:v>
                </c:pt>
                <c:pt idx="7">
                  <c:v>-89</c:v>
                </c:pt>
                <c:pt idx="8">
                  <c:v>#N/A</c:v>
                </c:pt>
                <c:pt idx="9">
                  <c:v>#N/A</c:v>
                </c:pt>
                <c:pt idx="10">
                  <c:v>-107</c:v>
                </c:pt>
                <c:pt idx="11">
                  <c:v>#N/A</c:v>
                </c:pt>
                <c:pt idx="12">
                  <c:v>#N/A</c:v>
                </c:pt>
                <c:pt idx="13">
                  <c:v>-98</c:v>
                </c:pt>
                <c:pt idx="14">
                  <c:v>#N/A</c:v>
                </c:pt>
              </c:numCache>
            </c:numRef>
          </c:val>
          <c:smooth val="0"/>
        </c:ser>
        <c:dLbls>
          <c:showLegendKey val="0"/>
          <c:showVal val="0"/>
          <c:showCatName val="0"/>
          <c:showSerName val="0"/>
          <c:showPercent val="0"/>
          <c:showBubbleSize val="0"/>
        </c:dLbls>
        <c:marker val="1"/>
        <c:smooth val="0"/>
        <c:axId val="71750400"/>
        <c:axId val="71752320"/>
      </c:lineChart>
      <c:catAx>
        <c:axId val="7175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752320"/>
        <c:crosses val="autoZero"/>
        <c:auto val="1"/>
        <c:lblAlgn val="ctr"/>
        <c:lblOffset val="100"/>
        <c:tickLblSkip val="1"/>
        <c:tickMarkSkip val="1"/>
        <c:noMultiLvlLbl val="0"/>
      </c:catAx>
      <c:valAx>
        <c:axId val="7175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75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1996</c:v>
                </c:pt>
                <c:pt idx="5">
                  <c:v>1877</c:v>
                </c:pt>
                <c:pt idx="8">
                  <c:v>1828</c:v>
                </c:pt>
                <c:pt idx="11">
                  <c:v>1863</c:v>
                </c:pt>
                <c:pt idx="14">
                  <c:v>1728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39</c:v>
                </c:pt>
                <c:pt idx="5">
                  <c:v>21</c:v>
                </c:pt>
                <c:pt idx="8">
                  <c:v>3</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5083</c:v>
                </c:pt>
                <c:pt idx="5">
                  <c:v>5622</c:v>
                </c:pt>
                <c:pt idx="8">
                  <c:v>5952</c:v>
                </c:pt>
                <c:pt idx="11">
                  <c:v>6606</c:v>
                </c:pt>
                <c:pt idx="14">
                  <c:v>7004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505</c:v>
                </c:pt>
                <c:pt idx="3">
                  <c:v>498</c:v>
                </c:pt>
                <c:pt idx="6">
                  <c:v>490</c:v>
                </c:pt>
                <c:pt idx="9">
                  <c:v>506</c:v>
                </c:pt>
                <c:pt idx="12">
                  <c:v>515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c:v>
                </c:pt>
                <c:pt idx="3">
                  <c:v>25</c:v>
                </c:pt>
                <c:pt idx="6">
                  <c:v>24</c:v>
                </c:pt>
                <c:pt idx="9">
                  <c:v>20</c:v>
                </c:pt>
                <c:pt idx="12">
                  <c:v>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133</c:v>
                </c:pt>
                <c:pt idx="3">
                  <c:v>119</c:v>
                </c:pt>
                <c:pt idx="6">
                  <c:v>104</c:v>
                </c:pt>
                <c:pt idx="9">
                  <c:v>87</c:v>
                </c:pt>
                <c:pt idx="12">
                  <c:v>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1173</c:v>
                </c:pt>
                <c:pt idx="3">
                  <c:v>1137</c:v>
                </c:pt>
                <c:pt idx="6">
                  <c:v>1117</c:v>
                </c:pt>
                <c:pt idx="9">
                  <c:v>1229</c:v>
                </c:pt>
                <c:pt idx="12">
                  <c:v>1320</c:v>
                </c:pt>
              </c:numCache>
            </c:numRef>
          </c:val>
        </c:ser>
        <c:dLbls>
          <c:showLegendKey val="0"/>
          <c:showVal val="0"/>
          <c:showCatName val="0"/>
          <c:showSerName val="0"/>
          <c:showPercent val="0"/>
          <c:showBubbleSize val="0"/>
        </c:dLbls>
        <c:gapWidth val="100"/>
        <c:overlap val="100"/>
        <c:axId val="100320000"/>
        <c:axId val="10032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320000"/>
        <c:axId val="100321920"/>
      </c:lineChart>
      <c:catAx>
        <c:axId val="10032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321920"/>
        <c:crosses val="autoZero"/>
        <c:auto val="1"/>
        <c:lblAlgn val="ctr"/>
        <c:lblOffset val="100"/>
        <c:tickLblSkip val="1"/>
        <c:tickMarkSkip val="1"/>
        <c:noMultiLvlLbl val="0"/>
      </c:catAx>
      <c:valAx>
        <c:axId val="10032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2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{23925A95-150D-445E-87C1-926EC3BCE120}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{B24ADC31-E8D2-4373-8C4C-B671A1165A35}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{6B1FC07F-881B-46F2-BBF4-E9C3925644D6}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{699C41A2-39DA-4465-AE30-BAEA79770385}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{2F76D04C-D831-48F1-B51D-4327876C78DF}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{F33E1C31-6762-4179-B16B-5F0815BBF1CF}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{D3E52B8F-9113-4FA5-99B7-B58E22585929}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{C94A0C1A-D714-4D46-B221-A9E2E6C69329}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{903F6E75-9578-483A-BD01-EC5EE0F132E0}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{19CEA964-8CC2-4030-AC56-5646CED6FB66}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2790400"/>
        <c:axId val="72792320"/>
      </c:scatterChart>
      <c:valAx>
        <c:axId val="72790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92320"/>
        <c:crosses val="autoZero"/>
        <c:crossBetween val="midCat"/>
      </c:valAx>
      <c:valAx>
        <c:axId val="72792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90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{B45A27CD-BC46-44C5-87E1-9A3CE26C5B23}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{8D579310-5B39-4960-A79A-E8AAFDD44B3F}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{5A2936ED-F06E-48DD-9572-A1FF7865CA87}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{2AF9C130-6C9E-4CBD-A148-6EBB5A07D5B0}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{B0043677-A639-47B0-ABA0-43CEEE980AC3}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-3.5</c:v>
                </c:pt>
                <c:pt idx="1">
                  <c:v>-4.5</c:v>
                </c:pt>
                <c:pt idx="2">
                  <c:v>-5.4</c:v>
                </c:pt>
                <c:pt idx="3">
                  <c:v>-6.4</c:v>
                </c:pt>
                <c:pt idx="4">
                  <c:v>-6.6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{1B22B83E-5859-41F0-AB1B-F45CA193BD8F}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{C7177071-AF97-42F5-8721-71F16D94013A}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{97B205F1-D9B9-4366-B80D-810A5B65E392}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{A9FEDBC3-4E77-4C27-B8B8-2829046FA3CC}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{3AF6398E-811B-49B1-BDE3-B5B8D7D3D12E}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72420736"/>
        <c:axId val="72472064"/>
      </c:scatterChart>
      <c:valAx>
        <c:axId val="7242073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72064"/>
        <c:crosses val="autoZero"/>
        <c:crossBetween val="midCat"/>
      </c:valAx>
      <c:valAx>
        <c:axId val="724720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20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新たな起債の抑制、繰上償還により平成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年度より算入公債費等が元利償還金等を上回っている。この逆転した状況は、</a:t>
          </a:r>
          <a:r>
            <a:rPr lang="ja-JP" altLang="en-US" sz="1400" b="0" i="0" baseline="0">
              <a:solidFill>
                <a:schemeClr val="dk1"/>
              </a:solidFill>
              <a:effectLst/>
              <a:latin typeface="+mn-lt"/>
              <a:ea typeface="+mn-ea"/>
              <a:cs typeface="+mn-cs"/>
            </a:rPr>
            <a:t>本年度</a:t>
          </a:r>
          <a:r>
            <a:rPr lang="ja-JP" altLang="ja-JP" sz="1400" b="0" i="0" baseline="0">
              <a:solidFill>
                <a:schemeClr val="dk1"/>
              </a:solidFill>
              <a:effectLst/>
              <a:latin typeface="+mn-lt"/>
              <a:ea typeface="+mn-ea"/>
              <a:cs typeface="+mn-cs"/>
            </a:rPr>
            <a:t>まで下がり続け、その後徐々に上昇すると予想される。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将来負担額を充当可能財源等が上回っている。この状況は大規模な災害など特異な財政需要が無い限り続くと思われる。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3,941
3,902
38.12
2,832,673
2,463,980
297,775
1,747,534
1,215,473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3,941
3,902
38.12
2,832,673
2,463,980
297,775
1,747,534
1,215,473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3,941
3,902
38.12
2,832,673
2,463,980
297,775
1,747,534
1,215,473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3,941
3,902
38.12
2,832,673
2,463,980
297,775
1,747,534
1,215,473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産業構造的に財政基盤が弱く、類似団体の平均を若干上回っているものの低い水準である。</a:t>
          </a:r>
          <a:endParaRPr lang="ja-JP" altLang="ja-JP" sz="1400">
            <a:effectLst/>
          </a:endParaRPr>
        </a:p>
        <a:p>
          <a:r>
            <a:rPr lang="ja-JP" altLang="ja-JP" sz="1400" b="0" i="0" baseline="0">
              <a:solidFill>
                <a:schemeClr val="dk1"/>
              </a:solidFill>
              <a:effectLst/>
              <a:latin typeface="+mn-lt"/>
              <a:ea typeface="+mn-ea"/>
              <a:cs typeface="+mn-cs"/>
            </a:rPr>
            <a:t>　産業構造の大きな転換も見込めないことから、税収等の収納率</a:t>
          </a:r>
          <a:r>
            <a:rPr lang="en-US" altLang="ja-JP" sz="1400" b="0" i="0" baseline="0">
              <a:solidFill>
                <a:schemeClr val="dk1"/>
              </a:solidFill>
              <a:effectLst/>
              <a:latin typeface="+mn-lt"/>
              <a:ea typeface="+mn-ea"/>
              <a:cs typeface="+mn-cs"/>
            </a:rPr>
            <a:t>100%</a:t>
          </a:r>
          <a:r>
            <a:rPr lang="ja-JP" altLang="ja-JP" sz="1400" b="0" i="0" baseline="0">
              <a:solidFill>
                <a:schemeClr val="dk1"/>
              </a:solidFill>
              <a:effectLst/>
              <a:latin typeface="+mn-lt"/>
              <a:ea typeface="+mn-ea"/>
              <a:cs typeface="+mn-cs"/>
            </a:rPr>
            <a:t>の維持、行財政の効率化に努め財政基盤の強化に努める。</a:t>
          </a:r>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69" name="直線コネクタ 68"/>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95250</xdr:rowOff>
    </xdr:to>
    <xdr:cxnSp macro="">
      <xdr:nvCxnSpPr>
        <xdr:cNvPr id="72" name="直線コネクタ 71"/>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43742</xdr:rowOff>
    </xdr:from>
    <xdr:ext cx="762000" cy="259045"/>
    <xdr:sp macro="" textlink="">
      <xdr:nvSpPr>
        <xdr:cNvPr id="89" name="財政力該当値テキスト"/>
        <xdr:cNvSpPr txBox="1"/>
      </xdr:nvSpPr>
      <xdr:spPr>
        <a:xfrm>
          <a:off x="50419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91" name="テキスト ボックス 90"/>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93" name="テキスト ボックス 92"/>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5" name="テキスト ボックス 94"/>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7" name="テキスト ボックス 9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下水処理を全て合併処理浄化槽で整備するなど、起債の抑制や、職員の適正配置等による職員数の減（平成元年より△１</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人）を図ったことにより類似団体平均を下回っている。</a:t>
          </a:r>
          <a:endParaRPr lang="ja-JP" altLang="ja-JP" sz="1400">
            <a:effectLst/>
          </a:endParaRPr>
        </a:p>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しかし、高齢化の進展、独自の子育て支援や高齢者医療費の補助など扶助費等が増加傾向にあり、今後も一層の効率化と健全な財政運営を推進し、現在の水準を維持する。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64135</xdr:rowOff>
    </xdr:from>
    <xdr:to>
      <xdr:col>7</xdr:col>
      <xdr:colOff>152400</xdr:colOff>
      <xdr:row>59</xdr:row>
      <xdr:rowOff>156633</xdr:rowOff>
    </xdr:to>
    <xdr:cxnSp macro="">
      <xdr:nvCxnSpPr>
        <xdr:cNvPr id="132" name="直線コネクタ 131"/>
        <xdr:cNvCxnSpPr/>
      </xdr:nvCxnSpPr>
      <xdr:spPr>
        <a:xfrm flipV="1">
          <a:off x="4114800" y="10179685"/>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80221</xdr:rowOff>
    </xdr:from>
    <xdr:to>
      <xdr:col>6</xdr:col>
      <xdr:colOff>0</xdr:colOff>
      <xdr:row>59</xdr:row>
      <xdr:rowOff>156633</xdr:rowOff>
    </xdr:to>
    <xdr:cxnSp macro="">
      <xdr:nvCxnSpPr>
        <xdr:cNvPr id="135" name="直線コネクタ 134"/>
        <xdr:cNvCxnSpPr/>
      </xdr:nvCxnSpPr>
      <xdr:spPr>
        <a:xfrm>
          <a:off x="3225800" y="1019577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80221</xdr:rowOff>
    </xdr:from>
    <xdr:to>
      <xdr:col>4</xdr:col>
      <xdr:colOff>482600</xdr:colOff>
      <xdr:row>59</xdr:row>
      <xdr:rowOff>88265</xdr:rowOff>
    </xdr:to>
    <xdr:cxnSp macro="">
      <xdr:nvCxnSpPr>
        <xdr:cNvPr id="138" name="直線コネクタ 137"/>
        <xdr:cNvCxnSpPr/>
      </xdr:nvCxnSpPr>
      <xdr:spPr>
        <a:xfrm flipV="1">
          <a:off x="2336800" y="101957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64135</xdr:rowOff>
    </xdr:from>
    <xdr:to>
      <xdr:col>3</xdr:col>
      <xdr:colOff>279400</xdr:colOff>
      <xdr:row>59</xdr:row>
      <xdr:rowOff>88265</xdr:rowOff>
    </xdr:to>
    <xdr:cxnSp macro="">
      <xdr:nvCxnSpPr>
        <xdr:cNvPr id="141" name="直線コネクタ 140"/>
        <xdr:cNvCxnSpPr/>
      </xdr:nvCxnSpPr>
      <xdr:spPr>
        <a:xfrm>
          <a:off x="1447800" y="101796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13335</xdr:rowOff>
    </xdr:from>
    <xdr:to>
      <xdr:col>7</xdr:col>
      <xdr:colOff>203200</xdr:colOff>
      <xdr:row>59</xdr:row>
      <xdr:rowOff>114935</xdr:rowOff>
    </xdr:to>
    <xdr:sp macro="" textlink="">
      <xdr:nvSpPr>
        <xdr:cNvPr id="151" name="円/楕円 150"/>
        <xdr:cNvSpPr/>
      </xdr:nvSpPr>
      <xdr:spPr>
        <a:xfrm>
          <a:off x="4902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106062</xdr:rowOff>
    </xdr:from>
    <xdr:ext cx="762000" cy="259045"/>
    <xdr:sp macro="" textlink="">
      <xdr:nvSpPr>
        <xdr:cNvPr id="152" name="財政構造の弾力性該当値テキスト"/>
        <xdr:cNvSpPr txBox="1"/>
      </xdr:nvSpPr>
      <xdr:spPr>
        <a:xfrm>
          <a:off x="5041900" y="100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105833</xdr:rowOff>
    </xdr:from>
    <xdr:to>
      <xdr:col>6</xdr:col>
      <xdr:colOff>50800</xdr:colOff>
      <xdr:row>60</xdr:row>
      <xdr:rowOff>35983</xdr:rowOff>
    </xdr:to>
    <xdr:sp macro="" textlink="">
      <xdr:nvSpPr>
        <xdr:cNvPr id="153" name="円/楕円 152"/>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46160</xdr:rowOff>
    </xdr:from>
    <xdr:ext cx="736600" cy="259045"/>
    <xdr:sp macro="" textlink="">
      <xdr:nvSpPr>
        <xdr:cNvPr id="154" name="テキスト ボックス 153"/>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29421</xdr:rowOff>
    </xdr:from>
    <xdr:to>
      <xdr:col>4</xdr:col>
      <xdr:colOff>533400</xdr:colOff>
      <xdr:row>59</xdr:row>
      <xdr:rowOff>131021</xdr:rowOff>
    </xdr:to>
    <xdr:sp macro="" textlink="">
      <xdr:nvSpPr>
        <xdr:cNvPr id="155" name="円/楕円 154"/>
        <xdr:cNvSpPr/>
      </xdr:nvSpPr>
      <xdr:spPr>
        <a:xfrm>
          <a:off x="3175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141198</xdr:rowOff>
    </xdr:from>
    <xdr:ext cx="762000" cy="259045"/>
    <xdr:sp macro="" textlink="">
      <xdr:nvSpPr>
        <xdr:cNvPr id="156" name="テキスト ボックス 155"/>
        <xdr:cNvSpPr txBox="1"/>
      </xdr:nvSpPr>
      <xdr:spPr>
        <a:xfrm>
          <a:off x="2844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37465</xdr:rowOff>
    </xdr:from>
    <xdr:to>
      <xdr:col>3</xdr:col>
      <xdr:colOff>330200</xdr:colOff>
      <xdr:row>59</xdr:row>
      <xdr:rowOff>139065</xdr:rowOff>
    </xdr:to>
    <xdr:sp macro="" textlink="">
      <xdr:nvSpPr>
        <xdr:cNvPr id="157" name="円/楕円 156"/>
        <xdr:cNvSpPr/>
      </xdr:nvSpPr>
      <xdr:spPr>
        <a:xfrm>
          <a:off x="2286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149242</xdr:rowOff>
    </xdr:from>
    <xdr:ext cx="762000" cy="259045"/>
    <xdr:sp macro="" textlink="">
      <xdr:nvSpPr>
        <xdr:cNvPr id="158" name="テキスト ボックス 157"/>
        <xdr:cNvSpPr txBox="1"/>
      </xdr:nvSpPr>
      <xdr:spPr>
        <a:xfrm>
          <a:off x="1955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13335</xdr:rowOff>
    </xdr:from>
    <xdr:to>
      <xdr:col>2</xdr:col>
      <xdr:colOff>127000</xdr:colOff>
      <xdr:row>59</xdr:row>
      <xdr:rowOff>114935</xdr:rowOff>
    </xdr:to>
    <xdr:sp macro="" textlink="">
      <xdr:nvSpPr>
        <xdr:cNvPr id="159" name="円/楕円 158"/>
        <xdr:cNvSpPr/>
      </xdr:nvSpPr>
      <xdr:spPr>
        <a:xfrm>
          <a:off x="1397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125112</xdr:rowOff>
    </xdr:from>
    <xdr:ext cx="762000" cy="259045"/>
    <xdr:sp macro="" textlink="">
      <xdr:nvSpPr>
        <xdr:cNvPr id="160" name="テキスト ボックス 159"/>
        <xdr:cNvSpPr txBox="1"/>
      </xdr:nvSpPr>
      <xdr:spPr>
        <a:xfrm>
          <a:off x="1066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[193,628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職員の適正配置等により平成元年５４名だった職員数を３</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名に削減したことにより人件費は類似団体平均を下回っているが、正規職員以外でも可能な業務を臨時職員で行なうなど職員給（人件費）から賃金（物件費）へシフトしたことにより、類似団体平均を若干上回っており、今後はこれらも含めた人件費関係経費全体を抑制していく必要がある。</a:t>
          </a:r>
          <a:endParaRPr lang="ja-JP" altLang="ja-JP" sz="140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63002</xdr:rowOff>
    </xdr:from>
    <xdr:to>
      <xdr:col>7</xdr:col>
      <xdr:colOff>152400</xdr:colOff>
      <xdr:row>81</xdr:row>
      <xdr:rowOff>78253</xdr:rowOff>
    </xdr:to>
    <xdr:cxnSp macro="">
      <xdr:nvCxnSpPr>
        <xdr:cNvPr id="196" name="直線コネクタ 195"/>
        <xdr:cNvCxnSpPr/>
      </xdr:nvCxnSpPr>
      <xdr:spPr>
        <a:xfrm>
          <a:off x="4114800" y="13950452"/>
          <a:ext cx="8382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54840</xdr:rowOff>
    </xdr:from>
    <xdr:to>
      <xdr:col>6</xdr:col>
      <xdr:colOff>0</xdr:colOff>
      <xdr:row>81</xdr:row>
      <xdr:rowOff>63002</xdr:rowOff>
    </xdr:to>
    <xdr:cxnSp macro="">
      <xdr:nvCxnSpPr>
        <xdr:cNvPr id="199" name="直線コネクタ 198"/>
        <xdr:cNvCxnSpPr/>
      </xdr:nvCxnSpPr>
      <xdr:spPr>
        <a:xfrm>
          <a:off x="3225800" y="13942290"/>
          <a:ext cx="8890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51798</xdr:rowOff>
    </xdr:from>
    <xdr:to>
      <xdr:col>4</xdr:col>
      <xdr:colOff>482600</xdr:colOff>
      <xdr:row>81</xdr:row>
      <xdr:rowOff>54840</xdr:rowOff>
    </xdr:to>
    <xdr:cxnSp macro="">
      <xdr:nvCxnSpPr>
        <xdr:cNvPr id="202" name="直線コネクタ 201"/>
        <xdr:cNvCxnSpPr/>
      </xdr:nvCxnSpPr>
      <xdr:spPr>
        <a:xfrm>
          <a:off x="2336800" y="13939248"/>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47625</xdr:rowOff>
    </xdr:from>
    <xdr:to>
      <xdr:col>3</xdr:col>
      <xdr:colOff>279400</xdr:colOff>
      <xdr:row>81</xdr:row>
      <xdr:rowOff>51798</xdr:rowOff>
    </xdr:to>
    <xdr:cxnSp macro="">
      <xdr:nvCxnSpPr>
        <xdr:cNvPr id="205" name="直線コネクタ 204"/>
        <xdr:cNvCxnSpPr/>
      </xdr:nvCxnSpPr>
      <xdr:spPr>
        <a:xfrm>
          <a:off x="1447800" y="13935075"/>
          <a:ext cx="889000" cy="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27453</xdr:rowOff>
    </xdr:from>
    <xdr:to>
      <xdr:col>7</xdr:col>
      <xdr:colOff>203200</xdr:colOff>
      <xdr:row>81</xdr:row>
      <xdr:rowOff>129053</xdr:rowOff>
    </xdr:to>
    <xdr:sp macro="" textlink="">
      <xdr:nvSpPr>
        <xdr:cNvPr id="215" name="円/楕円 214"/>
        <xdr:cNvSpPr/>
      </xdr:nvSpPr>
      <xdr:spPr>
        <a:xfrm>
          <a:off x="4902200" y="139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120180</xdr:rowOff>
    </xdr:from>
    <xdr:ext cx="762000" cy="259045"/>
    <xdr:sp macro="" textlink="">
      <xdr:nvSpPr>
        <xdr:cNvPr id="216" name="人件費・物件費等の状況該当値テキスト"/>
        <xdr:cNvSpPr txBox="1"/>
      </xdr:nvSpPr>
      <xdr:spPr>
        <a:xfrm>
          <a:off x="5041900" y="1383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193,628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12202</xdr:rowOff>
    </xdr:from>
    <xdr:to>
      <xdr:col>6</xdr:col>
      <xdr:colOff>50800</xdr:colOff>
      <xdr:row>81</xdr:row>
      <xdr:rowOff>113802</xdr:rowOff>
    </xdr:to>
    <xdr:sp macro="" textlink="">
      <xdr:nvSpPr>
        <xdr:cNvPr id="217" name="円/楕円 216"/>
        <xdr:cNvSpPr/>
      </xdr:nvSpPr>
      <xdr:spPr>
        <a:xfrm>
          <a:off x="4064000" y="138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123979</xdr:rowOff>
    </xdr:from>
    <xdr:ext cx="736600" cy="259045"/>
    <xdr:sp macro="" textlink="">
      <xdr:nvSpPr>
        <xdr:cNvPr id="218" name="テキスト ボックス 217"/>
        <xdr:cNvSpPr txBox="1"/>
      </xdr:nvSpPr>
      <xdr:spPr>
        <a:xfrm>
          <a:off x="3733800" y="1366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180,356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4040</xdr:rowOff>
    </xdr:from>
    <xdr:to>
      <xdr:col>4</xdr:col>
      <xdr:colOff>533400</xdr:colOff>
      <xdr:row>81</xdr:row>
      <xdr:rowOff>105640</xdr:rowOff>
    </xdr:to>
    <xdr:sp macro="" textlink="">
      <xdr:nvSpPr>
        <xdr:cNvPr id="219" name="円/楕円 218"/>
        <xdr:cNvSpPr/>
      </xdr:nvSpPr>
      <xdr:spPr>
        <a:xfrm>
          <a:off x="3175000" y="138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115817</xdr:rowOff>
    </xdr:from>
    <xdr:ext cx="762000" cy="259045"/>
    <xdr:sp macro="" textlink="">
      <xdr:nvSpPr>
        <xdr:cNvPr id="220" name="テキスト ボックス 219"/>
        <xdr:cNvSpPr txBox="1"/>
      </xdr:nvSpPr>
      <xdr:spPr>
        <a:xfrm>
          <a:off x="2844800" y="1366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998</xdr:rowOff>
    </xdr:from>
    <xdr:to>
      <xdr:col>3</xdr:col>
      <xdr:colOff>330200</xdr:colOff>
      <xdr:row>81</xdr:row>
      <xdr:rowOff>102598</xdr:rowOff>
    </xdr:to>
    <xdr:sp macro="" textlink="">
      <xdr:nvSpPr>
        <xdr:cNvPr id="221" name="円/楕円 220"/>
        <xdr:cNvSpPr/>
      </xdr:nvSpPr>
      <xdr:spPr>
        <a:xfrm>
          <a:off x="2286000" y="138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112775</xdr:rowOff>
    </xdr:from>
    <xdr:ext cx="762000" cy="259045"/>
    <xdr:sp macro="" textlink="">
      <xdr:nvSpPr>
        <xdr:cNvPr id="222" name="テキスト ボックス 221"/>
        <xdr:cNvSpPr txBox="1"/>
      </xdr:nvSpPr>
      <xdr:spPr>
        <a:xfrm>
          <a:off x="1955800" y="1365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170,606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168275</xdr:rowOff>
    </xdr:from>
    <xdr:to>
      <xdr:col>2</xdr:col>
      <xdr:colOff>127000</xdr:colOff>
      <xdr:row>81</xdr:row>
      <xdr:rowOff>98425</xdr:rowOff>
    </xdr:to>
    <xdr:sp macro="" textlink="">
      <xdr:nvSpPr>
        <xdr:cNvPr id="223" name="円/楕円 222"/>
        <xdr:cNvSpPr/>
      </xdr:nvSpPr>
      <xdr:spPr>
        <a:xfrm>
          <a:off x="13970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108602</xdr:rowOff>
    </xdr:from>
    <xdr:ext cx="762000" cy="259045"/>
    <xdr:sp macro="" textlink="">
      <xdr:nvSpPr>
        <xdr:cNvPr id="224" name="テキスト ボックス 223"/>
        <xdr:cNvSpPr txBox="1"/>
      </xdr:nvSpPr>
      <xdr:spPr>
        <a:xfrm>
          <a:off x="1066800" y="1365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給与・手当ての適正化をはかり、類似団体並みを維持する。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65278</xdr:rowOff>
    </xdr:from>
    <xdr:to>
      <xdr:col>24</xdr:col>
      <xdr:colOff>558800</xdr:colOff>
      <xdr:row>87</xdr:row>
      <xdr:rowOff>103887</xdr:rowOff>
    </xdr:to>
    <xdr:cxnSp macro="">
      <xdr:nvCxnSpPr>
        <xdr:cNvPr id="256" name="直線コネクタ 255"/>
        <xdr:cNvCxnSpPr/>
      </xdr:nvCxnSpPr>
      <xdr:spPr>
        <a:xfrm>
          <a:off x="16179800" y="14981428"/>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169163</xdr:rowOff>
    </xdr:from>
    <xdr:to>
      <xdr:col>23</xdr:col>
      <xdr:colOff>406400</xdr:colOff>
      <xdr:row>87</xdr:row>
      <xdr:rowOff>65278</xdr:rowOff>
    </xdr:to>
    <xdr:cxnSp macro="">
      <xdr:nvCxnSpPr>
        <xdr:cNvPr id="259" name="直線コネクタ 258"/>
        <xdr:cNvCxnSpPr/>
      </xdr:nvCxnSpPr>
      <xdr:spPr>
        <a:xfrm>
          <a:off x="15290800" y="14913863"/>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169163</xdr:rowOff>
    </xdr:from>
    <xdr:to>
      <xdr:col>22</xdr:col>
      <xdr:colOff>203200</xdr:colOff>
      <xdr:row>90</xdr:row>
      <xdr:rowOff>4572</xdr:rowOff>
    </xdr:to>
    <xdr:cxnSp macro="">
      <xdr:nvCxnSpPr>
        <xdr:cNvPr id="262" name="直線コネクタ 261"/>
        <xdr:cNvCxnSpPr/>
      </xdr:nvCxnSpPr>
      <xdr:spPr>
        <a:xfrm flipV="1">
          <a:off x="14401800" y="14913863"/>
          <a:ext cx="889000" cy="5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171196</xdr:rowOff>
    </xdr:from>
    <xdr:to>
      <xdr:col>21</xdr:col>
      <xdr:colOff>0</xdr:colOff>
      <xdr:row>90</xdr:row>
      <xdr:rowOff>4572</xdr:rowOff>
    </xdr:to>
    <xdr:cxnSp macro="">
      <xdr:nvCxnSpPr>
        <xdr:cNvPr id="265" name="直線コネクタ 264"/>
        <xdr:cNvCxnSpPr/>
      </xdr:nvCxnSpPr>
      <xdr:spPr>
        <a:xfrm>
          <a:off x="13512800" y="154302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60723</xdr:rowOff>
    </xdr:from>
    <xdr:ext cx="762000" cy="259045"/>
    <xdr:sp macro="" textlink="">
      <xdr:nvSpPr>
        <xdr:cNvPr id="269" name="テキスト ボックス 268"/>
        <xdr:cNvSpPr txBox="1"/>
      </xdr:nvSpPr>
      <xdr:spPr>
        <a:xfrm>
          <a:off x="13131800" y="151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53087</xdr:rowOff>
    </xdr:from>
    <xdr:to>
      <xdr:col>24</xdr:col>
      <xdr:colOff>609600</xdr:colOff>
      <xdr:row>87</xdr:row>
      <xdr:rowOff>154687</xdr:rowOff>
    </xdr:to>
    <xdr:sp macro="" textlink="">
      <xdr:nvSpPr>
        <xdr:cNvPr id="275" name="円/楕円 274"/>
        <xdr:cNvSpPr/>
      </xdr:nvSpPr>
      <xdr:spPr>
        <a:xfrm>
          <a:off x="169672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69614</xdr:rowOff>
    </xdr:from>
    <xdr:ext cx="762000" cy="259045"/>
    <xdr:sp macro="" textlink="">
      <xdr:nvSpPr>
        <xdr:cNvPr id="276" name="給与水準   （国との比較）該当値テキスト"/>
        <xdr:cNvSpPr txBox="1"/>
      </xdr:nvSpPr>
      <xdr:spPr>
        <a:xfrm>
          <a:off x="171069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14478</xdr:rowOff>
    </xdr:from>
    <xdr:to>
      <xdr:col>23</xdr:col>
      <xdr:colOff>457200</xdr:colOff>
      <xdr:row>87</xdr:row>
      <xdr:rowOff>116078</xdr:rowOff>
    </xdr:to>
    <xdr:sp macro="" textlink="">
      <xdr:nvSpPr>
        <xdr:cNvPr id="277" name="円/楕円 276"/>
        <xdr:cNvSpPr/>
      </xdr:nvSpPr>
      <xdr:spPr>
        <a:xfrm>
          <a:off x="16129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126255</xdr:rowOff>
    </xdr:from>
    <xdr:ext cx="736600" cy="259045"/>
    <xdr:sp macro="" textlink="">
      <xdr:nvSpPr>
        <xdr:cNvPr id="278" name="テキスト ボックス 277"/>
        <xdr:cNvSpPr txBox="1"/>
      </xdr:nvSpPr>
      <xdr:spPr>
        <a:xfrm>
          <a:off x="15798800" y="1469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118363</xdr:rowOff>
    </xdr:from>
    <xdr:to>
      <xdr:col>22</xdr:col>
      <xdr:colOff>254000</xdr:colOff>
      <xdr:row>87</xdr:row>
      <xdr:rowOff>48513</xdr:rowOff>
    </xdr:to>
    <xdr:sp macro="" textlink="">
      <xdr:nvSpPr>
        <xdr:cNvPr id="279" name="円/楕円 278"/>
        <xdr:cNvSpPr/>
      </xdr:nvSpPr>
      <xdr:spPr>
        <a:xfrm>
          <a:off x="15240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58690</xdr:rowOff>
    </xdr:from>
    <xdr:ext cx="762000" cy="259045"/>
    <xdr:sp macro="" textlink="">
      <xdr:nvSpPr>
        <xdr:cNvPr id="280" name="テキスト ボックス 279"/>
        <xdr:cNvSpPr txBox="1"/>
      </xdr:nvSpPr>
      <xdr:spPr>
        <a:xfrm>
          <a:off x="14909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125222</xdr:rowOff>
    </xdr:from>
    <xdr:to>
      <xdr:col>21</xdr:col>
      <xdr:colOff>50800</xdr:colOff>
      <xdr:row>90</xdr:row>
      <xdr:rowOff>55372</xdr:rowOff>
    </xdr:to>
    <xdr:sp macro="" textlink="">
      <xdr:nvSpPr>
        <xdr:cNvPr id="281" name="円/楕円 280"/>
        <xdr:cNvSpPr/>
      </xdr:nvSpPr>
      <xdr:spPr>
        <a:xfrm>
          <a:off x="14351000" y="153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65549</xdr:rowOff>
    </xdr:from>
    <xdr:ext cx="762000" cy="259045"/>
    <xdr:sp macro="" textlink="">
      <xdr:nvSpPr>
        <xdr:cNvPr id="282" name="テキスト ボックス 281"/>
        <xdr:cNvSpPr txBox="1"/>
      </xdr:nvSpPr>
      <xdr:spPr>
        <a:xfrm>
          <a:off x="14020800" y="1515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83" name="円/楕円 282"/>
        <xdr:cNvSpPr/>
      </xdr:nvSpPr>
      <xdr:spPr>
        <a:xfrm>
          <a:off x="13462000" y="153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84" name="テキスト ボックス 283"/>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職員の適正配置等により類似団体最小を推移。今後も内部管理事務の抜本的見直しを中心とした組織の簡素化により現状を維持する。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4407</xdr:rowOff>
    </xdr:from>
    <xdr:to>
      <xdr:col>24</xdr:col>
      <xdr:colOff>558800</xdr:colOff>
      <xdr:row>60</xdr:row>
      <xdr:rowOff>12611</xdr:rowOff>
    </xdr:to>
    <xdr:cxnSp macro="">
      <xdr:nvCxnSpPr>
        <xdr:cNvPr id="316" name="直線コネクタ 315"/>
        <xdr:cNvCxnSpPr/>
      </xdr:nvCxnSpPr>
      <xdr:spPr>
        <a:xfrm flipV="1">
          <a:off x="16179800" y="10291407"/>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170549</xdr:rowOff>
    </xdr:from>
    <xdr:to>
      <xdr:col>23</xdr:col>
      <xdr:colOff>406400</xdr:colOff>
      <xdr:row>60</xdr:row>
      <xdr:rowOff>12611</xdr:rowOff>
    </xdr:to>
    <xdr:cxnSp macro="">
      <xdr:nvCxnSpPr>
        <xdr:cNvPr id="319" name="直線コネクタ 318"/>
        <xdr:cNvCxnSpPr/>
      </xdr:nvCxnSpPr>
      <xdr:spPr>
        <a:xfrm>
          <a:off x="15290800" y="10286099"/>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169825</xdr:rowOff>
    </xdr:from>
    <xdr:to>
      <xdr:col>22</xdr:col>
      <xdr:colOff>203200</xdr:colOff>
      <xdr:row>59</xdr:row>
      <xdr:rowOff>170549</xdr:rowOff>
    </xdr:to>
    <xdr:cxnSp macro="">
      <xdr:nvCxnSpPr>
        <xdr:cNvPr id="322" name="直線コネクタ 321"/>
        <xdr:cNvCxnSpPr/>
      </xdr:nvCxnSpPr>
      <xdr:spPr>
        <a:xfrm>
          <a:off x="14401800" y="102853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169825</xdr:rowOff>
    </xdr:from>
    <xdr:to>
      <xdr:col>21</xdr:col>
      <xdr:colOff>0</xdr:colOff>
      <xdr:row>60</xdr:row>
      <xdr:rowOff>8751</xdr:rowOff>
    </xdr:to>
    <xdr:cxnSp macro="">
      <xdr:nvCxnSpPr>
        <xdr:cNvPr id="325" name="直線コネクタ 324"/>
        <xdr:cNvCxnSpPr/>
      </xdr:nvCxnSpPr>
      <xdr:spPr>
        <a:xfrm flipV="1">
          <a:off x="13512800" y="10285375"/>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7" name="テキスト ボックス 326"/>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29" name="テキスト ボックス 328"/>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125057</xdr:rowOff>
    </xdr:from>
    <xdr:to>
      <xdr:col>24</xdr:col>
      <xdr:colOff>609600</xdr:colOff>
      <xdr:row>60</xdr:row>
      <xdr:rowOff>55207</xdr:rowOff>
    </xdr:to>
    <xdr:sp macro="" textlink="">
      <xdr:nvSpPr>
        <xdr:cNvPr id="335" name="円/楕円 334"/>
        <xdr:cNvSpPr/>
      </xdr:nvSpPr>
      <xdr:spPr>
        <a:xfrm>
          <a:off x="16967200" y="102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46334</xdr:rowOff>
    </xdr:from>
    <xdr:ext cx="762000" cy="259045"/>
    <xdr:sp macro="" textlink="">
      <xdr:nvSpPr>
        <xdr:cNvPr id="336" name="定員管理の状況該当値テキスト"/>
        <xdr:cNvSpPr txBox="1"/>
      </xdr:nvSpPr>
      <xdr:spPr>
        <a:xfrm>
          <a:off x="17106900" y="1016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133261</xdr:rowOff>
    </xdr:from>
    <xdr:to>
      <xdr:col>23</xdr:col>
      <xdr:colOff>457200</xdr:colOff>
      <xdr:row>60</xdr:row>
      <xdr:rowOff>63411</xdr:rowOff>
    </xdr:to>
    <xdr:sp macro="" textlink="">
      <xdr:nvSpPr>
        <xdr:cNvPr id="337" name="円/楕円 336"/>
        <xdr:cNvSpPr/>
      </xdr:nvSpPr>
      <xdr:spPr>
        <a:xfrm>
          <a:off x="16129000" y="102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73588</xdr:rowOff>
    </xdr:from>
    <xdr:ext cx="736600" cy="259045"/>
    <xdr:sp macro="" textlink="">
      <xdr:nvSpPr>
        <xdr:cNvPr id="338" name="テキスト ボックス 337"/>
        <xdr:cNvSpPr txBox="1"/>
      </xdr:nvSpPr>
      <xdr:spPr>
        <a:xfrm>
          <a:off x="15798800" y="1001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119749</xdr:rowOff>
    </xdr:from>
    <xdr:to>
      <xdr:col>22</xdr:col>
      <xdr:colOff>254000</xdr:colOff>
      <xdr:row>60</xdr:row>
      <xdr:rowOff>49899</xdr:rowOff>
    </xdr:to>
    <xdr:sp macro="" textlink="">
      <xdr:nvSpPr>
        <xdr:cNvPr id="339" name="円/楕円 338"/>
        <xdr:cNvSpPr/>
      </xdr:nvSpPr>
      <xdr:spPr>
        <a:xfrm>
          <a:off x="15240000" y="102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60076</xdr:rowOff>
    </xdr:from>
    <xdr:ext cx="762000" cy="259045"/>
    <xdr:sp macro="" textlink="">
      <xdr:nvSpPr>
        <xdr:cNvPr id="340" name="テキスト ボックス 339"/>
        <xdr:cNvSpPr txBox="1"/>
      </xdr:nvSpPr>
      <xdr:spPr>
        <a:xfrm>
          <a:off x="14909800" y="100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119025</xdr:rowOff>
    </xdr:from>
    <xdr:to>
      <xdr:col>21</xdr:col>
      <xdr:colOff>50800</xdr:colOff>
      <xdr:row>60</xdr:row>
      <xdr:rowOff>49175</xdr:rowOff>
    </xdr:to>
    <xdr:sp macro="" textlink="">
      <xdr:nvSpPr>
        <xdr:cNvPr id="341" name="円/楕円 340"/>
        <xdr:cNvSpPr/>
      </xdr:nvSpPr>
      <xdr:spPr>
        <a:xfrm>
          <a:off x="14351000" y="102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59352</xdr:rowOff>
    </xdr:from>
    <xdr:ext cx="762000" cy="259045"/>
    <xdr:sp macro="" textlink="">
      <xdr:nvSpPr>
        <xdr:cNvPr id="342" name="テキスト ボックス 341"/>
        <xdr:cNvSpPr txBox="1"/>
      </xdr:nvSpPr>
      <xdr:spPr>
        <a:xfrm>
          <a:off x="14020800" y="100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129401</xdr:rowOff>
    </xdr:from>
    <xdr:to>
      <xdr:col>19</xdr:col>
      <xdr:colOff>533400</xdr:colOff>
      <xdr:row>60</xdr:row>
      <xdr:rowOff>59551</xdr:rowOff>
    </xdr:to>
    <xdr:sp macro="" textlink="">
      <xdr:nvSpPr>
        <xdr:cNvPr id="343" name="円/楕円 342"/>
        <xdr:cNvSpPr/>
      </xdr:nvSpPr>
      <xdr:spPr>
        <a:xfrm>
          <a:off x="13462000" y="102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69728</xdr:rowOff>
    </xdr:from>
    <xdr:ext cx="762000" cy="259045"/>
    <xdr:sp macro="" textlink="">
      <xdr:nvSpPr>
        <xdr:cNvPr id="344" name="テキスト ボックス 343"/>
        <xdr:cNvSpPr txBox="1"/>
      </xdr:nvSpPr>
      <xdr:spPr>
        <a:xfrm>
          <a:off x="13131800" y="1001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新たな起債の抑制、繰上償還により実質公債費比率は[▲６.</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％]と低い水準にある。</a:t>
          </a:r>
          <a:endParaRPr lang="ja-JP" altLang="ja-JP" sz="1400">
            <a:effectLst/>
          </a:endParaRPr>
        </a:p>
        <a:p>
          <a:r>
            <a:rPr lang="ja-JP" altLang="ja-JP" sz="1400" b="0" i="0" baseline="0">
              <a:solidFill>
                <a:schemeClr val="dk1"/>
              </a:solidFill>
              <a:effectLst/>
              <a:latin typeface="+mn-lt"/>
              <a:ea typeface="+mn-ea"/>
              <a:cs typeface="+mn-cs"/>
            </a:rPr>
            <a:t>　また、下水道事業において建設費が莫大な公共下水・農集排によらず合併浄化槽を選択したこと、生活道路などの改良を資材支給のみで住民自らが行うことなどにより、公債費が大巾に抑制できたことが大きな要因である。</a:t>
          </a:r>
          <a:endParaRPr lang="ja-JP" altLang="ja-JP" sz="1400">
            <a:effectLst/>
          </a:endParaRPr>
        </a:p>
        <a:p>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81534</xdr:rowOff>
    </xdr:from>
    <xdr:to>
      <xdr:col>24</xdr:col>
      <xdr:colOff>558800</xdr:colOff>
      <xdr:row>37</xdr:row>
      <xdr:rowOff>91186</xdr:rowOff>
    </xdr:to>
    <xdr:cxnSp macro="">
      <xdr:nvCxnSpPr>
        <xdr:cNvPr id="375" name="直線コネクタ 374"/>
        <xdr:cNvCxnSpPr/>
      </xdr:nvCxnSpPr>
      <xdr:spPr>
        <a:xfrm flipV="1">
          <a:off x="16179800" y="64251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91186</xdr:rowOff>
    </xdr:from>
    <xdr:to>
      <xdr:col>23</xdr:col>
      <xdr:colOff>406400</xdr:colOff>
      <xdr:row>37</xdr:row>
      <xdr:rowOff>139446</xdr:rowOff>
    </xdr:to>
    <xdr:cxnSp macro="">
      <xdr:nvCxnSpPr>
        <xdr:cNvPr id="378" name="直線コネクタ 377"/>
        <xdr:cNvCxnSpPr/>
      </xdr:nvCxnSpPr>
      <xdr:spPr>
        <a:xfrm flipV="1">
          <a:off x="15290800" y="64348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139446</xdr:rowOff>
    </xdr:from>
    <xdr:to>
      <xdr:col>22</xdr:col>
      <xdr:colOff>203200</xdr:colOff>
      <xdr:row>38</xdr:row>
      <xdr:rowOff>11430</xdr:rowOff>
    </xdr:to>
    <xdr:cxnSp macro="">
      <xdr:nvCxnSpPr>
        <xdr:cNvPr id="381" name="直線コネクタ 380"/>
        <xdr:cNvCxnSpPr/>
      </xdr:nvCxnSpPr>
      <xdr:spPr>
        <a:xfrm flipV="1">
          <a:off x="14401800" y="64830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11430</xdr:rowOff>
    </xdr:from>
    <xdr:to>
      <xdr:col>21</xdr:col>
      <xdr:colOff>0</xdr:colOff>
      <xdr:row>38</xdr:row>
      <xdr:rowOff>59690</xdr:rowOff>
    </xdr:to>
    <xdr:cxnSp macro="">
      <xdr:nvCxnSpPr>
        <xdr:cNvPr id="384" name="直線コネクタ 383"/>
        <xdr:cNvCxnSpPr/>
      </xdr:nvCxnSpPr>
      <xdr:spPr>
        <a:xfrm flipV="1">
          <a:off x="13512800" y="652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30734</xdr:rowOff>
    </xdr:from>
    <xdr:to>
      <xdr:col>24</xdr:col>
      <xdr:colOff>609600</xdr:colOff>
      <xdr:row>37</xdr:row>
      <xdr:rowOff>132334</xdr:rowOff>
    </xdr:to>
    <xdr:sp macro="" textlink="">
      <xdr:nvSpPr>
        <xdr:cNvPr id="394" name="円/楕円 393"/>
        <xdr:cNvSpPr/>
      </xdr:nvSpPr>
      <xdr:spPr>
        <a:xfrm>
          <a:off x="169672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123461</xdr:rowOff>
    </xdr:from>
    <xdr:ext cx="762000" cy="259045"/>
    <xdr:sp macro="" textlink="">
      <xdr:nvSpPr>
        <xdr:cNvPr id="395" name="公債費負担の状況該当値テキスト"/>
        <xdr:cNvSpPr txBox="1"/>
      </xdr:nvSpPr>
      <xdr:spPr>
        <a:xfrm>
          <a:off x="17106900" y="62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40386</xdr:rowOff>
    </xdr:from>
    <xdr:to>
      <xdr:col>23</xdr:col>
      <xdr:colOff>457200</xdr:colOff>
      <xdr:row>37</xdr:row>
      <xdr:rowOff>141986</xdr:rowOff>
    </xdr:to>
    <xdr:sp macro="" textlink="">
      <xdr:nvSpPr>
        <xdr:cNvPr id="396" name="円/楕円 395"/>
        <xdr:cNvSpPr/>
      </xdr:nvSpPr>
      <xdr:spPr>
        <a:xfrm>
          <a:off x="16129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152163</xdr:rowOff>
    </xdr:from>
    <xdr:ext cx="736600" cy="259045"/>
    <xdr:sp macro="" textlink="">
      <xdr:nvSpPr>
        <xdr:cNvPr id="397" name="テキスト ボックス 396"/>
        <xdr:cNvSpPr txBox="1"/>
      </xdr:nvSpPr>
      <xdr:spPr>
        <a:xfrm>
          <a:off x="15798800" y="615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88646</xdr:rowOff>
    </xdr:from>
    <xdr:to>
      <xdr:col>22</xdr:col>
      <xdr:colOff>254000</xdr:colOff>
      <xdr:row>38</xdr:row>
      <xdr:rowOff>18796</xdr:rowOff>
    </xdr:to>
    <xdr:sp macro="" textlink="">
      <xdr:nvSpPr>
        <xdr:cNvPr id="398" name="円/楕円 397"/>
        <xdr:cNvSpPr/>
      </xdr:nvSpPr>
      <xdr:spPr>
        <a:xfrm>
          <a:off x="15240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28973</xdr:rowOff>
    </xdr:from>
    <xdr:ext cx="762000" cy="259045"/>
    <xdr:sp macro="" textlink="">
      <xdr:nvSpPr>
        <xdr:cNvPr id="399" name="テキスト ボックス 398"/>
        <xdr:cNvSpPr txBox="1"/>
      </xdr:nvSpPr>
      <xdr:spPr>
        <a:xfrm>
          <a:off x="14909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400" name="円/楕円 399"/>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72407</xdr:rowOff>
    </xdr:from>
    <xdr:ext cx="762000" cy="259045"/>
    <xdr:sp macro="" textlink="">
      <xdr:nvSpPr>
        <xdr:cNvPr id="401" name="テキスト ボックス 400"/>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402" name="円/楕円 401"/>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403" name="テキスト ボックス 402"/>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50" b="0" i="0" baseline="0">
              <a:solidFill>
                <a:schemeClr val="dk1"/>
              </a:solidFill>
              <a:effectLst/>
              <a:latin typeface="+mn-lt"/>
              <a:ea typeface="+mn-ea"/>
              <a:cs typeface="+mn-cs"/>
            </a:rPr>
            <a:t>　地方債残高は繰上償還、新規起債の抑制により年々減少しており、職員の退職手当引当金等を含めた将来負担額が、これらに充当する基金や地方交付税措置額を下回っているため[-％]（ゼロ）となっている。</a:t>
          </a:r>
          <a:endParaRPr lang="ja-JP" altLang="ja-JP" sz="1350">
            <a:effectLst/>
          </a:endParaRPr>
        </a:p>
        <a:p>
          <a:r>
            <a:rPr lang="ja-JP" altLang="ja-JP" sz="1350" b="0" i="0" baseline="0">
              <a:solidFill>
                <a:schemeClr val="dk1"/>
              </a:solidFill>
              <a:effectLst/>
              <a:latin typeface="+mn-lt"/>
              <a:ea typeface="+mn-ea"/>
              <a:cs typeface="+mn-cs"/>
            </a:rPr>
            <a:t>　また、起債残高も、本年度若干増加したものの、社会資本整備等もひと段落したため、今後は新規起債も減少する見込であり、基金など将来負担額へ充当可能な財源が将来負担額を大きく上回る見込である。</a:t>
          </a:r>
          <a:endParaRPr lang="ja-JP" altLang="ja-JP" sz="135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3,941
3,902
38.12
2,832,673
2,463,980
297,775
1,747,534
1,215,473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職員の適正配置等により平成元年</a:t>
          </a:r>
          <a:r>
            <a:rPr lang="en-US" altLang="ja-JP" sz="1400" b="0" i="0" baseline="0">
              <a:solidFill>
                <a:schemeClr val="dk1"/>
              </a:solidFill>
              <a:effectLst/>
              <a:latin typeface="+mn-lt"/>
              <a:ea typeface="+mn-ea"/>
              <a:cs typeface="+mn-cs"/>
            </a:rPr>
            <a:t>54</a:t>
          </a:r>
          <a:r>
            <a:rPr lang="ja-JP" altLang="ja-JP" sz="1400" b="0" i="0" baseline="0">
              <a:solidFill>
                <a:schemeClr val="dk1"/>
              </a:solidFill>
              <a:effectLst/>
              <a:latin typeface="+mn-lt"/>
              <a:ea typeface="+mn-ea"/>
              <a:cs typeface="+mn-cs"/>
            </a:rPr>
            <a:t>名だった職員数を</a:t>
          </a:r>
          <a:r>
            <a:rPr lang="en-US" altLang="ja-JP" sz="1400" b="0" i="0" baseline="0">
              <a:solidFill>
                <a:schemeClr val="dk1"/>
              </a:solidFill>
              <a:effectLst/>
              <a:latin typeface="+mn-lt"/>
              <a:ea typeface="+mn-ea"/>
              <a:cs typeface="+mn-cs"/>
            </a:rPr>
            <a:t>36</a:t>
          </a:r>
          <a:r>
            <a:rPr lang="ja-JP" altLang="ja-JP" sz="1400" b="0" i="0" baseline="0">
              <a:solidFill>
                <a:schemeClr val="dk1"/>
              </a:solidFill>
              <a:effectLst/>
              <a:latin typeface="+mn-lt"/>
              <a:ea typeface="+mn-ea"/>
              <a:cs typeface="+mn-cs"/>
            </a:rPr>
            <a:t>名へと適正化を図り、類似団体の平均を下回っている。なお、正規職員以外でも可能な業務を臨時職員にシフトしたため、人件費に順ずる費用が増加しており、今後はこれらも含めた人件費関係経費全体を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35</xdr:row>
      <xdr:rowOff>24130</xdr:rowOff>
    </xdr:to>
    <xdr:cxnSp macro="">
      <xdr:nvCxnSpPr>
        <xdr:cNvPr id="64" name="直線コネクタ 63"/>
        <xdr:cNvCxnSpPr/>
      </xdr:nvCxnSpPr>
      <xdr:spPr>
        <a:xfrm>
          <a:off x="3987800" y="602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163576</xdr:rowOff>
    </xdr:from>
    <xdr:to>
      <xdr:col>5</xdr:col>
      <xdr:colOff>549275</xdr:colOff>
      <xdr:row>35</xdr:row>
      <xdr:rowOff>24130</xdr:rowOff>
    </xdr:to>
    <xdr:cxnSp macro="">
      <xdr:nvCxnSpPr>
        <xdr:cNvPr id="67" name="直線コネクタ 66"/>
        <xdr:cNvCxnSpPr/>
      </xdr:nvCxnSpPr>
      <xdr:spPr>
        <a:xfrm>
          <a:off x="3098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163576</xdr:rowOff>
    </xdr:from>
    <xdr:to>
      <xdr:col>4</xdr:col>
      <xdr:colOff>346075</xdr:colOff>
      <xdr:row>34</xdr:row>
      <xdr:rowOff>163576</xdr:rowOff>
    </xdr:to>
    <xdr:cxnSp macro="">
      <xdr:nvCxnSpPr>
        <xdr:cNvPr id="70" name="直線コネクタ 69"/>
        <xdr:cNvCxnSpPr/>
      </xdr:nvCxnSpPr>
      <xdr:spPr>
        <a:xfrm>
          <a:off x="2209800" y="5992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131572</xdr:rowOff>
    </xdr:from>
    <xdr:to>
      <xdr:col>3</xdr:col>
      <xdr:colOff>142875</xdr:colOff>
      <xdr:row>34</xdr:row>
      <xdr:rowOff>163576</xdr:rowOff>
    </xdr:to>
    <xdr:cxnSp macro="">
      <xdr:nvCxnSpPr>
        <xdr:cNvPr id="73" name="直線コネクタ 72"/>
        <xdr:cNvCxnSpPr/>
      </xdr:nvCxnSpPr>
      <xdr:spPr>
        <a:xfrm>
          <a:off x="1320800" y="5960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3" name="円/楕円 82"/>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4"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5" name="円/楕円 84"/>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6" name="テキスト ボックス 85"/>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112776</xdr:rowOff>
    </xdr:from>
    <xdr:to>
      <xdr:col>4</xdr:col>
      <xdr:colOff>396875</xdr:colOff>
      <xdr:row>35</xdr:row>
      <xdr:rowOff>42926</xdr:rowOff>
    </xdr:to>
    <xdr:sp macro="" textlink="">
      <xdr:nvSpPr>
        <xdr:cNvPr id="87" name="円/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53103</xdr:rowOff>
    </xdr:from>
    <xdr:ext cx="762000" cy="259045"/>
    <xdr:sp macro="" textlink="">
      <xdr:nvSpPr>
        <xdr:cNvPr id="88" name="テキスト ボックス 87"/>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112776</xdr:rowOff>
    </xdr:from>
    <xdr:to>
      <xdr:col>3</xdr:col>
      <xdr:colOff>193675</xdr:colOff>
      <xdr:row>35</xdr:row>
      <xdr:rowOff>42926</xdr:rowOff>
    </xdr:to>
    <xdr:sp macro="" textlink="">
      <xdr:nvSpPr>
        <xdr:cNvPr id="89" name="円/楕円 88"/>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53103</xdr:rowOff>
    </xdr:from>
    <xdr:ext cx="762000" cy="259045"/>
    <xdr:sp macro="" textlink="">
      <xdr:nvSpPr>
        <xdr:cNvPr id="90" name="テキスト ボックス 89"/>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80772</xdr:rowOff>
    </xdr:from>
    <xdr:to>
      <xdr:col>1</xdr:col>
      <xdr:colOff>676275</xdr:colOff>
      <xdr:row>35</xdr:row>
      <xdr:rowOff>10922</xdr:rowOff>
    </xdr:to>
    <xdr:sp macro="" textlink="">
      <xdr:nvSpPr>
        <xdr:cNvPr id="91" name="円/楕円 90"/>
        <xdr:cNvSpPr/>
      </xdr:nvSpPr>
      <xdr:spPr>
        <a:xfrm>
          <a:off x="1270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21099</xdr:rowOff>
    </xdr:from>
    <xdr:ext cx="762000" cy="259045"/>
    <xdr:sp macro="" textlink="">
      <xdr:nvSpPr>
        <xdr:cNvPr id="92" name="テキスト ボックス 91"/>
        <xdr:cNvSpPr txBox="1"/>
      </xdr:nvSpPr>
      <xdr:spPr>
        <a:xfrm>
          <a:off x="939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正規職員以外でも可能な業務を臨時職員で行なうなど職員給（人件費）から賃金（物件費）へシフトしたこと、施設の管理を業務ごとに委託していることなどにより、現状の推移を見込む。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1270</xdr:rowOff>
    </xdr:to>
    <xdr:cxnSp macro="">
      <xdr:nvCxnSpPr>
        <xdr:cNvPr id="125" name="直線コネクタ 124"/>
        <xdr:cNvCxnSpPr/>
      </xdr:nvCxnSpPr>
      <xdr:spPr>
        <a:xfrm>
          <a:off x="15671800" y="2915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17</xdr:row>
      <xdr:rowOff>1270</xdr:rowOff>
    </xdr:to>
    <xdr:cxnSp macro="">
      <xdr:nvCxnSpPr>
        <xdr:cNvPr id="128" name="直線コネクタ 127"/>
        <xdr:cNvCxnSpPr/>
      </xdr:nvCxnSpPr>
      <xdr:spPr>
        <a:xfrm>
          <a:off x="14782800" y="2847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104140</xdr:rowOff>
    </xdr:to>
    <xdr:cxnSp macro="">
      <xdr:nvCxnSpPr>
        <xdr:cNvPr id="131" name="直線コネクタ 130"/>
        <xdr:cNvCxnSpPr/>
      </xdr:nvCxnSpPr>
      <xdr:spPr>
        <a:xfrm>
          <a:off x="13893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50800</xdr:rowOff>
    </xdr:to>
    <xdr:cxnSp macro="">
      <xdr:nvCxnSpPr>
        <xdr:cNvPr id="134" name="直線コネクタ 133"/>
        <xdr:cNvCxnSpPr/>
      </xdr:nvCxnSpPr>
      <xdr:spPr>
        <a:xfrm>
          <a:off x="13004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5"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1" name="テキスト ボックス 150"/>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53" name="テキスト ボックス 152"/>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高校生までの医療費の無料化、高齢者の医療費補助など独自施策により類似団体と比べ高くなっている。また、今後も高齢化率の上昇等により現状以上の支出が見込まれる。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58</xdr:row>
      <xdr:rowOff>78015</xdr:rowOff>
    </xdr:to>
    <xdr:cxnSp macro="">
      <xdr:nvCxnSpPr>
        <xdr:cNvPr id="187" name="直線コネクタ 186"/>
        <xdr:cNvCxnSpPr/>
      </xdr:nvCxnSpPr>
      <xdr:spPr>
        <a:xfrm flipV="1">
          <a:off x="3987800" y="100057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167822</xdr:rowOff>
    </xdr:from>
    <xdr:to>
      <xdr:col>5</xdr:col>
      <xdr:colOff>549275</xdr:colOff>
      <xdr:row>58</xdr:row>
      <xdr:rowOff>78015</xdr:rowOff>
    </xdr:to>
    <xdr:cxnSp macro="">
      <xdr:nvCxnSpPr>
        <xdr:cNvPr id="190" name="直線コネクタ 189"/>
        <xdr:cNvCxnSpPr/>
      </xdr:nvCxnSpPr>
      <xdr:spPr>
        <a:xfrm>
          <a:off x="3098800" y="99404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167822</xdr:rowOff>
    </xdr:from>
    <xdr:to>
      <xdr:col>4</xdr:col>
      <xdr:colOff>346075</xdr:colOff>
      <xdr:row>58</xdr:row>
      <xdr:rowOff>94343</xdr:rowOff>
    </xdr:to>
    <xdr:cxnSp macro="">
      <xdr:nvCxnSpPr>
        <xdr:cNvPr id="193" name="直線コネクタ 192"/>
        <xdr:cNvCxnSpPr/>
      </xdr:nvCxnSpPr>
      <xdr:spPr>
        <a:xfrm flipV="1">
          <a:off x="2209800" y="9940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78015</xdr:rowOff>
    </xdr:from>
    <xdr:to>
      <xdr:col>3</xdr:col>
      <xdr:colOff>142875</xdr:colOff>
      <xdr:row>58</xdr:row>
      <xdr:rowOff>94343</xdr:rowOff>
    </xdr:to>
    <xdr:cxnSp macro="">
      <xdr:nvCxnSpPr>
        <xdr:cNvPr id="196" name="直線コネクタ 195"/>
        <xdr:cNvCxnSpPr/>
      </xdr:nvCxnSpPr>
      <xdr:spPr>
        <a:xfrm>
          <a:off x="1320800" y="10022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6" name="円/楕円 205"/>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07"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08" name="円/楕円 207"/>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209" name="テキスト ボックス 208"/>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10" name="円/楕円 209"/>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11" name="テキスト ボックス 210"/>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43543</xdr:rowOff>
    </xdr:from>
    <xdr:to>
      <xdr:col>3</xdr:col>
      <xdr:colOff>193675</xdr:colOff>
      <xdr:row>58</xdr:row>
      <xdr:rowOff>145143</xdr:rowOff>
    </xdr:to>
    <xdr:sp macro="" textlink="">
      <xdr:nvSpPr>
        <xdr:cNvPr id="212" name="円/楕円 211"/>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129920</xdr:rowOff>
    </xdr:from>
    <xdr:ext cx="762000" cy="259045"/>
    <xdr:sp macro="" textlink="">
      <xdr:nvSpPr>
        <xdr:cNvPr id="213" name="テキスト ボックス 212"/>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27215</xdr:rowOff>
    </xdr:from>
    <xdr:to>
      <xdr:col>1</xdr:col>
      <xdr:colOff>676275</xdr:colOff>
      <xdr:row>58</xdr:row>
      <xdr:rowOff>128815</xdr:rowOff>
    </xdr:to>
    <xdr:sp macro="" textlink="">
      <xdr:nvSpPr>
        <xdr:cNvPr id="214" name="円/楕円 213"/>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113592</xdr:rowOff>
    </xdr:from>
    <xdr:ext cx="762000" cy="259045"/>
    <xdr:sp macro="" textlink="">
      <xdr:nvSpPr>
        <xdr:cNvPr id="215" name="テキスト ボックス 214"/>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道路や情報インフラ、各施設の整備が一段落したため普通建設事業費が類似団体に比べ非常に低い水準である。一方、維持修繕的費用の上昇が懸念される。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30988</xdr:rowOff>
    </xdr:from>
    <xdr:to>
      <xdr:col>24</xdr:col>
      <xdr:colOff>31750</xdr:colOff>
      <xdr:row>56</xdr:row>
      <xdr:rowOff>62992</xdr:rowOff>
    </xdr:to>
    <xdr:cxnSp macro="">
      <xdr:nvCxnSpPr>
        <xdr:cNvPr id="245" name="直線コネクタ 244"/>
        <xdr:cNvCxnSpPr/>
      </xdr:nvCxnSpPr>
      <xdr:spPr>
        <a:xfrm flipV="1">
          <a:off x="15671800" y="96321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62992</xdr:rowOff>
    </xdr:from>
    <xdr:to>
      <xdr:col>22</xdr:col>
      <xdr:colOff>565150</xdr:colOff>
      <xdr:row>56</xdr:row>
      <xdr:rowOff>76708</xdr:rowOff>
    </xdr:to>
    <xdr:cxnSp macro="">
      <xdr:nvCxnSpPr>
        <xdr:cNvPr id="248" name="直線コネクタ 247"/>
        <xdr:cNvCxnSpPr/>
      </xdr:nvCxnSpPr>
      <xdr:spPr>
        <a:xfrm flipV="1">
          <a:off x="14782800" y="9664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76708</xdr:rowOff>
    </xdr:to>
    <xdr:cxnSp macro="">
      <xdr:nvCxnSpPr>
        <xdr:cNvPr id="251" name="直線コネクタ 250"/>
        <xdr:cNvCxnSpPr/>
      </xdr:nvCxnSpPr>
      <xdr:spPr>
        <a:xfrm>
          <a:off x="13893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17272</xdr:rowOff>
    </xdr:from>
    <xdr:to>
      <xdr:col>20</xdr:col>
      <xdr:colOff>158750</xdr:colOff>
      <xdr:row>56</xdr:row>
      <xdr:rowOff>58420</xdr:rowOff>
    </xdr:to>
    <xdr:cxnSp macro="">
      <xdr:nvCxnSpPr>
        <xdr:cNvPr id="254" name="直線コネクタ 253"/>
        <xdr:cNvCxnSpPr/>
      </xdr:nvCxnSpPr>
      <xdr:spPr>
        <a:xfrm>
          <a:off x="13004800" y="9618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151638</xdr:rowOff>
    </xdr:from>
    <xdr:to>
      <xdr:col>24</xdr:col>
      <xdr:colOff>82550</xdr:colOff>
      <xdr:row>56</xdr:row>
      <xdr:rowOff>81788</xdr:rowOff>
    </xdr:to>
    <xdr:sp macro="" textlink="">
      <xdr:nvSpPr>
        <xdr:cNvPr id="264" name="円/楕円 263"/>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168165</xdr:rowOff>
    </xdr:from>
    <xdr:ext cx="762000" cy="259045"/>
    <xdr:sp macro="" textlink="">
      <xdr:nvSpPr>
        <xdr:cNvPr id="265" name="その他該当値テキスト"/>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xdr:rowOff>
    </xdr:from>
    <xdr:to>
      <xdr:col>22</xdr:col>
      <xdr:colOff>615950</xdr:colOff>
      <xdr:row>56</xdr:row>
      <xdr:rowOff>113792</xdr:rowOff>
    </xdr:to>
    <xdr:sp macro="" textlink="">
      <xdr:nvSpPr>
        <xdr:cNvPr id="266" name="円/楕円 265"/>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98569</xdr:rowOff>
    </xdr:from>
    <xdr:ext cx="736600" cy="259045"/>
    <xdr:sp macro="" textlink="">
      <xdr:nvSpPr>
        <xdr:cNvPr id="267" name="テキスト ボックス 266"/>
        <xdr:cNvSpPr txBox="1"/>
      </xdr:nvSpPr>
      <xdr:spPr>
        <a:xfrm>
          <a:off x="15290800" y="969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25908</xdr:rowOff>
    </xdr:from>
    <xdr:to>
      <xdr:col>21</xdr:col>
      <xdr:colOff>412750</xdr:colOff>
      <xdr:row>56</xdr:row>
      <xdr:rowOff>127508</xdr:rowOff>
    </xdr:to>
    <xdr:sp macro="" textlink="">
      <xdr:nvSpPr>
        <xdr:cNvPr id="268" name="円/楕円 267"/>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112285</xdr:rowOff>
    </xdr:from>
    <xdr:ext cx="762000" cy="259045"/>
    <xdr:sp macro="" textlink="">
      <xdr:nvSpPr>
        <xdr:cNvPr id="269" name="テキスト ボックス 268"/>
        <xdr:cNvSpPr txBox="1"/>
      </xdr:nvSpPr>
      <xdr:spPr>
        <a:xfrm>
          <a:off x="14401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0" name="円/楕円 269"/>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71" name="テキスト ボックス 270"/>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137922</xdr:rowOff>
    </xdr:from>
    <xdr:to>
      <xdr:col>19</xdr:col>
      <xdr:colOff>6350</xdr:colOff>
      <xdr:row>56</xdr:row>
      <xdr:rowOff>68072</xdr:rowOff>
    </xdr:to>
    <xdr:sp macro="" textlink="">
      <xdr:nvSpPr>
        <xdr:cNvPr id="272" name="円/楕円 271"/>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78249</xdr:rowOff>
    </xdr:from>
    <xdr:ext cx="762000" cy="259045"/>
    <xdr:sp macro="" textlink="">
      <xdr:nvSpPr>
        <xdr:cNvPr id="273" name="テキスト ボックス 272"/>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団体補助金等の補助金の見直しにより、適正な執行に努めているが、下水処理を全て合併浄化槽で整備し、その管理費用の補助や給食費の補助、小中学校入学祝いなど、村民の生活コストを軽減する独自施策を実施してお、今後も現状以上の支出が見込ま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136144</xdr:rowOff>
    </xdr:to>
    <xdr:cxnSp macro="">
      <xdr:nvCxnSpPr>
        <xdr:cNvPr id="303" name="直線コネクタ 302"/>
        <xdr:cNvCxnSpPr/>
      </xdr:nvCxnSpPr>
      <xdr:spPr>
        <a:xfrm flipV="1">
          <a:off x="15671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136144</xdr:rowOff>
    </xdr:to>
    <xdr:cxnSp macro="">
      <xdr:nvCxnSpPr>
        <xdr:cNvPr id="306" name="直線コネクタ 305"/>
        <xdr:cNvCxnSpPr/>
      </xdr:nvCxnSpPr>
      <xdr:spPr>
        <a:xfrm>
          <a:off x="14782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122428</xdr:rowOff>
    </xdr:to>
    <xdr:cxnSp macro="">
      <xdr:nvCxnSpPr>
        <xdr:cNvPr id="309" name="直線コネクタ 308"/>
        <xdr:cNvCxnSpPr/>
      </xdr:nvCxnSpPr>
      <xdr:spPr>
        <a:xfrm flipV="1">
          <a:off x="13893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122428</xdr:rowOff>
    </xdr:to>
    <xdr:cxnSp macro="">
      <xdr:nvCxnSpPr>
        <xdr:cNvPr id="312" name="直線コネクタ 311"/>
        <xdr:cNvCxnSpPr/>
      </xdr:nvCxnSpPr>
      <xdr:spPr>
        <a:xfrm>
          <a:off x="13004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2" name="円/楕円 321"/>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3"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4" name="円/楕円 323"/>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25" name="テキスト ボックス 32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6" name="円/楕円 325"/>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27" name="テキスト ボックス 32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8" name="円/楕円 327"/>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29" name="テキスト ボックス 328"/>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0" name="円/楕円 32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1" name="テキスト ボックス 330"/>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地方債の新規発行の抑制と繰上償還により年々減少傾向にある。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xdr:rowOff>
    </xdr:from>
    <xdr:to>
      <xdr:col>7</xdr:col>
      <xdr:colOff>15875</xdr:colOff>
      <xdr:row>74</xdr:row>
      <xdr:rowOff>69850</xdr:rowOff>
    </xdr:to>
    <xdr:cxnSp macro="">
      <xdr:nvCxnSpPr>
        <xdr:cNvPr id="363" name="直線コネクタ 362"/>
        <xdr:cNvCxnSpPr/>
      </xdr:nvCxnSpPr>
      <xdr:spPr>
        <a:xfrm flipV="1">
          <a:off x="3987800" y="127038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69850</xdr:rowOff>
    </xdr:from>
    <xdr:to>
      <xdr:col>5</xdr:col>
      <xdr:colOff>549275</xdr:colOff>
      <xdr:row>74</xdr:row>
      <xdr:rowOff>96520</xdr:rowOff>
    </xdr:to>
    <xdr:cxnSp macro="">
      <xdr:nvCxnSpPr>
        <xdr:cNvPr id="366" name="直線コネクタ 365"/>
        <xdr:cNvCxnSpPr/>
      </xdr:nvCxnSpPr>
      <xdr:spPr>
        <a:xfrm flipV="1">
          <a:off x="3098800" y="12757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96520</xdr:rowOff>
    </xdr:from>
    <xdr:to>
      <xdr:col>4</xdr:col>
      <xdr:colOff>346075</xdr:colOff>
      <xdr:row>74</xdr:row>
      <xdr:rowOff>104140</xdr:rowOff>
    </xdr:to>
    <xdr:cxnSp macro="">
      <xdr:nvCxnSpPr>
        <xdr:cNvPr id="369" name="直線コネクタ 368"/>
        <xdr:cNvCxnSpPr/>
      </xdr:nvCxnSpPr>
      <xdr:spPr>
        <a:xfrm flipV="1">
          <a:off x="2209800" y="12783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75</xdr:row>
      <xdr:rowOff>27940</xdr:rowOff>
    </xdr:to>
    <xdr:cxnSp macro="">
      <xdr:nvCxnSpPr>
        <xdr:cNvPr id="372" name="直線コネクタ 371"/>
        <xdr:cNvCxnSpPr/>
      </xdr:nvCxnSpPr>
      <xdr:spPr>
        <a:xfrm flipV="1">
          <a:off x="1320800" y="127914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137160</xdr:rowOff>
    </xdr:from>
    <xdr:to>
      <xdr:col>7</xdr:col>
      <xdr:colOff>66675</xdr:colOff>
      <xdr:row>74</xdr:row>
      <xdr:rowOff>67310</xdr:rowOff>
    </xdr:to>
    <xdr:sp macro="" textlink="">
      <xdr:nvSpPr>
        <xdr:cNvPr id="382" name="円/楕円 381"/>
        <xdr:cNvSpPr/>
      </xdr:nvSpPr>
      <xdr:spPr>
        <a:xfrm>
          <a:off x="47752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45737</xdr:rowOff>
    </xdr:from>
    <xdr:ext cx="762000" cy="259045"/>
    <xdr:sp macro="" textlink="">
      <xdr:nvSpPr>
        <xdr:cNvPr id="383" name="公債費該当値テキスト"/>
        <xdr:cNvSpPr txBox="1"/>
      </xdr:nvSpPr>
      <xdr:spPr>
        <a:xfrm>
          <a:off x="4914900" y="1256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19050</xdr:rowOff>
    </xdr:from>
    <xdr:to>
      <xdr:col>5</xdr:col>
      <xdr:colOff>600075</xdr:colOff>
      <xdr:row>74</xdr:row>
      <xdr:rowOff>120650</xdr:rowOff>
    </xdr:to>
    <xdr:sp macro="" textlink="">
      <xdr:nvSpPr>
        <xdr:cNvPr id="384" name="円/楕円 383"/>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130827</xdr:rowOff>
    </xdr:from>
    <xdr:ext cx="736600" cy="259045"/>
    <xdr:sp macro="" textlink="">
      <xdr:nvSpPr>
        <xdr:cNvPr id="385" name="テキスト ボックス 384"/>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45720</xdr:rowOff>
    </xdr:from>
    <xdr:to>
      <xdr:col>4</xdr:col>
      <xdr:colOff>396875</xdr:colOff>
      <xdr:row>74</xdr:row>
      <xdr:rowOff>147320</xdr:rowOff>
    </xdr:to>
    <xdr:sp macro="" textlink="">
      <xdr:nvSpPr>
        <xdr:cNvPr id="386" name="円/楕円 385"/>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157497</xdr:rowOff>
    </xdr:from>
    <xdr:ext cx="762000" cy="259045"/>
    <xdr:sp macro="" textlink="">
      <xdr:nvSpPr>
        <xdr:cNvPr id="387" name="テキスト ボックス 386"/>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53340</xdr:rowOff>
    </xdr:from>
    <xdr:to>
      <xdr:col>3</xdr:col>
      <xdr:colOff>193675</xdr:colOff>
      <xdr:row>74</xdr:row>
      <xdr:rowOff>154940</xdr:rowOff>
    </xdr:to>
    <xdr:sp macro="" textlink="">
      <xdr:nvSpPr>
        <xdr:cNvPr id="388" name="円/楕円 387"/>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165117</xdr:rowOff>
    </xdr:from>
    <xdr:ext cx="762000" cy="259045"/>
    <xdr:sp macro="" textlink="">
      <xdr:nvSpPr>
        <xdr:cNvPr id="389" name="テキスト ボックス 388"/>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148590</xdr:rowOff>
    </xdr:from>
    <xdr:to>
      <xdr:col>1</xdr:col>
      <xdr:colOff>676275</xdr:colOff>
      <xdr:row>75</xdr:row>
      <xdr:rowOff>78740</xdr:rowOff>
    </xdr:to>
    <xdr:sp macro="" textlink="">
      <xdr:nvSpPr>
        <xdr:cNvPr id="390" name="円/楕円 389"/>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88917</xdr:rowOff>
    </xdr:from>
    <xdr:ext cx="762000" cy="259045"/>
    <xdr:sp macro="" textlink="">
      <xdr:nvSpPr>
        <xdr:cNvPr id="391" name="テキスト ボックス 390"/>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類似団体平均を下回っているが、扶助費、物件費が上昇傾向にある。特に扶助費は、独自施策により更に上昇すると思われるが、更なる事務事業の見直し等により総比率では類似団体平均を下回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88900</xdr:rowOff>
    </xdr:to>
    <xdr:cxnSp macro="">
      <xdr:nvCxnSpPr>
        <xdr:cNvPr id="424" name="直線コネクタ 423"/>
        <xdr:cNvCxnSpPr/>
      </xdr:nvCxnSpPr>
      <xdr:spPr>
        <a:xfrm flipV="1">
          <a:off x="15671800" y="132562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88900</xdr:rowOff>
    </xdr:to>
    <xdr:cxnSp macro="">
      <xdr:nvCxnSpPr>
        <xdr:cNvPr id="427" name="直線コネクタ 426"/>
        <xdr:cNvCxnSpPr/>
      </xdr:nvCxnSpPr>
      <xdr:spPr>
        <a:xfrm>
          <a:off x="14782800" y="131914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76</xdr:row>
      <xdr:rowOff>161289</xdr:rowOff>
    </xdr:to>
    <xdr:cxnSp macro="">
      <xdr:nvCxnSpPr>
        <xdr:cNvPr id="430" name="直線コネクタ 429"/>
        <xdr:cNvCxnSpPr/>
      </xdr:nvCxnSpPr>
      <xdr:spPr>
        <a:xfrm>
          <a:off x="13893800" y="13191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161289</xdr:rowOff>
    </xdr:to>
    <xdr:cxnSp macro="">
      <xdr:nvCxnSpPr>
        <xdr:cNvPr id="433" name="直線コネクタ 432"/>
        <xdr:cNvCxnSpPr/>
      </xdr:nvCxnSpPr>
      <xdr:spPr>
        <a:xfrm>
          <a:off x="13004800" y="130733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3" name="円/楕円 442"/>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44"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45" name="円/楕円 444"/>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149877</xdr:rowOff>
    </xdr:from>
    <xdr:ext cx="736600" cy="259045"/>
    <xdr:sp macro="" textlink="">
      <xdr:nvSpPr>
        <xdr:cNvPr id="446" name="テキスト ボックス 445"/>
        <xdr:cNvSpPr txBox="1"/>
      </xdr:nvSpPr>
      <xdr:spPr>
        <a:xfrm>
          <a:off x="15290800" y="130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7" name="円/楕円 446"/>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48" name="テキスト ボックス 447"/>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49" name="円/楕円 448"/>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50" name="テキスト ボックス 449"/>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1" name="円/楕円 450"/>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104157</xdr:rowOff>
    </xdr:from>
    <xdr:ext cx="762000" cy="259045"/>
    <xdr:sp macro="" textlink="">
      <xdr:nvSpPr>
        <xdr:cNvPr id="452" name="テキスト ボックス 451"/>
        <xdr:cNvSpPr txBox="1"/>
      </xdr:nvSpPr>
      <xdr:spPr>
        <a:xfrm>
          <a:off x="12623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長野県下條村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40994</xdr:rowOff>
    </xdr:from>
    <xdr:ext cx="762000" cy="259045"/>
    <xdr:sp macro="" textlink="">
      <xdr:nvSpPr>
        <xdr:cNvPr id="45" name="人口1人当たり決算額の推移最小値テキスト130"/>
        <xdr:cNvSpPr txBox="1"/>
      </xdr:nvSpPr>
      <xdr:spPr>
        <a:xfrm>
          <a:off x="5740400" y="33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30817</xdr:rowOff>
    </xdr:from>
    <xdr:to>
      <xdr:col>4</xdr:col>
      <xdr:colOff>1117600</xdr:colOff>
      <xdr:row>19</xdr:row>
      <xdr:rowOff>39543</xdr:rowOff>
    </xdr:to>
    <xdr:cxnSp macro="">
      <xdr:nvCxnSpPr>
        <xdr:cNvPr id="49" name="直線コネクタ 48"/>
        <xdr:cNvCxnSpPr/>
      </xdr:nvCxnSpPr>
      <xdr:spPr bwMode="auto">
        <a:xfrm flipV="1">
          <a:off x="5003800" y="3335992"/>
          <a:ext cx="647700" cy="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39543</xdr:rowOff>
    </xdr:from>
    <xdr:to>
      <xdr:col>4</xdr:col>
      <xdr:colOff>469900</xdr:colOff>
      <xdr:row>19</xdr:row>
      <xdr:rowOff>42820</xdr:rowOff>
    </xdr:to>
    <xdr:cxnSp macro="">
      <xdr:nvCxnSpPr>
        <xdr:cNvPr id="52" name="直線コネクタ 51"/>
        <xdr:cNvCxnSpPr/>
      </xdr:nvCxnSpPr>
      <xdr:spPr bwMode="auto">
        <a:xfrm flipV="1">
          <a:off x="4305300" y="3344718"/>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42820</xdr:rowOff>
    </xdr:from>
    <xdr:to>
      <xdr:col>3</xdr:col>
      <xdr:colOff>904875</xdr:colOff>
      <xdr:row>19</xdr:row>
      <xdr:rowOff>46982</xdr:rowOff>
    </xdr:to>
    <xdr:cxnSp macro="">
      <xdr:nvCxnSpPr>
        <xdr:cNvPr id="55" name="直線コネクタ 54"/>
        <xdr:cNvCxnSpPr/>
      </xdr:nvCxnSpPr>
      <xdr:spPr bwMode="auto">
        <a:xfrm flipV="1">
          <a:off x="3606800" y="3347995"/>
          <a:ext cx="698500" cy="4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46982</xdr:rowOff>
    </xdr:from>
    <xdr:to>
      <xdr:col>3</xdr:col>
      <xdr:colOff>206375</xdr:colOff>
      <xdr:row>19</xdr:row>
      <xdr:rowOff>48874</xdr:rowOff>
    </xdr:to>
    <xdr:cxnSp macro="">
      <xdr:nvCxnSpPr>
        <xdr:cNvPr id="58" name="直線コネクタ 57"/>
        <xdr:cNvCxnSpPr/>
      </xdr:nvCxnSpPr>
      <xdr:spPr bwMode="auto">
        <a:xfrm flipV="1">
          <a:off x="2908300" y="3352157"/>
          <a:ext cx="698500" cy="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151467</xdr:rowOff>
    </xdr:from>
    <xdr:to>
      <xdr:col>5</xdr:col>
      <xdr:colOff>34925</xdr:colOff>
      <xdr:row>19</xdr:row>
      <xdr:rowOff>81617</xdr:rowOff>
    </xdr:to>
    <xdr:sp macro="" textlink="">
      <xdr:nvSpPr>
        <xdr:cNvPr id="68" name="円/楕円 67"/>
        <xdr:cNvSpPr/>
      </xdr:nvSpPr>
      <xdr:spPr bwMode="auto">
        <a:xfrm>
          <a:off x="5600700" y="328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60044</xdr:rowOff>
    </xdr:from>
    <xdr:ext cx="762000" cy="259045"/>
    <xdr:sp macro="" textlink="">
      <xdr:nvSpPr>
        <xdr:cNvPr id="69" name="人口1人当たり決算額の推移該当値テキスト130"/>
        <xdr:cNvSpPr txBox="1"/>
      </xdr:nvSpPr>
      <xdr:spPr>
        <a:xfrm>
          <a:off x="5740400" y="31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160193</xdr:rowOff>
    </xdr:from>
    <xdr:to>
      <xdr:col>4</xdr:col>
      <xdr:colOff>520700</xdr:colOff>
      <xdr:row>19</xdr:row>
      <xdr:rowOff>90343</xdr:rowOff>
    </xdr:to>
    <xdr:sp macro="" textlink="">
      <xdr:nvSpPr>
        <xdr:cNvPr id="70" name="円/楕円 69"/>
        <xdr:cNvSpPr/>
      </xdr:nvSpPr>
      <xdr:spPr bwMode="auto">
        <a:xfrm>
          <a:off x="4953000" y="329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75120</xdr:rowOff>
    </xdr:from>
    <xdr:ext cx="736600" cy="259045"/>
    <xdr:sp macro="" textlink="">
      <xdr:nvSpPr>
        <xdr:cNvPr id="71" name="テキスト ボックス 70"/>
        <xdr:cNvSpPr txBox="1"/>
      </xdr:nvSpPr>
      <xdr:spPr>
        <a:xfrm>
          <a:off x="4622800" y="3380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110,909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163470</xdr:rowOff>
    </xdr:from>
    <xdr:to>
      <xdr:col>3</xdr:col>
      <xdr:colOff>955675</xdr:colOff>
      <xdr:row>19</xdr:row>
      <xdr:rowOff>93620</xdr:rowOff>
    </xdr:to>
    <xdr:sp macro="" textlink="">
      <xdr:nvSpPr>
        <xdr:cNvPr id="72" name="円/楕円 71"/>
        <xdr:cNvSpPr/>
      </xdr:nvSpPr>
      <xdr:spPr bwMode="auto">
        <a:xfrm>
          <a:off x="4254500" y="329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78397</xdr:rowOff>
    </xdr:from>
    <xdr:ext cx="762000" cy="259045"/>
    <xdr:sp macro="" textlink="">
      <xdr:nvSpPr>
        <xdr:cNvPr id="73" name="テキスト ボックス 72"/>
        <xdr:cNvSpPr txBox="1"/>
      </xdr:nvSpPr>
      <xdr:spPr>
        <a:xfrm>
          <a:off x="3924300" y="338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109,189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167632</xdr:rowOff>
    </xdr:from>
    <xdr:to>
      <xdr:col>3</xdr:col>
      <xdr:colOff>257175</xdr:colOff>
      <xdr:row>19</xdr:row>
      <xdr:rowOff>97782</xdr:rowOff>
    </xdr:to>
    <xdr:sp macro="" textlink="">
      <xdr:nvSpPr>
        <xdr:cNvPr id="74" name="円/楕円 73"/>
        <xdr:cNvSpPr/>
      </xdr:nvSpPr>
      <xdr:spPr bwMode="auto">
        <a:xfrm>
          <a:off x="3556000" y="330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82559</xdr:rowOff>
    </xdr:from>
    <xdr:ext cx="762000" cy="259045"/>
    <xdr:sp macro="" textlink="">
      <xdr:nvSpPr>
        <xdr:cNvPr id="75" name="テキスト ボックス 74"/>
        <xdr:cNvSpPr txBox="1"/>
      </xdr:nvSpPr>
      <xdr:spPr>
        <a:xfrm>
          <a:off x="3225800" y="338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169524</xdr:rowOff>
    </xdr:from>
    <xdr:to>
      <xdr:col>2</xdr:col>
      <xdr:colOff>692150</xdr:colOff>
      <xdr:row>19</xdr:row>
      <xdr:rowOff>99674</xdr:rowOff>
    </xdr:to>
    <xdr:sp macro="" textlink="">
      <xdr:nvSpPr>
        <xdr:cNvPr id="76" name="円/楕円 75"/>
        <xdr:cNvSpPr/>
      </xdr:nvSpPr>
      <xdr:spPr bwMode="auto">
        <a:xfrm>
          <a:off x="2857500" y="3303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84451</xdr:rowOff>
    </xdr:from>
    <xdr:ext cx="762000" cy="259045"/>
    <xdr:sp macro="" textlink="">
      <xdr:nvSpPr>
        <xdr:cNvPr id="77" name="テキスト ボックス 76"/>
        <xdr:cNvSpPr txBox="1"/>
      </xdr:nvSpPr>
      <xdr:spPr>
        <a:xfrm>
          <a:off x="2527300" y="338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249747</xdr:rowOff>
    </xdr:from>
    <xdr:ext cx="762000" cy="259045"/>
    <xdr:sp macro="" textlink="">
      <xdr:nvSpPr>
        <xdr:cNvPr id="106" name="人口1人当たり決算額の推移最小値テキスト445"/>
        <xdr:cNvSpPr txBox="1"/>
      </xdr:nvSpPr>
      <xdr:spPr>
        <a:xfrm>
          <a:off x="5740400" y="737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239570</xdr:rowOff>
    </xdr:from>
    <xdr:to>
      <xdr:col>4</xdr:col>
      <xdr:colOff>1117600</xdr:colOff>
      <xdr:row>37</xdr:row>
      <xdr:rowOff>253164</xdr:rowOff>
    </xdr:to>
    <xdr:cxnSp macro="">
      <xdr:nvCxnSpPr>
        <xdr:cNvPr id="110" name="直線コネクタ 109"/>
        <xdr:cNvCxnSpPr/>
      </xdr:nvCxnSpPr>
      <xdr:spPr bwMode="auto">
        <a:xfrm flipV="1">
          <a:off x="5003800" y="7364270"/>
          <a:ext cx="647700" cy="13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218494</xdr:rowOff>
    </xdr:from>
    <xdr:to>
      <xdr:col>4</xdr:col>
      <xdr:colOff>469900</xdr:colOff>
      <xdr:row>37</xdr:row>
      <xdr:rowOff>253164</xdr:rowOff>
    </xdr:to>
    <xdr:cxnSp macro="">
      <xdr:nvCxnSpPr>
        <xdr:cNvPr id="113" name="直線コネクタ 112"/>
        <xdr:cNvCxnSpPr/>
      </xdr:nvCxnSpPr>
      <xdr:spPr bwMode="auto">
        <a:xfrm>
          <a:off x="4305300" y="7343194"/>
          <a:ext cx="698500" cy="3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212214</xdr:rowOff>
    </xdr:from>
    <xdr:to>
      <xdr:col>3</xdr:col>
      <xdr:colOff>904875</xdr:colOff>
      <xdr:row>37</xdr:row>
      <xdr:rowOff>218494</xdr:rowOff>
    </xdr:to>
    <xdr:cxnSp macro="">
      <xdr:nvCxnSpPr>
        <xdr:cNvPr id="116" name="直線コネクタ 115"/>
        <xdr:cNvCxnSpPr/>
      </xdr:nvCxnSpPr>
      <xdr:spPr bwMode="auto">
        <a:xfrm>
          <a:off x="3606800" y="7336914"/>
          <a:ext cx="698500" cy="6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174595</xdr:rowOff>
    </xdr:from>
    <xdr:to>
      <xdr:col>3</xdr:col>
      <xdr:colOff>206375</xdr:colOff>
      <xdr:row>37</xdr:row>
      <xdr:rowOff>212214</xdr:rowOff>
    </xdr:to>
    <xdr:cxnSp macro="">
      <xdr:nvCxnSpPr>
        <xdr:cNvPr id="119" name="直線コネクタ 118"/>
        <xdr:cNvCxnSpPr/>
      </xdr:nvCxnSpPr>
      <xdr:spPr bwMode="auto">
        <a:xfrm>
          <a:off x="2908300" y="7299295"/>
          <a:ext cx="698500" cy="3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188770</xdr:rowOff>
    </xdr:from>
    <xdr:to>
      <xdr:col>5</xdr:col>
      <xdr:colOff>34925</xdr:colOff>
      <xdr:row>37</xdr:row>
      <xdr:rowOff>290370</xdr:rowOff>
    </xdr:to>
    <xdr:sp macro="" textlink="">
      <xdr:nvSpPr>
        <xdr:cNvPr id="129" name="円/楕円 128"/>
        <xdr:cNvSpPr/>
      </xdr:nvSpPr>
      <xdr:spPr bwMode="auto">
        <a:xfrm>
          <a:off x="5600700" y="731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97347</xdr:rowOff>
    </xdr:from>
    <xdr:ext cx="762000" cy="259045"/>
    <xdr:sp macro="" textlink="">
      <xdr:nvSpPr>
        <xdr:cNvPr id="130" name="人口1人当たり決算額の推移該当値テキスト445"/>
        <xdr:cNvSpPr txBox="1"/>
      </xdr:nvSpPr>
      <xdr:spPr>
        <a:xfrm>
          <a:off x="5740400" y="722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-24,773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202364</xdr:rowOff>
    </xdr:from>
    <xdr:to>
      <xdr:col>4</xdr:col>
      <xdr:colOff>520700</xdr:colOff>
      <xdr:row>37</xdr:row>
      <xdr:rowOff>303964</xdr:rowOff>
    </xdr:to>
    <xdr:sp macro="" textlink="">
      <xdr:nvSpPr>
        <xdr:cNvPr id="131" name="円/楕円 130"/>
        <xdr:cNvSpPr/>
      </xdr:nvSpPr>
      <xdr:spPr bwMode="auto">
        <a:xfrm>
          <a:off x="4953000" y="7327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288741</xdr:rowOff>
    </xdr:from>
    <xdr:ext cx="736600" cy="259045"/>
    <xdr:sp macro="" textlink="">
      <xdr:nvSpPr>
        <xdr:cNvPr id="132" name="テキスト ボックス 131"/>
        <xdr:cNvSpPr txBox="1"/>
      </xdr:nvSpPr>
      <xdr:spPr>
        <a:xfrm>
          <a:off x="4622800" y="741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167694</xdr:rowOff>
    </xdr:from>
    <xdr:to>
      <xdr:col>3</xdr:col>
      <xdr:colOff>955675</xdr:colOff>
      <xdr:row>37</xdr:row>
      <xdr:rowOff>269294</xdr:rowOff>
    </xdr:to>
    <xdr:sp macro="" textlink="">
      <xdr:nvSpPr>
        <xdr:cNvPr id="133" name="円/楕円 132"/>
        <xdr:cNvSpPr/>
      </xdr:nvSpPr>
      <xdr:spPr bwMode="auto">
        <a:xfrm>
          <a:off x="4254500" y="729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254071</xdr:rowOff>
    </xdr:from>
    <xdr:ext cx="762000" cy="259045"/>
    <xdr:sp macro="" textlink="">
      <xdr:nvSpPr>
        <xdr:cNvPr id="134" name="テキスト ボックス 133"/>
        <xdr:cNvSpPr txBox="1"/>
      </xdr:nvSpPr>
      <xdr:spPr>
        <a:xfrm>
          <a:off x="3924300" y="73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-22,007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161414</xdr:rowOff>
    </xdr:from>
    <xdr:to>
      <xdr:col>3</xdr:col>
      <xdr:colOff>257175</xdr:colOff>
      <xdr:row>37</xdr:row>
      <xdr:rowOff>263014</xdr:rowOff>
    </xdr:to>
    <xdr:sp macro="" textlink="">
      <xdr:nvSpPr>
        <xdr:cNvPr id="135" name="円/楕円 134"/>
        <xdr:cNvSpPr/>
      </xdr:nvSpPr>
      <xdr:spPr bwMode="auto">
        <a:xfrm>
          <a:off x="3556000" y="728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247791</xdr:rowOff>
    </xdr:from>
    <xdr:ext cx="762000" cy="259045"/>
    <xdr:sp macro="" textlink="">
      <xdr:nvSpPr>
        <xdr:cNvPr id="136" name="テキスト ボックス 135"/>
        <xdr:cNvSpPr txBox="1"/>
      </xdr:nvSpPr>
      <xdr:spPr>
        <a:xfrm>
          <a:off x="3225800" y="737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123795</xdr:rowOff>
    </xdr:from>
    <xdr:to>
      <xdr:col>2</xdr:col>
      <xdr:colOff>692150</xdr:colOff>
      <xdr:row>37</xdr:row>
      <xdr:rowOff>225395</xdr:rowOff>
    </xdr:to>
    <xdr:sp macro="" textlink="">
      <xdr:nvSpPr>
        <xdr:cNvPr id="137" name="円/楕円 136"/>
        <xdr:cNvSpPr/>
      </xdr:nvSpPr>
      <xdr:spPr bwMode="auto">
        <a:xfrm>
          <a:off x="2857500" y="724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210172</xdr:rowOff>
    </xdr:from>
    <xdr:ext cx="762000" cy="259045"/>
    <xdr:sp macro="" textlink="">
      <xdr:nvSpPr>
        <xdr:cNvPr id="138" name="テキスト ボックス 137"/>
        <xdr:cNvSpPr txBox="1"/>
      </xdr:nvSpPr>
      <xdr:spPr>
        <a:xfrm>
          <a:off x="2527300" y="73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3,941
3,902
38.12
2,832,673
2,463,980
297,775
1,747,534
1,215,473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15255</xdr:rowOff>
    </xdr:from>
    <xdr:to>
      <xdr:col>6</xdr:col>
      <xdr:colOff>510540</xdr:colOff>
      <xdr:row>37</xdr:row>
      <xdr:rowOff>121204</xdr:rowOff>
    </xdr:to>
    <xdr:cxnSp macro="">
      <xdr:nvCxnSpPr>
        <xdr:cNvPr id="53" name="直線コネクタ 52"/>
        <xdr:cNvCxnSpPr/>
      </xdr:nvCxnSpPr>
      <xdr:spPr>
        <a:xfrm flipV="1">
          <a:off x="4633595" y="5330205"/>
          <a:ext cx="1270" cy="1134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125031</xdr:rowOff>
    </xdr:from>
    <xdr:ext cx="534377" cy="259045"/>
    <xdr:sp macro="" textlink="">
      <xdr:nvSpPr>
        <xdr:cNvPr id="54" name="人件費最小値テキスト"/>
        <xdr:cNvSpPr txBox="1"/>
      </xdr:nvSpPr>
      <xdr:spPr>
        <a:xfrm>
          <a:off x="4686300" y="64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37</xdr:row>
      <xdr:rowOff>121204</xdr:rowOff>
    </xdr:from>
    <xdr:to>
      <xdr:col>6</xdr:col>
      <xdr:colOff>600075</xdr:colOff>
      <xdr:row>37</xdr:row>
      <xdr:rowOff>121204</xdr:rowOff>
    </xdr:to>
    <xdr:cxnSp macro="">
      <xdr:nvCxnSpPr>
        <xdr:cNvPr id="55" name="直線コネクタ 54"/>
        <xdr:cNvCxnSpPr/>
      </xdr:nvCxnSpPr>
      <xdr:spPr>
        <a:xfrm>
          <a:off x="4546600" y="646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133382</xdr:rowOff>
    </xdr:from>
    <xdr:ext cx="599010" cy="259045"/>
    <xdr:sp macro="" textlink="">
      <xdr:nvSpPr>
        <xdr:cNvPr id="56" name="人件費最大値テキスト"/>
        <xdr:cNvSpPr txBox="1"/>
      </xdr:nvSpPr>
      <xdr:spPr>
        <a:xfrm>
          <a:off x="4686300" y="510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31</xdr:row>
      <xdr:rowOff>15255</xdr:rowOff>
    </xdr:from>
    <xdr:to>
      <xdr:col>6</xdr:col>
      <xdr:colOff>600075</xdr:colOff>
      <xdr:row>31</xdr:row>
      <xdr:rowOff>15255</xdr:rowOff>
    </xdr:to>
    <xdr:cxnSp macro="">
      <xdr:nvCxnSpPr>
        <xdr:cNvPr id="57" name="直線コネクタ 56"/>
        <xdr:cNvCxnSpPr/>
      </xdr:nvCxnSpPr>
      <xdr:spPr>
        <a:xfrm>
          <a:off x="4546600" y="533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121204</xdr:rowOff>
    </xdr:from>
    <xdr:to>
      <xdr:col>6</xdr:col>
      <xdr:colOff>511175</xdr:colOff>
      <xdr:row>37</xdr:row>
      <xdr:rowOff>128686</xdr:rowOff>
    </xdr:to>
    <xdr:cxnSp macro="">
      <xdr:nvCxnSpPr>
        <xdr:cNvPr id="58" name="直線コネクタ 57"/>
        <xdr:cNvCxnSpPr/>
      </xdr:nvCxnSpPr>
      <xdr:spPr>
        <a:xfrm flipV="1">
          <a:off x="3797300" y="6464854"/>
          <a:ext cx="8382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26841</xdr:rowOff>
    </xdr:from>
    <xdr:ext cx="599010" cy="259045"/>
    <xdr:sp macro="" textlink="">
      <xdr:nvSpPr>
        <xdr:cNvPr id="59" name="人件費平均値テキスト"/>
        <xdr:cNvSpPr txBox="1"/>
      </xdr:nvSpPr>
      <xdr:spPr>
        <a:xfrm>
          <a:off x="4686300" y="6027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3964</xdr:rowOff>
    </xdr:from>
    <xdr:to>
      <xdr:col>6</xdr:col>
      <xdr:colOff>561975</xdr:colOff>
      <xdr:row>36</xdr:row>
      <xdr:rowOff>105564</xdr:rowOff>
    </xdr:to>
    <xdr:sp macro="" textlink="">
      <xdr:nvSpPr>
        <xdr:cNvPr id="60" name="フローチャート : 判断 59"/>
        <xdr:cNvSpPr/>
      </xdr:nvSpPr>
      <xdr:spPr>
        <a:xfrm>
          <a:off x="45847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128686</xdr:rowOff>
    </xdr:from>
    <xdr:to>
      <xdr:col>5</xdr:col>
      <xdr:colOff>358775</xdr:colOff>
      <xdr:row>37</xdr:row>
      <xdr:rowOff>136264</xdr:rowOff>
    </xdr:to>
    <xdr:cxnSp macro="">
      <xdr:nvCxnSpPr>
        <xdr:cNvPr id="61" name="直線コネクタ 60"/>
        <xdr:cNvCxnSpPr/>
      </xdr:nvCxnSpPr>
      <xdr:spPr>
        <a:xfrm flipV="1">
          <a:off x="2908300" y="6472336"/>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170215</xdr:rowOff>
    </xdr:from>
    <xdr:to>
      <xdr:col>5</xdr:col>
      <xdr:colOff>409575</xdr:colOff>
      <xdr:row>36</xdr:row>
      <xdr:rowOff>100365</xdr:rowOff>
    </xdr:to>
    <xdr:sp macro="" textlink="">
      <xdr:nvSpPr>
        <xdr:cNvPr id="62" name="フローチャート : 判断 61"/>
        <xdr:cNvSpPr/>
      </xdr:nvSpPr>
      <xdr:spPr>
        <a:xfrm>
          <a:off x="3746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116892</xdr:rowOff>
    </xdr:from>
    <xdr:ext cx="599010" cy="259045"/>
    <xdr:sp macro="" textlink="">
      <xdr:nvSpPr>
        <xdr:cNvPr id="63" name="テキスト ボックス 62"/>
        <xdr:cNvSpPr txBox="1"/>
      </xdr:nvSpPr>
      <xdr:spPr>
        <a:xfrm>
          <a:off x="3497794"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135064</xdr:rowOff>
    </xdr:from>
    <xdr:to>
      <xdr:col>4</xdr:col>
      <xdr:colOff>155575</xdr:colOff>
      <xdr:row>37</xdr:row>
      <xdr:rowOff>136264</xdr:rowOff>
    </xdr:to>
    <xdr:cxnSp macro="">
      <xdr:nvCxnSpPr>
        <xdr:cNvPr id="64" name="直線コネクタ 63"/>
        <xdr:cNvCxnSpPr/>
      </xdr:nvCxnSpPr>
      <xdr:spPr>
        <a:xfrm>
          <a:off x="2019300" y="6478714"/>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11562</xdr:rowOff>
    </xdr:from>
    <xdr:to>
      <xdr:col>4</xdr:col>
      <xdr:colOff>206375</xdr:colOff>
      <xdr:row>36</xdr:row>
      <xdr:rowOff>113162</xdr:rowOff>
    </xdr:to>
    <xdr:sp macro="" textlink="">
      <xdr:nvSpPr>
        <xdr:cNvPr id="65" name="フローチャート : 判断 64"/>
        <xdr:cNvSpPr/>
      </xdr:nvSpPr>
      <xdr:spPr>
        <a:xfrm>
          <a:off x="2857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129689</xdr:rowOff>
    </xdr:from>
    <xdr:ext cx="599010" cy="259045"/>
    <xdr:sp macro="" textlink="">
      <xdr:nvSpPr>
        <xdr:cNvPr id="66" name="テキスト ボックス 65"/>
        <xdr:cNvSpPr txBox="1"/>
      </xdr:nvSpPr>
      <xdr:spPr>
        <a:xfrm>
          <a:off x="2608794"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135064</xdr:rowOff>
    </xdr:from>
    <xdr:to>
      <xdr:col>2</xdr:col>
      <xdr:colOff>638175</xdr:colOff>
      <xdr:row>37</xdr:row>
      <xdr:rowOff>135414</xdr:rowOff>
    </xdr:to>
    <xdr:cxnSp macro="">
      <xdr:nvCxnSpPr>
        <xdr:cNvPr id="67" name="直線コネクタ 66"/>
        <xdr:cNvCxnSpPr/>
      </xdr:nvCxnSpPr>
      <xdr:spPr>
        <a:xfrm flipV="1">
          <a:off x="1130300" y="6478714"/>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17508</xdr:rowOff>
    </xdr:from>
    <xdr:to>
      <xdr:col>3</xdr:col>
      <xdr:colOff>3175</xdr:colOff>
      <xdr:row>36</xdr:row>
      <xdr:rowOff>119108</xdr:rowOff>
    </xdr:to>
    <xdr:sp macro="" textlink="">
      <xdr:nvSpPr>
        <xdr:cNvPr id="68" name="フローチャート : 判断 67"/>
        <xdr:cNvSpPr/>
      </xdr:nvSpPr>
      <xdr:spPr>
        <a:xfrm>
          <a:off x="1968500" y="618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135635</xdr:rowOff>
    </xdr:from>
    <xdr:ext cx="599010" cy="259045"/>
    <xdr:sp macro="" textlink="">
      <xdr:nvSpPr>
        <xdr:cNvPr id="69" name="テキスト ボックス 68"/>
        <xdr:cNvSpPr txBox="1"/>
      </xdr:nvSpPr>
      <xdr:spPr>
        <a:xfrm>
          <a:off x="1719794" y="596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19900</xdr:rowOff>
    </xdr:from>
    <xdr:to>
      <xdr:col>1</xdr:col>
      <xdr:colOff>485775</xdr:colOff>
      <xdr:row>36</xdr:row>
      <xdr:rowOff>121500</xdr:rowOff>
    </xdr:to>
    <xdr:sp macro="" textlink="">
      <xdr:nvSpPr>
        <xdr:cNvPr id="70" name="フローチャート : 判断 69"/>
        <xdr:cNvSpPr/>
      </xdr:nvSpPr>
      <xdr:spPr>
        <a:xfrm>
          <a:off x="1079500" y="61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138027</xdr:rowOff>
    </xdr:from>
    <xdr:ext cx="599010" cy="259045"/>
    <xdr:sp macro="" textlink="">
      <xdr:nvSpPr>
        <xdr:cNvPr id="71" name="テキスト ボックス 70"/>
        <xdr:cNvSpPr txBox="1"/>
      </xdr:nvSpPr>
      <xdr:spPr>
        <a:xfrm>
          <a:off x="830794" y="596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70404</xdr:rowOff>
    </xdr:from>
    <xdr:to>
      <xdr:col>6</xdr:col>
      <xdr:colOff>561975</xdr:colOff>
      <xdr:row>38</xdr:row>
      <xdr:rowOff>553</xdr:rowOff>
    </xdr:to>
    <xdr:sp macro="" textlink="">
      <xdr:nvSpPr>
        <xdr:cNvPr id="77" name="円/楕円 76"/>
        <xdr:cNvSpPr/>
      </xdr:nvSpPr>
      <xdr:spPr>
        <a:xfrm>
          <a:off x="4584700" y="64140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156781</xdr:rowOff>
    </xdr:from>
    <xdr:ext cx="534377" cy="259045"/>
    <xdr:sp macro="" textlink="">
      <xdr:nvSpPr>
        <xdr:cNvPr id="78" name="人件費該当値テキスト"/>
        <xdr:cNvSpPr txBox="1"/>
      </xdr:nvSpPr>
      <xdr:spPr>
        <a:xfrm>
          <a:off x="4686300"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77886</xdr:rowOff>
    </xdr:from>
    <xdr:to>
      <xdr:col>5</xdr:col>
      <xdr:colOff>409575</xdr:colOff>
      <xdr:row>38</xdr:row>
      <xdr:rowOff>8036</xdr:rowOff>
    </xdr:to>
    <xdr:sp macro="" textlink="">
      <xdr:nvSpPr>
        <xdr:cNvPr id="79" name="円/楕円 78"/>
        <xdr:cNvSpPr/>
      </xdr:nvSpPr>
      <xdr:spPr>
        <a:xfrm>
          <a:off x="3746500" y="64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170613</xdr:rowOff>
    </xdr:from>
    <xdr:ext cx="534377" cy="259045"/>
    <xdr:sp macro="" textlink="">
      <xdr:nvSpPr>
        <xdr:cNvPr id="80" name="テキスト ボックス 79"/>
        <xdr:cNvSpPr txBox="1"/>
      </xdr:nvSpPr>
      <xdr:spPr>
        <a:xfrm>
          <a:off x="3530111" y="65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85464</xdr:rowOff>
    </xdr:from>
    <xdr:to>
      <xdr:col>4</xdr:col>
      <xdr:colOff>206375</xdr:colOff>
      <xdr:row>38</xdr:row>
      <xdr:rowOff>15615</xdr:rowOff>
    </xdr:to>
    <xdr:sp macro="" textlink="">
      <xdr:nvSpPr>
        <xdr:cNvPr id="81" name="円/楕円 80"/>
        <xdr:cNvSpPr/>
      </xdr:nvSpPr>
      <xdr:spPr>
        <a:xfrm>
          <a:off x="2857500" y="64291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6741</xdr:rowOff>
    </xdr:from>
    <xdr:ext cx="534377" cy="259045"/>
    <xdr:sp macro="" textlink="">
      <xdr:nvSpPr>
        <xdr:cNvPr id="82" name="テキスト ボックス 81"/>
        <xdr:cNvSpPr txBox="1"/>
      </xdr:nvSpPr>
      <xdr:spPr>
        <a:xfrm>
          <a:off x="2641111" y="652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84264</xdr:rowOff>
    </xdr:from>
    <xdr:to>
      <xdr:col>3</xdr:col>
      <xdr:colOff>3175</xdr:colOff>
      <xdr:row>38</xdr:row>
      <xdr:rowOff>14414</xdr:rowOff>
    </xdr:to>
    <xdr:sp macro="" textlink="">
      <xdr:nvSpPr>
        <xdr:cNvPr id="83" name="円/楕円 82"/>
        <xdr:cNvSpPr/>
      </xdr:nvSpPr>
      <xdr:spPr>
        <a:xfrm>
          <a:off x="1968500" y="64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5541</xdr:rowOff>
    </xdr:from>
    <xdr:ext cx="534377" cy="259045"/>
    <xdr:sp macro="" textlink="">
      <xdr:nvSpPr>
        <xdr:cNvPr id="84" name="テキスト ボックス 83"/>
        <xdr:cNvSpPr txBox="1"/>
      </xdr:nvSpPr>
      <xdr:spPr>
        <a:xfrm>
          <a:off x="1752111" y="65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84614</xdr:rowOff>
    </xdr:from>
    <xdr:to>
      <xdr:col>1</xdr:col>
      <xdr:colOff>485775</xdr:colOff>
      <xdr:row>38</xdr:row>
      <xdr:rowOff>14763</xdr:rowOff>
    </xdr:to>
    <xdr:sp macro="" textlink="">
      <xdr:nvSpPr>
        <xdr:cNvPr id="85" name="円/楕円 84"/>
        <xdr:cNvSpPr/>
      </xdr:nvSpPr>
      <xdr:spPr>
        <a:xfrm>
          <a:off x="1079500" y="64282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5890</xdr:rowOff>
    </xdr:from>
    <xdr:ext cx="534377" cy="259045"/>
    <xdr:sp macro="" textlink="">
      <xdr:nvSpPr>
        <xdr:cNvPr id="86" name="テキスト ボックス 85"/>
        <xdr:cNvSpPr txBox="1"/>
      </xdr:nvSpPr>
      <xdr:spPr>
        <a:xfrm>
          <a:off x="863111" y="65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2" name="直線コネクタ 111"/>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3"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4" name="直線コネクタ 113"/>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15"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16" name="直線コネクタ 115"/>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98598</xdr:rowOff>
    </xdr:from>
    <xdr:to>
      <xdr:col>6</xdr:col>
      <xdr:colOff>511175</xdr:colOff>
      <xdr:row>58</xdr:row>
      <xdr:rowOff>118749</xdr:rowOff>
    </xdr:to>
    <xdr:cxnSp macro="">
      <xdr:nvCxnSpPr>
        <xdr:cNvPr id="117" name="直線コネクタ 116"/>
        <xdr:cNvCxnSpPr/>
      </xdr:nvCxnSpPr>
      <xdr:spPr>
        <a:xfrm flipV="1">
          <a:off x="3797300" y="10042698"/>
          <a:ext cx="8382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18"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19" name="フローチャート : 判断 118"/>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118749</xdr:rowOff>
    </xdr:from>
    <xdr:to>
      <xdr:col>5</xdr:col>
      <xdr:colOff>358775</xdr:colOff>
      <xdr:row>58</xdr:row>
      <xdr:rowOff>133079</xdr:rowOff>
    </xdr:to>
    <xdr:cxnSp macro="">
      <xdr:nvCxnSpPr>
        <xdr:cNvPr id="120" name="直線コネクタ 119"/>
        <xdr:cNvCxnSpPr/>
      </xdr:nvCxnSpPr>
      <xdr:spPr>
        <a:xfrm flipV="1">
          <a:off x="2908300" y="10062849"/>
          <a:ext cx="889000" cy="1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1" name="フローチャート : 判断 120"/>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2" name="テキスト ボックス 121"/>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132599</xdr:rowOff>
    </xdr:from>
    <xdr:to>
      <xdr:col>4</xdr:col>
      <xdr:colOff>155575</xdr:colOff>
      <xdr:row>58</xdr:row>
      <xdr:rowOff>133079</xdr:rowOff>
    </xdr:to>
    <xdr:cxnSp macro="">
      <xdr:nvCxnSpPr>
        <xdr:cNvPr id="123" name="直線コネクタ 122"/>
        <xdr:cNvCxnSpPr/>
      </xdr:nvCxnSpPr>
      <xdr:spPr>
        <a:xfrm>
          <a:off x="2019300" y="10076699"/>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4" name="フローチャート : 判断 123"/>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25" name="テキスト ボックス 124"/>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132599</xdr:rowOff>
    </xdr:from>
    <xdr:to>
      <xdr:col>2</xdr:col>
      <xdr:colOff>638175</xdr:colOff>
      <xdr:row>58</xdr:row>
      <xdr:rowOff>133650</xdr:rowOff>
    </xdr:to>
    <xdr:cxnSp macro="">
      <xdr:nvCxnSpPr>
        <xdr:cNvPr id="126" name="直線コネクタ 125"/>
        <xdr:cNvCxnSpPr/>
      </xdr:nvCxnSpPr>
      <xdr:spPr>
        <a:xfrm flipV="1">
          <a:off x="1130300" y="1007669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27" name="フローチャート : 判断 126"/>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28" name="テキスト ボックス 127"/>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29" name="フローチャート : 判断 128"/>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0" name="テキスト ボックス 129"/>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47798</xdr:rowOff>
    </xdr:from>
    <xdr:to>
      <xdr:col>6</xdr:col>
      <xdr:colOff>561975</xdr:colOff>
      <xdr:row>58</xdr:row>
      <xdr:rowOff>149398</xdr:rowOff>
    </xdr:to>
    <xdr:sp macro="" textlink="">
      <xdr:nvSpPr>
        <xdr:cNvPr id="136" name="円/楕円 135"/>
        <xdr:cNvSpPr/>
      </xdr:nvSpPr>
      <xdr:spPr>
        <a:xfrm>
          <a:off x="45847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134175</xdr:rowOff>
    </xdr:from>
    <xdr:ext cx="599010" cy="259045"/>
    <xdr:sp macro="" textlink="">
      <xdr:nvSpPr>
        <xdr:cNvPr id="137" name="物件費該当値テキスト"/>
        <xdr:cNvSpPr txBox="1"/>
      </xdr:nvSpPr>
      <xdr:spPr>
        <a:xfrm>
          <a:off x="4686300" y="990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67949</xdr:rowOff>
    </xdr:from>
    <xdr:to>
      <xdr:col>5</xdr:col>
      <xdr:colOff>409575</xdr:colOff>
      <xdr:row>58</xdr:row>
      <xdr:rowOff>169549</xdr:rowOff>
    </xdr:to>
    <xdr:sp macro="" textlink="">
      <xdr:nvSpPr>
        <xdr:cNvPr id="138" name="円/楕円 137"/>
        <xdr:cNvSpPr/>
      </xdr:nvSpPr>
      <xdr:spPr>
        <a:xfrm>
          <a:off x="3746500" y="100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160676</xdr:rowOff>
    </xdr:from>
    <xdr:ext cx="534377" cy="259045"/>
    <xdr:sp macro="" textlink="">
      <xdr:nvSpPr>
        <xdr:cNvPr id="139" name="テキスト ボックス 138"/>
        <xdr:cNvSpPr txBox="1"/>
      </xdr:nvSpPr>
      <xdr:spPr>
        <a:xfrm>
          <a:off x="3530111" y="101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82279</xdr:rowOff>
    </xdr:from>
    <xdr:to>
      <xdr:col>4</xdr:col>
      <xdr:colOff>206375</xdr:colOff>
      <xdr:row>59</xdr:row>
      <xdr:rowOff>12429</xdr:rowOff>
    </xdr:to>
    <xdr:sp macro="" textlink="">
      <xdr:nvSpPr>
        <xdr:cNvPr id="140" name="円/楕円 139"/>
        <xdr:cNvSpPr/>
      </xdr:nvSpPr>
      <xdr:spPr>
        <a:xfrm>
          <a:off x="2857500" y="100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3556</xdr:rowOff>
    </xdr:from>
    <xdr:ext cx="534377" cy="259045"/>
    <xdr:sp macro="" textlink="">
      <xdr:nvSpPr>
        <xdr:cNvPr id="141" name="テキスト ボックス 140"/>
        <xdr:cNvSpPr txBox="1"/>
      </xdr:nvSpPr>
      <xdr:spPr>
        <a:xfrm>
          <a:off x="2641111" y="101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81799</xdr:rowOff>
    </xdr:from>
    <xdr:to>
      <xdr:col>3</xdr:col>
      <xdr:colOff>3175</xdr:colOff>
      <xdr:row>59</xdr:row>
      <xdr:rowOff>11949</xdr:rowOff>
    </xdr:to>
    <xdr:sp macro="" textlink="">
      <xdr:nvSpPr>
        <xdr:cNvPr id="142" name="円/楕円 141"/>
        <xdr:cNvSpPr/>
      </xdr:nvSpPr>
      <xdr:spPr>
        <a:xfrm>
          <a:off x="1968500" y="100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3076</xdr:rowOff>
    </xdr:from>
    <xdr:ext cx="534377" cy="259045"/>
    <xdr:sp macro="" textlink="">
      <xdr:nvSpPr>
        <xdr:cNvPr id="143" name="テキスト ボックス 142"/>
        <xdr:cNvSpPr txBox="1"/>
      </xdr:nvSpPr>
      <xdr:spPr>
        <a:xfrm>
          <a:off x="1752111" y="101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82850</xdr:rowOff>
    </xdr:from>
    <xdr:to>
      <xdr:col>1</xdr:col>
      <xdr:colOff>485775</xdr:colOff>
      <xdr:row>59</xdr:row>
      <xdr:rowOff>13000</xdr:rowOff>
    </xdr:to>
    <xdr:sp macro="" textlink="">
      <xdr:nvSpPr>
        <xdr:cNvPr id="144" name="円/楕円 143"/>
        <xdr:cNvSpPr/>
      </xdr:nvSpPr>
      <xdr:spPr>
        <a:xfrm>
          <a:off x="1079500" y="1002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4127</xdr:rowOff>
    </xdr:from>
    <xdr:ext cx="534377" cy="259045"/>
    <xdr:sp macro="" textlink="">
      <xdr:nvSpPr>
        <xdr:cNvPr id="145" name="テキスト ボックス 144"/>
        <xdr:cNvSpPr txBox="1"/>
      </xdr:nvSpPr>
      <xdr:spPr>
        <a:xfrm>
          <a:off x="863111"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69" name="直線コネクタ 168"/>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2"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3" name="直線コネクタ 172"/>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83438</xdr:rowOff>
    </xdr:from>
    <xdr:to>
      <xdr:col>6</xdr:col>
      <xdr:colOff>511175</xdr:colOff>
      <xdr:row>78</xdr:row>
      <xdr:rowOff>108077</xdr:rowOff>
    </xdr:to>
    <xdr:cxnSp macro="">
      <xdr:nvCxnSpPr>
        <xdr:cNvPr id="174" name="直線コネクタ 173"/>
        <xdr:cNvCxnSpPr/>
      </xdr:nvCxnSpPr>
      <xdr:spPr>
        <a:xfrm>
          <a:off x="3797300" y="13456538"/>
          <a:ext cx="838200" cy="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75"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76" name="フローチャート : 判断 175"/>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33235</xdr:rowOff>
    </xdr:from>
    <xdr:to>
      <xdr:col>5</xdr:col>
      <xdr:colOff>358775</xdr:colOff>
      <xdr:row>78</xdr:row>
      <xdr:rowOff>83438</xdr:rowOff>
    </xdr:to>
    <xdr:cxnSp macro="">
      <xdr:nvCxnSpPr>
        <xdr:cNvPr id="177" name="直線コネクタ 176"/>
        <xdr:cNvCxnSpPr/>
      </xdr:nvCxnSpPr>
      <xdr:spPr>
        <a:xfrm>
          <a:off x="2908300" y="13406335"/>
          <a:ext cx="889000" cy="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78" name="フローチャート : 判断 177"/>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79" name="テキスト ボックス 178"/>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33235</xdr:rowOff>
    </xdr:from>
    <xdr:to>
      <xdr:col>4</xdr:col>
      <xdr:colOff>155575</xdr:colOff>
      <xdr:row>78</xdr:row>
      <xdr:rowOff>53797</xdr:rowOff>
    </xdr:to>
    <xdr:cxnSp macro="">
      <xdr:nvCxnSpPr>
        <xdr:cNvPr id="180" name="直線コネクタ 179"/>
        <xdr:cNvCxnSpPr/>
      </xdr:nvCxnSpPr>
      <xdr:spPr>
        <a:xfrm flipV="1">
          <a:off x="2019300" y="13406335"/>
          <a:ext cx="889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1" name="フローチャート : 判断 180"/>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2" name="テキスト ボックス 181"/>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53797</xdr:rowOff>
    </xdr:from>
    <xdr:to>
      <xdr:col>2</xdr:col>
      <xdr:colOff>638175</xdr:colOff>
      <xdr:row>78</xdr:row>
      <xdr:rowOff>92520</xdr:rowOff>
    </xdr:to>
    <xdr:cxnSp macro="">
      <xdr:nvCxnSpPr>
        <xdr:cNvPr id="183" name="直線コネクタ 182"/>
        <xdr:cNvCxnSpPr/>
      </xdr:nvCxnSpPr>
      <xdr:spPr>
        <a:xfrm flipV="1">
          <a:off x="1130300" y="13426897"/>
          <a:ext cx="889000" cy="3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4" name="フローチャート : 判断 183"/>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85" name="テキスト ボックス 184"/>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86" name="フローチャート : 判断 185"/>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87" name="テキスト ボックス 186"/>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57277</xdr:rowOff>
    </xdr:from>
    <xdr:to>
      <xdr:col>6</xdr:col>
      <xdr:colOff>561975</xdr:colOff>
      <xdr:row>78</xdr:row>
      <xdr:rowOff>158877</xdr:rowOff>
    </xdr:to>
    <xdr:sp macro="" textlink="">
      <xdr:nvSpPr>
        <xdr:cNvPr id="193" name="円/楕円 192"/>
        <xdr:cNvSpPr/>
      </xdr:nvSpPr>
      <xdr:spPr>
        <a:xfrm>
          <a:off x="4584700" y="134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143654</xdr:rowOff>
    </xdr:from>
    <xdr:ext cx="469744" cy="259045"/>
    <xdr:sp macro="" textlink="">
      <xdr:nvSpPr>
        <xdr:cNvPr id="194" name="維持補修費該当値テキスト"/>
        <xdr:cNvSpPr txBox="1"/>
      </xdr:nvSpPr>
      <xdr:spPr>
        <a:xfrm>
          <a:off x="4686300" y="133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32638</xdr:rowOff>
    </xdr:from>
    <xdr:to>
      <xdr:col>5</xdr:col>
      <xdr:colOff>409575</xdr:colOff>
      <xdr:row>78</xdr:row>
      <xdr:rowOff>134238</xdr:rowOff>
    </xdr:to>
    <xdr:sp macro="" textlink="">
      <xdr:nvSpPr>
        <xdr:cNvPr id="195" name="円/楕円 194"/>
        <xdr:cNvSpPr/>
      </xdr:nvSpPr>
      <xdr:spPr>
        <a:xfrm>
          <a:off x="3746500" y="134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125365</xdr:rowOff>
    </xdr:from>
    <xdr:ext cx="534377" cy="259045"/>
    <xdr:sp macro="" textlink="">
      <xdr:nvSpPr>
        <xdr:cNvPr id="196" name="テキスト ボックス 195"/>
        <xdr:cNvSpPr txBox="1"/>
      </xdr:nvSpPr>
      <xdr:spPr>
        <a:xfrm>
          <a:off x="3530111" y="1349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153885</xdr:rowOff>
    </xdr:from>
    <xdr:to>
      <xdr:col>4</xdr:col>
      <xdr:colOff>206375</xdr:colOff>
      <xdr:row>78</xdr:row>
      <xdr:rowOff>84035</xdr:rowOff>
    </xdr:to>
    <xdr:sp macro="" textlink="">
      <xdr:nvSpPr>
        <xdr:cNvPr id="197" name="円/楕円 196"/>
        <xdr:cNvSpPr/>
      </xdr:nvSpPr>
      <xdr:spPr>
        <a:xfrm>
          <a:off x="2857500" y="133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75162</xdr:rowOff>
    </xdr:from>
    <xdr:ext cx="534377" cy="259045"/>
    <xdr:sp macro="" textlink="">
      <xdr:nvSpPr>
        <xdr:cNvPr id="198" name="テキスト ボックス 197"/>
        <xdr:cNvSpPr txBox="1"/>
      </xdr:nvSpPr>
      <xdr:spPr>
        <a:xfrm>
          <a:off x="2641111" y="134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2997</xdr:rowOff>
    </xdr:from>
    <xdr:to>
      <xdr:col>3</xdr:col>
      <xdr:colOff>3175</xdr:colOff>
      <xdr:row>78</xdr:row>
      <xdr:rowOff>104597</xdr:rowOff>
    </xdr:to>
    <xdr:sp macro="" textlink="">
      <xdr:nvSpPr>
        <xdr:cNvPr id="199" name="円/楕円 198"/>
        <xdr:cNvSpPr/>
      </xdr:nvSpPr>
      <xdr:spPr>
        <a:xfrm>
          <a:off x="1968500" y="133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95724</xdr:rowOff>
    </xdr:from>
    <xdr:ext cx="534377" cy="259045"/>
    <xdr:sp macro="" textlink="">
      <xdr:nvSpPr>
        <xdr:cNvPr id="200" name="テキスト ボックス 199"/>
        <xdr:cNvSpPr txBox="1"/>
      </xdr:nvSpPr>
      <xdr:spPr>
        <a:xfrm>
          <a:off x="1752111" y="1346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41720</xdr:rowOff>
    </xdr:from>
    <xdr:to>
      <xdr:col>1</xdr:col>
      <xdr:colOff>485775</xdr:colOff>
      <xdr:row>78</xdr:row>
      <xdr:rowOff>143320</xdr:rowOff>
    </xdr:to>
    <xdr:sp macro="" textlink="">
      <xdr:nvSpPr>
        <xdr:cNvPr id="201" name="円/楕円 200"/>
        <xdr:cNvSpPr/>
      </xdr:nvSpPr>
      <xdr:spPr>
        <a:xfrm>
          <a:off x="1079500" y="134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134447</xdr:rowOff>
    </xdr:from>
    <xdr:ext cx="469744" cy="259045"/>
    <xdr:sp macro="" textlink="">
      <xdr:nvSpPr>
        <xdr:cNvPr id="202" name="テキスト ボックス 201"/>
        <xdr:cNvSpPr txBox="1"/>
      </xdr:nvSpPr>
      <xdr:spPr>
        <a:xfrm>
          <a:off x="895427" y="135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27" name="直線コネクタ 226"/>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28"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29" name="直線コネクタ 228"/>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0"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1" name="直線コネクタ 230"/>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131000</xdr:rowOff>
    </xdr:from>
    <xdr:to>
      <xdr:col>6</xdr:col>
      <xdr:colOff>511175</xdr:colOff>
      <xdr:row>96</xdr:row>
      <xdr:rowOff>164745</xdr:rowOff>
    </xdr:to>
    <xdr:cxnSp macro="">
      <xdr:nvCxnSpPr>
        <xdr:cNvPr id="232" name="直線コネクタ 231"/>
        <xdr:cNvCxnSpPr/>
      </xdr:nvCxnSpPr>
      <xdr:spPr>
        <a:xfrm>
          <a:off x="3797300" y="16590200"/>
          <a:ext cx="8382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3"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4" name="フローチャート : 判断 233"/>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131000</xdr:rowOff>
    </xdr:from>
    <xdr:to>
      <xdr:col>5</xdr:col>
      <xdr:colOff>358775</xdr:colOff>
      <xdr:row>97</xdr:row>
      <xdr:rowOff>31280</xdr:rowOff>
    </xdr:to>
    <xdr:cxnSp macro="">
      <xdr:nvCxnSpPr>
        <xdr:cNvPr id="235" name="直線コネクタ 234"/>
        <xdr:cNvCxnSpPr/>
      </xdr:nvCxnSpPr>
      <xdr:spPr>
        <a:xfrm flipV="1">
          <a:off x="2908300" y="16590200"/>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36" name="フローチャート : 判断 235"/>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37" name="テキスト ボックス 236"/>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159677</xdr:rowOff>
    </xdr:from>
    <xdr:to>
      <xdr:col>4</xdr:col>
      <xdr:colOff>155575</xdr:colOff>
      <xdr:row>97</xdr:row>
      <xdr:rowOff>31280</xdr:rowOff>
    </xdr:to>
    <xdr:cxnSp macro="">
      <xdr:nvCxnSpPr>
        <xdr:cNvPr id="238" name="直線コネクタ 237"/>
        <xdr:cNvCxnSpPr/>
      </xdr:nvCxnSpPr>
      <xdr:spPr>
        <a:xfrm>
          <a:off x="2019300" y="1661887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39" name="フローチャート : 判断 238"/>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0" name="テキスト ボックス 239"/>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129121</xdr:rowOff>
    </xdr:from>
    <xdr:to>
      <xdr:col>2</xdr:col>
      <xdr:colOff>638175</xdr:colOff>
      <xdr:row>96</xdr:row>
      <xdr:rowOff>159677</xdr:rowOff>
    </xdr:to>
    <xdr:cxnSp macro="">
      <xdr:nvCxnSpPr>
        <xdr:cNvPr id="241" name="直線コネクタ 240"/>
        <xdr:cNvCxnSpPr/>
      </xdr:nvCxnSpPr>
      <xdr:spPr>
        <a:xfrm>
          <a:off x="1130300" y="16588321"/>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2" name="フローチャート : 判断 241"/>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3" name="テキスト ボックス 242"/>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4" name="フローチャート : 判断 243"/>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45" name="テキスト ボックス 244"/>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113945</xdr:rowOff>
    </xdr:from>
    <xdr:to>
      <xdr:col>6</xdr:col>
      <xdr:colOff>561975</xdr:colOff>
      <xdr:row>97</xdr:row>
      <xdr:rowOff>44095</xdr:rowOff>
    </xdr:to>
    <xdr:sp macro="" textlink="">
      <xdr:nvSpPr>
        <xdr:cNvPr id="251" name="円/楕円 250"/>
        <xdr:cNvSpPr/>
      </xdr:nvSpPr>
      <xdr:spPr>
        <a:xfrm>
          <a:off x="4584700" y="165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92372</xdr:rowOff>
    </xdr:from>
    <xdr:ext cx="534377" cy="259045"/>
    <xdr:sp macro="" textlink="">
      <xdr:nvSpPr>
        <xdr:cNvPr id="252" name="扶助費該当値テキスト"/>
        <xdr:cNvSpPr txBox="1"/>
      </xdr:nvSpPr>
      <xdr:spPr>
        <a:xfrm>
          <a:off x="4686300" y="165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80200</xdr:rowOff>
    </xdr:from>
    <xdr:to>
      <xdr:col>5</xdr:col>
      <xdr:colOff>409575</xdr:colOff>
      <xdr:row>97</xdr:row>
      <xdr:rowOff>10350</xdr:rowOff>
    </xdr:to>
    <xdr:sp macro="" textlink="">
      <xdr:nvSpPr>
        <xdr:cNvPr id="253" name="円/楕円 252"/>
        <xdr:cNvSpPr/>
      </xdr:nvSpPr>
      <xdr:spPr>
        <a:xfrm>
          <a:off x="3746500" y="165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26877</xdr:rowOff>
    </xdr:from>
    <xdr:ext cx="534377" cy="259045"/>
    <xdr:sp macro="" textlink="">
      <xdr:nvSpPr>
        <xdr:cNvPr id="254" name="テキスト ボックス 253"/>
        <xdr:cNvSpPr txBox="1"/>
      </xdr:nvSpPr>
      <xdr:spPr>
        <a:xfrm>
          <a:off x="3530111" y="163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151930</xdr:rowOff>
    </xdr:from>
    <xdr:to>
      <xdr:col>4</xdr:col>
      <xdr:colOff>206375</xdr:colOff>
      <xdr:row>97</xdr:row>
      <xdr:rowOff>82080</xdr:rowOff>
    </xdr:to>
    <xdr:sp macro="" textlink="">
      <xdr:nvSpPr>
        <xdr:cNvPr id="255" name="円/楕円 254"/>
        <xdr:cNvSpPr/>
      </xdr:nvSpPr>
      <xdr:spPr>
        <a:xfrm>
          <a:off x="2857500" y="166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98607</xdr:rowOff>
    </xdr:from>
    <xdr:ext cx="534377" cy="259045"/>
    <xdr:sp macro="" textlink="">
      <xdr:nvSpPr>
        <xdr:cNvPr id="256" name="テキスト ボックス 255"/>
        <xdr:cNvSpPr txBox="1"/>
      </xdr:nvSpPr>
      <xdr:spPr>
        <a:xfrm>
          <a:off x="2641111" y="163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108877</xdr:rowOff>
    </xdr:from>
    <xdr:to>
      <xdr:col>3</xdr:col>
      <xdr:colOff>3175</xdr:colOff>
      <xdr:row>97</xdr:row>
      <xdr:rowOff>39027</xdr:rowOff>
    </xdr:to>
    <xdr:sp macro="" textlink="">
      <xdr:nvSpPr>
        <xdr:cNvPr id="257" name="円/楕円 256"/>
        <xdr:cNvSpPr/>
      </xdr:nvSpPr>
      <xdr:spPr>
        <a:xfrm>
          <a:off x="1968500" y="1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55554</xdr:rowOff>
    </xdr:from>
    <xdr:ext cx="534377" cy="259045"/>
    <xdr:sp macro="" textlink="">
      <xdr:nvSpPr>
        <xdr:cNvPr id="258" name="テキスト ボックス 257"/>
        <xdr:cNvSpPr txBox="1"/>
      </xdr:nvSpPr>
      <xdr:spPr>
        <a:xfrm>
          <a:off x="1752111" y="163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78321</xdr:rowOff>
    </xdr:from>
    <xdr:to>
      <xdr:col>1</xdr:col>
      <xdr:colOff>485775</xdr:colOff>
      <xdr:row>97</xdr:row>
      <xdr:rowOff>8471</xdr:rowOff>
    </xdr:to>
    <xdr:sp macro="" textlink="">
      <xdr:nvSpPr>
        <xdr:cNvPr id="259" name="円/楕円 258"/>
        <xdr:cNvSpPr/>
      </xdr:nvSpPr>
      <xdr:spPr>
        <a:xfrm>
          <a:off x="1079500" y="165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24998</xdr:rowOff>
    </xdr:from>
    <xdr:ext cx="534377" cy="259045"/>
    <xdr:sp macro="" textlink="">
      <xdr:nvSpPr>
        <xdr:cNvPr id="260" name="テキスト ボックス 259"/>
        <xdr:cNvSpPr txBox="1"/>
      </xdr:nvSpPr>
      <xdr:spPr>
        <a:xfrm>
          <a:off x="863111" y="163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4" name="直線コネクタ 283"/>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85"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86" name="直線コネクタ 285"/>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87"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88" name="直線コネクタ 287"/>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55415</xdr:rowOff>
    </xdr:from>
    <xdr:to>
      <xdr:col>15</xdr:col>
      <xdr:colOff>180975</xdr:colOff>
      <xdr:row>38</xdr:row>
      <xdr:rowOff>71813</xdr:rowOff>
    </xdr:to>
    <xdr:cxnSp macro="">
      <xdr:nvCxnSpPr>
        <xdr:cNvPr id="289" name="直線コネクタ 288"/>
        <xdr:cNvCxnSpPr/>
      </xdr:nvCxnSpPr>
      <xdr:spPr>
        <a:xfrm flipV="1">
          <a:off x="9639300" y="6570515"/>
          <a:ext cx="838200" cy="1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0"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1" name="フローチャート : 判断 290"/>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71813</xdr:rowOff>
    </xdr:from>
    <xdr:to>
      <xdr:col>14</xdr:col>
      <xdr:colOff>28575</xdr:colOff>
      <xdr:row>38</xdr:row>
      <xdr:rowOff>90164</xdr:rowOff>
    </xdr:to>
    <xdr:cxnSp macro="">
      <xdr:nvCxnSpPr>
        <xdr:cNvPr id="292" name="直線コネクタ 291"/>
        <xdr:cNvCxnSpPr/>
      </xdr:nvCxnSpPr>
      <xdr:spPr>
        <a:xfrm flipV="1">
          <a:off x="8750300" y="6586913"/>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3" name="フローチャート : 判断 292"/>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4" name="テキスト ボックス 293"/>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89901</xdr:rowOff>
    </xdr:from>
    <xdr:to>
      <xdr:col>12</xdr:col>
      <xdr:colOff>511175</xdr:colOff>
      <xdr:row>38</xdr:row>
      <xdr:rowOff>90164</xdr:rowOff>
    </xdr:to>
    <xdr:cxnSp macro="">
      <xdr:nvCxnSpPr>
        <xdr:cNvPr id="295" name="直線コネクタ 294"/>
        <xdr:cNvCxnSpPr/>
      </xdr:nvCxnSpPr>
      <xdr:spPr>
        <a:xfrm>
          <a:off x="7861300" y="6605001"/>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296" name="フローチャート : 判断 295"/>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297" name="テキスト ボックス 296"/>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89901</xdr:rowOff>
    </xdr:from>
    <xdr:to>
      <xdr:col>11</xdr:col>
      <xdr:colOff>307975</xdr:colOff>
      <xdr:row>38</xdr:row>
      <xdr:rowOff>93935</xdr:rowOff>
    </xdr:to>
    <xdr:cxnSp macro="">
      <xdr:nvCxnSpPr>
        <xdr:cNvPr id="298" name="直線コネクタ 297"/>
        <xdr:cNvCxnSpPr/>
      </xdr:nvCxnSpPr>
      <xdr:spPr>
        <a:xfrm flipV="1">
          <a:off x="6972300" y="6605001"/>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299" name="フローチャート : 判断 298"/>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0" name="テキスト ボックス 299"/>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1" name="フローチャート : 判断 300"/>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2" name="テキスト ボックス 301"/>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4615</xdr:rowOff>
    </xdr:from>
    <xdr:to>
      <xdr:col>15</xdr:col>
      <xdr:colOff>231775</xdr:colOff>
      <xdr:row>38</xdr:row>
      <xdr:rowOff>106215</xdr:rowOff>
    </xdr:to>
    <xdr:sp macro="" textlink="">
      <xdr:nvSpPr>
        <xdr:cNvPr id="308" name="円/楕円 307"/>
        <xdr:cNvSpPr/>
      </xdr:nvSpPr>
      <xdr:spPr>
        <a:xfrm>
          <a:off x="10426700" y="65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90992</xdr:rowOff>
    </xdr:from>
    <xdr:ext cx="534377" cy="259045"/>
    <xdr:sp macro="" textlink="">
      <xdr:nvSpPr>
        <xdr:cNvPr id="309" name="補助費等該当値テキスト"/>
        <xdr:cNvSpPr txBox="1"/>
      </xdr:nvSpPr>
      <xdr:spPr>
        <a:xfrm>
          <a:off x="10528300" y="643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21013</xdr:rowOff>
    </xdr:from>
    <xdr:to>
      <xdr:col>14</xdr:col>
      <xdr:colOff>79375</xdr:colOff>
      <xdr:row>38</xdr:row>
      <xdr:rowOff>122613</xdr:rowOff>
    </xdr:to>
    <xdr:sp macro="" textlink="">
      <xdr:nvSpPr>
        <xdr:cNvPr id="310" name="円/楕円 309"/>
        <xdr:cNvSpPr/>
      </xdr:nvSpPr>
      <xdr:spPr>
        <a:xfrm>
          <a:off x="9588500" y="65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113740</xdr:rowOff>
    </xdr:from>
    <xdr:ext cx="534377" cy="259045"/>
    <xdr:sp macro="" textlink="">
      <xdr:nvSpPr>
        <xdr:cNvPr id="311" name="テキスト ボックス 310"/>
        <xdr:cNvSpPr txBox="1"/>
      </xdr:nvSpPr>
      <xdr:spPr>
        <a:xfrm>
          <a:off x="9372111" y="66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39364</xdr:rowOff>
    </xdr:from>
    <xdr:to>
      <xdr:col>12</xdr:col>
      <xdr:colOff>561975</xdr:colOff>
      <xdr:row>38</xdr:row>
      <xdr:rowOff>140964</xdr:rowOff>
    </xdr:to>
    <xdr:sp macro="" textlink="">
      <xdr:nvSpPr>
        <xdr:cNvPr id="312" name="円/楕円 311"/>
        <xdr:cNvSpPr/>
      </xdr:nvSpPr>
      <xdr:spPr>
        <a:xfrm>
          <a:off x="8699500" y="6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132091</xdr:rowOff>
    </xdr:from>
    <xdr:ext cx="534377" cy="259045"/>
    <xdr:sp macro="" textlink="">
      <xdr:nvSpPr>
        <xdr:cNvPr id="313" name="テキスト ボックス 312"/>
        <xdr:cNvSpPr txBox="1"/>
      </xdr:nvSpPr>
      <xdr:spPr>
        <a:xfrm>
          <a:off x="8483111" y="66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39101</xdr:rowOff>
    </xdr:from>
    <xdr:to>
      <xdr:col>11</xdr:col>
      <xdr:colOff>358775</xdr:colOff>
      <xdr:row>38</xdr:row>
      <xdr:rowOff>140701</xdr:rowOff>
    </xdr:to>
    <xdr:sp macro="" textlink="">
      <xdr:nvSpPr>
        <xdr:cNvPr id="314" name="円/楕円 313"/>
        <xdr:cNvSpPr/>
      </xdr:nvSpPr>
      <xdr:spPr>
        <a:xfrm>
          <a:off x="7810500" y="65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131828</xdr:rowOff>
    </xdr:from>
    <xdr:ext cx="534377" cy="259045"/>
    <xdr:sp macro="" textlink="">
      <xdr:nvSpPr>
        <xdr:cNvPr id="315" name="テキスト ボックス 314"/>
        <xdr:cNvSpPr txBox="1"/>
      </xdr:nvSpPr>
      <xdr:spPr>
        <a:xfrm>
          <a:off x="7594111" y="664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43135</xdr:rowOff>
    </xdr:from>
    <xdr:to>
      <xdr:col>10</xdr:col>
      <xdr:colOff>155575</xdr:colOff>
      <xdr:row>38</xdr:row>
      <xdr:rowOff>144735</xdr:rowOff>
    </xdr:to>
    <xdr:sp macro="" textlink="">
      <xdr:nvSpPr>
        <xdr:cNvPr id="316" name="円/楕円 315"/>
        <xdr:cNvSpPr/>
      </xdr:nvSpPr>
      <xdr:spPr>
        <a:xfrm>
          <a:off x="6921500" y="65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135862</xdr:rowOff>
    </xdr:from>
    <xdr:ext cx="534377" cy="259045"/>
    <xdr:sp macro="" textlink="">
      <xdr:nvSpPr>
        <xdr:cNvPr id="317" name="テキスト ボックス 316"/>
        <xdr:cNvSpPr txBox="1"/>
      </xdr:nvSpPr>
      <xdr:spPr>
        <a:xfrm>
          <a:off x="6705111" y="66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1" name="直線コネクタ 340"/>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2"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3" name="直線コネクタ 342"/>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4"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45" name="直線コネクタ 344"/>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139330</xdr:rowOff>
    </xdr:from>
    <xdr:to>
      <xdr:col>15</xdr:col>
      <xdr:colOff>180975</xdr:colOff>
      <xdr:row>58</xdr:row>
      <xdr:rowOff>168729</xdr:rowOff>
    </xdr:to>
    <xdr:cxnSp macro="">
      <xdr:nvCxnSpPr>
        <xdr:cNvPr id="346" name="直線コネクタ 345"/>
        <xdr:cNvCxnSpPr/>
      </xdr:nvCxnSpPr>
      <xdr:spPr>
        <a:xfrm>
          <a:off x="9639300" y="10083430"/>
          <a:ext cx="8382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47"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48" name="フローチャート : 判断 347"/>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119372</xdr:rowOff>
    </xdr:from>
    <xdr:to>
      <xdr:col>14</xdr:col>
      <xdr:colOff>28575</xdr:colOff>
      <xdr:row>58</xdr:row>
      <xdr:rowOff>139330</xdr:rowOff>
    </xdr:to>
    <xdr:cxnSp macro="">
      <xdr:nvCxnSpPr>
        <xdr:cNvPr id="349" name="直線コネクタ 348"/>
        <xdr:cNvCxnSpPr/>
      </xdr:nvCxnSpPr>
      <xdr:spPr>
        <a:xfrm>
          <a:off x="8750300" y="10063472"/>
          <a:ext cx="889000" cy="1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0" name="フローチャート : 判断 349"/>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1" name="テキスト ボックス 350"/>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119372</xdr:rowOff>
    </xdr:from>
    <xdr:to>
      <xdr:col>12</xdr:col>
      <xdr:colOff>511175</xdr:colOff>
      <xdr:row>59</xdr:row>
      <xdr:rowOff>16937</xdr:rowOff>
    </xdr:to>
    <xdr:cxnSp macro="">
      <xdr:nvCxnSpPr>
        <xdr:cNvPr id="352" name="直線コネクタ 351"/>
        <xdr:cNvCxnSpPr/>
      </xdr:nvCxnSpPr>
      <xdr:spPr>
        <a:xfrm flipV="1">
          <a:off x="7861300" y="10063472"/>
          <a:ext cx="889000" cy="6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3" name="フローチャート : 判断 352"/>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4" name="テキスト ボックス 353"/>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15953</xdr:rowOff>
    </xdr:from>
    <xdr:to>
      <xdr:col>11</xdr:col>
      <xdr:colOff>307975</xdr:colOff>
      <xdr:row>59</xdr:row>
      <xdr:rowOff>16937</xdr:rowOff>
    </xdr:to>
    <xdr:cxnSp macro="">
      <xdr:nvCxnSpPr>
        <xdr:cNvPr id="355" name="直線コネクタ 354"/>
        <xdr:cNvCxnSpPr/>
      </xdr:nvCxnSpPr>
      <xdr:spPr>
        <a:xfrm>
          <a:off x="6972300" y="10131503"/>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56" name="フローチャート : 判断 355"/>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57" name="テキスト ボックス 356"/>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58" name="フローチャート : 判断 357"/>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59" name="テキスト ボックス 358"/>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117929</xdr:rowOff>
    </xdr:from>
    <xdr:to>
      <xdr:col>15</xdr:col>
      <xdr:colOff>231775</xdr:colOff>
      <xdr:row>59</xdr:row>
      <xdr:rowOff>48079</xdr:rowOff>
    </xdr:to>
    <xdr:sp macro="" textlink="">
      <xdr:nvSpPr>
        <xdr:cNvPr id="365" name="円/楕円 364"/>
        <xdr:cNvSpPr/>
      </xdr:nvSpPr>
      <xdr:spPr>
        <a:xfrm>
          <a:off x="10426700" y="100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32856</xdr:rowOff>
    </xdr:from>
    <xdr:ext cx="534377" cy="259045"/>
    <xdr:sp macro="" textlink="">
      <xdr:nvSpPr>
        <xdr:cNvPr id="366" name="普通建設事業費該当値テキスト"/>
        <xdr:cNvSpPr txBox="1"/>
      </xdr:nvSpPr>
      <xdr:spPr>
        <a:xfrm>
          <a:off x="10528300" y="99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88530</xdr:rowOff>
    </xdr:from>
    <xdr:to>
      <xdr:col>14</xdr:col>
      <xdr:colOff>79375</xdr:colOff>
      <xdr:row>59</xdr:row>
      <xdr:rowOff>18680</xdr:rowOff>
    </xdr:to>
    <xdr:sp macro="" textlink="">
      <xdr:nvSpPr>
        <xdr:cNvPr id="367" name="円/楕円 366"/>
        <xdr:cNvSpPr/>
      </xdr:nvSpPr>
      <xdr:spPr>
        <a:xfrm>
          <a:off x="9588500" y="100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9807</xdr:rowOff>
    </xdr:from>
    <xdr:ext cx="599010" cy="259045"/>
    <xdr:sp macro="" textlink="">
      <xdr:nvSpPr>
        <xdr:cNvPr id="368" name="テキスト ボックス 367"/>
        <xdr:cNvSpPr txBox="1"/>
      </xdr:nvSpPr>
      <xdr:spPr>
        <a:xfrm>
          <a:off x="9339794" y="1012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68572</xdr:rowOff>
    </xdr:from>
    <xdr:to>
      <xdr:col>12</xdr:col>
      <xdr:colOff>561975</xdr:colOff>
      <xdr:row>58</xdr:row>
      <xdr:rowOff>170172</xdr:rowOff>
    </xdr:to>
    <xdr:sp macro="" textlink="">
      <xdr:nvSpPr>
        <xdr:cNvPr id="369" name="円/楕円 368"/>
        <xdr:cNvSpPr/>
      </xdr:nvSpPr>
      <xdr:spPr>
        <a:xfrm>
          <a:off x="8699500" y="100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161299</xdr:rowOff>
    </xdr:from>
    <xdr:ext cx="599010" cy="259045"/>
    <xdr:sp macro="" textlink="">
      <xdr:nvSpPr>
        <xdr:cNvPr id="370" name="テキスト ボックス 369"/>
        <xdr:cNvSpPr txBox="1"/>
      </xdr:nvSpPr>
      <xdr:spPr>
        <a:xfrm>
          <a:off x="8450794" y="101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137587</xdr:rowOff>
    </xdr:from>
    <xdr:to>
      <xdr:col>11</xdr:col>
      <xdr:colOff>358775</xdr:colOff>
      <xdr:row>59</xdr:row>
      <xdr:rowOff>67737</xdr:rowOff>
    </xdr:to>
    <xdr:sp macro="" textlink="">
      <xdr:nvSpPr>
        <xdr:cNvPr id="371" name="円/楕円 370"/>
        <xdr:cNvSpPr/>
      </xdr:nvSpPr>
      <xdr:spPr>
        <a:xfrm>
          <a:off x="7810500" y="100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58864</xdr:rowOff>
    </xdr:from>
    <xdr:ext cx="534377" cy="259045"/>
    <xdr:sp macro="" textlink="">
      <xdr:nvSpPr>
        <xdr:cNvPr id="372" name="テキスト ボックス 371"/>
        <xdr:cNvSpPr txBox="1"/>
      </xdr:nvSpPr>
      <xdr:spPr>
        <a:xfrm>
          <a:off x="7594111" y="101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136603</xdr:rowOff>
    </xdr:from>
    <xdr:to>
      <xdr:col>10</xdr:col>
      <xdr:colOff>155575</xdr:colOff>
      <xdr:row>59</xdr:row>
      <xdr:rowOff>66753</xdr:rowOff>
    </xdr:to>
    <xdr:sp macro="" textlink="">
      <xdr:nvSpPr>
        <xdr:cNvPr id="373" name="円/楕円 372"/>
        <xdr:cNvSpPr/>
      </xdr:nvSpPr>
      <xdr:spPr>
        <a:xfrm>
          <a:off x="6921500" y="100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57880</xdr:rowOff>
    </xdr:from>
    <xdr:ext cx="534377" cy="259045"/>
    <xdr:sp macro="" textlink="">
      <xdr:nvSpPr>
        <xdr:cNvPr id="374" name="テキスト ボックス 373"/>
        <xdr:cNvSpPr txBox="1"/>
      </xdr:nvSpPr>
      <xdr:spPr>
        <a:xfrm>
          <a:off x="6705111" y="1017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398" name="直線コネクタ 397"/>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1"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2" name="直線コネクタ 401"/>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120289</xdr:rowOff>
    </xdr:from>
    <xdr:to>
      <xdr:col>15</xdr:col>
      <xdr:colOff>180975</xdr:colOff>
      <xdr:row>79</xdr:row>
      <xdr:rowOff>32449</xdr:rowOff>
    </xdr:to>
    <xdr:cxnSp macro="">
      <xdr:nvCxnSpPr>
        <xdr:cNvPr id="403" name="直線コネクタ 402"/>
        <xdr:cNvCxnSpPr/>
      </xdr:nvCxnSpPr>
      <xdr:spPr>
        <a:xfrm>
          <a:off x="9639300" y="13493389"/>
          <a:ext cx="8382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4"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05" name="フローチャート : 判断 404"/>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06" name="フローチャート : 判断 405"/>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07" name="テキスト ボックス 406"/>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153099</xdr:rowOff>
    </xdr:from>
    <xdr:to>
      <xdr:col>15</xdr:col>
      <xdr:colOff>231775</xdr:colOff>
      <xdr:row>79</xdr:row>
      <xdr:rowOff>83249</xdr:rowOff>
    </xdr:to>
    <xdr:sp macro="" textlink="">
      <xdr:nvSpPr>
        <xdr:cNvPr id="413" name="円/楕円 412"/>
        <xdr:cNvSpPr/>
      </xdr:nvSpPr>
      <xdr:spPr>
        <a:xfrm>
          <a:off x="10426700" y="135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68026</xdr:rowOff>
    </xdr:from>
    <xdr:ext cx="469744" cy="259045"/>
    <xdr:sp macro="" textlink="">
      <xdr:nvSpPr>
        <xdr:cNvPr id="414" name="普通建設事業費 （ うち新規整備　）該当値テキスト"/>
        <xdr:cNvSpPr txBox="1"/>
      </xdr:nvSpPr>
      <xdr:spPr>
        <a:xfrm>
          <a:off x="10528300" y="134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69489</xdr:rowOff>
    </xdr:from>
    <xdr:to>
      <xdr:col>14</xdr:col>
      <xdr:colOff>79375</xdr:colOff>
      <xdr:row>78</xdr:row>
      <xdr:rowOff>171089</xdr:rowOff>
    </xdr:to>
    <xdr:sp macro="" textlink="">
      <xdr:nvSpPr>
        <xdr:cNvPr id="415" name="円/楕円 414"/>
        <xdr:cNvSpPr/>
      </xdr:nvSpPr>
      <xdr:spPr>
        <a:xfrm>
          <a:off x="9588500" y="134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162216</xdr:rowOff>
    </xdr:from>
    <xdr:ext cx="534377" cy="259045"/>
    <xdr:sp macro="" textlink="">
      <xdr:nvSpPr>
        <xdr:cNvPr id="416" name="テキスト ボックス 415"/>
        <xdr:cNvSpPr txBox="1"/>
      </xdr:nvSpPr>
      <xdr:spPr>
        <a:xfrm>
          <a:off x="9372111" y="1353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7" name="直線コネクタ 42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8" name="テキスト ボックス 42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9" name="直線コネクタ 42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0" name="テキスト ボックス 42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1" name="直線コネクタ 43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2" name="テキスト ボックス 431"/>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3" name="直線コネクタ 43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4" name="テキスト ボックス 433"/>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6" name="テキスト ボックス 43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38" name="直線コネクタ 437"/>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0" name="直線コネクタ 43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1"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2" name="直線コネクタ 441"/>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95700</xdr:rowOff>
    </xdr:from>
    <xdr:to>
      <xdr:col>15</xdr:col>
      <xdr:colOff>180975</xdr:colOff>
      <xdr:row>98</xdr:row>
      <xdr:rowOff>129687</xdr:rowOff>
    </xdr:to>
    <xdr:cxnSp macro="">
      <xdr:nvCxnSpPr>
        <xdr:cNvPr id="443" name="直線コネクタ 442"/>
        <xdr:cNvCxnSpPr/>
      </xdr:nvCxnSpPr>
      <xdr:spPr>
        <a:xfrm flipV="1">
          <a:off x="9639300" y="16897800"/>
          <a:ext cx="838200" cy="3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4"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45" name="フローチャート : 判断 444"/>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46" name="フローチャート : 判断 445"/>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47" name="テキスト ボックス 446"/>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44900</xdr:rowOff>
    </xdr:from>
    <xdr:to>
      <xdr:col>15</xdr:col>
      <xdr:colOff>231775</xdr:colOff>
      <xdr:row>98</xdr:row>
      <xdr:rowOff>146500</xdr:rowOff>
    </xdr:to>
    <xdr:sp macro="" textlink="">
      <xdr:nvSpPr>
        <xdr:cNvPr id="453" name="円/楕円 452"/>
        <xdr:cNvSpPr/>
      </xdr:nvSpPr>
      <xdr:spPr>
        <a:xfrm>
          <a:off x="10426700" y="168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131277</xdr:rowOff>
    </xdr:from>
    <xdr:ext cx="534377" cy="259045"/>
    <xdr:sp macro="" textlink="">
      <xdr:nvSpPr>
        <xdr:cNvPr id="454" name="普通建設事業費 （ うち更新整備　）該当値テキスト"/>
        <xdr:cNvSpPr txBox="1"/>
      </xdr:nvSpPr>
      <xdr:spPr>
        <a:xfrm>
          <a:off x="10528300" y="167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78887</xdr:rowOff>
    </xdr:from>
    <xdr:to>
      <xdr:col>14</xdr:col>
      <xdr:colOff>79375</xdr:colOff>
      <xdr:row>99</xdr:row>
      <xdr:rowOff>9037</xdr:rowOff>
    </xdr:to>
    <xdr:sp macro="" textlink="">
      <xdr:nvSpPr>
        <xdr:cNvPr id="455" name="円/楕円 454"/>
        <xdr:cNvSpPr/>
      </xdr:nvSpPr>
      <xdr:spPr>
        <a:xfrm>
          <a:off x="9588500" y="168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164</xdr:rowOff>
    </xdr:from>
    <xdr:ext cx="534377" cy="259045"/>
    <xdr:sp macro="" textlink="">
      <xdr:nvSpPr>
        <xdr:cNvPr id="456" name="テキスト ボックス 455"/>
        <xdr:cNvSpPr txBox="1"/>
      </xdr:nvSpPr>
      <xdr:spPr>
        <a:xfrm>
          <a:off x="9372111" y="16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7" name="直線コネクタ 46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8" name="テキスト ボックス 46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9" name="直線コネクタ 46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0" name="テキスト ボックス 46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1" name="直線コネクタ 47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2" name="テキスト ボックス 47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3" name="直線コネクタ 47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4" name="テキスト ボックス 47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5" name="直線コネクタ 4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6" name="テキスト ボックス 47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78" name="直線コネクタ 477"/>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79"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0" name="直線コネクタ 47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1"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2" name="直線コネクタ 481"/>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108745</xdr:rowOff>
    </xdr:from>
    <xdr:to>
      <xdr:col>23</xdr:col>
      <xdr:colOff>517525</xdr:colOff>
      <xdr:row>38</xdr:row>
      <xdr:rowOff>114179</xdr:rowOff>
    </xdr:to>
    <xdr:cxnSp macro="">
      <xdr:nvCxnSpPr>
        <xdr:cNvPr id="483" name="直線コネクタ 482"/>
        <xdr:cNvCxnSpPr/>
      </xdr:nvCxnSpPr>
      <xdr:spPr>
        <a:xfrm>
          <a:off x="15481300" y="6452395"/>
          <a:ext cx="838200" cy="17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4"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85" name="フローチャート : 判断 484"/>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108745</xdr:rowOff>
    </xdr:from>
    <xdr:to>
      <xdr:col>22</xdr:col>
      <xdr:colOff>365125</xdr:colOff>
      <xdr:row>38</xdr:row>
      <xdr:rowOff>95532</xdr:rowOff>
    </xdr:to>
    <xdr:cxnSp macro="">
      <xdr:nvCxnSpPr>
        <xdr:cNvPr id="486" name="直線コネクタ 485"/>
        <xdr:cNvCxnSpPr/>
      </xdr:nvCxnSpPr>
      <xdr:spPr>
        <a:xfrm flipV="1">
          <a:off x="14592300" y="6452395"/>
          <a:ext cx="889000" cy="1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87" name="フローチャート : 判断 486"/>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88" name="テキスト ボックス 487"/>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95532</xdr:rowOff>
    </xdr:from>
    <xdr:to>
      <xdr:col>21</xdr:col>
      <xdr:colOff>161925</xdr:colOff>
      <xdr:row>38</xdr:row>
      <xdr:rowOff>135437</xdr:rowOff>
    </xdr:to>
    <xdr:cxnSp macro="">
      <xdr:nvCxnSpPr>
        <xdr:cNvPr id="489" name="直線コネクタ 488"/>
        <xdr:cNvCxnSpPr/>
      </xdr:nvCxnSpPr>
      <xdr:spPr>
        <a:xfrm flipV="1">
          <a:off x="13703300" y="6610632"/>
          <a:ext cx="889000" cy="3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0" name="フローチャート : 判断 489"/>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1" name="テキスト ボックス 490"/>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120241</xdr:rowOff>
    </xdr:from>
    <xdr:to>
      <xdr:col>19</xdr:col>
      <xdr:colOff>644525</xdr:colOff>
      <xdr:row>38</xdr:row>
      <xdr:rowOff>135437</xdr:rowOff>
    </xdr:to>
    <xdr:cxnSp macro="">
      <xdr:nvCxnSpPr>
        <xdr:cNvPr id="492" name="直線コネクタ 491"/>
        <xdr:cNvCxnSpPr/>
      </xdr:nvCxnSpPr>
      <xdr:spPr>
        <a:xfrm>
          <a:off x="12814300" y="6635341"/>
          <a:ext cx="8890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3" name="フローチャート : 判断 492"/>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4" name="テキスト ボックス 493"/>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495" name="フローチャート : 判断 494"/>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496" name="テキスト ボックス 495"/>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7" name="テキスト ボックス 49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8" name="テキスト ボックス 49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9" name="テキスト ボックス 49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0" name="テキスト ボックス 49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1" name="テキスト ボックス 50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63379</xdr:rowOff>
    </xdr:from>
    <xdr:to>
      <xdr:col>23</xdr:col>
      <xdr:colOff>568325</xdr:colOff>
      <xdr:row>38</xdr:row>
      <xdr:rowOff>164979</xdr:rowOff>
    </xdr:to>
    <xdr:sp macro="" textlink="">
      <xdr:nvSpPr>
        <xdr:cNvPr id="502" name="円/楕円 501"/>
        <xdr:cNvSpPr/>
      </xdr:nvSpPr>
      <xdr:spPr>
        <a:xfrm>
          <a:off x="16268700" y="65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534377" cy="259045"/>
    <xdr:sp macro="" textlink="">
      <xdr:nvSpPr>
        <xdr:cNvPr id="503" name="災害復旧事業費該当値テキスト"/>
        <xdr:cNvSpPr txBox="1"/>
      </xdr:nvSpPr>
      <xdr:spPr>
        <a:xfrm>
          <a:off x="16370300" y="654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57945</xdr:rowOff>
    </xdr:from>
    <xdr:to>
      <xdr:col>22</xdr:col>
      <xdr:colOff>415925</xdr:colOff>
      <xdr:row>37</xdr:row>
      <xdr:rowOff>159545</xdr:rowOff>
    </xdr:to>
    <xdr:sp macro="" textlink="">
      <xdr:nvSpPr>
        <xdr:cNvPr id="504" name="円/楕円 503"/>
        <xdr:cNvSpPr/>
      </xdr:nvSpPr>
      <xdr:spPr>
        <a:xfrm>
          <a:off x="15430500" y="64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4622</xdr:rowOff>
    </xdr:from>
    <xdr:ext cx="534377" cy="259045"/>
    <xdr:sp macro="" textlink="">
      <xdr:nvSpPr>
        <xdr:cNvPr id="505" name="テキスト ボックス 504"/>
        <xdr:cNvSpPr txBox="1"/>
      </xdr:nvSpPr>
      <xdr:spPr>
        <a:xfrm>
          <a:off x="15214111" y="617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44732</xdr:rowOff>
    </xdr:from>
    <xdr:to>
      <xdr:col>21</xdr:col>
      <xdr:colOff>212725</xdr:colOff>
      <xdr:row>38</xdr:row>
      <xdr:rowOff>146332</xdr:rowOff>
    </xdr:to>
    <xdr:sp macro="" textlink="">
      <xdr:nvSpPr>
        <xdr:cNvPr id="506" name="円/楕円 505"/>
        <xdr:cNvSpPr/>
      </xdr:nvSpPr>
      <xdr:spPr>
        <a:xfrm>
          <a:off x="14541500" y="65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137459</xdr:rowOff>
    </xdr:from>
    <xdr:ext cx="534377" cy="259045"/>
    <xdr:sp macro="" textlink="">
      <xdr:nvSpPr>
        <xdr:cNvPr id="507" name="テキスト ボックス 506"/>
        <xdr:cNvSpPr txBox="1"/>
      </xdr:nvSpPr>
      <xdr:spPr>
        <a:xfrm>
          <a:off x="14325111" y="665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84637</xdr:rowOff>
    </xdr:from>
    <xdr:to>
      <xdr:col>20</xdr:col>
      <xdr:colOff>9525</xdr:colOff>
      <xdr:row>39</xdr:row>
      <xdr:rowOff>14787</xdr:rowOff>
    </xdr:to>
    <xdr:sp macro="" textlink="">
      <xdr:nvSpPr>
        <xdr:cNvPr id="508" name="円/楕円 507"/>
        <xdr:cNvSpPr/>
      </xdr:nvSpPr>
      <xdr:spPr>
        <a:xfrm>
          <a:off x="13652500" y="65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5914</xdr:rowOff>
    </xdr:from>
    <xdr:ext cx="469744" cy="259045"/>
    <xdr:sp macro="" textlink="">
      <xdr:nvSpPr>
        <xdr:cNvPr id="509" name="テキスト ボックス 508"/>
        <xdr:cNvSpPr txBox="1"/>
      </xdr:nvSpPr>
      <xdr:spPr>
        <a:xfrm>
          <a:off x="13468427" y="669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69441</xdr:rowOff>
    </xdr:from>
    <xdr:to>
      <xdr:col>18</xdr:col>
      <xdr:colOff>492125</xdr:colOff>
      <xdr:row>38</xdr:row>
      <xdr:rowOff>171041</xdr:rowOff>
    </xdr:to>
    <xdr:sp macro="" textlink="">
      <xdr:nvSpPr>
        <xdr:cNvPr id="510" name="円/楕円 509"/>
        <xdr:cNvSpPr/>
      </xdr:nvSpPr>
      <xdr:spPr>
        <a:xfrm>
          <a:off x="12763500" y="65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162168</xdr:rowOff>
    </xdr:from>
    <xdr:ext cx="469744" cy="259045"/>
    <xdr:sp macro="" textlink="">
      <xdr:nvSpPr>
        <xdr:cNvPr id="511" name="テキスト ボックス 510"/>
        <xdr:cNvSpPr txBox="1"/>
      </xdr:nvSpPr>
      <xdr:spPr>
        <a:xfrm>
          <a:off x="12579427" y="667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2" name="正方形/長方形 5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3" name="正方形/長方形 51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4" name="正方形/長方形 51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5" name="正方形/長方形 51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6" name="正方形/長方形 51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7" name="正方形/長方形 51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8" name="正方形/長方形 51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9" name="正方形/長方形 5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0" name="テキスト ボックス 5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1" name="直線コネクタ 5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2" name="直線コネクタ 52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3" name="テキスト ボックス 52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4" name="直線コネクタ 52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25" name="テキスト ボックス 524"/>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26" name="直線コネクタ 52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27" name="テキスト ボックス 526"/>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28" name="直線コネクタ 52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29" name="テキスト ボックス 528"/>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1" name="テキスト ボックス 53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3" name="直線コネクタ 532"/>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4"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35" name="直線コネクタ 53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36"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37" name="直線コネクタ 536"/>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38" name="直線コネクタ 53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39"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0" name="フローチャート : 判断 539"/>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1" name="直線コネクタ 54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2" name="フローチャート : 判断 541"/>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3" name="テキスト ボックス 542"/>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4" name="直線コネクタ 54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45" name="フローチャート : 判断 544"/>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46" name="テキスト ボックス 545"/>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47" name="直線コネクタ 54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48" name="フローチャート : 判断 547"/>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49" name="テキスト ボックス 548"/>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0" name="フローチャート : 判断 549"/>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1" name="テキスト ボックス 550"/>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7" name="円/楕円 55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58"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59" name="円/楕円 55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0" name="テキスト ボックス 55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1" name="円/楕円 56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2" name="テキスト ボックス 56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3" name="円/楕円 56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4" name="テキスト ボックス 56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65" name="円/楕円 56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66" name="テキスト ボックス 56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0" name="テキスト ボックス 57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2" name="テキスト ボックス 58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4" name="テキスト ボックス 58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6" name="テキスト ボックス 58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8" name="テキスト ボックス 58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0" name="直線コネクタ 589"/>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1"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2" name="直線コネクタ 591"/>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3"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4" name="直線コネクタ 593"/>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113830</xdr:rowOff>
    </xdr:from>
    <xdr:to>
      <xdr:col>23</xdr:col>
      <xdr:colOff>517525</xdr:colOff>
      <xdr:row>78</xdr:row>
      <xdr:rowOff>116835</xdr:rowOff>
    </xdr:to>
    <xdr:cxnSp macro="">
      <xdr:nvCxnSpPr>
        <xdr:cNvPr id="595" name="直線コネクタ 594"/>
        <xdr:cNvCxnSpPr/>
      </xdr:nvCxnSpPr>
      <xdr:spPr>
        <a:xfrm>
          <a:off x="15481300" y="13486930"/>
          <a:ext cx="8382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596"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597" name="フローチャート : 判断 596"/>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101364</xdr:rowOff>
    </xdr:from>
    <xdr:to>
      <xdr:col>22</xdr:col>
      <xdr:colOff>365125</xdr:colOff>
      <xdr:row>78</xdr:row>
      <xdr:rowOff>113830</xdr:rowOff>
    </xdr:to>
    <xdr:cxnSp macro="">
      <xdr:nvCxnSpPr>
        <xdr:cNvPr id="598" name="直線コネクタ 597"/>
        <xdr:cNvCxnSpPr/>
      </xdr:nvCxnSpPr>
      <xdr:spPr>
        <a:xfrm>
          <a:off x="14592300" y="13474464"/>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599" name="フローチャート : 判断 598"/>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0" name="テキスト ボックス 599"/>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101364</xdr:rowOff>
    </xdr:from>
    <xdr:to>
      <xdr:col>21</xdr:col>
      <xdr:colOff>161925</xdr:colOff>
      <xdr:row>78</xdr:row>
      <xdr:rowOff>144126</xdr:rowOff>
    </xdr:to>
    <xdr:cxnSp macro="">
      <xdr:nvCxnSpPr>
        <xdr:cNvPr id="601" name="直線コネクタ 600"/>
        <xdr:cNvCxnSpPr/>
      </xdr:nvCxnSpPr>
      <xdr:spPr>
        <a:xfrm flipV="1">
          <a:off x="13703300" y="13474464"/>
          <a:ext cx="889000" cy="4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2" name="フローチャート : 判断 601"/>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3" name="テキスト ボックス 602"/>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44709</xdr:rowOff>
    </xdr:from>
    <xdr:to>
      <xdr:col>19</xdr:col>
      <xdr:colOff>644525</xdr:colOff>
      <xdr:row>78</xdr:row>
      <xdr:rowOff>144126</xdr:rowOff>
    </xdr:to>
    <xdr:cxnSp macro="">
      <xdr:nvCxnSpPr>
        <xdr:cNvPr id="604" name="直線コネクタ 603"/>
        <xdr:cNvCxnSpPr/>
      </xdr:nvCxnSpPr>
      <xdr:spPr>
        <a:xfrm>
          <a:off x="12814300" y="13417809"/>
          <a:ext cx="889000" cy="9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05" name="フローチャート : 判断 604"/>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06" name="テキスト ボックス 605"/>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07" name="フローチャート : 判断 606"/>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08" name="テキスト ボックス 607"/>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66035</xdr:rowOff>
    </xdr:from>
    <xdr:to>
      <xdr:col>23</xdr:col>
      <xdr:colOff>568325</xdr:colOff>
      <xdr:row>78</xdr:row>
      <xdr:rowOff>167635</xdr:rowOff>
    </xdr:to>
    <xdr:sp macro="" textlink="">
      <xdr:nvSpPr>
        <xdr:cNvPr id="614" name="円/楕円 613"/>
        <xdr:cNvSpPr/>
      </xdr:nvSpPr>
      <xdr:spPr>
        <a:xfrm>
          <a:off x="16268700" y="13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152412</xdr:rowOff>
    </xdr:from>
    <xdr:ext cx="534377" cy="259045"/>
    <xdr:sp macro="" textlink="">
      <xdr:nvSpPr>
        <xdr:cNvPr id="615" name="公債費該当値テキスト"/>
        <xdr:cNvSpPr txBox="1"/>
      </xdr:nvSpPr>
      <xdr:spPr>
        <a:xfrm>
          <a:off x="16370300" y="133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63030</xdr:rowOff>
    </xdr:from>
    <xdr:to>
      <xdr:col>22</xdr:col>
      <xdr:colOff>415925</xdr:colOff>
      <xdr:row>78</xdr:row>
      <xdr:rowOff>164630</xdr:rowOff>
    </xdr:to>
    <xdr:sp macro="" textlink="">
      <xdr:nvSpPr>
        <xdr:cNvPr id="616" name="円/楕円 615"/>
        <xdr:cNvSpPr/>
      </xdr:nvSpPr>
      <xdr:spPr>
        <a:xfrm>
          <a:off x="15430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155757</xdr:rowOff>
    </xdr:from>
    <xdr:ext cx="534377" cy="259045"/>
    <xdr:sp macro="" textlink="">
      <xdr:nvSpPr>
        <xdr:cNvPr id="617" name="テキスト ボックス 616"/>
        <xdr:cNvSpPr txBox="1"/>
      </xdr:nvSpPr>
      <xdr:spPr>
        <a:xfrm>
          <a:off x="15214111" y="135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50564</xdr:rowOff>
    </xdr:from>
    <xdr:to>
      <xdr:col>21</xdr:col>
      <xdr:colOff>212725</xdr:colOff>
      <xdr:row>78</xdr:row>
      <xdr:rowOff>152164</xdr:rowOff>
    </xdr:to>
    <xdr:sp macro="" textlink="">
      <xdr:nvSpPr>
        <xdr:cNvPr id="618" name="円/楕円 617"/>
        <xdr:cNvSpPr/>
      </xdr:nvSpPr>
      <xdr:spPr>
        <a:xfrm>
          <a:off x="14541500" y="134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143291</xdr:rowOff>
    </xdr:from>
    <xdr:ext cx="534377" cy="259045"/>
    <xdr:sp macro="" textlink="">
      <xdr:nvSpPr>
        <xdr:cNvPr id="619" name="テキスト ボックス 618"/>
        <xdr:cNvSpPr txBox="1"/>
      </xdr:nvSpPr>
      <xdr:spPr>
        <a:xfrm>
          <a:off x="14325111" y="135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93326</xdr:rowOff>
    </xdr:from>
    <xdr:to>
      <xdr:col>20</xdr:col>
      <xdr:colOff>9525</xdr:colOff>
      <xdr:row>79</xdr:row>
      <xdr:rowOff>23476</xdr:rowOff>
    </xdr:to>
    <xdr:sp macro="" textlink="">
      <xdr:nvSpPr>
        <xdr:cNvPr id="620" name="円/楕円 619"/>
        <xdr:cNvSpPr/>
      </xdr:nvSpPr>
      <xdr:spPr>
        <a:xfrm>
          <a:off x="13652500" y="134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14603</xdr:rowOff>
    </xdr:from>
    <xdr:ext cx="534377" cy="259045"/>
    <xdr:sp macro="" textlink="">
      <xdr:nvSpPr>
        <xdr:cNvPr id="621" name="テキスト ボックス 620"/>
        <xdr:cNvSpPr txBox="1"/>
      </xdr:nvSpPr>
      <xdr:spPr>
        <a:xfrm>
          <a:off x="13436111" y="1355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165359</xdr:rowOff>
    </xdr:from>
    <xdr:to>
      <xdr:col>18</xdr:col>
      <xdr:colOff>492125</xdr:colOff>
      <xdr:row>78</xdr:row>
      <xdr:rowOff>95509</xdr:rowOff>
    </xdr:to>
    <xdr:sp macro="" textlink="">
      <xdr:nvSpPr>
        <xdr:cNvPr id="622" name="円/楕円 621"/>
        <xdr:cNvSpPr/>
      </xdr:nvSpPr>
      <xdr:spPr>
        <a:xfrm>
          <a:off x="12763500" y="133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86636</xdr:rowOff>
    </xdr:from>
    <xdr:ext cx="534377" cy="259045"/>
    <xdr:sp macro="" textlink="">
      <xdr:nvSpPr>
        <xdr:cNvPr id="623" name="テキスト ボックス 622"/>
        <xdr:cNvSpPr txBox="1"/>
      </xdr:nvSpPr>
      <xdr:spPr>
        <a:xfrm>
          <a:off x="12547111" y="1345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4" name="直線コネクタ 63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5" name="テキスト ボックス 63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6" name="直線コネクタ 63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7" name="テキスト ボックス 63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9" name="テキスト ボックス 63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0" name="直線コネクタ 63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1" name="テキスト ボックス 64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2" name="直線コネクタ 64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3" name="テキスト ボックス 64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5" name="テキスト ボックス 64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47" name="直線コネクタ 646"/>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48"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49" name="直線コネクタ 648"/>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0"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1" name="直線コネクタ 650"/>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76681</xdr:rowOff>
    </xdr:from>
    <xdr:to>
      <xdr:col>23</xdr:col>
      <xdr:colOff>517525</xdr:colOff>
      <xdr:row>98</xdr:row>
      <xdr:rowOff>112009</xdr:rowOff>
    </xdr:to>
    <xdr:cxnSp macro="">
      <xdr:nvCxnSpPr>
        <xdr:cNvPr id="652" name="直線コネクタ 651"/>
        <xdr:cNvCxnSpPr/>
      </xdr:nvCxnSpPr>
      <xdr:spPr>
        <a:xfrm flipV="1">
          <a:off x="15481300" y="16878781"/>
          <a:ext cx="838200" cy="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3"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4" name="フローチャート : 判断 653"/>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112009</xdr:rowOff>
    </xdr:from>
    <xdr:to>
      <xdr:col>22</xdr:col>
      <xdr:colOff>365125</xdr:colOff>
      <xdr:row>98</xdr:row>
      <xdr:rowOff>147931</xdr:rowOff>
    </xdr:to>
    <xdr:cxnSp macro="">
      <xdr:nvCxnSpPr>
        <xdr:cNvPr id="655" name="直線コネクタ 654"/>
        <xdr:cNvCxnSpPr/>
      </xdr:nvCxnSpPr>
      <xdr:spPr>
        <a:xfrm flipV="1">
          <a:off x="14592300" y="169141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56" name="フローチャート : 判断 655"/>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57" name="テキスト ボックス 656"/>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102011</xdr:rowOff>
    </xdr:from>
    <xdr:to>
      <xdr:col>21</xdr:col>
      <xdr:colOff>161925</xdr:colOff>
      <xdr:row>98</xdr:row>
      <xdr:rowOff>147931</xdr:rowOff>
    </xdr:to>
    <xdr:cxnSp macro="">
      <xdr:nvCxnSpPr>
        <xdr:cNvPr id="658" name="直線コネクタ 657"/>
        <xdr:cNvCxnSpPr/>
      </xdr:nvCxnSpPr>
      <xdr:spPr>
        <a:xfrm>
          <a:off x="13703300" y="16904111"/>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59" name="フローチャート : 判断 658"/>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0" name="テキスト ボックス 659"/>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102011</xdr:rowOff>
    </xdr:from>
    <xdr:to>
      <xdr:col>19</xdr:col>
      <xdr:colOff>644525</xdr:colOff>
      <xdr:row>98</xdr:row>
      <xdr:rowOff>102640</xdr:rowOff>
    </xdr:to>
    <xdr:cxnSp macro="">
      <xdr:nvCxnSpPr>
        <xdr:cNvPr id="661" name="直線コネクタ 660"/>
        <xdr:cNvCxnSpPr/>
      </xdr:nvCxnSpPr>
      <xdr:spPr>
        <a:xfrm flipV="1">
          <a:off x="12814300" y="1690411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2" name="フローチャート : 判断 661"/>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3" name="テキスト ボックス 662"/>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4" name="フローチャート : 判断 663"/>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65" name="テキスト ボックス 664"/>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25881</xdr:rowOff>
    </xdr:from>
    <xdr:to>
      <xdr:col>23</xdr:col>
      <xdr:colOff>568325</xdr:colOff>
      <xdr:row>98</xdr:row>
      <xdr:rowOff>127481</xdr:rowOff>
    </xdr:to>
    <xdr:sp macro="" textlink="">
      <xdr:nvSpPr>
        <xdr:cNvPr id="671" name="円/楕円 670"/>
        <xdr:cNvSpPr/>
      </xdr:nvSpPr>
      <xdr:spPr>
        <a:xfrm>
          <a:off x="16268700" y="168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48758</xdr:rowOff>
    </xdr:from>
    <xdr:ext cx="599010" cy="259045"/>
    <xdr:sp macro="" textlink="">
      <xdr:nvSpPr>
        <xdr:cNvPr id="672" name="積立金該当値テキスト"/>
        <xdr:cNvSpPr txBox="1"/>
      </xdr:nvSpPr>
      <xdr:spPr>
        <a:xfrm>
          <a:off x="16370300" y="1667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61209</xdr:rowOff>
    </xdr:from>
    <xdr:to>
      <xdr:col>22</xdr:col>
      <xdr:colOff>415925</xdr:colOff>
      <xdr:row>98</xdr:row>
      <xdr:rowOff>162809</xdr:rowOff>
    </xdr:to>
    <xdr:sp macro="" textlink="">
      <xdr:nvSpPr>
        <xdr:cNvPr id="673" name="円/楕円 672"/>
        <xdr:cNvSpPr/>
      </xdr:nvSpPr>
      <xdr:spPr>
        <a:xfrm>
          <a:off x="15430500" y="168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7886</xdr:rowOff>
    </xdr:from>
    <xdr:ext cx="534377" cy="259045"/>
    <xdr:sp macro="" textlink="">
      <xdr:nvSpPr>
        <xdr:cNvPr id="674" name="テキスト ボックス 673"/>
        <xdr:cNvSpPr txBox="1"/>
      </xdr:nvSpPr>
      <xdr:spPr>
        <a:xfrm>
          <a:off x="15214111" y="166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97131</xdr:rowOff>
    </xdr:from>
    <xdr:to>
      <xdr:col>21</xdr:col>
      <xdr:colOff>212725</xdr:colOff>
      <xdr:row>99</xdr:row>
      <xdr:rowOff>27281</xdr:rowOff>
    </xdr:to>
    <xdr:sp macro="" textlink="">
      <xdr:nvSpPr>
        <xdr:cNvPr id="675" name="円/楕円 674"/>
        <xdr:cNvSpPr/>
      </xdr:nvSpPr>
      <xdr:spPr>
        <a:xfrm>
          <a:off x="14541500" y="168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18408</xdr:rowOff>
    </xdr:from>
    <xdr:ext cx="534377" cy="259045"/>
    <xdr:sp macro="" textlink="">
      <xdr:nvSpPr>
        <xdr:cNvPr id="676" name="テキスト ボックス 675"/>
        <xdr:cNvSpPr txBox="1"/>
      </xdr:nvSpPr>
      <xdr:spPr>
        <a:xfrm>
          <a:off x="14325111" y="169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51211</xdr:rowOff>
    </xdr:from>
    <xdr:to>
      <xdr:col>20</xdr:col>
      <xdr:colOff>9525</xdr:colOff>
      <xdr:row>98</xdr:row>
      <xdr:rowOff>152811</xdr:rowOff>
    </xdr:to>
    <xdr:sp macro="" textlink="">
      <xdr:nvSpPr>
        <xdr:cNvPr id="677" name="円/楕円 676"/>
        <xdr:cNvSpPr/>
      </xdr:nvSpPr>
      <xdr:spPr>
        <a:xfrm>
          <a:off x="13652500" y="1685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143938</xdr:rowOff>
    </xdr:from>
    <xdr:ext cx="534377" cy="259045"/>
    <xdr:sp macro="" textlink="">
      <xdr:nvSpPr>
        <xdr:cNvPr id="678" name="テキスト ボックス 677"/>
        <xdr:cNvSpPr txBox="1"/>
      </xdr:nvSpPr>
      <xdr:spPr>
        <a:xfrm>
          <a:off x="13436111" y="1694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51840</xdr:rowOff>
    </xdr:from>
    <xdr:to>
      <xdr:col>18</xdr:col>
      <xdr:colOff>492125</xdr:colOff>
      <xdr:row>98</xdr:row>
      <xdr:rowOff>153440</xdr:rowOff>
    </xdr:to>
    <xdr:sp macro="" textlink="">
      <xdr:nvSpPr>
        <xdr:cNvPr id="679" name="円/楕円 678"/>
        <xdr:cNvSpPr/>
      </xdr:nvSpPr>
      <xdr:spPr>
        <a:xfrm>
          <a:off x="12763500" y="168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169967</xdr:rowOff>
    </xdr:from>
    <xdr:ext cx="534377" cy="259045"/>
    <xdr:sp macro="" textlink="">
      <xdr:nvSpPr>
        <xdr:cNvPr id="680" name="テキスト ボックス 679"/>
        <xdr:cNvSpPr txBox="1"/>
      </xdr:nvSpPr>
      <xdr:spPr>
        <a:xfrm>
          <a:off x="12547111" y="166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1" name="直線コネクタ 69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2" name="テキスト ボックス 69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3" name="直線コネクタ 69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4" name="テキスト ボックス 69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5" name="直線コネクタ 69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6" name="テキスト ボックス 69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7" name="直線コネクタ 69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8" name="テキスト ボックス 69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9" name="直線コネクタ 69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0" name="テキスト ボックス 69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4" name="直線コネクタ 703"/>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05"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6" name="直線コネクタ 70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07"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08" name="直線コネクタ 707"/>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29934</xdr:rowOff>
    </xdr:from>
    <xdr:to>
      <xdr:col>32</xdr:col>
      <xdr:colOff>187325</xdr:colOff>
      <xdr:row>39</xdr:row>
      <xdr:rowOff>44450</xdr:rowOff>
    </xdr:to>
    <xdr:cxnSp macro="">
      <xdr:nvCxnSpPr>
        <xdr:cNvPr id="709" name="直線コネクタ 708"/>
        <xdr:cNvCxnSpPr/>
      </xdr:nvCxnSpPr>
      <xdr:spPr>
        <a:xfrm flipV="1">
          <a:off x="21323300" y="6716484"/>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0"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1" name="フローチャート : 判断 710"/>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2" name="直線コネクタ 71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3" name="フローチャート : 判断 712"/>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4" name="テキスト ボックス 713"/>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5" name="直線コネクタ 71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16" name="フローチャート : 判断 715"/>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17" name="テキスト ボックス 716"/>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8" name="直線コネクタ 71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19" name="フローチャート : 判断 718"/>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0" name="テキスト ボックス 719"/>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1" name="フローチャート : 判断 720"/>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2" name="テキスト ボックス 721"/>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150584</xdr:rowOff>
    </xdr:from>
    <xdr:to>
      <xdr:col>32</xdr:col>
      <xdr:colOff>238125</xdr:colOff>
      <xdr:row>39</xdr:row>
      <xdr:rowOff>80734</xdr:rowOff>
    </xdr:to>
    <xdr:sp macro="" textlink="">
      <xdr:nvSpPr>
        <xdr:cNvPr id="728" name="円/楕円 727"/>
        <xdr:cNvSpPr/>
      </xdr:nvSpPr>
      <xdr:spPr>
        <a:xfrm>
          <a:off x="221107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29"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0" name="円/楕円 72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1" name="テキスト ボックス 73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2" name="円/楕円 73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3" name="テキスト ボックス 73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4" name="円/楕円 73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5" name="テキスト ボックス 73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6" name="円/楕円 73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7" name="テキスト ボックス 73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3" name="テキスト ボックス 752"/>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5" name="テキスト ボックス 754"/>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7" name="テキスト ボックス 756"/>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1" name="直線コネクタ 760"/>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3" name="直線コネクタ 76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4"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65" name="直線コネクタ 764"/>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44389</xdr:rowOff>
    </xdr:from>
    <xdr:to>
      <xdr:col>32</xdr:col>
      <xdr:colOff>187325</xdr:colOff>
      <xdr:row>59</xdr:row>
      <xdr:rowOff>44450</xdr:rowOff>
    </xdr:to>
    <xdr:cxnSp macro="">
      <xdr:nvCxnSpPr>
        <xdr:cNvPr id="766" name="直線コネクタ 765"/>
        <xdr:cNvCxnSpPr/>
      </xdr:nvCxnSpPr>
      <xdr:spPr>
        <a:xfrm flipV="1">
          <a:off x="21323300" y="10159939"/>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67"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68" name="フローチャート : 判断 767"/>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9" name="直線コネクタ 76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0" name="フローチャート : 判断 769"/>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1" name="テキスト ボックス 770"/>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2" name="直線コネクタ 77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3" name="フローチャート : 判断 772"/>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4" name="テキスト ボックス 773"/>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42545</xdr:rowOff>
    </xdr:from>
    <xdr:to>
      <xdr:col>28</xdr:col>
      <xdr:colOff>314325</xdr:colOff>
      <xdr:row>59</xdr:row>
      <xdr:rowOff>44450</xdr:rowOff>
    </xdr:to>
    <xdr:cxnSp macro="">
      <xdr:nvCxnSpPr>
        <xdr:cNvPr id="775" name="直線コネクタ 774"/>
        <xdr:cNvCxnSpPr/>
      </xdr:nvCxnSpPr>
      <xdr:spPr>
        <a:xfrm>
          <a:off x="18656300" y="10158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76" name="フローチャート : 判断 775"/>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77" name="テキスト ボックス 776"/>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78" name="フローチャート : 判断 777"/>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79" name="テキスト ボックス 778"/>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165039</xdr:rowOff>
    </xdr:from>
    <xdr:to>
      <xdr:col>32</xdr:col>
      <xdr:colOff>238125</xdr:colOff>
      <xdr:row>59</xdr:row>
      <xdr:rowOff>95189</xdr:rowOff>
    </xdr:to>
    <xdr:sp macro="" textlink="">
      <xdr:nvSpPr>
        <xdr:cNvPr id="785" name="円/楕円 784"/>
        <xdr:cNvSpPr/>
      </xdr:nvSpPr>
      <xdr:spPr>
        <a:xfrm>
          <a:off x="22110700" y="101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79966</xdr:rowOff>
    </xdr:from>
    <xdr:ext cx="249299" cy="259045"/>
    <xdr:sp macro="" textlink="">
      <xdr:nvSpPr>
        <xdr:cNvPr id="786" name="貸付金該当値テキスト"/>
        <xdr:cNvSpPr txBox="1"/>
      </xdr:nvSpPr>
      <xdr:spPr>
        <a:xfrm>
          <a:off x="22212300" y="10024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7" name="円/楕円 78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8" name="テキスト ボックス 78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9" name="円/楕円 78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0" name="テキスト ボックス 78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1" name="円/楕円 79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2" name="テキスト ボックス 79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163195</xdr:rowOff>
    </xdr:from>
    <xdr:to>
      <xdr:col>27</xdr:col>
      <xdr:colOff>161925</xdr:colOff>
      <xdr:row>59</xdr:row>
      <xdr:rowOff>93345</xdr:rowOff>
    </xdr:to>
    <xdr:sp macro="" textlink="">
      <xdr:nvSpPr>
        <xdr:cNvPr id="793" name="円/楕円 792"/>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84472</xdr:rowOff>
    </xdr:from>
    <xdr:ext cx="378565" cy="259045"/>
    <xdr:sp macro="" textlink="">
      <xdr:nvSpPr>
        <xdr:cNvPr id="794" name="テキスト ボックス 793"/>
        <xdr:cNvSpPr txBox="1"/>
      </xdr:nvSpPr>
      <xdr:spPr>
        <a:xfrm>
          <a:off x="18467017" y="1020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6" name="テキスト ボックス 80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8" name="テキスト ボックス 807"/>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0" name="テキスト ボックス 809"/>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2" name="テキスト ボックス 81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4" name="テキスト ボックス 81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6" name="テキスト ボックス 81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18" name="直線コネクタ 817"/>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19"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0" name="直線コネクタ 819"/>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1"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2" name="直線コネクタ 821"/>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3671</xdr:rowOff>
    </xdr:from>
    <xdr:to>
      <xdr:col>32</xdr:col>
      <xdr:colOff>187325</xdr:colOff>
      <xdr:row>78</xdr:row>
      <xdr:rowOff>32596</xdr:rowOff>
    </xdr:to>
    <xdr:cxnSp macro="">
      <xdr:nvCxnSpPr>
        <xdr:cNvPr id="823" name="直線コネクタ 822"/>
        <xdr:cNvCxnSpPr/>
      </xdr:nvCxnSpPr>
      <xdr:spPr>
        <a:xfrm>
          <a:off x="21323300" y="13376771"/>
          <a:ext cx="838200" cy="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4"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25" name="フローチャート : 判断 824"/>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3671</xdr:rowOff>
    </xdr:from>
    <xdr:to>
      <xdr:col>31</xdr:col>
      <xdr:colOff>34925</xdr:colOff>
      <xdr:row>78</xdr:row>
      <xdr:rowOff>59877</xdr:rowOff>
    </xdr:to>
    <xdr:cxnSp macro="">
      <xdr:nvCxnSpPr>
        <xdr:cNvPr id="826" name="直線コネクタ 825"/>
        <xdr:cNvCxnSpPr/>
      </xdr:nvCxnSpPr>
      <xdr:spPr>
        <a:xfrm flipV="1">
          <a:off x="20434300" y="13376771"/>
          <a:ext cx="889000" cy="5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27" name="フローチャート : 判断 826"/>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28" name="テキスト ボックス 827"/>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59877</xdr:rowOff>
    </xdr:from>
    <xdr:to>
      <xdr:col>29</xdr:col>
      <xdr:colOff>517525</xdr:colOff>
      <xdr:row>78</xdr:row>
      <xdr:rowOff>60261</xdr:rowOff>
    </xdr:to>
    <xdr:cxnSp macro="">
      <xdr:nvCxnSpPr>
        <xdr:cNvPr id="829" name="直線コネクタ 828"/>
        <xdr:cNvCxnSpPr/>
      </xdr:nvCxnSpPr>
      <xdr:spPr>
        <a:xfrm flipV="1">
          <a:off x="19545300" y="13432977"/>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0" name="フローチャート : 判断 829"/>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1" name="テキスト ボックス 830"/>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52223</xdr:rowOff>
    </xdr:from>
    <xdr:to>
      <xdr:col>28</xdr:col>
      <xdr:colOff>314325</xdr:colOff>
      <xdr:row>78</xdr:row>
      <xdr:rowOff>60261</xdr:rowOff>
    </xdr:to>
    <xdr:cxnSp macro="">
      <xdr:nvCxnSpPr>
        <xdr:cNvPr id="832" name="直線コネクタ 831"/>
        <xdr:cNvCxnSpPr/>
      </xdr:nvCxnSpPr>
      <xdr:spPr>
        <a:xfrm>
          <a:off x="18656300" y="13425323"/>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3" name="フローチャート : 判断 832"/>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4" name="テキスト ボックス 833"/>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35" name="フローチャート : 判断 834"/>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36" name="テキスト ボックス 835"/>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153246</xdr:rowOff>
    </xdr:from>
    <xdr:to>
      <xdr:col>32</xdr:col>
      <xdr:colOff>238125</xdr:colOff>
      <xdr:row>78</xdr:row>
      <xdr:rowOff>83396</xdr:rowOff>
    </xdr:to>
    <xdr:sp macro="" textlink="">
      <xdr:nvSpPr>
        <xdr:cNvPr id="842" name="円/楕円 841"/>
        <xdr:cNvSpPr/>
      </xdr:nvSpPr>
      <xdr:spPr>
        <a:xfrm>
          <a:off x="22110700" y="133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68173</xdr:rowOff>
    </xdr:from>
    <xdr:ext cx="534377" cy="259045"/>
    <xdr:sp macro="" textlink="">
      <xdr:nvSpPr>
        <xdr:cNvPr id="843" name="繰出金該当値テキスト"/>
        <xdr:cNvSpPr txBox="1"/>
      </xdr:nvSpPr>
      <xdr:spPr>
        <a:xfrm>
          <a:off x="22212300" y="132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48,111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124321</xdr:rowOff>
    </xdr:from>
    <xdr:to>
      <xdr:col>31</xdr:col>
      <xdr:colOff>85725</xdr:colOff>
      <xdr:row>78</xdr:row>
      <xdr:rowOff>54471</xdr:rowOff>
    </xdr:to>
    <xdr:sp macro="" textlink="">
      <xdr:nvSpPr>
        <xdr:cNvPr id="844" name="円/楕円 843"/>
        <xdr:cNvSpPr/>
      </xdr:nvSpPr>
      <xdr:spPr>
        <a:xfrm>
          <a:off x="21272500" y="133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45598</xdr:rowOff>
    </xdr:from>
    <xdr:ext cx="534377" cy="259045"/>
    <xdr:sp macro="" textlink="">
      <xdr:nvSpPr>
        <xdr:cNvPr id="845" name="テキスト ボックス 844"/>
        <xdr:cNvSpPr txBox="1"/>
      </xdr:nvSpPr>
      <xdr:spPr>
        <a:xfrm>
          <a:off x="21056111" y="134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9077</xdr:rowOff>
    </xdr:from>
    <xdr:to>
      <xdr:col>29</xdr:col>
      <xdr:colOff>568325</xdr:colOff>
      <xdr:row>78</xdr:row>
      <xdr:rowOff>110677</xdr:rowOff>
    </xdr:to>
    <xdr:sp macro="" textlink="">
      <xdr:nvSpPr>
        <xdr:cNvPr id="846" name="円/楕円 845"/>
        <xdr:cNvSpPr/>
      </xdr:nvSpPr>
      <xdr:spPr>
        <a:xfrm>
          <a:off x="20383500" y="133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101804</xdr:rowOff>
    </xdr:from>
    <xdr:ext cx="534377" cy="259045"/>
    <xdr:sp macro="" textlink="">
      <xdr:nvSpPr>
        <xdr:cNvPr id="847" name="テキスト ボックス 846"/>
        <xdr:cNvSpPr txBox="1"/>
      </xdr:nvSpPr>
      <xdr:spPr>
        <a:xfrm>
          <a:off x="20167111" y="1347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9461</xdr:rowOff>
    </xdr:from>
    <xdr:to>
      <xdr:col>28</xdr:col>
      <xdr:colOff>365125</xdr:colOff>
      <xdr:row>78</xdr:row>
      <xdr:rowOff>111061</xdr:rowOff>
    </xdr:to>
    <xdr:sp macro="" textlink="">
      <xdr:nvSpPr>
        <xdr:cNvPr id="848" name="円/楕円 847"/>
        <xdr:cNvSpPr/>
      </xdr:nvSpPr>
      <xdr:spPr>
        <a:xfrm>
          <a:off x="19494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102188</xdr:rowOff>
    </xdr:from>
    <xdr:ext cx="534377" cy="259045"/>
    <xdr:sp macro="" textlink="">
      <xdr:nvSpPr>
        <xdr:cNvPr id="849" name="テキスト ボックス 848"/>
        <xdr:cNvSpPr txBox="1"/>
      </xdr:nvSpPr>
      <xdr:spPr>
        <a:xfrm>
          <a:off x="19278111" y="134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1423</xdr:rowOff>
    </xdr:from>
    <xdr:to>
      <xdr:col>27</xdr:col>
      <xdr:colOff>161925</xdr:colOff>
      <xdr:row>78</xdr:row>
      <xdr:rowOff>103023</xdr:rowOff>
    </xdr:to>
    <xdr:sp macro="" textlink="">
      <xdr:nvSpPr>
        <xdr:cNvPr id="850" name="円/楕円 849"/>
        <xdr:cNvSpPr/>
      </xdr:nvSpPr>
      <xdr:spPr>
        <a:xfrm>
          <a:off x="18605500" y="133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94150</xdr:rowOff>
    </xdr:from>
    <xdr:ext cx="534377" cy="259045"/>
    <xdr:sp macro="" textlink="">
      <xdr:nvSpPr>
        <xdr:cNvPr id="851" name="テキスト ボックス 850"/>
        <xdr:cNvSpPr txBox="1"/>
      </xdr:nvSpPr>
      <xdr:spPr>
        <a:xfrm>
          <a:off x="18389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2" name="直線コネクタ 86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3" name="テキスト ボックス 86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4" name="直線コネクタ 86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5" name="テキスト ボックス 86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6" name="直線コネクタ 86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67" name="テキスト ボックス 866"/>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8" name="直線コネクタ 86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69" name="テキスト ボックス 868"/>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1" name="テキスト ボックス 870"/>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3" name="直線コネクタ 87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5" name="直線コネクタ 87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8" name="直線コネクタ 87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0" name="フローチャート : 判断 87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1" name="直線コネクタ 88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2" name="フローチャート : 判断 88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3" name="テキスト ボックス 882"/>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4" name="直線コネクタ 88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5" name="フローチャート : 判断 884"/>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6" name="テキスト ボックス 885"/>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7" name="直線コネクタ 88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8" name="フローチャート : 判断 887"/>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9" name="テキスト ボックス 888"/>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0" name="フローチャート : 判断 889"/>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1" name="テキスト ボックス 890"/>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7" name="円/楕円 89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9" name="円/楕円 89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0" name="テキスト ボックス 899"/>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1" name="円/楕円 90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2" name="テキスト ボックス 901"/>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3" name="円/楕円 90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4" name="テキスト ボックス 903"/>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5" name="円/楕円 90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6" name="テキスト ボックス 905"/>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mn-lt"/>
              <a:ea typeface="+mn-ea"/>
              <a:cs typeface="+mn-cs"/>
            </a:rPr>
            <a:t>人件費は、昭和６０年に５８名だった職員を内部管理事務の抜本的見直しを中心とした組織の簡素化により３６名に削減し、類似団体最低となっている。</a:t>
          </a:r>
          <a:endParaRPr lang="ja-JP" altLang="ja-JP" sz="1400">
            <a:effectLst/>
          </a:endParaRPr>
        </a:p>
        <a:p>
          <a:r>
            <a:rPr lang="ja-JP" altLang="ja-JP" sz="1400">
              <a:solidFill>
                <a:schemeClr val="dk1"/>
              </a:solidFill>
              <a:effectLst/>
              <a:latin typeface="+mn-lt"/>
              <a:ea typeface="+mn-ea"/>
              <a:cs typeface="+mn-cs"/>
            </a:rPr>
            <a:t>その他の項目に於いても、平成１０年頃から行財政改革に取り組み歳出の削減に努めたことにより、類似団体平均値より低い水準での運営が行えている。引き続き適正なコストによる行政サービスの充実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3,941
3,902
38.12
2,832,673
2,463,980
297,775
1,747,534
1,215,473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123730</xdr:rowOff>
    </xdr:from>
    <xdr:to>
      <xdr:col>6</xdr:col>
      <xdr:colOff>511175</xdr:colOff>
      <xdr:row>38</xdr:row>
      <xdr:rowOff>133234</xdr:rowOff>
    </xdr:to>
    <xdr:cxnSp macro="">
      <xdr:nvCxnSpPr>
        <xdr:cNvPr id="62" name="直線コネクタ 61"/>
        <xdr:cNvCxnSpPr/>
      </xdr:nvCxnSpPr>
      <xdr:spPr>
        <a:xfrm flipV="1">
          <a:off x="3797300" y="6638830"/>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133234</xdr:rowOff>
    </xdr:from>
    <xdr:to>
      <xdr:col>5</xdr:col>
      <xdr:colOff>358775</xdr:colOff>
      <xdr:row>38</xdr:row>
      <xdr:rowOff>137594</xdr:rowOff>
    </xdr:to>
    <xdr:cxnSp macro="">
      <xdr:nvCxnSpPr>
        <xdr:cNvPr id="65" name="直線コネクタ 64"/>
        <xdr:cNvCxnSpPr/>
      </xdr:nvCxnSpPr>
      <xdr:spPr>
        <a:xfrm flipV="1">
          <a:off x="2908300" y="6648334"/>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135536</xdr:rowOff>
    </xdr:from>
    <xdr:to>
      <xdr:col>4</xdr:col>
      <xdr:colOff>155575</xdr:colOff>
      <xdr:row>38</xdr:row>
      <xdr:rowOff>137594</xdr:rowOff>
    </xdr:to>
    <xdr:cxnSp macro="">
      <xdr:nvCxnSpPr>
        <xdr:cNvPr id="68" name="直線コネクタ 67"/>
        <xdr:cNvCxnSpPr/>
      </xdr:nvCxnSpPr>
      <xdr:spPr>
        <a:xfrm>
          <a:off x="2019300" y="665063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116334</xdr:rowOff>
    </xdr:from>
    <xdr:to>
      <xdr:col>2</xdr:col>
      <xdr:colOff>638175</xdr:colOff>
      <xdr:row>38</xdr:row>
      <xdr:rowOff>135536</xdr:rowOff>
    </xdr:to>
    <xdr:cxnSp macro="">
      <xdr:nvCxnSpPr>
        <xdr:cNvPr id="71" name="直線コネクタ 70"/>
        <xdr:cNvCxnSpPr/>
      </xdr:nvCxnSpPr>
      <xdr:spPr>
        <a:xfrm>
          <a:off x="1130300" y="663143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72930</xdr:rowOff>
    </xdr:from>
    <xdr:to>
      <xdr:col>6</xdr:col>
      <xdr:colOff>561975</xdr:colOff>
      <xdr:row>39</xdr:row>
      <xdr:rowOff>3080</xdr:rowOff>
    </xdr:to>
    <xdr:sp macro="" textlink="">
      <xdr:nvSpPr>
        <xdr:cNvPr id="81" name="円/楕円 80"/>
        <xdr:cNvSpPr/>
      </xdr:nvSpPr>
      <xdr:spPr>
        <a:xfrm>
          <a:off x="4584700" y="65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159307</xdr:rowOff>
    </xdr:from>
    <xdr:ext cx="469744" cy="259045"/>
    <xdr:sp macro="" textlink="">
      <xdr:nvSpPr>
        <xdr:cNvPr id="82" name="議会費該当値テキスト"/>
        <xdr:cNvSpPr txBox="1"/>
      </xdr:nvSpPr>
      <xdr:spPr>
        <a:xfrm>
          <a:off x="4686300" y="650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82434</xdr:rowOff>
    </xdr:from>
    <xdr:to>
      <xdr:col>5</xdr:col>
      <xdr:colOff>409575</xdr:colOff>
      <xdr:row>39</xdr:row>
      <xdr:rowOff>12584</xdr:rowOff>
    </xdr:to>
    <xdr:sp macro="" textlink="">
      <xdr:nvSpPr>
        <xdr:cNvPr id="83" name="円/楕円 82"/>
        <xdr:cNvSpPr/>
      </xdr:nvSpPr>
      <xdr:spPr>
        <a:xfrm>
          <a:off x="3746500" y="65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3711</xdr:rowOff>
    </xdr:from>
    <xdr:ext cx="469744" cy="259045"/>
    <xdr:sp macro="" textlink="">
      <xdr:nvSpPr>
        <xdr:cNvPr id="84" name="テキスト ボックス 83"/>
        <xdr:cNvSpPr txBox="1"/>
      </xdr:nvSpPr>
      <xdr:spPr>
        <a:xfrm>
          <a:off x="3562427" y="66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86794</xdr:rowOff>
    </xdr:from>
    <xdr:to>
      <xdr:col>4</xdr:col>
      <xdr:colOff>206375</xdr:colOff>
      <xdr:row>39</xdr:row>
      <xdr:rowOff>16944</xdr:rowOff>
    </xdr:to>
    <xdr:sp macro="" textlink="">
      <xdr:nvSpPr>
        <xdr:cNvPr id="85" name="円/楕円 84"/>
        <xdr:cNvSpPr/>
      </xdr:nvSpPr>
      <xdr:spPr>
        <a:xfrm>
          <a:off x="2857500" y="66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8071</xdr:rowOff>
    </xdr:from>
    <xdr:ext cx="469744" cy="259045"/>
    <xdr:sp macro="" textlink="">
      <xdr:nvSpPr>
        <xdr:cNvPr id="86" name="テキスト ボックス 85"/>
        <xdr:cNvSpPr txBox="1"/>
      </xdr:nvSpPr>
      <xdr:spPr>
        <a:xfrm>
          <a:off x="2673427" y="669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84736</xdr:rowOff>
    </xdr:from>
    <xdr:to>
      <xdr:col>3</xdr:col>
      <xdr:colOff>3175</xdr:colOff>
      <xdr:row>39</xdr:row>
      <xdr:rowOff>14886</xdr:rowOff>
    </xdr:to>
    <xdr:sp macro="" textlink="">
      <xdr:nvSpPr>
        <xdr:cNvPr id="87" name="円/楕円 86"/>
        <xdr:cNvSpPr/>
      </xdr:nvSpPr>
      <xdr:spPr>
        <a:xfrm>
          <a:off x="1968500" y="65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6013</xdr:rowOff>
    </xdr:from>
    <xdr:ext cx="469744" cy="259045"/>
    <xdr:sp macro="" textlink="">
      <xdr:nvSpPr>
        <xdr:cNvPr id="88" name="テキスト ボックス 87"/>
        <xdr:cNvSpPr txBox="1"/>
      </xdr:nvSpPr>
      <xdr:spPr>
        <a:xfrm>
          <a:off x="1784427" y="669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65534</xdr:rowOff>
    </xdr:from>
    <xdr:to>
      <xdr:col>1</xdr:col>
      <xdr:colOff>485775</xdr:colOff>
      <xdr:row>38</xdr:row>
      <xdr:rowOff>167134</xdr:rowOff>
    </xdr:to>
    <xdr:sp macro="" textlink="">
      <xdr:nvSpPr>
        <xdr:cNvPr id="89" name="円/楕円 88"/>
        <xdr:cNvSpPr/>
      </xdr:nvSpPr>
      <xdr:spPr>
        <a:xfrm>
          <a:off x="1079500" y="65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158261</xdr:rowOff>
    </xdr:from>
    <xdr:ext cx="469744" cy="259045"/>
    <xdr:sp macro="" textlink="">
      <xdr:nvSpPr>
        <xdr:cNvPr id="90" name="テキスト ボックス 89"/>
        <xdr:cNvSpPr txBox="1"/>
      </xdr:nvSpPr>
      <xdr:spPr>
        <a:xfrm>
          <a:off x="895427" y="6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93228</xdr:rowOff>
    </xdr:from>
    <xdr:to>
      <xdr:col>6</xdr:col>
      <xdr:colOff>511175</xdr:colOff>
      <xdr:row>58</xdr:row>
      <xdr:rowOff>110861</xdr:rowOff>
    </xdr:to>
    <xdr:cxnSp macro="">
      <xdr:nvCxnSpPr>
        <xdr:cNvPr id="121" name="直線コネクタ 120"/>
        <xdr:cNvCxnSpPr/>
      </xdr:nvCxnSpPr>
      <xdr:spPr>
        <a:xfrm flipV="1">
          <a:off x="3797300" y="10037328"/>
          <a:ext cx="838200" cy="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110861</xdr:rowOff>
    </xdr:from>
    <xdr:to>
      <xdr:col>5</xdr:col>
      <xdr:colOff>358775</xdr:colOff>
      <xdr:row>58</xdr:row>
      <xdr:rowOff>125712</xdr:rowOff>
    </xdr:to>
    <xdr:cxnSp macro="">
      <xdr:nvCxnSpPr>
        <xdr:cNvPr id="124" name="直線コネクタ 123"/>
        <xdr:cNvCxnSpPr/>
      </xdr:nvCxnSpPr>
      <xdr:spPr>
        <a:xfrm flipV="1">
          <a:off x="2908300" y="10054961"/>
          <a:ext cx="889000" cy="1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125712</xdr:rowOff>
    </xdr:from>
    <xdr:to>
      <xdr:col>4</xdr:col>
      <xdr:colOff>155575</xdr:colOff>
      <xdr:row>58</xdr:row>
      <xdr:rowOff>144010</xdr:rowOff>
    </xdr:to>
    <xdr:cxnSp macro="">
      <xdr:nvCxnSpPr>
        <xdr:cNvPr id="127" name="直線コネクタ 126"/>
        <xdr:cNvCxnSpPr/>
      </xdr:nvCxnSpPr>
      <xdr:spPr>
        <a:xfrm flipV="1">
          <a:off x="2019300" y="10069812"/>
          <a:ext cx="8890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139509</xdr:rowOff>
    </xdr:from>
    <xdr:to>
      <xdr:col>2</xdr:col>
      <xdr:colOff>638175</xdr:colOff>
      <xdr:row>58</xdr:row>
      <xdr:rowOff>144010</xdr:rowOff>
    </xdr:to>
    <xdr:cxnSp macro="">
      <xdr:nvCxnSpPr>
        <xdr:cNvPr id="130" name="直線コネクタ 129"/>
        <xdr:cNvCxnSpPr/>
      </xdr:nvCxnSpPr>
      <xdr:spPr>
        <a:xfrm>
          <a:off x="1130300" y="10083609"/>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42428</xdr:rowOff>
    </xdr:from>
    <xdr:to>
      <xdr:col>6</xdr:col>
      <xdr:colOff>561975</xdr:colOff>
      <xdr:row>58</xdr:row>
      <xdr:rowOff>144028</xdr:rowOff>
    </xdr:to>
    <xdr:sp macro="" textlink="">
      <xdr:nvSpPr>
        <xdr:cNvPr id="140" name="円/楕円 139"/>
        <xdr:cNvSpPr/>
      </xdr:nvSpPr>
      <xdr:spPr>
        <a:xfrm>
          <a:off x="4584700" y="99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128805</xdr:rowOff>
    </xdr:from>
    <xdr:ext cx="599010" cy="259045"/>
    <xdr:sp macro="" textlink="">
      <xdr:nvSpPr>
        <xdr:cNvPr id="141" name="総務費該当値テキスト"/>
        <xdr:cNvSpPr txBox="1"/>
      </xdr:nvSpPr>
      <xdr:spPr>
        <a:xfrm>
          <a:off x="4686300" y="990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60061</xdr:rowOff>
    </xdr:from>
    <xdr:to>
      <xdr:col>5</xdr:col>
      <xdr:colOff>409575</xdr:colOff>
      <xdr:row>58</xdr:row>
      <xdr:rowOff>161661</xdr:rowOff>
    </xdr:to>
    <xdr:sp macro="" textlink="">
      <xdr:nvSpPr>
        <xdr:cNvPr id="142" name="円/楕円 141"/>
        <xdr:cNvSpPr/>
      </xdr:nvSpPr>
      <xdr:spPr>
        <a:xfrm>
          <a:off x="3746500" y="100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152788</xdr:rowOff>
    </xdr:from>
    <xdr:ext cx="599010" cy="259045"/>
    <xdr:sp macro="" textlink="">
      <xdr:nvSpPr>
        <xdr:cNvPr id="143" name="テキスト ボックス 142"/>
        <xdr:cNvSpPr txBox="1"/>
      </xdr:nvSpPr>
      <xdr:spPr>
        <a:xfrm>
          <a:off x="3497794" y="100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74912</xdr:rowOff>
    </xdr:from>
    <xdr:to>
      <xdr:col>4</xdr:col>
      <xdr:colOff>206375</xdr:colOff>
      <xdr:row>59</xdr:row>
      <xdr:rowOff>5062</xdr:rowOff>
    </xdr:to>
    <xdr:sp macro="" textlink="">
      <xdr:nvSpPr>
        <xdr:cNvPr id="144" name="円/楕円 143"/>
        <xdr:cNvSpPr/>
      </xdr:nvSpPr>
      <xdr:spPr>
        <a:xfrm>
          <a:off x="2857500" y="100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167639</xdr:rowOff>
    </xdr:from>
    <xdr:ext cx="599010" cy="259045"/>
    <xdr:sp macro="" textlink="">
      <xdr:nvSpPr>
        <xdr:cNvPr id="145" name="テキスト ボックス 144"/>
        <xdr:cNvSpPr txBox="1"/>
      </xdr:nvSpPr>
      <xdr:spPr>
        <a:xfrm>
          <a:off x="2608794" y="1011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93210</xdr:rowOff>
    </xdr:from>
    <xdr:to>
      <xdr:col>3</xdr:col>
      <xdr:colOff>3175</xdr:colOff>
      <xdr:row>59</xdr:row>
      <xdr:rowOff>23360</xdr:rowOff>
    </xdr:to>
    <xdr:sp macro="" textlink="">
      <xdr:nvSpPr>
        <xdr:cNvPr id="146" name="円/楕円 145"/>
        <xdr:cNvSpPr/>
      </xdr:nvSpPr>
      <xdr:spPr>
        <a:xfrm>
          <a:off x="1968500" y="100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14487</xdr:rowOff>
    </xdr:from>
    <xdr:ext cx="599010" cy="259045"/>
    <xdr:sp macro="" textlink="">
      <xdr:nvSpPr>
        <xdr:cNvPr id="147" name="テキスト ボックス 146"/>
        <xdr:cNvSpPr txBox="1"/>
      </xdr:nvSpPr>
      <xdr:spPr>
        <a:xfrm>
          <a:off x="1719794" y="1013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88709</xdr:rowOff>
    </xdr:from>
    <xdr:to>
      <xdr:col>1</xdr:col>
      <xdr:colOff>485775</xdr:colOff>
      <xdr:row>59</xdr:row>
      <xdr:rowOff>18859</xdr:rowOff>
    </xdr:to>
    <xdr:sp macro="" textlink="">
      <xdr:nvSpPr>
        <xdr:cNvPr id="148" name="円/楕円 147"/>
        <xdr:cNvSpPr/>
      </xdr:nvSpPr>
      <xdr:spPr>
        <a:xfrm>
          <a:off x="1079500" y="100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9986</xdr:rowOff>
    </xdr:from>
    <xdr:ext cx="599010" cy="259045"/>
    <xdr:sp macro="" textlink="">
      <xdr:nvSpPr>
        <xdr:cNvPr id="149" name="テキスト ボックス 148"/>
        <xdr:cNvSpPr txBox="1"/>
      </xdr:nvSpPr>
      <xdr:spPr>
        <a:xfrm>
          <a:off x="830794" y="1012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150498</xdr:rowOff>
    </xdr:from>
    <xdr:to>
      <xdr:col>6</xdr:col>
      <xdr:colOff>511175</xdr:colOff>
      <xdr:row>78</xdr:row>
      <xdr:rowOff>2614</xdr:rowOff>
    </xdr:to>
    <xdr:cxnSp macro="">
      <xdr:nvCxnSpPr>
        <xdr:cNvPr id="178" name="直線コネクタ 177"/>
        <xdr:cNvCxnSpPr/>
      </xdr:nvCxnSpPr>
      <xdr:spPr>
        <a:xfrm>
          <a:off x="3797300" y="13352148"/>
          <a:ext cx="838200" cy="2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150498</xdr:rowOff>
    </xdr:from>
    <xdr:to>
      <xdr:col>5</xdr:col>
      <xdr:colOff>358775</xdr:colOff>
      <xdr:row>78</xdr:row>
      <xdr:rowOff>48453</xdr:rowOff>
    </xdr:to>
    <xdr:cxnSp macro="">
      <xdr:nvCxnSpPr>
        <xdr:cNvPr id="181" name="直線コネクタ 180"/>
        <xdr:cNvCxnSpPr/>
      </xdr:nvCxnSpPr>
      <xdr:spPr>
        <a:xfrm flipV="1">
          <a:off x="2908300" y="13352148"/>
          <a:ext cx="889000" cy="6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159161</xdr:rowOff>
    </xdr:from>
    <xdr:to>
      <xdr:col>4</xdr:col>
      <xdr:colOff>155575</xdr:colOff>
      <xdr:row>78</xdr:row>
      <xdr:rowOff>48453</xdr:rowOff>
    </xdr:to>
    <xdr:cxnSp macro="">
      <xdr:nvCxnSpPr>
        <xdr:cNvPr id="184" name="直線コネクタ 183"/>
        <xdr:cNvCxnSpPr/>
      </xdr:nvCxnSpPr>
      <xdr:spPr>
        <a:xfrm>
          <a:off x="2019300" y="13360811"/>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159161</xdr:rowOff>
    </xdr:from>
    <xdr:to>
      <xdr:col>2</xdr:col>
      <xdr:colOff>638175</xdr:colOff>
      <xdr:row>77</xdr:row>
      <xdr:rowOff>166039</xdr:rowOff>
    </xdr:to>
    <xdr:cxnSp macro="">
      <xdr:nvCxnSpPr>
        <xdr:cNvPr id="187" name="直線コネクタ 186"/>
        <xdr:cNvCxnSpPr/>
      </xdr:nvCxnSpPr>
      <xdr:spPr>
        <a:xfrm flipV="1">
          <a:off x="1130300" y="13360811"/>
          <a:ext cx="889000" cy="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123264</xdr:rowOff>
    </xdr:from>
    <xdr:to>
      <xdr:col>6</xdr:col>
      <xdr:colOff>561975</xdr:colOff>
      <xdr:row>78</xdr:row>
      <xdr:rowOff>53414</xdr:rowOff>
    </xdr:to>
    <xdr:sp macro="" textlink="">
      <xdr:nvSpPr>
        <xdr:cNvPr id="197" name="円/楕円 196"/>
        <xdr:cNvSpPr/>
      </xdr:nvSpPr>
      <xdr:spPr>
        <a:xfrm>
          <a:off x="4584700" y="133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99698</xdr:rowOff>
    </xdr:from>
    <xdr:to>
      <xdr:col>5</xdr:col>
      <xdr:colOff>409575</xdr:colOff>
      <xdr:row>78</xdr:row>
      <xdr:rowOff>29848</xdr:rowOff>
    </xdr:to>
    <xdr:sp macro="" textlink="">
      <xdr:nvSpPr>
        <xdr:cNvPr id="199" name="円/楕円 198"/>
        <xdr:cNvSpPr/>
      </xdr:nvSpPr>
      <xdr:spPr>
        <a:xfrm>
          <a:off x="3746500" y="133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20975</xdr:rowOff>
    </xdr:from>
    <xdr:ext cx="599010" cy="259045"/>
    <xdr:sp macro="" textlink="">
      <xdr:nvSpPr>
        <xdr:cNvPr id="200" name="テキスト ボックス 199"/>
        <xdr:cNvSpPr txBox="1"/>
      </xdr:nvSpPr>
      <xdr:spPr>
        <a:xfrm>
          <a:off x="3497794" y="1339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169103</xdr:rowOff>
    </xdr:from>
    <xdr:to>
      <xdr:col>4</xdr:col>
      <xdr:colOff>206375</xdr:colOff>
      <xdr:row>78</xdr:row>
      <xdr:rowOff>99253</xdr:rowOff>
    </xdr:to>
    <xdr:sp macro="" textlink="">
      <xdr:nvSpPr>
        <xdr:cNvPr id="201" name="円/楕円 200"/>
        <xdr:cNvSpPr/>
      </xdr:nvSpPr>
      <xdr:spPr>
        <a:xfrm>
          <a:off x="2857500" y="133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90380</xdr:rowOff>
    </xdr:from>
    <xdr:ext cx="599010" cy="259045"/>
    <xdr:sp macro="" textlink="">
      <xdr:nvSpPr>
        <xdr:cNvPr id="202" name="テキスト ボックス 201"/>
        <xdr:cNvSpPr txBox="1"/>
      </xdr:nvSpPr>
      <xdr:spPr>
        <a:xfrm>
          <a:off x="2608794" y="1346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108361</xdr:rowOff>
    </xdr:from>
    <xdr:to>
      <xdr:col>3</xdr:col>
      <xdr:colOff>3175</xdr:colOff>
      <xdr:row>78</xdr:row>
      <xdr:rowOff>38511</xdr:rowOff>
    </xdr:to>
    <xdr:sp macro="" textlink="">
      <xdr:nvSpPr>
        <xdr:cNvPr id="203" name="円/楕円 202"/>
        <xdr:cNvSpPr/>
      </xdr:nvSpPr>
      <xdr:spPr>
        <a:xfrm>
          <a:off x="1968500" y="133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29638</xdr:rowOff>
    </xdr:from>
    <xdr:ext cx="599010" cy="259045"/>
    <xdr:sp macro="" textlink="">
      <xdr:nvSpPr>
        <xdr:cNvPr id="204" name="テキスト ボックス 203"/>
        <xdr:cNvSpPr txBox="1"/>
      </xdr:nvSpPr>
      <xdr:spPr>
        <a:xfrm>
          <a:off x="1719794" y="1340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115239</xdr:rowOff>
    </xdr:from>
    <xdr:to>
      <xdr:col>1</xdr:col>
      <xdr:colOff>485775</xdr:colOff>
      <xdr:row>78</xdr:row>
      <xdr:rowOff>45389</xdr:rowOff>
    </xdr:to>
    <xdr:sp macro="" textlink="">
      <xdr:nvSpPr>
        <xdr:cNvPr id="205" name="円/楕円 204"/>
        <xdr:cNvSpPr/>
      </xdr:nvSpPr>
      <xdr:spPr>
        <a:xfrm>
          <a:off x="1079500" y="133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36516</xdr:rowOff>
    </xdr:from>
    <xdr:ext cx="599010" cy="259045"/>
    <xdr:sp macro="" textlink="">
      <xdr:nvSpPr>
        <xdr:cNvPr id="206" name="テキスト ボックス 205"/>
        <xdr:cNvSpPr txBox="1"/>
      </xdr:nvSpPr>
      <xdr:spPr>
        <a:xfrm>
          <a:off x="830794" y="1340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50721</xdr:rowOff>
    </xdr:from>
    <xdr:to>
      <xdr:col>6</xdr:col>
      <xdr:colOff>511175</xdr:colOff>
      <xdr:row>98</xdr:row>
      <xdr:rowOff>61968</xdr:rowOff>
    </xdr:to>
    <xdr:cxnSp macro="">
      <xdr:nvCxnSpPr>
        <xdr:cNvPr id="235" name="直線コネクタ 234"/>
        <xdr:cNvCxnSpPr/>
      </xdr:nvCxnSpPr>
      <xdr:spPr>
        <a:xfrm>
          <a:off x="3797300" y="16852821"/>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50721</xdr:rowOff>
    </xdr:from>
    <xdr:to>
      <xdr:col>5</xdr:col>
      <xdr:colOff>358775</xdr:colOff>
      <xdr:row>98</xdr:row>
      <xdr:rowOff>79259</xdr:rowOff>
    </xdr:to>
    <xdr:cxnSp macro="">
      <xdr:nvCxnSpPr>
        <xdr:cNvPr id="238" name="直線コネクタ 237"/>
        <xdr:cNvCxnSpPr/>
      </xdr:nvCxnSpPr>
      <xdr:spPr>
        <a:xfrm flipV="1">
          <a:off x="2908300" y="16852821"/>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77756</xdr:rowOff>
    </xdr:from>
    <xdr:to>
      <xdr:col>4</xdr:col>
      <xdr:colOff>155575</xdr:colOff>
      <xdr:row>98</xdr:row>
      <xdr:rowOff>79259</xdr:rowOff>
    </xdr:to>
    <xdr:cxnSp macro="">
      <xdr:nvCxnSpPr>
        <xdr:cNvPr id="241" name="直線コネクタ 240"/>
        <xdr:cNvCxnSpPr/>
      </xdr:nvCxnSpPr>
      <xdr:spPr>
        <a:xfrm>
          <a:off x="2019300" y="16879856"/>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68518</xdr:rowOff>
    </xdr:from>
    <xdr:to>
      <xdr:col>2</xdr:col>
      <xdr:colOff>638175</xdr:colOff>
      <xdr:row>98</xdr:row>
      <xdr:rowOff>77756</xdr:rowOff>
    </xdr:to>
    <xdr:cxnSp macro="">
      <xdr:nvCxnSpPr>
        <xdr:cNvPr id="244" name="直線コネクタ 243"/>
        <xdr:cNvCxnSpPr/>
      </xdr:nvCxnSpPr>
      <xdr:spPr>
        <a:xfrm>
          <a:off x="1130300" y="16870618"/>
          <a:ext cx="889000" cy="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11168</xdr:rowOff>
    </xdr:from>
    <xdr:to>
      <xdr:col>6</xdr:col>
      <xdr:colOff>561975</xdr:colOff>
      <xdr:row>98</xdr:row>
      <xdr:rowOff>112768</xdr:rowOff>
    </xdr:to>
    <xdr:sp macro="" textlink="">
      <xdr:nvSpPr>
        <xdr:cNvPr id="254" name="円/楕円 253"/>
        <xdr:cNvSpPr/>
      </xdr:nvSpPr>
      <xdr:spPr>
        <a:xfrm>
          <a:off x="4584700" y="168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97545</xdr:rowOff>
    </xdr:from>
    <xdr:ext cx="534377" cy="259045"/>
    <xdr:sp macro="" textlink="">
      <xdr:nvSpPr>
        <xdr:cNvPr id="255" name="衛生費該当値テキスト"/>
        <xdr:cNvSpPr txBox="1"/>
      </xdr:nvSpPr>
      <xdr:spPr>
        <a:xfrm>
          <a:off x="4686300" y="167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171371</xdr:rowOff>
    </xdr:from>
    <xdr:to>
      <xdr:col>5</xdr:col>
      <xdr:colOff>409575</xdr:colOff>
      <xdr:row>98</xdr:row>
      <xdr:rowOff>101521</xdr:rowOff>
    </xdr:to>
    <xdr:sp macro="" textlink="">
      <xdr:nvSpPr>
        <xdr:cNvPr id="256" name="円/楕円 255"/>
        <xdr:cNvSpPr/>
      </xdr:nvSpPr>
      <xdr:spPr>
        <a:xfrm>
          <a:off x="3746500" y="168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92648</xdr:rowOff>
    </xdr:from>
    <xdr:ext cx="534377" cy="259045"/>
    <xdr:sp macro="" textlink="">
      <xdr:nvSpPr>
        <xdr:cNvPr id="257" name="テキスト ボックス 256"/>
        <xdr:cNvSpPr txBox="1"/>
      </xdr:nvSpPr>
      <xdr:spPr>
        <a:xfrm>
          <a:off x="3530111" y="168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28459</xdr:rowOff>
    </xdr:from>
    <xdr:to>
      <xdr:col>4</xdr:col>
      <xdr:colOff>206375</xdr:colOff>
      <xdr:row>98</xdr:row>
      <xdr:rowOff>130059</xdr:rowOff>
    </xdr:to>
    <xdr:sp macro="" textlink="">
      <xdr:nvSpPr>
        <xdr:cNvPr id="258" name="円/楕円 257"/>
        <xdr:cNvSpPr/>
      </xdr:nvSpPr>
      <xdr:spPr>
        <a:xfrm>
          <a:off x="2857500" y="168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121186</xdr:rowOff>
    </xdr:from>
    <xdr:ext cx="534377" cy="259045"/>
    <xdr:sp macro="" textlink="">
      <xdr:nvSpPr>
        <xdr:cNvPr id="259" name="テキスト ボックス 258"/>
        <xdr:cNvSpPr txBox="1"/>
      </xdr:nvSpPr>
      <xdr:spPr>
        <a:xfrm>
          <a:off x="2641111" y="1692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26956</xdr:rowOff>
    </xdr:from>
    <xdr:to>
      <xdr:col>3</xdr:col>
      <xdr:colOff>3175</xdr:colOff>
      <xdr:row>98</xdr:row>
      <xdr:rowOff>128556</xdr:rowOff>
    </xdr:to>
    <xdr:sp macro="" textlink="">
      <xdr:nvSpPr>
        <xdr:cNvPr id="260" name="円/楕円 259"/>
        <xdr:cNvSpPr/>
      </xdr:nvSpPr>
      <xdr:spPr>
        <a:xfrm>
          <a:off x="1968500" y="168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119683</xdr:rowOff>
    </xdr:from>
    <xdr:ext cx="534377" cy="259045"/>
    <xdr:sp macro="" textlink="">
      <xdr:nvSpPr>
        <xdr:cNvPr id="261" name="テキスト ボックス 260"/>
        <xdr:cNvSpPr txBox="1"/>
      </xdr:nvSpPr>
      <xdr:spPr>
        <a:xfrm>
          <a:off x="1752111" y="169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17718</xdr:rowOff>
    </xdr:from>
    <xdr:to>
      <xdr:col>1</xdr:col>
      <xdr:colOff>485775</xdr:colOff>
      <xdr:row>98</xdr:row>
      <xdr:rowOff>119318</xdr:rowOff>
    </xdr:to>
    <xdr:sp macro="" textlink="">
      <xdr:nvSpPr>
        <xdr:cNvPr id="262" name="円/楕円 261"/>
        <xdr:cNvSpPr/>
      </xdr:nvSpPr>
      <xdr:spPr>
        <a:xfrm>
          <a:off x="1079500" y="168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110445</xdr:rowOff>
    </xdr:from>
    <xdr:ext cx="534377" cy="259045"/>
    <xdr:sp macro="" textlink="">
      <xdr:nvSpPr>
        <xdr:cNvPr id="263" name="テキスト ボックス 262"/>
        <xdr:cNvSpPr txBox="1"/>
      </xdr:nvSpPr>
      <xdr:spPr>
        <a:xfrm>
          <a:off x="863111" y="169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79414</xdr:rowOff>
    </xdr:from>
    <xdr:to>
      <xdr:col>15</xdr:col>
      <xdr:colOff>180975</xdr:colOff>
      <xdr:row>59</xdr:row>
      <xdr:rowOff>79857</xdr:rowOff>
    </xdr:to>
    <xdr:cxnSp macro="">
      <xdr:nvCxnSpPr>
        <xdr:cNvPr id="353" name="直線コネクタ 352"/>
        <xdr:cNvCxnSpPr/>
      </xdr:nvCxnSpPr>
      <xdr:spPr>
        <a:xfrm>
          <a:off x="9639300" y="10194964"/>
          <a:ext cx="8382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78603</xdr:rowOff>
    </xdr:from>
    <xdr:to>
      <xdr:col>14</xdr:col>
      <xdr:colOff>28575</xdr:colOff>
      <xdr:row>59</xdr:row>
      <xdr:rowOff>79414</xdr:rowOff>
    </xdr:to>
    <xdr:cxnSp macro="">
      <xdr:nvCxnSpPr>
        <xdr:cNvPr id="356" name="直線コネクタ 355"/>
        <xdr:cNvCxnSpPr/>
      </xdr:nvCxnSpPr>
      <xdr:spPr>
        <a:xfrm>
          <a:off x="8750300" y="10194153"/>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78603</xdr:rowOff>
    </xdr:from>
    <xdr:to>
      <xdr:col>12</xdr:col>
      <xdr:colOff>511175</xdr:colOff>
      <xdr:row>59</xdr:row>
      <xdr:rowOff>80301</xdr:rowOff>
    </xdr:to>
    <xdr:cxnSp macro="">
      <xdr:nvCxnSpPr>
        <xdr:cNvPr id="359" name="直線コネクタ 358"/>
        <xdr:cNvCxnSpPr/>
      </xdr:nvCxnSpPr>
      <xdr:spPr>
        <a:xfrm flipV="1">
          <a:off x="7861300" y="10194153"/>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80103</xdr:rowOff>
    </xdr:from>
    <xdr:to>
      <xdr:col>11</xdr:col>
      <xdr:colOff>307975</xdr:colOff>
      <xdr:row>59</xdr:row>
      <xdr:rowOff>80301</xdr:rowOff>
    </xdr:to>
    <xdr:cxnSp macro="">
      <xdr:nvCxnSpPr>
        <xdr:cNvPr id="362" name="直線コネクタ 361"/>
        <xdr:cNvCxnSpPr/>
      </xdr:nvCxnSpPr>
      <xdr:spPr>
        <a:xfrm>
          <a:off x="6972300" y="10195653"/>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29057</xdr:rowOff>
    </xdr:from>
    <xdr:to>
      <xdr:col>15</xdr:col>
      <xdr:colOff>231775</xdr:colOff>
      <xdr:row>59</xdr:row>
      <xdr:rowOff>130657</xdr:rowOff>
    </xdr:to>
    <xdr:sp macro="" textlink="">
      <xdr:nvSpPr>
        <xdr:cNvPr id="372" name="円/楕円 371"/>
        <xdr:cNvSpPr/>
      </xdr:nvSpPr>
      <xdr:spPr>
        <a:xfrm>
          <a:off x="10426700" y="101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115434</xdr:rowOff>
    </xdr:from>
    <xdr:ext cx="534377" cy="259045"/>
    <xdr:sp macro="" textlink="">
      <xdr:nvSpPr>
        <xdr:cNvPr id="373" name="農林水産業費該当値テキスト"/>
        <xdr:cNvSpPr txBox="1"/>
      </xdr:nvSpPr>
      <xdr:spPr>
        <a:xfrm>
          <a:off x="10528300" y="100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28614</xdr:rowOff>
    </xdr:from>
    <xdr:to>
      <xdr:col>14</xdr:col>
      <xdr:colOff>79375</xdr:colOff>
      <xdr:row>59</xdr:row>
      <xdr:rowOff>130214</xdr:rowOff>
    </xdr:to>
    <xdr:sp macro="" textlink="">
      <xdr:nvSpPr>
        <xdr:cNvPr id="374" name="円/楕円 373"/>
        <xdr:cNvSpPr/>
      </xdr:nvSpPr>
      <xdr:spPr>
        <a:xfrm>
          <a:off x="9588500" y="101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121341</xdr:rowOff>
    </xdr:from>
    <xdr:ext cx="534377" cy="259045"/>
    <xdr:sp macro="" textlink="">
      <xdr:nvSpPr>
        <xdr:cNvPr id="375" name="テキスト ボックス 374"/>
        <xdr:cNvSpPr txBox="1"/>
      </xdr:nvSpPr>
      <xdr:spPr>
        <a:xfrm>
          <a:off x="9372111" y="102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27803</xdr:rowOff>
    </xdr:from>
    <xdr:to>
      <xdr:col>12</xdr:col>
      <xdr:colOff>561975</xdr:colOff>
      <xdr:row>59</xdr:row>
      <xdr:rowOff>129403</xdr:rowOff>
    </xdr:to>
    <xdr:sp macro="" textlink="">
      <xdr:nvSpPr>
        <xdr:cNvPr id="376" name="円/楕円 375"/>
        <xdr:cNvSpPr/>
      </xdr:nvSpPr>
      <xdr:spPr>
        <a:xfrm>
          <a:off x="8699500" y="101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120530</xdr:rowOff>
    </xdr:from>
    <xdr:ext cx="534377" cy="259045"/>
    <xdr:sp macro="" textlink="">
      <xdr:nvSpPr>
        <xdr:cNvPr id="377" name="テキスト ボックス 376"/>
        <xdr:cNvSpPr txBox="1"/>
      </xdr:nvSpPr>
      <xdr:spPr>
        <a:xfrm>
          <a:off x="8483111" y="1023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29501</xdr:rowOff>
    </xdr:from>
    <xdr:to>
      <xdr:col>11</xdr:col>
      <xdr:colOff>358775</xdr:colOff>
      <xdr:row>59</xdr:row>
      <xdr:rowOff>131101</xdr:rowOff>
    </xdr:to>
    <xdr:sp macro="" textlink="">
      <xdr:nvSpPr>
        <xdr:cNvPr id="378" name="円/楕円 377"/>
        <xdr:cNvSpPr/>
      </xdr:nvSpPr>
      <xdr:spPr>
        <a:xfrm>
          <a:off x="7810500" y="101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122228</xdr:rowOff>
    </xdr:from>
    <xdr:ext cx="534377" cy="259045"/>
    <xdr:sp macro="" textlink="">
      <xdr:nvSpPr>
        <xdr:cNvPr id="379" name="テキスト ボックス 378"/>
        <xdr:cNvSpPr txBox="1"/>
      </xdr:nvSpPr>
      <xdr:spPr>
        <a:xfrm>
          <a:off x="7594111" y="102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29303</xdr:rowOff>
    </xdr:from>
    <xdr:to>
      <xdr:col>10</xdr:col>
      <xdr:colOff>155575</xdr:colOff>
      <xdr:row>59</xdr:row>
      <xdr:rowOff>130903</xdr:rowOff>
    </xdr:to>
    <xdr:sp macro="" textlink="">
      <xdr:nvSpPr>
        <xdr:cNvPr id="380" name="円/楕円 379"/>
        <xdr:cNvSpPr/>
      </xdr:nvSpPr>
      <xdr:spPr>
        <a:xfrm>
          <a:off x="6921500" y="101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122030</xdr:rowOff>
    </xdr:from>
    <xdr:ext cx="534377" cy="259045"/>
    <xdr:sp macro="" textlink="">
      <xdr:nvSpPr>
        <xdr:cNvPr id="381" name="テキスト ボックス 380"/>
        <xdr:cNvSpPr txBox="1"/>
      </xdr:nvSpPr>
      <xdr:spPr>
        <a:xfrm>
          <a:off x="6705111" y="102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135003</xdr:rowOff>
    </xdr:from>
    <xdr:to>
      <xdr:col>15</xdr:col>
      <xdr:colOff>180975</xdr:colOff>
      <xdr:row>78</xdr:row>
      <xdr:rowOff>148958</xdr:rowOff>
    </xdr:to>
    <xdr:cxnSp macro="">
      <xdr:nvCxnSpPr>
        <xdr:cNvPr id="410" name="直線コネクタ 409"/>
        <xdr:cNvCxnSpPr/>
      </xdr:nvCxnSpPr>
      <xdr:spPr>
        <a:xfrm flipV="1">
          <a:off x="9639300" y="13508103"/>
          <a:ext cx="838200" cy="1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148958</xdr:rowOff>
    </xdr:from>
    <xdr:to>
      <xdr:col>14</xdr:col>
      <xdr:colOff>28575</xdr:colOff>
      <xdr:row>78</xdr:row>
      <xdr:rowOff>156197</xdr:rowOff>
    </xdr:to>
    <xdr:cxnSp macro="">
      <xdr:nvCxnSpPr>
        <xdr:cNvPr id="413" name="直線コネクタ 412"/>
        <xdr:cNvCxnSpPr/>
      </xdr:nvCxnSpPr>
      <xdr:spPr>
        <a:xfrm flipV="1">
          <a:off x="8750300" y="1352205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156197</xdr:rowOff>
    </xdr:from>
    <xdr:to>
      <xdr:col>12</xdr:col>
      <xdr:colOff>511175</xdr:colOff>
      <xdr:row>78</xdr:row>
      <xdr:rowOff>158724</xdr:rowOff>
    </xdr:to>
    <xdr:cxnSp macro="">
      <xdr:nvCxnSpPr>
        <xdr:cNvPr id="416" name="直線コネクタ 415"/>
        <xdr:cNvCxnSpPr/>
      </xdr:nvCxnSpPr>
      <xdr:spPr>
        <a:xfrm flipV="1">
          <a:off x="7861300" y="13529297"/>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151862</xdr:rowOff>
    </xdr:from>
    <xdr:to>
      <xdr:col>11</xdr:col>
      <xdr:colOff>307975</xdr:colOff>
      <xdr:row>78</xdr:row>
      <xdr:rowOff>158724</xdr:rowOff>
    </xdr:to>
    <xdr:cxnSp macro="">
      <xdr:nvCxnSpPr>
        <xdr:cNvPr id="419" name="直線コネクタ 418"/>
        <xdr:cNvCxnSpPr/>
      </xdr:nvCxnSpPr>
      <xdr:spPr>
        <a:xfrm>
          <a:off x="6972300" y="13524962"/>
          <a:ext cx="8890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84203</xdr:rowOff>
    </xdr:from>
    <xdr:to>
      <xdr:col>15</xdr:col>
      <xdr:colOff>231775</xdr:colOff>
      <xdr:row>79</xdr:row>
      <xdr:rowOff>14353</xdr:rowOff>
    </xdr:to>
    <xdr:sp macro="" textlink="">
      <xdr:nvSpPr>
        <xdr:cNvPr id="429" name="円/楕円 428"/>
        <xdr:cNvSpPr/>
      </xdr:nvSpPr>
      <xdr:spPr>
        <a:xfrm>
          <a:off x="10426700" y="134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170580</xdr:rowOff>
    </xdr:from>
    <xdr:ext cx="534377" cy="259045"/>
    <xdr:sp macro="" textlink="">
      <xdr:nvSpPr>
        <xdr:cNvPr id="430" name="商工費該当値テキスト"/>
        <xdr:cNvSpPr txBox="1"/>
      </xdr:nvSpPr>
      <xdr:spPr>
        <a:xfrm>
          <a:off x="10528300" y="133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98158</xdr:rowOff>
    </xdr:from>
    <xdr:to>
      <xdr:col>14</xdr:col>
      <xdr:colOff>79375</xdr:colOff>
      <xdr:row>79</xdr:row>
      <xdr:rowOff>28308</xdr:rowOff>
    </xdr:to>
    <xdr:sp macro="" textlink="">
      <xdr:nvSpPr>
        <xdr:cNvPr id="431" name="円/楕円 430"/>
        <xdr:cNvSpPr/>
      </xdr:nvSpPr>
      <xdr:spPr>
        <a:xfrm>
          <a:off x="9588500" y="134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19435</xdr:rowOff>
    </xdr:from>
    <xdr:ext cx="534377" cy="259045"/>
    <xdr:sp macro="" textlink="">
      <xdr:nvSpPr>
        <xdr:cNvPr id="432" name="テキスト ボックス 431"/>
        <xdr:cNvSpPr txBox="1"/>
      </xdr:nvSpPr>
      <xdr:spPr>
        <a:xfrm>
          <a:off x="9372111" y="135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105397</xdr:rowOff>
    </xdr:from>
    <xdr:to>
      <xdr:col>12</xdr:col>
      <xdr:colOff>561975</xdr:colOff>
      <xdr:row>79</xdr:row>
      <xdr:rowOff>35547</xdr:rowOff>
    </xdr:to>
    <xdr:sp macro="" textlink="">
      <xdr:nvSpPr>
        <xdr:cNvPr id="433" name="円/楕円 432"/>
        <xdr:cNvSpPr/>
      </xdr:nvSpPr>
      <xdr:spPr>
        <a:xfrm>
          <a:off x="8699500" y="134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26674</xdr:rowOff>
    </xdr:from>
    <xdr:ext cx="534377" cy="259045"/>
    <xdr:sp macro="" textlink="">
      <xdr:nvSpPr>
        <xdr:cNvPr id="434" name="テキスト ボックス 433"/>
        <xdr:cNvSpPr txBox="1"/>
      </xdr:nvSpPr>
      <xdr:spPr>
        <a:xfrm>
          <a:off x="8483111" y="135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107924</xdr:rowOff>
    </xdr:from>
    <xdr:to>
      <xdr:col>11</xdr:col>
      <xdr:colOff>358775</xdr:colOff>
      <xdr:row>79</xdr:row>
      <xdr:rowOff>38074</xdr:rowOff>
    </xdr:to>
    <xdr:sp macro="" textlink="">
      <xdr:nvSpPr>
        <xdr:cNvPr id="435" name="円/楕円 434"/>
        <xdr:cNvSpPr/>
      </xdr:nvSpPr>
      <xdr:spPr>
        <a:xfrm>
          <a:off x="7810500" y="134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29201</xdr:rowOff>
    </xdr:from>
    <xdr:ext cx="534377" cy="259045"/>
    <xdr:sp macro="" textlink="">
      <xdr:nvSpPr>
        <xdr:cNvPr id="436" name="テキスト ボックス 435"/>
        <xdr:cNvSpPr txBox="1"/>
      </xdr:nvSpPr>
      <xdr:spPr>
        <a:xfrm>
          <a:off x="7594111" y="135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101062</xdr:rowOff>
    </xdr:from>
    <xdr:to>
      <xdr:col>10</xdr:col>
      <xdr:colOff>155575</xdr:colOff>
      <xdr:row>79</xdr:row>
      <xdr:rowOff>31212</xdr:rowOff>
    </xdr:to>
    <xdr:sp macro="" textlink="">
      <xdr:nvSpPr>
        <xdr:cNvPr id="437" name="円/楕円 436"/>
        <xdr:cNvSpPr/>
      </xdr:nvSpPr>
      <xdr:spPr>
        <a:xfrm>
          <a:off x="6921500" y="134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22339</xdr:rowOff>
    </xdr:from>
    <xdr:ext cx="534377" cy="259045"/>
    <xdr:sp macro="" textlink="">
      <xdr:nvSpPr>
        <xdr:cNvPr id="438" name="テキスト ボックス 437"/>
        <xdr:cNvSpPr txBox="1"/>
      </xdr:nvSpPr>
      <xdr:spPr>
        <a:xfrm>
          <a:off x="6705111" y="135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20413</xdr:rowOff>
    </xdr:from>
    <xdr:to>
      <xdr:col>15</xdr:col>
      <xdr:colOff>180975</xdr:colOff>
      <xdr:row>99</xdr:row>
      <xdr:rowOff>24681</xdr:rowOff>
    </xdr:to>
    <xdr:cxnSp macro="">
      <xdr:nvCxnSpPr>
        <xdr:cNvPr id="467" name="直線コネクタ 466"/>
        <xdr:cNvCxnSpPr/>
      </xdr:nvCxnSpPr>
      <xdr:spPr>
        <a:xfrm flipV="1">
          <a:off x="9639300" y="16993963"/>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18895</xdr:rowOff>
    </xdr:from>
    <xdr:to>
      <xdr:col>14</xdr:col>
      <xdr:colOff>28575</xdr:colOff>
      <xdr:row>99</xdr:row>
      <xdr:rowOff>24681</xdr:rowOff>
    </xdr:to>
    <xdr:cxnSp macro="">
      <xdr:nvCxnSpPr>
        <xdr:cNvPr id="470" name="直線コネクタ 469"/>
        <xdr:cNvCxnSpPr/>
      </xdr:nvCxnSpPr>
      <xdr:spPr>
        <a:xfrm>
          <a:off x="8750300" y="16992445"/>
          <a:ext cx="889000" cy="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18895</xdr:rowOff>
    </xdr:from>
    <xdr:to>
      <xdr:col>12</xdr:col>
      <xdr:colOff>511175</xdr:colOff>
      <xdr:row>99</xdr:row>
      <xdr:rowOff>24319</xdr:rowOff>
    </xdr:to>
    <xdr:cxnSp macro="">
      <xdr:nvCxnSpPr>
        <xdr:cNvPr id="473" name="直線コネクタ 472"/>
        <xdr:cNvCxnSpPr/>
      </xdr:nvCxnSpPr>
      <xdr:spPr>
        <a:xfrm flipV="1">
          <a:off x="7861300" y="16992445"/>
          <a:ext cx="889000" cy="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23823</xdr:rowOff>
    </xdr:from>
    <xdr:to>
      <xdr:col>11</xdr:col>
      <xdr:colOff>307975</xdr:colOff>
      <xdr:row>99</xdr:row>
      <xdr:rowOff>24319</xdr:rowOff>
    </xdr:to>
    <xdr:cxnSp macro="">
      <xdr:nvCxnSpPr>
        <xdr:cNvPr id="476" name="直線コネクタ 475"/>
        <xdr:cNvCxnSpPr/>
      </xdr:nvCxnSpPr>
      <xdr:spPr>
        <a:xfrm>
          <a:off x="6972300" y="16997373"/>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141063</xdr:rowOff>
    </xdr:from>
    <xdr:to>
      <xdr:col>15</xdr:col>
      <xdr:colOff>231775</xdr:colOff>
      <xdr:row>99</xdr:row>
      <xdr:rowOff>71213</xdr:rowOff>
    </xdr:to>
    <xdr:sp macro="" textlink="">
      <xdr:nvSpPr>
        <xdr:cNvPr id="486" name="円/楕円 485"/>
        <xdr:cNvSpPr/>
      </xdr:nvSpPr>
      <xdr:spPr>
        <a:xfrm>
          <a:off x="10426700" y="169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55990</xdr:rowOff>
    </xdr:from>
    <xdr:ext cx="534377" cy="259045"/>
    <xdr:sp macro="" textlink="">
      <xdr:nvSpPr>
        <xdr:cNvPr id="487" name="土木費該当値テキスト"/>
        <xdr:cNvSpPr txBox="1"/>
      </xdr:nvSpPr>
      <xdr:spPr>
        <a:xfrm>
          <a:off x="10528300" y="1685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145331</xdr:rowOff>
    </xdr:from>
    <xdr:to>
      <xdr:col>14</xdr:col>
      <xdr:colOff>79375</xdr:colOff>
      <xdr:row>99</xdr:row>
      <xdr:rowOff>75481</xdr:rowOff>
    </xdr:to>
    <xdr:sp macro="" textlink="">
      <xdr:nvSpPr>
        <xdr:cNvPr id="488" name="円/楕円 487"/>
        <xdr:cNvSpPr/>
      </xdr:nvSpPr>
      <xdr:spPr>
        <a:xfrm>
          <a:off x="9588500" y="1694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66608</xdr:rowOff>
    </xdr:from>
    <xdr:ext cx="534377" cy="259045"/>
    <xdr:sp macro="" textlink="">
      <xdr:nvSpPr>
        <xdr:cNvPr id="489" name="テキスト ボックス 488"/>
        <xdr:cNvSpPr txBox="1"/>
      </xdr:nvSpPr>
      <xdr:spPr>
        <a:xfrm>
          <a:off x="9372111" y="1704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139545</xdr:rowOff>
    </xdr:from>
    <xdr:to>
      <xdr:col>12</xdr:col>
      <xdr:colOff>561975</xdr:colOff>
      <xdr:row>99</xdr:row>
      <xdr:rowOff>69695</xdr:rowOff>
    </xdr:to>
    <xdr:sp macro="" textlink="">
      <xdr:nvSpPr>
        <xdr:cNvPr id="490" name="円/楕円 489"/>
        <xdr:cNvSpPr/>
      </xdr:nvSpPr>
      <xdr:spPr>
        <a:xfrm>
          <a:off x="8699500" y="169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60822</xdr:rowOff>
    </xdr:from>
    <xdr:ext cx="534377" cy="259045"/>
    <xdr:sp macro="" textlink="">
      <xdr:nvSpPr>
        <xdr:cNvPr id="491" name="テキスト ボックス 490"/>
        <xdr:cNvSpPr txBox="1"/>
      </xdr:nvSpPr>
      <xdr:spPr>
        <a:xfrm>
          <a:off x="8483111" y="1703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144969</xdr:rowOff>
    </xdr:from>
    <xdr:to>
      <xdr:col>11</xdr:col>
      <xdr:colOff>358775</xdr:colOff>
      <xdr:row>99</xdr:row>
      <xdr:rowOff>75119</xdr:rowOff>
    </xdr:to>
    <xdr:sp macro="" textlink="">
      <xdr:nvSpPr>
        <xdr:cNvPr id="492" name="円/楕円 491"/>
        <xdr:cNvSpPr/>
      </xdr:nvSpPr>
      <xdr:spPr>
        <a:xfrm>
          <a:off x="7810500" y="169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66246</xdr:rowOff>
    </xdr:from>
    <xdr:ext cx="534377" cy="259045"/>
    <xdr:sp macro="" textlink="">
      <xdr:nvSpPr>
        <xdr:cNvPr id="493" name="テキスト ボックス 492"/>
        <xdr:cNvSpPr txBox="1"/>
      </xdr:nvSpPr>
      <xdr:spPr>
        <a:xfrm>
          <a:off x="7594111" y="170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144473</xdr:rowOff>
    </xdr:from>
    <xdr:to>
      <xdr:col>10</xdr:col>
      <xdr:colOff>155575</xdr:colOff>
      <xdr:row>99</xdr:row>
      <xdr:rowOff>74623</xdr:rowOff>
    </xdr:to>
    <xdr:sp macro="" textlink="">
      <xdr:nvSpPr>
        <xdr:cNvPr id="494" name="円/楕円 493"/>
        <xdr:cNvSpPr/>
      </xdr:nvSpPr>
      <xdr:spPr>
        <a:xfrm>
          <a:off x="6921500" y="1694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65750</xdr:rowOff>
    </xdr:from>
    <xdr:ext cx="534377" cy="259045"/>
    <xdr:sp macro="" textlink="">
      <xdr:nvSpPr>
        <xdr:cNvPr id="495" name="テキスト ボックス 494"/>
        <xdr:cNvSpPr txBox="1"/>
      </xdr:nvSpPr>
      <xdr:spPr>
        <a:xfrm>
          <a:off x="6705111" y="170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164658</xdr:rowOff>
    </xdr:from>
    <xdr:to>
      <xdr:col>23</xdr:col>
      <xdr:colOff>517525</xdr:colOff>
      <xdr:row>38</xdr:row>
      <xdr:rowOff>74033</xdr:rowOff>
    </xdr:to>
    <xdr:cxnSp macro="">
      <xdr:nvCxnSpPr>
        <xdr:cNvPr id="522" name="直線コネクタ 521"/>
        <xdr:cNvCxnSpPr/>
      </xdr:nvCxnSpPr>
      <xdr:spPr>
        <a:xfrm>
          <a:off x="15481300" y="6508308"/>
          <a:ext cx="838200" cy="8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164658</xdr:rowOff>
    </xdr:from>
    <xdr:to>
      <xdr:col>22</xdr:col>
      <xdr:colOff>365125</xdr:colOff>
      <xdr:row>38</xdr:row>
      <xdr:rowOff>81133</xdr:rowOff>
    </xdr:to>
    <xdr:cxnSp macro="">
      <xdr:nvCxnSpPr>
        <xdr:cNvPr id="525" name="直線コネクタ 524"/>
        <xdr:cNvCxnSpPr/>
      </xdr:nvCxnSpPr>
      <xdr:spPr>
        <a:xfrm flipV="1">
          <a:off x="14592300" y="6508308"/>
          <a:ext cx="889000" cy="8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81133</xdr:rowOff>
    </xdr:from>
    <xdr:to>
      <xdr:col>21</xdr:col>
      <xdr:colOff>161925</xdr:colOff>
      <xdr:row>38</xdr:row>
      <xdr:rowOff>84841</xdr:rowOff>
    </xdr:to>
    <xdr:cxnSp macro="">
      <xdr:nvCxnSpPr>
        <xdr:cNvPr id="528" name="直線コネクタ 527"/>
        <xdr:cNvCxnSpPr/>
      </xdr:nvCxnSpPr>
      <xdr:spPr>
        <a:xfrm flipV="1">
          <a:off x="13703300" y="6596233"/>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84841</xdr:rowOff>
    </xdr:from>
    <xdr:to>
      <xdr:col>19</xdr:col>
      <xdr:colOff>644525</xdr:colOff>
      <xdr:row>38</xdr:row>
      <xdr:rowOff>86413</xdr:rowOff>
    </xdr:to>
    <xdr:cxnSp macro="">
      <xdr:nvCxnSpPr>
        <xdr:cNvPr id="531" name="直線コネクタ 530"/>
        <xdr:cNvCxnSpPr/>
      </xdr:nvCxnSpPr>
      <xdr:spPr>
        <a:xfrm flipV="1">
          <a:off x="12814300" y="6599941"/>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23233</xdr:rowOff>
    </xdr:from>
    <xdr:to>
      <xdr:col>23</xdr:col>
      <xdr:colOff>568325</xdr:colOff>
      <xdr:row>38</xdr:row>
      <xdr:rowOff>124833</xdr:rowOff>
    </xdr:to>
    <xdr:sp macro="" textlink="">
      <xdr:nvSpPr>
        <xdr:cNvPr id="541" name="円/楕円 540"/>
        <xdr:cNvSpPr/>
      </xdr:nvSpPr>
      <xdr:spPr>
        <a:xfrm>
          <a:off x="16268700" y="65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113859</xdr:rowOff>
    </xdr:from>
    <xdr:to>
      <xdr:col>22</xdr:col>
      <xdr:colOff>415925</xdr:colOff>
      <xdr:row>38</xdr:row>
      <xdr:rowOff>44008</xdr:rowOff>
    </xdr:to>
    <xdr:sp macro="" textlink="">
      <xdr:nvSpPr>
        <xdr:cNvPr id="543" name="円/楕円 542"/>
        <xdr:cNvSpPr/>
      </xdr:nvSpPr>
      <xdr:spPr>
        <a:xfrm>
          <a:off x="15430500" y="64575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60536</xdr:rowOff>
    </xdr:from>
    <xdr:ext cx="534377" cy="259045"/>
    <xdr:sp macro="" textlink="">
      <xdr:nvSpPr>
        <xdr:cNvPr id="544" name="テキスト ボックス 543"/>
        <xdr:cNvSpPr txBox="1"/>
      </xdr:nvSpPr>
      <xdr:spPr>
        <a:xfrm>
          <a:off x="15214111" y="62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30333</xdr:rowOff>
    </xdr:from>
    <xdr:to>
      <xdr:col>21</xdr:col>
      <xdr:colOff>212725</xdr:colOff>
      <xdr:row>38</xdr:row>
      <xdr:rowOff>131933</xdr:rowOff>
    </xdr:to>
    <xdr:sp macro="" textlink="">
      <xdr:nvSpPr>
        <xdr:cNvPr id="545" name="円/楕円 544"/>
        <xdr:cNvSpPr/>
      </xdr:nvSpPr>
      <xdr:spPr>
        <a:xfrm>
          <a:off x="14541500" y="6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123060</xdr:rowOff>
    </xdr:from>
    <xdr:ext cx="534377" cy="259045"/>
    <xdr:sp macro="" textlink="">
      <xdr:nvSpPr>
        <xdr:cNvPr id="546" name="テキスト ボックス 545"/>
        <xdr:cNvSpPr txBox="1"/>
      </xdr:nvSpPr>
      <xdr:spPr>
        <a:xfrm>
          <a:off x="14325111" y="66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34041</xdr:rowOff>
    </xdr:from>
    <xdr:to>
      <xdr:col>20</xdr:col>
      <xdr:colOff>9525</xdr:colOff>
      <xdr:row>38</xdr:row>
      <xdr:rowOff>135641</xdr:rowOff>
    </xdr:to>
    <xdr:sp macro="" textlink="">
      <xdr:nvSpPr>
        <xdr:cNvPr id="547" name="円/楕円 546"/>
        <xdr:cNvSpPr/>
      </xdr:nvSpPr>
      <xdr:spPr>
        <a:xfrm>
          <a:off x="13652500" y="654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126768</xdr:rowOff>
    </xdr:from>
    <xdr:ext cx="534377" cy="259045"/>
    <xdr:sp macro="" textlink="">
      <xdr:nvSpPr>
        <xdr:cNvPr id="548" name="テキスト ボックス 547"/>
        <xdr:cNvSpPr txBox="1"/>
      </xdr:nvSpPr>
      <xdr:spPr>
        <a:xfrm>
          <a:off x="13436111" y="664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35613</xdr:rowOff>
    </xdr:from>
    <xdr:to>
      <xdr:col>18</xdr:col>
      <xdr:colOff>492125</xdr:colOff>
      <xdr:row>38</xdr:row>
      <xdr:rowOff>137213</xdr:rowOff>
    </xdr:to>
    <xdr:sp macro="" textlink="">
      <xdr:nvSpPr>
        <xdr:cNvPr id="549" name="円/楕円 548"/>
        <xdr:cNvSpPr/>
      </xdr:nvSpPr>
      <xdr:spPr>
        <a:xfrm>
          <a:off x="12763500" y="65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128340</xdr:rowOff>
    </xdr:from>
    <xdr:ext cx="534377" cy="259045"/>
    <xdr:sp macro="" textlink="">
      <xdr:nvSpPr>
        <xdr:cNvPr id="550" name="テキスト ボックス 549"/>
        <xdr:cNvSpPr txBox="1"/>
      </xdr:nvSpPr>
      <xdr:spPr>
        <a:xfrm>
          <a:off x="12547111" y="664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57675</xdr:rowOff>
    </xdr:from>
    <xdr:to>
      <xdr:col>23</xdr:col>
      <xdr:colOff>517525</xdr:colOff>
      <xdr:row>58</xdr:row>
      <xdr:rowOff>120318</xdr:rowOff>
    </xdr:to>
    <xdr:cxnSp macro="">
      <xdr:nvCxnSpPr>
        <xdr:cNvPr id="579" name="直線コネクタ 578"/>
        <xdr:cNvCxnSpPr/>
      </xdr:nvCxnSpPr>
      <xdr:spPr>
        <a:xfrm flipV="1">
          <a:off x="15481300" y="10001775"/>
          <a:ext cx="838200" cy="6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162592</xdr:rowOff>
    </xdr:from>
    <xdr:to>
      <xdr:col>22</xdr:col>
      <xdr:colOff>365125</xdr:colOff>
      <xdr:row>58</xdr:row>
      <xdr:rowOff>120318</xdr:rowOff>
    </xdr:to>
    <xdr:cxnSp macro="">
      <xdr:nvCxnSpPr>
        <xdr:cNvPr id="582" name="直線コネクタ 581"/>
        <xdr:cNvCxnSpPr/>
      </xdr:nvCxnSpPr>
      <xdr:spPr>
        <a:xfrm>
          <a:off x="14592300" y="9935242"/>
          <a:ext cx="889000" cy="1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162592</xdr:rowOff>
    </xdr:from>
    <xdr:to>
      <xdr:col>21</xdr:col>
      <xdr:colOff>161925</xdr:colOff>
      <xdr:row>58</xdr:row>
      <xdr:rowOff>128990</xdr:rowOff>
    </xdr:to>
    <xdr:cxnSp macro="">
      <xdr:nvCxnSpPr>
        <xdr:cNvPr id="585" name="直線コネクタ 584"/>
        <xdr:cNvCxnSpPr/>
      </xdr:nvCxnSpPr>
      <xdr:spPr>
        <a:xfrm flipV="1">
          <a:off x="13703300" y="9935242"/>
          <a:ext cx="889000" cy="13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128990</xdr:rowOff>
    </xdr:from>
    <xdr:to>
      <xdr:col>19</xdr:col>
      <xdr:colOff>644525</xdr:colOff>
      <xdr:row>58</xdr:row>
      <xdr:rowOff>137882</xdr:rowOff>
    </xdr:to>
    <xdr:cxnSp macro="">
      <xdr:nvCxnSpPr>
        <xdr:cNvPr id="588" name="直線コネクタ 587"/>
        <xdr:cNvCxnSpPr/>
      </xdr:nvCxnSpPr>
      <xdr:spPr>
        <a:xfrm flipV="1">
          <a:off x="12814300" y="10073090"/>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6875</xdr:rowOff>
    </xdr:from>
    <xdr:to>
      <xdr:col>23</xdr:col>
      <xdr:colOff>568325</xdr:colOff>
      <xdr:row>58</xdr:row>
      <xdr:rowOff>108475</xdr:rowOff>
    </xdr:to>
    <xdr:sp macro="" textlink="">
      <xdr:nvSpPr>
        <xdr:cNvPr id="598" name="円/楕円 597"/>
        <xdr:cNvSpPr/>
      </xdr:nvSpPr>
      <xdr:spPr>
        <a:xfrm>
          <a:off x="16268700" y="99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93252</xdr:rowOff>
    </xdr:from>
    <xdr:ext cx="534377" cy="259045"/>
    <xdr:sp macro="" textlink="">
      <xdr:nvSpPr>
        <xdr:cNvPr id="599" name="教育費該当値テキスト"/>
        <xdr:cNvSpPr txBox="1"/>
      </xdr:nvSpPr>
      <xdr:spPr>
        <a:xfrm>
          <a:off x="16370300" y="986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83,058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69518</xdr:rowOff>
    </xdr:from>
    <xdr:to>
      <xdr:col>22</xdr:col>
      <xdr:colOff>415925</xdr:colOff>
      <xdr:row>58</xdr:row>
      <xdr:rowOff>171118</xdr:rowOff>
    </xdr:to>
    <xdr:sp macro="" textlink="">
      <xdr:nvSpPr>
        <xdr:cNvPr id="600" name="円/楕円 599"/>
        <xdr:cNvSpPr/>
      </xdr:nvSpPr>
      <xdr:spPr>
        <a:xfrm>
          <a:off x="15430500" y="100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162245</xdr:rowOff>
    </xdr:from>
    <xdr:ext cx="534377" cy="259045"/>
    <xdr:sp macro="" textlink="">
      <xdr:nvSpPr>
        <xdr:cNvPr id="601" name="テキスト ボックス 600"/>
        <xdr:cNvSpPr txBox="1"/>
      </xdr:nvSpPr>
      <xdr:spPr>
        <a:xfrm>
          <a:off x="15214111" y="1010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111792</xdr:rowOff>
    </xdr:from>
    <xdr:to>
      <xdr:col>21</xdr:col>
      <xdr:colOff>212725</xdr:colOff>
      <xdr:row>58</xdr:row>
      <xdr:rowOff>41942</xdr:rowOff>
    </xdr:to>
    <xdr:sp macro="" textlink="">
      <xdr:nvSpPr>
        <xdr:cNvPr id="602" name="円/楕円 601"/>
        <xdr:cNvSpPr/>
      </xdr:nvSpPr>
      <xdr:spPr>
        <a:xfrm>
          <a:off x="14541500" y="98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33069</xdr:rowOff>
    </xdr:from>
    <xdr:ext cx="599010" cy="259045"/>
    <xdr:sp macro="" textlink="">
      <xdr:nvSpPr>
        <xdr:cNvPr id="603" name="テキスト ボックス 602"/>
        <xdr:cNvSpPr txBox="1"/>
      </xdr:nvSpPr>
      <xdr:spPr>
        <a:xfrm>
          <a:off x="14292794" y="997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117,983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78190</xdr:rowOff>
    </xdr:from>
    <xdr:to>
      <xdr:col>20</xdr:col>
      <xdr:colOff>9525</xdr:colOff>
      <xdr:row>59</xdr:row>
      <xdr:rowOff>8340</xdr:rowOff>
    </xdr:to>
    <xdr:sp macro="" textlink="">
      <xdr:nvSpPr>
        <xdr:cNvPr id="604" name="円/楕円 603"/>
        <xdr:cNvSpPr/>
      </xdr:nvSpPr>
      <xdr:spPr>
        <a:xfrm>
          <a:off x="13652500" y="100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170917</xdr:rowOff>
    </xdr:from>
    <xdr:ext cx="534377" cy="259045"/>
    <xdr:sp macro="" textlink="">
      <xdr:nvSpPr>
        <xdr:cNvPr id="605" name="テキスト ボックス 604"/>
        <xdr:cNvSpPr txBox="1"/>
      </xdr:nvSpPr>
      <xdr:spPr>
        <a:xfrm>
          <a:off x="13436111" y="1011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87082</xdr:rowOff>
    </xdr:from>
    <xdr:to>
      <xdr:col>18</xdr:col>
      <xdr:colOff>492125</xdr:colOff>
      <xdr:row>59</xdr:row>
      <xdr:rowOff>17232</xdr:rowOff>
    </xdr:to>
    <xdr:sp macro="" textlink="">
      <xdr:nvSpPr>
        <xdr:cNvPr id="606" name="円/楕円 605"/>
        <xdr:cNvSpPr/>
      </xdr:nvSpPr>
      <xdr:spPr>
        <a:xfrm>
          <a:off x="12763500" y="100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8359</xdr:rowOff>
    </xdr:from>
    <xdr:ext cx="534377" cy="259045"/>
    <xdr:sp macro="" textlink="">
      <xdr:nvSpPr>
        <xdr:cNvPr id="607" name="テキスト ボックス 606"/>
        <xdr:cNvSpPr txBox="1"/>
      </xdr:nvSpPr>
      <xdr:spPr>
        <a:xfrm>
          <a:off x="12547111" y="1012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108745</xdr:rowOff>
    </xdr:from>
    <xdr:to>
      <xdr:col>23</xdr:col>
      <xdr:colOff>517525</xdr:colOff>
      <xdr:row>78</xdr:row>
      <xdr:rowOff>114179</xdr:rowOff>
    </xdr:to>
    <xdr:cxnSp macro="">
      <xdr:nvCxnSpPr>
        <xdr:cNvPr id="634" name="直線コネクタ 633"/>
        <xdr:cNvCxnSpPr/>
      </xdr:nvCxnSpPr>
      <xdr:spPr>
        <a:xfrm>
          <a:off x="15481300" y="13310395"/>
          <a:ext cx="838200" cy="17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108745</xdr:rowOff>
    </xdr:from>
    <xdr:to>
      <xdr:col>22</xdr:col>
      <xdr:colOff>365125</xdr:colOff>
      <xdr:row>78</xdr:row>
      <xdr:rowOff>95532</xdr:rowOff>
    </xdr:to>
    <xdr:cxnSp macro="">
      <xdr:nvCxnSpPr>
        <xdr:cNvPr id="637" name="直線コネクタ 636"/>
        <xdr:cNvCxnSpPr/>
      </xdr:nvCxnSpPr>
      <xdr:spPr>
        <a:xfrm flipV="1">
          <a:off x="14592300" y="13310395"/>
          <a:ext cx="889000" cy="1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95532</xdr:rowOff>
    </xdr:from>
    <xdr:to>
      <xdr:col>21</xdr:col>
      <xdr:colOff>161925</xdr:colOff>
      <xdr:row>78</xdr:row>
      <xdr:rowOff>135437</xdr:rowOff>
    </xdr:to>
    <xdr:cxnSp macro="">
      <xdr:nvCxnSpPr>
        <xdr:cNvPr id="640" name="直線コネクタ 639"/>
        <xdr:cNvCxnSpPr/>
      </xdr:nvCxnSpPr>
      <xdr:spPr>
        <a:xfrm flipV="1">
          <a:off x="13703300" y="13468632"/>
          <a:ext cx="889000" cy="3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120242</xdr:rowOff>
    </xdr:from>
    <xdr:to>
      <xdr:col>19</xdr:col>
      <xdr:colOff>644525</xdr:colOff>
      <xdr:row>78</xdr:row>
      <xdr:rowOff>135437</xdr:rowOff>
    </xdr:to>
    <xdr:cxnSp macro="">
      <xdr:nvCxnSpPr>
        <xdr:cNvPr id="643" name="直線コネクタ 642"/>
        <xdr:cNvCxnSpPr/>
      </xdr:nvCxnSpPr>
      <xdr:spPr>
        <a:xfrm>
          <a:off x="12814300" y="13493342"/>
          <a:ext cx="889000" cy="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63379</xdr:rowOff>
    </xdr:from>
    <xdr:to>
      <xdr:col>23</xdr:col>
      <xdr:colOff>568325</xdr:colOff>
      <xdr:row>78</xdr:row>
      <xdr:rowOff>164979</xdr:rowOff>
    </xdr:to>
    <xdr:sp macro="" textlink="">
      <xdr:nvSpPr>
        <xdr:cNvPr id="653" name="円/楕円 652"/>
        <xdr:cNvSpPr/>
      </xdr:nvSpPr>
      <xdr:spPr>
        <a:xfrm>
          <a:off x="16268700" y="134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534377" cy="259045"/>
    <xdr:sp macro="" textlink="">
      <xdr:nvSpPr>
        <xdr:cNvPr id="654" name="災害復旧費該当値テキスト"/>
        <xdr:cNvSpPr txBox="1"/>
      </xdr:nvSpPr>
      <xdr:spPr>
        <a:xfrm>
          <a:off x="16370300" y="1340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57945</xdr:rowOff>
    </xdr:from>
    <xdr:to>
      <xdr:col>22</xdr:col>
      <xdr:colOff>415925</xdr:colOff>
      <xdr:row>77</xdr:row>
      <xdr:rowOff>159545</xdr:rowOff>
    </xdr:to>
    <xdr:sp macro="" textlink="">
      <xdr:nvSpPr>
        <xdr:cNvPr id="655" name="円/楕円 654"/>
        <xdr:cNvSpPr/>
      </xdr:nvSpPr>
      <xdr:spPr>
        <a:xfrm>
          <a:off x="15430500" y="1325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4622</xdr:rowOff>
    </xdr:from>
    <xdr:ext cx="534377" cy="259045"/>
    <xdr:sp macro="" textlink="">
      <xdr:nvSpPr>
        <xdr:cNvPr id="656" name="テキスト ボックス 655"/>
        <xdr:cNvSpPr txBox="1"/>
      </xdr:nvSpPr>
      <xdr:spPr>
        <a:xfrm>
          <a:off x="15214111" y="130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44732</xdr:rowOff>
    </xdr:from>
    <xdr:to>
      <xdr:col>21</xdr:col>
      <xdr:colOff>212725</xdr:colOff>
      <xdr:row>78</xdr:row>
      <xdr:rowOff>146332</xdr:rowOff>
    </xdr:to>
    <xdr:sp macro="" textlink="">
      <xdr:nvSpPr>
        <xdr:cNvPr id="657" name="円/楕円 656"/>
        <xdr:cNvSpPr/>
      </xdr:nvSpPr>
      <xdr:spPr>
        <a:xfrm>
          <a:off x="14541500" y="134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137459</xdr:rowOff>
    </xdr:from>
    <xdr:ext cx="534377" cy="259045"/>
    <xdr:sp macro="" textlink="">
      <xdr:nvSpPr>
        <xdr:cNvPr id="658" name="テキスト ボックス 657"/>
        <xdr:cNvSpPr txBox="1"/>
      </xdr:nvSpPr>
      <xdr:spPr>
        <a:xfrm>
          <a:off x="14325111" y="135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84637</xdr:rowOff>
    </xdr:from>
    <xdr:to>
      <xdr:col>20</xdr:col>
      <xdr:colOff>9525</xdr:colOff>
      <xdr:row>79</xdr:row>
      <xdr:rowOff>14787</xdr:rowOff>
    </xdr:to>
    <xdr:sp macro="" textlink="">
      <xdr:nvSpPr>
        <xdr:cNvPr id="659" name="円/楕円 658"/>
        <xdr:cNvSpPr/>
      </xdr:nvSpPr>
      <xdr:spPr>
        <a:xfrm>
          <a:off x="13652500" y="1345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5914</xdr:rowOff>
    </xdr:from>
    <xdr:ext cx="469744" cy="259045"/>
    <xdr:sp macro="" textlink="">
      <xdr:nvSpPr>
        <xdr:cNvPr id="660" name="テキスト ボックス 659"/>
        <xdr:cNvSpPr txBox="1"/>
      </xdr:nvSpPr>
      <xdr:spPr>
        <a:xfrm>
          <a:off x="13468427" y="1355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69442</xdr:rowOff>
    </xdr:from>
    <xdr:to>
      <xdr:col>18</xdr:col>
      <xdr:colOff>492125</xdr:colOff>
      <xdr:row>78</xdr:row>
      <xdr:rowOff>171042</xdr:rowOff>
    </xdr:to>
    <xdr:sp macro="" textlink="">
      <xdr:nvSpPr>
        <xdr:cNvPr id="661" name="円/楕円 660"/>
        <xdr:cNvSpPr/>
      </xdr:nvSpPr>
      <xdr:spPr>
        <a:xfrm>
          <a:off x="12763500" y="1344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162169</xdr:rowOff>
    </xdr:from>
    <xdr:ext cx="469744" cy="259045"/>
    <xdr:sp macro="" textlink="">
      <xdr:nvSpPr>
        <xdr:cNvPr id="662" name="テキスト ボックス 661"/>
        <xdr:cNvSpPr txBox="1"/>
      </xdr:nvSpPr>
      <xdr:spPr>
        <a:xfrm>
          <a:off x="12579427" y="1353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113830</xdr:rowOff>
    </xdr:from>
    <xdr:to>
      <xdr:col>23</xdr:col>
      <xdr:colOff>517525</xdr:colOff>
      <xdr:row>98</xdr:row>
      <xdr:rowOff>116835</xdr:rowOff>
    </xdr:to>
    <xdr:cxnSp macro="">
      <xdr:nvCxnSpPr>
        <xdr:cNvPr id="691" name="直線コネクタ 690"/>
        <xdr:cNvCxnSpPr/>
      </xdr:nvCxnSpPr>
      <xdr:spPr>
        <a:xfrm>
          <a:off x="15481300" y="16915930"/>
          <a:ext cx="8382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101364</xdr:rowOff>
    </xdr:from>
    <xdr:to>
      <xdr:col>22</xdr:col>
      <xdr:colOff>365125</xdr:colOff>
      <xdr:row>98</xdr:row>
      <xdr:rowOff>113830</xdr:rowOff>
    </xdr:to>
    <xdr:cxnSp macro="">
      <xdr:nvCxnSpPr>
        <xdr:cNvPr id="694" name="直線コネクタ 693"/>
        <xdr:cNvCxnSpPr/>
      </xdr:nvCxnSpPr>
      <xdr:spPr>
        <a:xfrm>
          <a:off x="14592300" y="16903464"/>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101364</xdr:rowOff>
    </xdr:from>
    <xdr:to>
      <xdr:col>21</xdr:col>
      <xdr:colOff>161925</xdr:colOff>
      <xdr:row>98</xdr:row>
      <xdr:rowOff>144126</xdr:rowOff>
    </xdr:to>
    <xdr:cxnSp macro="">
      <xdr:nvCxnSpPr>
        <xdr:cNvPr id="697" name="直線コネクタ 696"/>
        <xdr:cNvCxnSpPr/>
      </xdr:nvCxnSpPr>
      <xdr:spPr>
        <a:xfrm flipV="1">
          <a:off x="13703300" y="16903464"/>
          <a:ext cx="889000" cy="4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44709</xdr:rowOff>
    </xdr:from>
    <xdr:to>
      <xdr:col>19</xdr:col>
      <xdr:colOff>644525</xdr:colOff>
      <xdr:row>98</xdr:row>
      <xdr:rowOff>144126</xdr:rowOff>
    </xdr:to>
    <xdr:cxnSp macro="">
      <xdr:nvCxnSpPr>
        <xdr:cNvPr id="700" name="直線コネクタ 699"/>
        <xdr:cNvCxnSpPr/>
      </xdr:nvCxnSpPr>
      <xdr:spPr>
        <a:xfrm>
          <a:off x="12814300" y="16846809"/>
          <a:ext cx="889000" cy="9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66035</xdr:rowOff>
    </xdr:from>
    <xdr:to>
      <xdr:col>23</xdr:col>
      <xdr:colOff>568325</xdr:colOff>
      <xdr:row>98</xdr:row>
      <xdr:rowOff>167635</xdr:rowOff>
    </xdr:to>
    <xdr:sp macro="" textlink="">
      <xdr:nvSpPr>
        <xdr:cNvPr id="710" name="円/楕円 709"/>
        <xdr:cNvSpPr/>
      </xdr:nvSpPr>
      <xdr:spPr>
        <a:xfrm>
          <a:off x="16268700" y="16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152412</xdr:rowOff>
    </xdr:from>
    <xdr:ext cx="534377" cy="259045"/>
    <xdr:sp macro="" textlink="">
      <xdr:nvSpPr>
        <xdr:cNvPr id="711" name="公債費該当値テキスト"/>
        <xdr:cNvSpPr txBox="1"/>
      </xdr:nvSpPr>
      <xdr:spPr>
        <a:xfrm>
          <a:off x="16370300" y="1678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63030</xdr:rowOff>
    </xdr:from>
    <xdr:to>
      <xdr:col>22</xdr:col>
      <xdr:colOff>415925</xdr:colOff>
      <xdr:row>98</xdr:row>
      <xdr:rowOff>164630</xdr:rowOff>
    </xdr:to>
    <xdr:sp macro="" textlink="">
      <xdr:nvSpPr>
        <xdr:cNvPr id="712" name="円/楕円 711"/>
        <xdr:cNvSpPr/>
      </xdr:nvSpPr>
      <xdr:spPr>
        <a:xfrm>
          <a:off x="15430500" y="168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155757</xdr:rowOff>
    </xdr:from>
    <xdr:ext cx="534377" cy="259045"/>
    <xdr:sp macro="" textlink="">
      <xdr:nvSpPr>
        <xdr:cNvPr id="713" name="テキスト ボックス 712"/>
        <xdr:cNvSpPr txBox="1"/>
      </xdr:nvSpPr>
      <xdr:spPr>
        <a:xfrm>
          <a:off x="15214111" y="169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50564</xdr:rowOff>
    </xdr:from>
    <xdr:to>
      <xdr:col>21</xdr:col>
      <xdr:colOff>212725</xdr:colOff>
      <xdr:row>98</xdr:row>
      <xdr:rowOff>152164</xdr:rowOff>
    </xdr:to>
    <xdr:sp macro="" textlink="">
      <xdr:nvSpPr>
        <xdr:cNvPr id="714" name="円/楕円 713"/>
        <xdr:cNvSpPr/>
      </xdr:nvSpPr>
      <xdr:spPr>
        <a:xfrm>
          <a:off x="14541500" y="168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143291</xdr:rowOff>
    </xdr:from>
    <xdr:ext cx="534377" cy="259045"/>
    <xdr:sp macro="" textlink="">
      <xdr:nvSpPr>
        <xdr:cNvPr id="715" name="テキスト ボックス 714"/>
        <xdr:cNvSpPr txBox="1"/>
      </xdr:nvSpPr>
      <xdr:spPr>
        <a:xfrm>
          <a:off x="14325111" y="169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93326</xdr:rowOff>
    </xdr:from>
    <xdr:to>
      <xdr:col>20</xdr:col>
      <xdr:colOff>9525</xdr:colOff>
      <xdr:row>99</xdr:row>
      <xdr:rowOff>23476</xdr:rowOff>
    </xdr:to>
    <xdr:sp macro="" textlink="">
      <xdr:nvSpPr>
        <xdr:cNvPr id="716" name="円/楕円 715"/>
        <xdr:cNvSpPr/>
      </xdr:nvSpPr>
      <xdr:spPr>
        <a:xfrm>
          <a:off x="13652500" y="168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14603</xdr:rowOff>
    </xdr:from>
    <xdr:ext cx="534377" cy="259045"/>
    <xdr:sp macro="" textlink="">
      <xdr:nvSpPr>
        <xdr:cNvPr id="717" name="テキスト ボックス 716"/>
        <xdr:cNvSpPr txBox="1"/>
      </xdr:nvSpPr>
      <xdr:spPr>
        <a:xfrm>
          <a:off x="13436111" y="1698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165359</xdr:rowOff>
    </xdr:from>
    <xdr:to>
      <xdr:col>18</xdr:col>
      <xdr:colOff>492125</xdr:colOff>
      <xdr:row>98</xdr:row>
      <xdr:rowOff>95509</xdr:rowOff>
    </xdr:to>
    <xdr:sp macro="" textlink="">
      <xdr:nvSpPr>
        <xdr:cNvPr id="718" name="円/楕円 717"/>
        <xdr:cNvSpPr/>
      </xdr:nvSpPr>
      <xdr:spPr>
        <a:xfrm>
          <a:off x="12763500" y="167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86636</xdr:rowOff>
    </xdr:from>
    <xdr:ext cx="534377" cy="259045"/>
    <xdr:sp macro="" textlink="">
      <xdr:nvSpPr>
        <xdr:cNvPr id="719" name="テキスト ボックス 718"/>
        <xdr:cNvSpPr txBox="1"/>
      </xdr:nvSpPr>
      <xdr:spPr>
        <a:xfrm>
          <a:off x="12547111" y="168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村民一人当たりの純経常行政コストは約６２万円（</a:t>
          </a:r>
          <a:r>
            <a:rPr lang="en-US" altLang="ja-JP" sz="1400">
              <a:solidFill>
                <a:schemeClr val="dk1"/>
              </a:solidFill>
              <a:effectLst/>
              <a:latin typeface="+mn-lt"/>
              <a:ea typeface="+mn-ea"/>
              <a:cs typeface="+mn-cs"/>
            </a:rPr>
            <a:t>H27.4.1</a:t>
          </a:r>
          <a:r>
            <a:rPr lang="ja-JP" altLang="ja-JP" sz="1400">
              <a:solidFill>
                <a:schemeClr val="dk1"/>
              </a:solidFill>
              <a:effectLst/>
              <a:latin typeface="+mn-lt"/>
              <a:ea typeface="+mn-ea"/>
              <a:cs typeface="+mn-cs"/>
            </a:rPr>
            <a:t>現在人口</a:t>
          </a:r>
          <a:r>
            <a:rPr lang="en-US" altLang="ja-JP" sz="1400">
              <a:solidFill>
                <a:schemeClr val="dk1"/>
              </a:solidFill>
              <a:effectLst/>
              <a:latin typeface="+mn-lt"/>
              <a:ea typeface="+mn-ea"/>
              <a:cs typeface="+mn-cs"/>
            </a:rPr>
            <a:t>3,986</a:t>
          </a:r>
          <a:r>
            <a:rPr lang="ja-JP" altLang="ja-JP" sz="1400">
              <a:solidFill>
                <a:schemeClr val="dk1"/>
              </a:solidFill>
              <a:effectLst/>
              <a:latin typeface="+mn-lt"/>
              <a:ea typeface="+mn-ea"/>
              <a:cs typeface="+mn-cs"/>
            </a:rPr>
            <a:t>人で算出）。</a:t>
          </a:r>
          <a:endParaRPr lang="ja-JP" altLang="ja-JP" sz="1400">
            <a:effectLst/>
          </a:endParaRPr>
        </a:p>
        <a:p>
          <a:r>
            <a:rPr lang="ja-JP" altLang="ja-JP" sz="1400">
              <a:solidFill>
                <a:schemeClr val="dk1"/>
              </a:solidFill>
              <a:effectLst/>
              <a:latin typeface="+mn-lt"/>
              <a:ea typeface="+mn-ea"/>
              <a:cs typeface="+mn-cs"/>
            </a:rPr>
            <a:t>各項目に於いて平成１０年頃から行財政改革に取り組み歳出の削減に努めたことにより、類似団体平均値より低い水準での運営が行えている。引き続き適正なコストによる行政サービスの充実を図る。</a:t>
          </a:r>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　財政調整基金においては、ここ数年の決算余剰金の積立により、標準財政規模比１９</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.０％に達している。</a:t>
          </a:r>
          <a:endParaRPr lang="ja-JP" altLang="ja-JP" sz="1400">
            <a:effectLst/>
          </a:endParaRPr>
        </a:p>
        <a:p>
          <a:r>
            <a:rPr lang="ja-JP" altLang="ja-JP" sz="1400" b="0" i="0" baseline="0">
              <a:solidFill>
                <a:schemeClr val="dk1"/>
              </a:solidFill>
              <a:effectLst/>
              <a:latin typeface="+mn-lt"/>
              <a:ea typeface="+mn-ea"/>
              <a:cs typeface="+mn-cs"/>
            </a:rPr>
            <a:t>実質収支はいずれも黒字。実質収支比率は、本年度は今後も</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前後を推移すると見込まれる。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全ての会計で黒字となっているが、特別会計においては、安に基金取崩、一般会計からの繰入に依存することなく、独立採算制を基本方針とした健全運営に努める。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2832673</v>
      </c>
      <c r="BO4" s="409"/>
      <c r="BP4" s="409"/>
      <c r="BQ4" s="409"/>
      <c r="BR4" s="409"/>
      <c r="BS4" s="409"/>
      <c r="BT4" s="409"/>
      <c r="BU4" s="410"/>
      <c r="BV4" s="408">
        <v>3058357</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17</v>
      </c>
      <c r="CU4" s="586"/>
      <c r="CV4" s="586"/>
      <c r="CW4" s="586"/>
      <c r="CX4" s="586"/>
      <c r="CY4" s="586"/>
      <c r="CZ4" s="586"/>
      <c r="DA4" s="587"/>
      <c r="DB4" s="585">
        <v>13.2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2463980</v>
      </c>
      <c r="BO5" s="414"/>
      <c r="BP5" s="414"/>
      <c r="BQ5" s="414"/>
      <c r="BR5" s="414"/>
      <c r="BS5" s="414"/>
      <c r="BT5" s="414"/>
      <c r="BU5" s="415"/>
      <c r="BV5" s="413">
        <v>2818478</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64.7</v>
      </c>
      <c r="CU5" s="384"/>
      <c r="CV5" s="384"/>
      <c r="CW5" s="384"/>
      <c r="CX5" s="384"/>
      <c r="CY5" s="384"/>
      <c r="CZ5" s="384"/>
      <c r="DA5" s="385"/>
      <c r="DB5" s="383">
        <v>67</v>
      </c>
      <c r="DC5" s="384"/>
      <c r="DD5" s="384"/>
      <c r="DE5" s="384"/>
      <c r="DF5" s="384"/>
      <c r="DG5" s="384"/>
      <c r="DH5" s="384"/>
      <c r="DI5" s="385"/>
      <c r="DJ5" s="137"/>
      <c r="DK5" s="137"/>
      <c r="DL5" s="137"/>
      <c r="DM5" s="137"/>
      <c r="DN5" s="137"/>
      <c r="DO5" s="137"/>
    </row>
    <row r="6" spans="1:119" ht="18.75" customHeight="1">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368693</v>
      </c>
      <c r="BO6" s="414"/>
      <c r="BP6" s="414"/>
      <c r="BQ6" s="414"/>
      <c r="BR6" s="414"/>
      <c r="BS6" s="414"/>
      <c r="BT6" s="414"/>
      <c r="BU6" s="415"/>
      <c r="BV6" s="413">
        <v>239879</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67.7</v>
      </c>
      <c r="CU6" s="560"/>
      <c r="CV6" s="560"/>
      <c r="CW6" s="560"/>
      <c r="CX6" s="560"/>
      <c r="CY6" s="560"/>
      <c r="CZ6" s="560"/>
      <c r="DA6" s="561"/>
      <c r="DB6" s="559">
        <v>70.599999999999994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70918</v>
      </c>
      <c r="BO7" s="414"/>
      <c r="BP7" s="414"/>
      <c r="BQ7" s="414"/>
      <c r="BR7" s="414"/>
      <c r="BS7" s="414"/>
      <c r="BT7" s="414"/>
      <c r="BU7" s="415"/>
      <c r="BV7" s="413">
        <v>15392</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1747534</v>
      </c>
      <c r="CU7" s="414"/>
      <c r="CV7" s="414"/>
      <c r="CW7" s="414"/>
      <c r="CX7" s="414"/>
      <c r="CY7" s="414"/>
      <c r="CZ7" s="414"/>
      <c r="DA7" s="415"/>
      <c r="DB7" s="413">
        <v>1698688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297775</v>
      </c>
      <c r="BO8" s="414"/>
      <c r="BP8" s="414"/>
      <c r="BQ8" s="414"/>
      <c r="BR8" s="414"/>
      <c r="BS8" s="414"/>
      <c r="BT8" s="414"/>
      <c r="BU8" s="415"/>
      <c r="BV8" s="413">
        <v>224487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0.23</v>
      </c>
      <c r="CU8" s="523"/>
      <c r="CV8" s="523"/>
      <c r="CW8" s="523"/>
      <c r="CX8" s="523"/>
      <c r="CY8" s="523"/>
      <c r="CZ8" s="523"/>
      <c r="DA8" s="524"/>
      <c r="DB8" s="522">
        <v>0.23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3851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73288</v>
      </c>
      <c r="BO9" s="414"/>
      <c r="BP9" s="414"/>
      <c r="BQ9" s="414"/>
      <c r="BR9" s="414"/>
      <c r="BS9" s="414"/>
      <c r="BT9" s="414"/>
      <c r="BU9" s="415"/>
      <c r="BV9" s="413">
        <v>-239164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8.9</v>
      </c>
      <c r="CU9" s="384"/>
      <c r="CV9" s="384"/>
      <c r="CW9" s="384"/>
      <c r="CX9" s="384"/>
      <c r="CY9" s="384"/>
      <c r="CZ9" s="384"/>
      <c r="DA9" s="385"/>
      <c r="DB9" s="383">
        <v>10.4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4200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11536</v>
      </c>
      <c r="BO10" s="414"/>
      <c r="BP10" s="414"/>
      <c r="BQ10" s="414"/>
      <c r="BR10" s="414"/>
      <c r="BS10" s="414"/>
      <c r="BT10" s="414"/>
      <c r="BU10" s="415"/>
      <c r="BV10" s="413">
        <v>19059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75</v>
      </c>
      <c r="AV11" s="471"/>
      <c r="AW11" s="471"/>
      <c r="AX11" s="471"/>
      <c r="AY11" s="393" t="s">
        <v>108</v>
      </c>
      <c r="AZ11" s="394"/>
      <c r="BA11" s="394"/>
      <c r="BB11" s="394"/>
      <c r="BC11" s="394"/>
      <c r="BD11" s="394"/>
      <c r="BE11" s="394"/>
      <c r="BF11" s="394"/>
      <c r="BG11" s="394"/>
      <c r="BH11" s="394"/>
      <c r="BI11" s="394"/>
      <c r="BJ11" s="394"/>
      <c r="BK11" s="394"/>
      <c r="BL11" s="394"/>
      <c r="BM11" s="395"/>
      <c r="BN11" s="413">
        <v>105000</v>
      </c>
      <c r="BO11" s="414"/>
      <c r="BP11" s="414"/>
      <c r="BQ11" s="414"/>
      <c r="BR11" s="414"/>
      <c r="BS11" s="414"/>
      <c r="BT11" s="414"/>
      <c r="BU11" s="415"/>
      <c r="BV11" s="413">
        <v>100000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3941</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3902</v>
      </c>
      <c r="S13" s="515"/>
      <c r="T13" s="515"/>
      <c r="U13" s="515"/>
      <c r="V13" s="516"/>
      <c r="W13" s="502" t="s">
        <v>121</v>
      </c>
      <c r="X13" s="426"/>
      <c r="Y13" s="426"/>
      <c r="Z13" s="426"/>
      <c r="AA13" s="426"/>
      <c r="AB13" s="427"/>
      <c r="AC13" s="389">
        <v>531</v>
      </c>
      <c r="AD13" s="390"/>
      <c r="AE13" s="390"/>
      <c r="AF13" s="390"/>
      <c r="AG13" s="391"/>
      <c r="AH13" s="389">
        <v>594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189824</v>
      </c>
      <c r="BO13" s="414"/>
      <c r="BP13" s="414"/>
      <c r="BQ13" s="414"/>
      <c r="BR13" s="414"/>
      <c r="BS13" s="414"/>
      <c r="BT13" s="414"/>
      <c r="BU13" s="415"/>
      <c r="BV13" s="413">
        <v>-120105</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-6.6</v>
      </c>
      <c r="CU13" s="384"/>
      <c r="CV13" s="384"/>
      <c r="CW13" s="384"/>
      <c r="CX13" s="384"/>
      <c r="CY13" s="384"/>
      <c r="CZ13" s="384"/>
      <c r="DA13" s="385"/>
      <c r="DB13" s="383">
        <v>-6.4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4012</v>
      </c>
      <c r="S14" s="515"/>
      <c r="T14" s="515"/>
      <c r="U14" s="515"/>
      <c r="V14" s="516"/>
      <c r="W14" s="517"/>
      <c r="X14" s="429"/>
      <c r="Y14" s="429"/>
      <c r="Z14" s="429"/>
      <c r="AA14" s="429"/>
      <c r="AB14" s="430"/>
      <c r="AC14" s="507">
        <v>24.3</v>
      </c>
      <c r="AD14" s="508"/>
      <c r="AE14" s="508"/>
      <c r="AF14" s="508"/>
      <c r="AG14" s="509"/>
      <c r="AH14" s="507">
        <v>26.9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3970</v>
      </c>
      <c r="S15" s="515"/>
      <c r="T15" s="515"/>
      <c r="U15" s="515"/>
      <c r="V15" s="516"/>
      <c r="W15" s="502" t="s">
        <v>128</v>
      </c>
      <c r="X15" s="426"/>
      <c r="Y15" s="426"/>
      <c r="Z15" s="426"/>
      <c r="AA15" s="426"/>
      <c r="AB15" s="427"/>
      <c r="AC15" s="389">
        <v>660</v>
      </c>
      <c r="AD15" s="390"/>
      <c r="AE15" s="390"/>
      <c r="AF15" s="390"/>
      <c r="AG15" s="391"/>
      <c r="AH15" s="389">
        <v>692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376489</v>
      </c>
      <c r="BO15" s="409"/>
      <c r="BP15" s="409"/>
      <c r="BQ15" s="409"/>
      <c r="BR15" s="409"/>
      <c r="BS15" s="409"/>
      <c r="BT15" s="409"/>
      <c r="BU15" s="410"/>
      <c r="BV15" s="408">
        <v>349234</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30.2</v>
      </c>
      <c r="AD16" s="508"/>
      <c r="AE16" s="508"/>
      <c r="AF16" s="508"/>
      <c r="AG16" s="509"/>
      <c r="AH16" s="507">
        <v>31.3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1572340</v>
      </c>
      <c r="BO16" s="414"/>
      <c r="BP16" s="414"/>
      <c r="BQ16" s="414"/>
      <c r="BR16" s="414"/>
      <c r="BS16" s="414"/>
      <c r="BT16" s="414"/>
      <c r="BU16" s="415"/>
      <c r="BV16" s="413">
        <v>1522383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996</v>
      </c>
      <c r="AD17" s="390"/>
      <c r="AE17" s="390"/>
      <c r="AF17" s="390"/>
      <c r="AG17" s="391"/>
      <c r="AH17" s="389">
        <v>920</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464921</v>
      </c>
      <c r="BO17" s="414"/>
      <c r="BP17" s="414"/>
      <c r="BQ17" s="414"/>
      <c r="BR17" s="414"/>
      <c r="BS17" s="414"/>
      <c r="BT17" s="414"/>
      <c r="BU17" s="415"/>
      <c r="BV17" s="413">
        <v>436578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38.119999999999997</v>
      </c>
      <c r="M18" s="478"/>
      <c r="N18" s="478"/>
      <c r="O18" s="478"/>
      <c r="P18" s="478"/>
      <c r="Q18" s="478"/>
      <c r="R18" s="479"/>
      <c r="S18" s="479"/>
      <c r="T18" s="479"/>
      <c r="U18" s="479"/>
      <c r="V18" s="480"/>
      <c r="W18" s="494"/>
      <c r="X18" s="495"/>
      <c r="Y18" s="495"/>
      <c r="Z18" s="495"/>
      <c r="AA18" s="495"/>
      <c r="AB18" s="503"/>
      <c r="AC18" s="377">
        <v>45.5</v>
      </c>
      <c r="AD18" s="378"/>
      <c r="AE18" s="378"/>
      <c r="AF18" s="378"/>
      <c r="AG18" s="481"/>
      <c r="AH18" s="377">
        <v>41.7</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1140723</v>
      </c>
      <c r="BO18" s="414"/>
      <c r="BP18" s="414"/>
      <c r="BQ18" s="414"/>
      <c r="BR18" s="414"/>
      <c r="BS18" s="414"/>
      <c r="BT18" s="414"/>
      <c r="BU18" s="415"/>
      <c r="BV18" s="413">
        <v>1147732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101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2210017</v>
      </c>
      <c r="BO19" s="414"/>
      <c r="BP19" s="414"/>
      <c r="BQ19" s="414"/>
      <c r="BR19" s="414"/>
      <c r="BS19" s="414"/>
      <c r="BT19" s="414"/>
      <c r="BU19" s="415"/>
      <c r="BV19" s="413">
        <v>2042440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1159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1215473</v>
      </c>
      <c r="BO23" s="414"/>
      <c r="BP23" s="414"/>
      <c r="BQ23" s="414"/>
      <c r="BR23" s="414"/>
      <c r="BS23" s="414"/>
      <c r="BT23" s="414"/>
      <c r="BU23" s="415"/>
      <c r="BV23" s="413">
        <v>1228694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6940</v>
      </c>
      <c r="R24" s="390"/>
      <c r="S24" s="390"/>
      <c r="T24" s="390"/>
      <c r="U24" s="390"/>
      <c r="V24" s="391"/>
      <c r="W24" s="455"/>
      <c r="X24" s="446"/>
      <c r="Y24" s="447"/>
      <c r="Z24" s="386" t="s">
        <v>152</v>
      </c>
      <c r="AA24" s="387"/>
      <c r="AB24" s="387"/>
      <c r="AC24" s="387"/>
      <c r="AD24" s="387"/>
      <c r="AE24" s="387"/>
      <c r="AF24" s="387"/>
      <c r="AG24" s="388"/>
      <c r="AH24" s="389">
        <v>36</v>
      </c>
      <c r="AI24" s="390"/>
      <c r="AJ24" s="390"/>
      <c r="AK24" s="390"/>
      <c r="AL24" s="391"/>
      <c r="AM24" s="389">
        <v>101124</v>
      </c>
      <c r="AN24" s="390"/>
      <c r="AO24" s="390"/>
      <c r="AP24" s="390"/>
      <c r="AQ24" s="390"/>
      <c r="AR24" s="391"/>
      <c r="AS24" s="389">
        <v>2809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688773</v>
      </c>
      <c r="BO24" s="414"/>
      <c r="BP24" s="414"/>
      <c r="BQ24" s="414"/>
      <c r="BR24" s="414"/>
      <c r="BS24" s="414"/>
      <c r="BT24" s="414"/>
      <c r="BU24" s="415"/>
      <c r="BV24" s="413">
        <v>682694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5920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5010</v>
      </c>
      <c r="R26" s="390"/>
      <c r="S26" s="390"/>
      <c r="T26" s="390"/>
      <c r="U26" s="390"/>
      <c r="V26" s="391"/>
      <c r="W26" s="455"/>
      <c r="X26" s="446"/>
      <c r="Y26" s="447"/>
      <c r="Z26" s="386" t="s">
        <v>158</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2346</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1681</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3344442</v>
      </c>
      <c r="BO28" s="409"/>
      <c r="BP28" s="409"/>
      <c r="BQ28" s="409"/>
      <c r="BR28" s="409"/>
      <c r="BS28" s="409"/>
      <c r="BT28" s="409"/>
      <c r="BU28" s="410"/>
      <c r="BV28" s="408">
        <v>3312906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8</v>
      </c>
      <c r="M29" s="390"/>
      <c r="N29" s="390"/>
      <c r="O29" s="390"/>
      <c r="P29" s="391"/>
      <c r="Q29" s="389">
        <v>1349</v>
      </c>
      <c r="R29" s="390"/>
      <c r="S29" s="390"/>
      <c r="T29" s="390"/>
      <c r="U29" s="390"/>
      <c r="V29" s="391"/>
      <c r="W29" s="456"/>
      <c r="X29" s="457"/>
      <c r="Y29" s="458"/>
      <c r="Z29" s="386" t="s">
        <v>168</v>
      </c>
      <c r="AA29" s="387"/>
      <c r="AB29" s="387"/>
      <c r="AC29" s="387"/>
      <c r="AD29" s="387"/>
      <c r="AE29" s="387"/>
      <c r="AF29" s="387"/>
      <c r="AG29" s="388"/>
      <c r="AH29" s="389">
        <v>36</v>
      </c>
      <c r="AI29" s="390"/>
      <c r="AJ29" s="390"/>
      <c r="AK29" s="390"/>
      <c r="AL29" s="391"/>
      <c r="AM29" s="389">
        <v>101124</v>
      </c>
      <c r="AN29" s="390"/>
      <c r="AO29" s="390"/>
      <c r="AP29" s="390"/>
      <c r="AQ29" s="390"/>
      <c r="AR29" s="391"/>
      <c r="AS29" s="389">
        <v>2809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924456</v>
      </c>
      <c r="BO29" s="414"/>
      <c r="BP29" s="414"/>
      <c r="BQ29" s="414"/>
      <c r="BR29" s="414"/>
      <c r="BS29" s="414"/>
      <c r="BT29" s="414"/>
      <c r="BU29" s="415"/>
      <c r="BV29" s="413">
        <v>924456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93.6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2661078</v>
      </c>
      <c r="BO30" s="417"/>
      <c r="BP30" s="417"/>
      <c r="BQ30" s="417"/>
      <c r="BR30" s="417"/>
      <c r="BS30" s="417"/>
      <c r="BT30" s="417"/>
      <c r="BU30" s="418"/>
      <c r="BV30" s="416">
        <v>2301944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下條村国民健康保険特別会計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下條村営水道特別会計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南信州広域連合（一般会計）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株式会社　そばの城</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下條村介護保険特別会計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南信州広域連合（南信州広域振興基金特別会計）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株式会社　飯田カントリー倶楽部</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下條村後期高齢者医療特別会計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南信州広域連合（飯田広域消防特別会計）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長野県市町村自治振興組合（一般会計）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長野県地方税滞納整理機構（一般会計）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長野県市町村総合事務組合（一般会計）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長野県市町村総合事務組合（非常勤職員公務災害補償特別会計）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長野県後期高齢者医療広域連合（一般会計）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長野県後期高齢者医療広域連合（後期高齢者医療事業会計）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15</v>
      </c>
      <c r="BX43" s="373"/>
      <c r="BY43" s="372" t="str">
        <f>IF('各会計、関係団体の財政状況及び健全化判断比率'!B77="","",'各会計、関係団体の財政状況及び健全化判断比率'!B77)</f>
        <v>下伊那郡土木技術センター</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0" t="s">
        <v>518</v>
      </c>
      <c r="D34" s="1180"/>
      <c r="E34" s="1181"/>
      <c r="F34" s="32">
        <v>14.54</v>
      </c>
      <c r="G34" s="33">
        <v>19.82</v>
      </c>
      <c r="H34" s="33">
        <v>26.94</v>
      </c>
      <c r="I34" s="33">
        <v>13.21</v>
      </c>
      <c r="J34" s="34">
        <v>17.03</v>
      </c>
      <c r="K34" s="22"/>
      <c r="L34" s="22"/>
      <c r="M34" s="22"/>
      <c r="N34" s="22"/>
      <c r="O34" s="22"/>
      <c r="P34" s="22"/>
    </row>
    <row r="35" spans="1:16" ht="39" customHeight="1">
      <c r="A35" s="22"/>
      <c r="B35" s="35"/>
      <c r="C35" s="1174" t="s">
        <v>519</v>
      </c>
      <c r="D35" s="1175"/>
      <c r="E35" s="1176"/>
      <c r="F35" s="36">
        <v>0</v>
      </c>
      <c r="G35" s="37">
        <v>0.28000000000000003</v>
      </c>
      <c r="H35" s="37">
        <v>0.28999999999999998</v>
      </c>
      <c r="I35" s="37">
        <v>0.56999999999999995</v>
      </c>
      <c r="J35" s="38">
        <v>0.7</v>
      </c>
      <c r="K35" s="22"/>
      <c r="L35" s="22"/>
      <c r="M35" s="22"/>
      <c r="N35" s="22"/>
      <c r="O35" s="22"/>
      <c r="P35" s="22"/>
    </row>
    <row r="36" spans="1:16" ht="39" customHeight="1">
      <c r="A36" s="22"/>
      <c r="B36" s="35"/>
      <c r="C36" s="1174" t="s">
        <v>520</v>
      </c>
      <c r="D36" s="1175"/>
      <c r="E36" s="1176"/>
      <c r="F36" s="36">
        <v>1.93</v>
      </c>
      <c r="G36" s="37">
        <v>0.36</v>
      </c>
      <c r="H36" s="37">
        <v>1.39</v>
      </c>
      <c r="I36" s="37">
        <v>1.53</v>
      </c>
      <c r="J36" s="38">
        <v>0.59</v>
      </c>
      <c r="K36" s="22"/>
      <c r="L36" s="22"/>
      <c r="M36" s="22"/>
      <c r="N36" s="22"/>
      <c r="O36" s="22"/>
      <c r="P36" s="22"/>
    </row>
    <row r="37" spans="1:16" ht="39" customHeight="1">
      <c r="A37" s="22"/>
      <c r="B37" s="35"/>
      <c r="C37" s="1174" t="s">
        <v>521</v>
      </c>
      <c r="D37" s="1175"/>
      <c r="E37" s="1176"/>
      <c r="F37" s="36">
        <v>7.0000000000000007E-2</v>
      </c>
      <c r="G37" s="37">
        <v>0.05</v>
      </c>
      <c r="H37" s="37">
        <v>0.16</v>
      </c>
      <c r="I37" s="37">
        <v>0.1</v>
      </c>
      <c r="J37" s="38">
        <v>0.14000000000000001</v>
      </c>
      <c r="K37" s="22"/>
      <c r="L37" s="22"/>
      <c r="M37" s="22"/>
      <c r="N37" s="22"/>
      <c r="O37" s="22"/>
      <c r="P37" s="22"/>
    </row>
    <row r="38" spans="1:16" ht="39" customHeight="1">
      <c r="A38" s="22"/>
      <c r="B38" s="35"/>
      <c r="C38" s="1174" t="s">
        <v>522</v>
      </c>
      <c r="D38" s="1175"/>
      <c r="E38" s="1176"/>
      <c r="F38" s="36">
        <v>0.01</v>
      </c>
      <c r="G38" s="37">
        <v>0</v>
      </c>
      <c r="H38" s="37">
        <v>0</v>
      </c>
      <c r="I38" s="37">
        <v>0</v>
      </c>
      <c r="J38" s="38">
        <v>0</v>
      </c>
      <c r="K38" s="22"/>
      <c r="L38" s="22"/>
      <c r="M38" s="22"/>
      <c r="N38" s="22"/>
      <c r="O38" s="22"/>
      <c r="P38" s="22"/>
    </row>
    <row r="39" spans="1:16" ht="39" customHeight="1">
      <c r="A39" s="22"/>
      <c r="B39" s="35"/>
      <c r="C39" s="1174"/>
      <c r="D39" s="1175"/>
      <c r="E39" s="1176"/>
      <c r="F39" s="36"/>
      <c r="G39" s="37"/>
      <c r="H39" s="37"/>
      <c r="I39" s="37"/>
      <c r="J39" s="38"/>
      <c r="K39" s="22"/>
      <c r="L39" s="22"/>
      <c r="M39" s="22"/>
      <c r="N39" s="22"/>
      <c r="O39" s="22"/>
      <c r="P39" s="22"/>
    </row>
    <row r="40" spans="1:16" ht="39" customHeight="1">
      <c r="A40" s="22"/>
      <c r="B40" s="35"/>
      <c r="C40" s="1174"/>
      <c r="D40" s="1175"/>
      <c r="E40" s="1176"/>
      <c r="F40" s="36"/>
      <c r="G40" s="37"/>
      <c r="H40" s="37"/>
      <c r="I40" s="37"/>
      <c r="J40" s="38"/>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523</v>
      </c>
      <c r="D42" s="1175"/>
      <c r="E42" s="1176"/>
      <c r="F42" s="36" t="s">
        <v>472</v>
      </c>
      <c r="G42" s="37" t="s">
        <v>472</v>
      </c>
      <c r="H42" s="37" t="s">
        <v>472</v>
      </c>
      <c r="I42" s="37" t="s">
        <v>472</v>
      </c>
      <c r="J42" s="38" t="s">
        <v>472</v>
      </c>
      <c r="K42" s="22"/>
      <c r="L42" s="22"/>
      <c r="M42" s="22"/>
      <c r="N42" s="22"/>
      <c r="O42" s="22"/>
      <c r="P42" s="22"/>
    </row>
    <row r="43" spans="1:16" ht="39" customHeight="1" thickBot="1">
      <c r="A43" s="22"/>
      <c r="B43" s="40"/>
      <c r="C43" s="1177" t="s">
        <v>524</v>
      </c>
      <c r="D43" s="1178"/>
      <c r="E43" s="1179"/>
      <c r="F43" s="41" t="s">
        <v>472</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0" t="s">
        <v>10</v>
      </c>
      <c r="C45" s="1191"/>
      <c r="D45" s="58"/>
      <c r="E45" s="1196" t="s">
        <v>11</v>
      </c>
      <c r="F45" s="1196"/>
      <c r="G45" s="1196"/>
      <c r="H45" s="1196"/>
      <c r="I45" s="1196"/>
      <c r="J45" s="1197"/>
      <c r="K45" s="59">
        <v>196</v>
      </c>
      <c r="L45" s="60">
        <v>146</v>
      </c>
      <c r="M45" s="60">
        <v>143</v>
      </c>
      <c r="N45" s="60">
        <v>115</v>
      </c>
      <c r="O45" s="61">
        <v>91</v>
      </c>
      <c r="P45" s="48"/>
      <c r="Q45" s="48"/>
      <c r="R45" s="48"/>
      <c r="S45" s="48"/>
      <c r="T45" s="48"/>
      <c r="U45" s="48"/>
    </row>
    <row r="46" spans="1:21" ht="30.75" customHeight="1">
      <c r="A46" s="48"/>
      <c r="B46" s="1192"/>
      <c r="C46" s="1193"/>
      <c r="D46" s="62"/>
      <c r="E46" s="1184" t="s">
        <v>12</v>
      </c>
      <c r="F46" s="1184"/>
      <c r="G46" s="1184"/>
      <c r="H46" s="1184"/>
      <c r="I46" s="1184"/>
      <c r="J46" s="1185"/>
      <c r="K46" s="63" t="s">
        <v>472</v>
      </c>
      <c r="L46" s="64" t="s">
        <v>472</v>
      </c>
      <c r="M46" s="64" t="s">
        <v>472</v>
      </c>
      <c r="N46" s="64" t="s">
        <v>472</v>
      </c>
      <c r="O46" s="65" t="s">
        <v>472</v>
      </c>
      <c r="P46" s="48"/>
      <c r="Q46" s="48"/>
      <c r="R46" s="48"/>
      <c r="S46" s="48"/>
      <c r="T46" s="48"/>
      <c r="U46" s="48"/>
    </row>
    <row r="47" spans="1:21" ht="30.75" customHeight="1">
      <c r="A47" s="48"/>
      <c r="B47" s="1192"/>
      <c r="C47" s="1193"/>
      <c r="D47" s="62"/>
      <c r="E47" s="1184" t="s">
        <v>13</v>
      </c>
      <c r="F47" s="1184"/>
      <c r="G47" s="1184"/>
      <c r="H47" s="1184"/>
      <c r="I47" s="1184"/>
      <c r="J47" s="1185"/>
      <c r="K47" s="63" t="s">
        <v>472</v>
      </c>
      <c r="L47" s="64" t="s">
        <v>472</v>
      </c>
      <c r="M47" s="64" t="s">
        <v>472</v>
      </c>
      <c r="N47" s="64" t="s">
        <v>472</v>
      </c>
      <c r="O47" s="65" t="s">
        <v>472</v>
      </c>
      <c r="P47" s="48"/>
      <c r="Q47" s="48"/>
      <c r="R47" s="48"/>
      <c r="S47" s="48"/>
      <c r="T47" s="48"/>
      <c r="U47" s="48"/>
    </row>
    <row r="48" spans="1:21" ht="30.75" customHeight="1">
      <c r="A48" s="48"/>
      <c r="B48" s="1192"/>
      <c r="C48" s="1193"/>
      <c r="D48" s="62"/>
      <c r="E48" s="1184" t="s">
        <v>14</v>
      </c>
      <c r="F48" s="1184"/>
      <c r="G48" s="1184"/>
      <c r="H48" s="1184"/>
      <c r="I48" s="1184"/>
      <c r="J48" s="1185"/>
      <c r="K48" s="63">
        <v>23</v>
      </c>
      <c r="L48" s="64">
        <v>24</v>
      </c>
      <c r="M48" s="64">
        <v>24</v>
      </c>
      <c r="N48" s="64">
        <v>24</v>
      </c>
      <c r="O48" s="65">
        <v>28</v>
      </c>
      <c r="P48" s="48"/>
      <c r="Q48" s="48"/>
      <c r="R48" s="48"/>
      <c r="S48" s="48"/>
      <c r="T48" s="48"/>
      <c r="U48" s="48"/>
    </row>
    <row r="49" spans="1:21" ht="30.75" customHeight="1">
      <c r="A49" s="48"/>
      <c r="B49" s="1192"/>
      <c r="C49" s="1193"/>
      <c r="D49" s="62"/>
      <c r="E49" s="1184" t="s">
        <v>15</v>
      </c>
      <c r="F49" s="1184"/>
      <c r="G49" s="1184"/>
      <c r="H49" s="1184"/>
      <c r="I49" s="1184"/>
      <c r="J49" s="1185"/>
      <c r="K49" s="63">
        <v>15</v>
      </c>
      <c r="L49" s="64">
        <v>15</v>
      </c>
      <c r="M49" s="64">
        <v>12</v>
      </c>
      <c r="N49" s="64">
        <v>4</v>
      </c>
      <c r="O49" s="65">
        <v>14</v>
      </c>
      <c r="P49" s="48"/>
      <c r="Q49" s="48"/>
      <c r="R49" s="48"/>
      <c r="S49" s="48"/>
      <c r="T49" s="48"/>
      <c r="U49" s="48"/>
    </row>
    <row r="50" spans="1:21" ht="30.75" customHeight="1">
      <c r="A50" s="48"/>
      <c r="B50" s="1192"/>
      <c r="C50" s="1193"/>
      <c r="D50" s="62"/>
      <c r="E50" s="1184" t="s">
        <v>16</v>
      </c>
      <c r="F50" s="1184"/>
      <c r="G50" s="1184"/>
      <c r="H50" s="1184"/>
      <c r="I50" s="1184"/>
      <c r="J50" s="1185"/>
      <c r="K50" s="63" t="s">
        <v>472</v>
      </c>
      <c r="L50" s="64" t="s">
        <v>472</v>
      </c>
      <c r="M50" s="64" t="s">
        <v>472</v>
      </c>
      <c r="N50" s="64" t="s">
        <v>472</v>
      </c>
      <c r="O50" s="65" t="s">
        <v>472</v>
      </c>
      <c r="P50" s="48"/>
      <c r="Q50" s="48"/>
      <c r="R50" s="48"/>
      <c r="S50" s="48"/>
      <c r="T50" s="48"/>
      <c r="U50" s="48"/>
    </row>
    <row r="51" spans="1:21" ht="30.75" customHeight="1">
      <c r="A51" s="48"/>
      <c r="B51" s="1194"/>
      <c r="C51" s="1195"/>
      <c r="D51" s="66"/>
      <c r="E51" s="1184" t="s">
        <v>17</v>
      </c>
      <c r="F51" s="1184"/>
      <c r="G51" s="1184"/>
      <c r="H51" s="1184"/>
      <c r="I51" s="1184"/>
      <c r="J51" s="1185"/>
      <c r="K51" s="63" t="s">
        <v>472</v>
      </c>
      <c r="L51" s="64" t="s">
        <v>472</v>
      </c>
      <c r="M51" s="64" t="s">
        <v>472</v>
      </c>
      <c r="N51" s="64">
        <v>0</v>
      </c>
      <c r="O51" s="65" t="s">
        <v>472</v>
      </c>
      <c r="P51" s="48"/>
      <c r="Q51" s="48"/>
      <c r="R51" s="48"/>
      <c r="S51" s="48"/>
      <c r="T51" s="48"/>
      <c r="U51" s="48"/>
    </row>
    <row r="52" spans="1:21" ht="30.75" customHeight="1">
      <c r="A52" s="48"/>
      <c r="B52" s="1182" t="s">
        <v>18</v>
      </c>
      <c r="C52" s="1183"/>
      <c r="D52" s="66"/>
      <c r="E52" s="1184" t="s">
        <v>19</v>
      </c>
      <c r="F52" s="1184"/>
      <c r="G52" s="1184"/>
      <c r="H52" s="1184"/>
      <c r="I52" s="1184"/>
      <c r="J52" s="1185"/>
      <c r="K52" s="63">
        <v>300</v>
      </c>
      <c r="L52" s="64">
        <v>272</v>
      </c>
      <c r="M52" s="64">
        <v>268</v>
      </c>
      <c r="N52" s="64">
        <v>250</v>
      </c>
      <c r="O52" s="65">
        <v>231</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-66</v>
      </c>
      <c r="L53" s="69">
        <v>-87</v>
      </c>
      <c r="M53" s="69">
        <v>-89</v>
      </c>
      <c r="N53" s="69">
        <v>-107</v>
      </c>
      <c r="O53" s="70">
        <v>-98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210" t="s">
        <v>23</v>
      </c>
      <c r="C41" s="1211"/>
      <c r="D41" s="81"/>
      <c r="E41" s="1212" t="s">
        <v>24</v>
      </c>
      <c r="F41" s="1212"/>
      <c r="G41" s="1212"/>
      <c r="H41" s="1213"/>
      <c r="I41" s="82">
        <v>1173</v>
      </c>
      <c r="J41" s="83">
        <v>1137</v>
      </c>
      <c r="K41" s="83">
        <v>1117</v>
      </c>
      <c r="L41" s="83">
        <v>1229</v>
      </c>
      <c r="M41" s="84">
        <v>1320</v>
      </c>
    </row>
    <row r="42" spans="2:13" ht="27.75" customHeight="1">
      <c r="B42" s="1200"/>
      <c r="C42" s="1201"/>
      <c r="D42" s="85"/>
      <c r="E42" s="1204" t="s">
        <v>25</v>
      </c>
      <c r="F42" s="1204"/>
      <c r="G42" s="1204"/>
      <c r="H42" s="1205"/>
      <c r="I42" s="86" t="s">
        <v>472</v>
      </c>
      <c r="J42" s="87" t="s">
        <v>472</v>
      </c>
      <c r="K42" s="87" t="s">
        <v>472</v>
      </c>
      <c r="L42" s="87" t="s">
        <v>472</v>
      </c>
      <c r="M42" s="88" t="s">
        <v>472</v>
      </c>
    </row>
    <row r="43" spans="2:13" ht="27.75" customHeight="1">
      <c r="B43" s="1200"/>
      <c r="C43" s="1201"/>
      <c r="D43" s="85"/>
      <c r="E43" s="1204" t="s">
        <v>26</v>
      </c>
      <c r="F43" s="1204"/>
      <c r="G43" s="1204"/>
      <c r="H43" s="1205"/>
      <c r="I43" s="86">
        <v>133</v>
      </c>
      <c r="J43" s="87">
        <v>119</v>
      </c>
      <c r="K43" s="87">
        <v>104</v>
      </c>
      <c r="L43" s="87">
        <v>87</v>
      </c>
      <c r="M43" s="88">
        <v>71</v>
      </c>
    </row>
    <row r="44" spans="2:13" ht="27.75" customHeight="1">
      <c r="B44" s="1200"/>
      <c r="C44" s="1201"/>
      <c r="D44" s="85"/>
      <c r="E44" s="1204" t="s">
        <v>27</v>
      </c>
      <c r="F44" s="1204"/>
      <c r="G44" s="1204"/>
      <c r="H44" s="1205"/>
      <c r="I44" s="86">
        <v>62</v>
      </c>
      <c r="J44" s="87">
        <v>25</v>
      </c>
      <c r="K44" s="87">
        <v>24</v>
      </c>
      <c r="L44" s="87">
        <v>20</v>
      </c>
      <c r="M44" s="88">
        <v>23</v>
      </c>
    </row>
    <row r="45" spans="2:13" ht="27.75" customHeight="1">
      <c r="B45" s="1200"/>
      <c r="C45" s="1201"/>
      <c r="D45" s="85"/>
      <c r="E45" s="1204" t="s">
        <v>28</v>
      </c>
      <c r="F45" s="1204"/>
      <c r="G45" s="1204"/>
      <c r="H45" s="1205"/>
      <c r="I45" s="86">
        <v>505</v>
      </c>
      <c r="J45" s="87">
        <v>498</v>
      </c>
      <c r="K45" s="87">
        <v>490</v>
      </c>
      <c r="L45" s="87">
        <v>506</v>
      </c>
      <c r="M45" s="88">
        <v>515</v>
      </c>
    </row>
    <row r="46" spans="2:13" ht="27.75" customHeight="1">
      <c r="B46" s="1200"/>
      <c r="C46" s="1201"/>
      <c r="D46" s="85"/>
      <c r="E46" s="1204" t="s">
        <v>29</v>
      </c>
      <c r="F46" s="1204"/>
      <c r="G46" s="1204"/>
      <c r="H46" s="1205"/>
      <c r="I46" s="86" t="s">
        <v>472</v>
      </c>
      <c r="J46" s="87" t="s">
        <v>472</v>
      </c>
      <c r="K46" s="87" t="s">
        <v>472</v>
      </c>
      <c r="L46" s="87" t="s">
        <v>472</v>
      </c>
      <c r="M46" s="88" t="s">
        <v>472</v>
      </c>
    </row>
    <row r="47" spans="2:13" ht="27.75" customHeight="1">
      <c r="B47" s="1200"/>
      <c r="C47" s="1201"/>
      <c r="D47" s="85"/>
      <c r="E47" s="1204" t="s">
        <v>30</v>
      </c>
      <c r="F47" s="1204"/>
      <c r="G47" s="1204"/>
      <c r="H47" s="1205"/>
      <c r="I47" s="86" t="s">
        <v>472</v>
      </c>
      <c r="J47" s="87" t="s">
        <v>472</v>
      </c>
      <c r="K47" s="87" t="s">
        <v>472</v>
      </c>
      <c r="L47" s="87" t="s">
        <v>472</v>
      </c>
      <c r="M47" s="88" t="s">
        <v>472</v>
      </c>
    </row>
    <row r="48" spans="2:13" ht="27.75" customHeight="1">
      <c r="B48" s="1202"/>
      <c r="C48" s="1203"/>
      <c r="D48" s="85"/>
      <c r="E48" s="1204" t="s">
        <v>31</v>
      </c>
      <c r="F48" s="1204"/>
      <c r="G48" s="1204"/>
      <c r="H48" s="1205"/>
      <c r="I48" s="86" t="s">
        <v>472</v>
      </c>
      <c r="J48" s="87" t="s">
        <v>472</v>
      </c>
      <c r="K48" s="87" t="s">
        <v>472</v>
      </c>
      <c r="L48" s="87" t="s">
        <v>472</v>
      </c>
      <c r="M48" s="88" t="s">
        <v>472</v>
      </c>
    </row>
    <row r="49" spans="2:13" ht="27.75" customHeight="1">
      <c r="B49" s="1198" t="s">
        <v>32</v>
      </c>
      <c r="C49" s="1199"/>
      <c r="D49" s="89"/>
      <c r="E49" s="1204" t="s">
        <v>33</v>
      </c>
      <c r="F49" s="1204"/>
      <c r="G49" s="1204"/>
      <c r="H49" s="1205"/>
      <c r="I49" s="86">
        <v>5083</v>
      </c>
      <c r="J49" s="87">
        <v>5622</v>
      </c>
      <c r="K49" s="87">
        <v>5952</v>
      </c>
      <c r="L49" s="87">
        <v>6606</v>
      </c>
      <c r="M49" s="88">
        <v>7004</v>
      </c>
    </row>
    <row r="50" spans="2:13" ht="27.75" customHeight="1">
      <c r="B50" s="1200"/>
      <c r="C50" s="1201"/>
      <c r="D50" s="85"/>
      <c r="E50" s="1204" t="s">
        <v>34</v>
      </c>
      <c r="F50" s="1204"/>
      <c r="G50" s="1204"/>
      <c r="H50" s="1205"/>
      <c r="I50" s="86">
        <v>39</v>
      </c>
      <c r="J50" s="87">
        <v>21</v>
      </c>
      <c r="K50" s="87">
        <v>3</v>
      </c>
      <c r="L50" s="87" t="s">
        <v>472</v>
      </c>
      <c r="M50" s="88" t="s">
        <v>472</v>
      </c>
    </row>
    <row r="51" spans="2:13" ht="27.75" customHeight="1">
      <c r="B51" s="1202"/>
      <c r="C51" s="1203"/>
      <c r="D51" s="85"/>
      <c r="E51" s="1204" t="s">
        <v>35</v>
      </c>
      <c r="F51" s="1204"/>
      <c r="G51" s="1204"/>
      <c r="H51" s="1205"/>
      <c r="I51" s="86">
        <v>1996</v>
      </c>
      <c r="J51" s="87">
        <v>1877</v>
      </c>
      <c r="K51" s="87">
        <v>1828</v>
      </c>
      <c r="L51" s="87">
        <v>1863</v>
      </c>
      <c r="M51" s="88">
        <v>1728</v>
      </c>
    </row>
    <row r="52" spans="2:13" ht="27.75" customHeight="1" thickBot="1">
      <c r="B52" s="1206" t="s">
        <v>20</v>
      </c>
      <c r="C52" s="1207"/>
      <c r="D52" s="90"/>
      <c r="E52" s="1208" t="s">
        <v>36</v>
      </c>
      <c r="F52" s="1208"/>
      <c r="G52" s="1208"/>
      <c r="H52" s="1209"/>
      <c r="I52" s="91">
        <v>-5245</v>
      </c>
      <c r="J52" s="92">
        <v>-5741</v>
      </c>
      <c r="K52" s="92">
        <v>-6049</v>
      </c>
      <c r="L52" s="92">
        <v>-6627</v>
      </c>
      <c r="M52" s="93">
        <v>-6803</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546</v>
      </c>
      <c r="C41" s="246"/>
      <c r="D41" s="246"/>
      <c r="E41" s="246"/>
      <c r="F41" s="246"/>
      <c r="G41" s="246"/>
      <c r="H41" s="246"/>
      <c r="I41" s="246"/>
      <c r="J41" s="246"/>
      <c r="K41" s="246"/>
      <c r="L41" s="246"/>
      <c r="M41" s="246"/>
      <c r="N41" s="246"/>
      <c r="O41" s="246"/>
      <c r="P41" s="247"/>
    </row>
    <row r="42" spans="2:17">
      <c r="B42" s="248"/>
      <c r="C42" s="244"/>
      <c r="D42" s="244"/>
      <c r="E42" s="244"/>
      <c r="F42" s="244"/>
      <c r="G42" s="351" t="s">
        <v>547</v>
      </c>
      <c r="I42" s="352"/>
      <c r="J42" s="352"/>
      <c r="K42" s="352"/>
      <c r="L42" s="244"/>
      <c r="M42" s="244"/>
      <c r="N42" s="244"/>
      <c r="O42" s="244"/>
    </row>
    <row r="43" spans="2:17">
      <c r="B43" s="248"/>
      <c r="C43" s="244"/>
      <c r="D43" s="244"/>
      <c r="E43" s="244"/>
      <c r="F43" s="244"/>
      <c r="G43" s="1250"/>
      <c r="H43" s="1227"/>
      <c r="I43" s="1227"/>
      <c r="J43" s="1227"/>
      <c r="K43" s="1227"/>
      <c r="L43" s="1227"/>
      <c r="M43" s="1227"/>
      <c r="N43" s="1227"/>
      <c r="O43" s="1228"/>
    </row>
    <row r="44" spans="2:17">
      <c r="B44" s="248"/>
      <c r="C44" s="244"/>
      <c r="D44" s="244"/>
      <c r="E44" s="244"/>
      <c r="F44" s="244"/>
      <c r="G44" s="1229"/>
      <c r="H44" s="1230"/>
      <c r="I44" s="1230"/>
      <c r="J44" s="1230"/>
      <c r="K44" s="1230"/>
      <c r="L44" s="1230"/>
      <c r="M44" s="1230"/>
      <c r="N44" s="1230"/>
      <c r="O44" s="1231"/>
    </row>
    <row r="45" spans="2:17">
      <c r="B45" s="248"/>
      <c r="C45" s="244"/>
      <c r="D45" s="244"/>
      <c r="E45" s="244"/>
      <c r="F45" s="244"/>
      <c r="G45" s="1229"/>
      <c r="H45" s="1230"/>
      <c r="I45" s="1230"/>
      <c r="J45" s="1230"/>
      <c r="K45" s="1230"/>
      <c r="L45" s="1230"/>
      <c r="M45" s="1230"/>
      <c r="N45" s="1230"/>
      <c r="O45" s="1231"/>
    </row>
    <row r="46" spans="2:17">
      <c r="B46" s="248"/>
      <c r="C46" s="244"/>
      <c r="D46" s="244"/>
      <c r="E46" s="244"/>
      <c r="F46" s="244"/>
      <c r="G46" s="1229"/>
      <c r="H46" s="1230"/>
      <c r="I46" s="1230"/>
      <c r="J46" s="1230"/>
      <c r="K46" s="1230"/>
      <c r="L46" s="1230"/>
      <c r="M46" s="1230"/>
      <c r="N46" s="1230"/>
      <c r="O46" s="1231"/>
    </row>
    <row r="47" spans="2:17">
      <c r="B47" s="248"/>
      <c r="C47" s="244"/>
      <c r="D47" s="244"/>
      <c r="E47" s="244"/>
      <c r="F47" s="244"/>
      <c r="G47" s="1232"/>
      <c r="H47" s="1233"/>
      <c r="I47" s="1233"/>
      <c r="J47" s="1233"/>
      <c r="K47" s="1233"/>
      <c r="L47" s="1233"/>
      <c r="M47" s="1233"/>
      <c r="N47" s="1233"/>
      <c r="O47" s="1234"/>
    </row>
    <row r="48" spans="2:17">
      <c r="B48" s="248"/>
      <c r="C48" s="244"/>
      <c r="D48" s="244"/>
      <c r="E48" s="244"/>
      <c r="F48" s="244"/>
      <c r="G48" s="244"/>
      <c r="H48" s="353"/>
      <c r="I48" s="353"/>
      <c r="J48" s="353"/>
    </row>
    <row r="49" spans="1:17">
      <c r="B49" s="248"/>
      <c r="C49" s="244"/>
      <c r="D49" s="244"/>
      <c r="E49" s="244"/>
      <c r="F49" s="244"/>
      <c r="G49" s="243" t="s">
        <v>548</v>
      </c>
    </row>
    <row r="50" spans="1:17">
      <c r="B50" s="248"/>
      <c r="C50" s="244"/>
      <c r="D50" s="244"/>
      <c r="E50" s="244"/>
      <c r="F50" s="244"/>
      <c r="G50" s="1235"/>
      <c r="H50" s="1236"/>
      <c r="I50" s="1236"/>
      <c r="J50" s="1237"/>
      <c r="K50" s="354" t="s">
        <v>512</v>
      </c>
      <c r="L50" s="354" t="s">
        <v>513</v>
      </c>
      <c r="M50" s="354" t="s">
        <v>514</v>
      </c>
      <c r="N50" s="354" t="s">
        <v>515</v>
      </c>
      <c r="O50" s="354" t="s">
        <v>516</v>
      </c>
    </row>
    <row r="51" spans="1:17">
      <c r="B51" s="248"/>
      <c r="C51" s="244"/>
      <c r="D51" s="244"/>
      <c r="E51" s="244"/>
      <c r="F51" s="244"/>
      <c r="G51" s="1238" t="s">
        <v>549</v>
      </c>
      <c r="H51" s="1239"/>
      <c r="I51" s="1244" t="s">
        <v>550</v>
      </c>
      <c r="J51" s="1244"/>
      <c r="K51" s="1248"/>
      <c r="L51" s="1248"/>
      <c r="M51" s="1248"/>
      <c r="N51" s="1248"/>
      <c r="O51" s="1248"/>
    </row>
    <row r="52" spans="1:17">
      <c r="B52" s="248"/>
      <c r="C52" s="244"/>
      <c r="D52" s="244"/>
      <c r="E52" s="244"/>
      <c r="F52" s="244"/>
      <c r="G52" s="1240"/>
      <c r="H52" s="1241"/>
      <c r="I52" s="1245"/>
      <c r="J52" s="1245"/>
      <c r="K52" s="1214"/>
      <c r="L52" s="1214"/>
      <c r="M52" s="1214"/>
      <c r="N52" s="1214"/>
      <c r="O52" s="1214"/>
    </row>
    <row r="53" spans="1:17">
      <c r="A53" s="355"/>
      <c r="B53" s="248"/>
      <c r="C53" s="244"/>
      <c r="D53" s="244"/>
      <c r="E53" s="244"/>
      <c r="F53" s="244"/>
      <c r="G53" s="1240"/>
      <c r="H53" s="1241"/>
      <c r="I53" s="1224" t="s">
        <v>551</v>
      </c>
      <c r="J53" s="1224"/>
      <c r="K53" s="1249"/>
      <c r="L53" s="1249"/>
      <c r="M53" s="1249"/>
      <c r="N53" s="1249"/>
      <c r="O53" s="1249"/>
    </row>
    <row r="54" spans="1:17">
      <c r="A54" s="355"/>
      <c r="B54" s="248"/>
      <c r="C54" s="244"/>
      <c r="D54" s="244"/>
      <c r="E54" s="244"/>
      <c r="F54" s="244"/>
      <c r="G54" s="1242"/>
      <c r="H54" s="1243"/>
      <c r="I54" s="1224"/>
      <c r="J54" s="1224"/>
      <c r="K54" s="1247"/>
      <c r="L54" s="1247"/>
      <c r="M54" s="1247"/>
      <c r="N54" s="1247"/>
      <c r="O54" s="1247"/>
    </row>
    <row r="55" spans="1:17">
      <c r="A55" s="355"/>
      <c r="B55" s="248"/>
      <c r="C55" s="244"/>
      <c r="D55" s="244"/>
      <c r="E55" s="244"/>
      <c r="F55" s="244"/>
      <c r="G55" s="1218" t="s">
        <v>552</v>
      </c>
      <c r="H55" s="1219"/>
      <c r="I55" s="1224" t="s">
        <v>550</v>
      </c>
      <c r="J55" s="1224"/>
      <c r="K55" s="1248"/>
      <c r="L55" s="1248"/>
      <c r="M55" s="1248"/>
      <c r="N55" s="1248"/>
      <c r="O55" s="1248"/>
    </row>
    <row r="56" spans="1:17">
      <c r="A56" s="355"/>
      <c r="B56" s="248"/>
      <c r="C56" s="244"/>
      <c r="D56" s="244"/>
      <c r="E56" s="244"/>
      <c r="F56" s="244"/>
      <c r="G56" s="1220"/>
      <c r="H56" s="1221"/>
      <c r="I56" s="1224"/>
      <c r="J56" s="1224"/>
      <c r="K56" s="1214"/>
      <c r="L56" s="1214"/>
      <c r="M56" s="1214"/>
      <c r="N56" s="1214"/>
      <c r="O56" s="1214"/>
    </row>
    <row r="57" spans="1:17" s="355" customFormat="1">
      <c r="B57" s="356"/>
      <c r="C57" s="352"/>
      <c r="D57" s="352"/>
      <c r="E57" s="352"/>
      <c r="F57" s="352"/>
      <c r="G57" s="1220"/>
      <c r="H57" s="1221"/>
      <c r="I57" s="1216" t="s">
        <v>551</v>
      </c>
      <c r="J57" s="1216"/>
      <c r="K57" s="1249"/>
      <c r="L57" s="1249"/>
      <c r="M57" s="1249"/>
      <c r="N57" s="1249"/>
      <c r="O57" s="1249"/>
      <c r="P57" s="357"/>
      <c r="Q57" s="356"/>
    </row>
    <row r="58" spans="1:17" s="355" customFormat="1">
      <c r="A58" s="243"/>
      <c r="B58" s="356"/>
      <c r="C58" s="352"/>
      <c r="D58" s="352"/>
      <c r="E58" s="352"/>
      <c r="F58" s="352"/>
      <c r="G58" s="1222"/>
      <c r="H58" s="1223"/>
      <c r="I58" s="1216"/>
      <c r="J58" s="1216"/>
      <c r="K58" s="1247"/>
      <c r="L58" s="1247"/>
      <c r="M58" s="1247"/>
      <c r="N58" s="1247"/>
      <c r="O58" s="124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547</v>
      </c>
      <c r="I64" s="352"/>
      <c r="J64" s="352"/>
      <c r="K64" s="352"/>
      <c r="L64" s="244"/>
      <c r="M64" s="244"/>
      <c r="N64" s="244"/>
      <c r="O64" s="244"/>
    </row>
    <row r="65" spans="2:30">
      <c r="B65" s="248"/>
      <c r="C65" s="244"/>
      <c r="D65" s="244"/>
      <c r="E65" s="244"/>
      <c r="F65" s="244"/>
      <c r="G65" s="1226" t="s">
        <v>556</v>
      </c>
      <c r="H65" s="1227"/>
      <c r="I65" s="1227"/>
      <c r="J65" s="1227"/>
      <c r="K65" s="1227"/>
      <c r="L65" s="1227"/>
      <c r="M65" s="1227"/>
      <c r="N65" s="1227"/>
      <c r="O65" s="1228"/>
    </row>
    <row r="66" spans="2:30">
      <c r="B66" s="248"/>
      <c r="C66" s="244"/>
      <c r="D66" s="244"/>
      <c r="E66" s="244"/>
      <c r="F66" s="244"/>
      <c r="G66" s="1229"/>
      <c r="H66" s="1230"/>
      <c r="I66" s="1230"/>
      <c r="J66" s="1230"/>
      <c r="K66" s="1230"/>
      <c r="L66" s="1230"/>
      <c r="M66" s="1230"/>
      <c r="N66" s="1230"/>
      <c r="O66" s="1231"/>
    </row>
    <row r="67" spans="2:30">
      <c r="B67" s="248"/>
      <c r="C67" s="244"/>
      <c r="D67" s="244"/>
      <c r="E67" s="244"/>
      <c r="F67" s="244"/>
      <c r="G67" s="1229"/>
      <c r="H67" s="1230"/>
      <c r="I67" s="1230"/>
      <c r="J67" s="1230"/>
      <c r="K67" s="1230"/>
      <c r="L67" s="1230"/>
      <c r="M67" s="1230"/>
      <c r="N67" s="1230"/>
      <c r="O67" s="1231"/>
    </row>
    <row r="68" spans="2:30">
      <c r="B68" s="248"/>
      <c r="C68" s="244"/>
      <c r="D68" s="244"/>
      <c r="E68" s="244"/>
      <c r="F68" s="244"/>
      <c r="G68" s="1229"/>
      <c r="H68" s="1230"/>
      <c r="I68" s="1230"/>
      <c r="J68" s="1230"/>
      <c r="K68" s="1230"/>
      <c r="L68" s="1230"/>
      <c r="M68" s="1230"/>
      <c r="N68" s="1230"/>
      <c r="O68" s="1231"/>
    </row>
    <row r="69" spans="2:30">
      <c r="B69" s="248"/>
      <c r="C69" s="244"/>
      <c r="D69" s="244"/>
      <c r="E69" s="244"/>
      <c r="F69" s="244"/>
      <c r="G69" s="1232"/>
      <c r="H69" s="1233"/>
      <c r="I69" s="1233"/>
      <c r="J69" s="1233"/>
      <c r="K69" s="1233"/>
      <c r="L69" s="1233"/>
      <c r="M69" s="1233"/>
      <c r="N69" s="1233"/>
      <c r="O69" s="123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554</v>
      </c>
      <c r="I71" s="368"/>
      <c r="J71" s="364"/>
      <c r="K71" s="364"/>
      <c r="L71" s="365"/>
      <c r="M71" s="364"/>
      <c r="N71" s="365"/>
      <c r="O71" s="366"/>
    </row>
    <row r="72" spans="2:30">
      <c r="B72" s="248"/>
      <c r="C72" s="244"/>
      <c r="D72" s="244"/>
      <c r="E72" s="244"/>
      <c r="F72" s="244"/>
      <c r="G72" s="1235"/>
      <c r="H72" s="1236"/>
      <c r="I72" s="1236"/>
      <c r="J72" s="1237"/>
      <c r="K72" s="354" t="s">
        <v>512</v>
      </c>
      <c r="L72" s="354" t="s">
        <v>513</v>
      </c>
      <c r="M72" s="354" t="s">
        <v>514</v>
      </c>
      <c r="N72" s="354" t="s">
        <v>515</v>
      </c>
      <c r="O72" s="354" t="s">
        <v>516</v>
      </c>
    </row>
    <row r="73" spans="2:30">
      <c r="B73" s="248"/>
      <c r="C73" s="244"/>
      <c r="D73" s="244"/>
      <c r="E73" s="244"/>
      <c r="F73" s="244"/>
      <c r="G73" s="1238" t="s">
        <v>549</v>
      </c>
      <c r="H73" s="1239"/>
      <c r="I73" s="1244" t="s">
        <v>550</v>
      </c>
      <c r="J73" s="1244"/>
      <c r="K73" s="1225"/>
      <c r="L73" s="1225"/>
      <c r="M73" s="1214"/>
      <c r="N73" s="1214"/>
      <c r="O73" s="1214"/>
      <c r="S73" s="243">
        <v>9.9</v>
      </c>
    </row>
    <row r="74" spans="2:30">
      <c r="B74" s="248"/>
      <c r="C74" s="244"/>
      <c r="D74" s="244"/>
      <c r="E74" s="244"/>
      <c r="F74" s="244"/>
      <c r="G74" s="1240"/>
      <c r="H74" s="1241"/>
      <c r="I74" s="1245"/>
      <c r="J74" s="1245"/>
      <c r="K74" s="1225"/>
      <c r="L74" s="1225"/>
      <c r="M74" s="1214"/>
      <c r="N74" s="1214"/>
      <c r="O74" s="1214"/>
    </row>
    <row r="75" spans="2:30">
      <c r="B75" s="248"/>
      <c r="C75" s="244"/>
      <c r="D75" s="244"/>
      <c r="E75" s="244"/>
      <c r="F75" s="244"/>
      <c r="G75" s="1240"/>
      <c r="H75" s="1241"/>
      <c r="I75" s="1224" t="s">
        <v>555</v>
      </c>
      <c r="J75" s="1224"/>
      <c r="K75" s="1246">
        <v>-3.5</v>
      </c>
      <c r="L75" s="1246">
        <v>-4.5</v>
      </c>
      <c r="M75" s="1246">
        <v>-5.4</v>
      </c>
      <c r="N75" s="1246">
        <v>-6.4</v>
      </c>
      <c r="O75" s="1246">
        <v>-6.6</v>
      </c>
      <c r="U75" s="243">
        <v>81.2</v>
      </c>
      <c r="W75" s="243">
        <v>87.2</v>
      </c>
      <c r="Y75" s="243">
        <v>99.8</v>
      </c>
      <c r="AA75" s="243">
        <v>109.5</v>
      </c>
      <c r="AC75" s="243">
        <v>115.2</v>
      </c>
    </row>
    <row r="76" spans="2:30">
      <c r="B76" s="248"/>
      <c r="C76" s="244"/>
      <c r="D76" s="244"/>
      <c r="E76" s="244"/>
      <c r="F76" s="244"/>
      <c r="G76" s="1242"/>
      <c r="H76" s="1243"/>
      <c r="I76" s="1224"/>
      <c r="J76" s="1224"/>
      <c r="K76" s="1247"/>
      <c r="L76" s="1247"/>
      <c r="M76" s="1247"/>
      <c r="N76" s="1247"/>
      <c r="O76" s="1247"/>
    </row>
    <row r="77" spans="2:30">
      <c r="B77" s="248"/>
      <c r="C77" s="244"/>
      <c r="D77" s="244"/>
      <c r="E77" s="244"/>
      <c r="F77" s="244"/>
      <c r="G77" s="1218" t="s">
        <v>552</v>
      </c>
      <c r="H77" s="1219"/>
      <c r="I77" s="1224" t="s">
        <v>550</v>
      </c>
      <c r="J77" s="1224"/>
      <c r="K77" s="1225">
        <v>0</v>
      </c>
      <c r="L77" s="1225">
        <v>0</v>
      </c>
      <c r="M77" s="1214">
        <v>0</v>
      </c>
      <c r="N77" s="1214">
        <v>0</v>
      </c>
      <c r="O77" s="1214">
        <v>0</v>
      </c>
      <c r="R77" s="243">
        <v>12.3</v>
      </c>
      <c r="T77" s="243">
        <v>11.1</v>
      </c>
    </row>
    <row r="78" spans="2:30">
      <c r="B78" s="248"/>
      <c r="C78" s="244"/>
      <c r="D78" s="244"/>
      <c r="E78" s="244"/>
      <c r="F78" s="244"/>
      <c r="G78" s="1220"/>
      <c r="H78" s="1221"/>
      <c r="I78" s="1224"/>
      <c r="J78" s="1224"/>
      <c r="K78" s="1225"/>
      <c r="L78" s="1225"/>
      <c r="M78" s="1214"/>
      <c r="N78" s="1214"/>
      <c r="O78" s="1214"/>
    </row>
    <row r="79" spans="2:30">
      <c r="B79" s="248"/>
      <c r="C79" s="244"/>
      <c r="D79" s="244"/>
      <c r="E79" s="244"/>
      <c r="F79" s="244"/>
      <c r="G79" s="1220"/>
      <c r="H79" s="1221"/>
      <c r="I79" s="1215" t="s">
        <v>555</v>
      </c>
      <c r="J79" s="1216"/>
      <c r="K79" s="1217">
        <v>11.4</v>
      </c>
      <c r="L79" s="1217">
        <v>10.1</v>
      </c>
      <c r="M79" s="1217">
        <v>9.1999999999999993</v>
      </c>
      <c r="N79" s="1217">
        <v>8.1999999999999993</v>
      </c>
      <c r="O79" s="1217">
        <v>7.8</v>
      </c>
      <c r="V79" s="243">
        <v>53.5</v>
      </c>
      <c r="X79" s="243">
        <v>48.2</v>
      </c>
      <c r="Z79" s="243">
        <v>34.200000000000003</v>
      </c>
      <c r="AB79" s="243">
        <v>30.3</v>
      </c>
      <c r="AD79" s="243">
        <v>28.9</v>
      </c>
    </row>
    <row r="80" spans="2:30">
      <c r="B80" s="248"/>
      <c r="C80" s="244"/>
      <c r="D80" s="244"/>
      <c r="E80" s="244"/>
      <c r="F80" s="244"/>
      <c r="G80" s="1222"/>
      <c r="H80" s="1223"/>
      <c r="I80" s="1216"/>
      <c r="J80" s="1216"/>
      <c r="K80" s="1217"/>
      <c r="L80" s="1217"/>
      <c r="M80" s="1217"/>
      <c r="N80" s="1217"/>
      <c r="O80" s="121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511</v>
      </c>
      <c r="G2" s="111"/>
      <c r="H2" s="112"/>
    </row>
    <row r="3" spans="1:8">
      <c r="A3" s="108" t="s">
        <v>504</v>
      </c>
      <c r="B3" s="113"/>
      <c r="C3" s="114"/>
      <c r="D3" s="115">
        <v>37397</v>
      </c>
      <c r="E3" s="116"/>
      <c r="F3" s="117">
        <v>216155</v>
      </c>
      <c r="G3" s="118"/>
      <c r="H3" s="119"/>
    </row>
    <row r="4" spans="1:8">
      <c r="A4" s="120"/>
      <c r="B4" s="121"/>
      <c r="C4" s="122"/>
      <c r="D4" s="123">
        <v>26278</v>
      </c>
      <c r="E4" s="124"/>
      <c r="F4" s="125">
        <v>108827</v>
      </c>
      <c r="G4" s="126"/>
      <c r="H4" s="127"/>
    </row>
    <row r="5" spans="1:8">
      <c r="A5" s="108" t="s">
        <v>506</v>
      </c>
      <c r="B5" s="113"/>
      <c r="C5" s="114"/>
      <c r="D5" s="115">
        <v>36106</v>
      </c>
      <c r="E5" s="116"/>
      <c r="F5" s="117">
        <v>228305</v>
      </c>
      <c r="G5" s="118"/>
      <c r="H5" s="119"/>
    </row>
    <row r="6" spans="1:8">
      <c r="A6" s="120"/>
      <c r="B6" s="121"/>
      <c r="C6" s="122"/>
      <c r="D6" s="123">
        <v>24217</v>
      </c>
      <c r="E6" s="124"/>
      <c r="F6" s="125">
        <v>86611</v>
      </c>
      <c r="G6" s="126"/>
      <c r="H6" s="127"/>
    </row>
    <row r="7" spans="1:8">
      <c r="A7" s="108" t="s">
        <v>507</v>
      </c>
      <c r="B7" s="113"/>
      <c r="C7" s="114"/>
      <c r="D7" s="115">
        <v>126677</v>
      </c>
      <c r="E7" s="116"/>
      <c r="F7" s="117">
        <v>316331</v>
      </c>
      <c r="G7" s="118"/>
      <c r="H7" s="119"/>
    </row>
    <row r="8" spans="1:8">
      <c r="A8" s="120"/>
      <c r="B8" s="121"/>
      <c r="C8" s="122"/>
      <c r="D8" s="123">
        <v>48229</v>
      </c>
      <c r="E8" s="124"/>
      <c r="F8" s="125">
        <v>106387</v>
      </c>
      <c r="G8" s="126"/>
      <c r="H8" s="127"/>
    </row>
    <row r="9" spans="1:8">
      <c r="A9" s="108" t="s">
        <v>508</v>
      </c>
      <c r="B9" s="113"/>
      <c r="C9" s="114"/>
      <c r="D9" s="115">
        <v>100485</v>
      </c>
      <c r="E9" s="116"/>
      <c r="F9" s="117">
        <v>333013</v>
      </c>
      <c r="G9" s="118"/>
      <c r="H9" s="119"/>
    </row>
    <row r="10" spans="1:8">
      <c r="A10" s="120"/>
      <c r="B10" s="121"/>
      <c r="C10" s="122"/>
      <c r="D10" s="123">
        <v>91034</v>
      </c>
      <c r="E10" s="124"/>
      <c r="F10" s="125">
        <v>126732</v>
      </c>
      <c r="G10" s="126"/>
      <c r="H10" s="127"/>
    </row>
    <row r="11" spans="1:8">
      <c r="A11" s="108" t="s">
        <v>509</v>
      </c>
      <c r="B11" s="113"/>
      <c r="C11" s="114"/>
      <c r="D11" s="115">
        <v>61904</v>
      </c>
      <c r="E11" s="116"/>
      <c r="F11" s="117">
        <v>280458</v>
      </c>
      <c r="G11" s="118"/>
      <c r="H11" s="119"/>
    </row>
    <row r="12" spans="1:8">
      <c r="A12" s="120"/>
      <c r="B12" s="121"/>
      <c r="C12" s="128"/>
      <c r="D12" s="123">
        <v>25863</v>
      </c>
      <c r="E12" s="124"/>
      <c r="F12" s="125">
        <v>127286</v>
      </c>
      <c r="G12" s="126"/>
      <c r="H12" s="127"/>
    </row>
    <row r="13" spans="1:8">
      <c r="A13" s="108"/>
      <c r="B13" s="113"/>
      <c r="C13" s="129"/>
      <c r="D13" s="130">
        <v>72514</v>
      </c>
      <c r="E13" s="131"/>
      <c r="F13" s="132">
        <v>274852</v>
      </c>
      <c r="G13" s="133"/>
      <c r="H13" s="119"/>
    </row>
    <row r="14" spans="1:8">
      <c r="A14" s="120"/>
      <c r="B14" s="121"/>
      <c r="C14" s="122"/>
      <c r="D14" s="123">
        <v>43124</v>
      </c>
      <c r="E14" s="124"/>
      <c r="F14" s="125">
        <v>111169</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14.54</v>
      </c>
      <c r="C19" s="134">
        <f>ROUND(VALUE(SUBSTITUTE(実質収支比率等に係る経年分析!G$48,"▲","-")),2)</f>
        <v>19.829999999999998</v>
      </c>
      <c r="D19" s="134">
        <f>ROUND(VALUE(SUBSTITUTE(実質収支比率等に係る経年分析!H$48,"▲","-")),2)</f>
        <v>26.95</v>
      </c>
      <c r="E19" s="134">
        <f>ROUND(VALUE(SUBSTITUTE(実質収支比率等に係る経年分析!I$48,"▲","-")),2)</f>
        <v>13.22</v>
      </c>
      <c r="F19" s="134">
        <f>ROUND(VALUE(SUBSTITUTE(実質収支比率等に係る経年分析!J$48,"▲","-")),2)</f>
        <v>17.04</v>
      </c>
    </row>
    <row r="20" spans="1:11">
      <c r="A20" s="134" t="s">
        <v>41</v>
      </c>
      <c r="B20" s="134">
        <f>ROUND(VALUE(SUBSTITUTE(実質収支比率等に係る経年分析!F$47,"▲","-")),2)</f>
        <v>141.30000000000001</v>
      </c>
      <c r="C20" s="134">
        <f>ROUND(VALUE(SUBSTITUTE(実質収支比率等に係る経年分析!G$47,"▲","-")),2)</f>
        <v>159.33000000000001</v>
      </c>
      <c r="D20" s="134">
        <f>ROUND(VALUE(SUBSTITUTE(実質収支比率等に係る経年分析!H$47,"▲","-")),2)</f>
        <v>174.01</v>
      </c>
      <c r="E20" s="134">
        <f>ROUND(VALUE(SUBSTITUTE(実質収支比率等に係る経年分析!I$47,"▲","-")),2)</f>
        <v>195.03</v>
      </c>
      <c r="F20" s="134">
        <f>ROUND(VALUE(SUBSTITUTE(実質収支比率等に係る経年分析!J$47,"▲","-")),2)</f>
        <v>191.38</v>
      </c>
    </row>
    <row r="21" spans="1:11">
      <c r="A21" s="134" t="s">
        <v>42</v>
      </c>
      <c r="B21" s="134">
        <f>IF(ISNUMBER(VALUE(SUBSTITUTE(実質収支比率等に係る経年分析!F$49,"▲","-"))),ROUND(VALUE(SUBSTITUTE(実質収支比率等に係る経年分析!F$49,"▲","-")),2),NA())</f>
        <v>19.43</v>
      </c>
      <c r="C21" s="134">
        <f>IF(ISNUMBER(VALUE(SUBSTITUTE(実質収支比率等に係る経年分析!G$49,"▲","-"))),ROUND(VALUE(SUBSTITUTE(実質収支比率等に係る経年分析!G$49,"▲","-")),2),NA())</f>
        <v>5.38</v>
      </c>
      <c r="D21" s="134">
        <f>IF(ISNUMBER(VALUE(SUBSTITUTE(実質収支比率等に係る経年分析!H$49,"▲","-"))),ROUND(VALUE(SUBSTITUTE(実質収支比率等に係る経年分析!H$49,"▲","-")),2),NA())</f>
        <v>13.48</v>
      </c>
      <c r="E21" s="134">
        <f>IF(ISNUMBER(VALUE(SUBSTITUTE(実質収支比率等に係る経年分析!I$49,"▲","-"))),ROUND(VALUE(SUBSTITUTE(実質収支比率等に係る経年分析!I$49,"▲","-")),2),NA())</f>
        <v>-7.07</v>
      </c>
      <c r="F21" s="134">
        <f>IF(ISNUMBER(VALUE(SUBSTITUTE(実質収支比率等に係る経年分析!J$49,"▲","-"))),ROUND(VALUE(SUBSTITUTE(実質収支比率等に係る経年分析!J$49,"▲","-")),2),NA())</f>
        <v>10.86</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下條村後期高齢者医療特別会計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下條村営水道特別会計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下條村国民健康保険特別会計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0.59</v>
      </c>
    </row>
    <row r="35" spans="1:16">
      <c r="A35" s="135" t="str">
        <f>IF(連結実質赤字比率に係る赤字・黒字の構成分析!C$35="",NA(),連結実質赤字比率に係る赤字・黒字の構成分析!C$35)</f>
        <v>下條村介護保険特別会計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0.28000000000000003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0.28999999999999998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0.56999999999999995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17.03</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300</v>
      </c>
      <c r="E42" s="136"/>
      <c r="F42" s="136"/>
      <c r="G42" s="136">
        <f>'実質公債費比率（分子）の構造'!L$52</f>
        <v>272</v>
      </c>
      <c r="H42" s="136"/>
      <c r="I42" s="136"/>
      <c r="J42" s="136">
        <f>'実質公債費比率（分子）の構造'!M$52</f>
        <v>268</v>
      </c>
      <c r="K42" s="136"/>
      <c r="L42" s="136"/>
      <c r="M42" s="136">
        <f>'実質公債費比率（分子）の構造'!N$52</f>
        <v>250</v>
      </c>
      <c r="N42" s="136"/>
      <c r="O42" s="136"/>
      <c r="P42" s="136">
        <f>'実質公債費比率（分子）の構造'!O$52</f>
        <v>231</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15</v>
      </c>
      <c r="C45" s="136"/>
      <c r="D45" s="136"/>
      <c r="E45" s="136">
        <f>'実質公債費比率（分子）の構造'!L$49</f>
        <v>15</v>
      </c>
      <c r="F45" s="136"/>
      <c r="G45" s="136"/>
      <c r="H45" s="136">
        <f>'実質公債費比率（分子）の構造'!M$49</f>
        <v>12</v>
      </c>
      <c r="I45" s="136"/>
      <c r="J45" s="136"/>
      <c r="K45" s="136">
        <f>'実質公債費比率（分子）の構造'!N$49</f>
        <v>4</v>
      </c>
      <c r="L45" s="136"/>
      <c r="M45" s="136"/>
      <c r="N45" s="136">
        <f>'実質公債費比率（分子）の構造'!O$49</f>
        <v>14</v>
      </c>
      <c r="O45" s="136"/>
      <c r="P45" s="136"/>
    </row>
    <row r="46" spans="1:16">
      <c r="A46" s="136" t="s">
        <v>53</v>
      </c>
      <c r="B46" s="136">
        <f>'実質公債費比率（分子）の構造'!K$48</f>
        <v>23</v>
      </c>
      <c r="C46" s="136"/>
      <c r="D46" s="136"/>
      <c r="E46" s="136">
        <f>'実質公債費比率（分子）の構造'!L$48</f>
        <v>24</v>
      </c>
      <c r="F46" s="136"/>
      <c r="G46" s="136"/>
      <c r="H46" s="136">
        <f>'実質公債費比率（分子）の構造'!M$48</f>
        <v>24</v>
      </c>
      <c r="I46" s="136"/>
      <c r="J46" s="136"/>
      <c r="K46" s="136">
        <f>'実質公債費比率（分子）の構造'!N$48</f>
        <v>24</v>
      </c>
      <c r="L46" s="136"/>
      <c r="M46" s="136"/>
      <c r="N46" s="136">
        <f>'実質公債費比率（分子）の構造'!O$48</f>
        <v>28</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196</v>
      </c>
      <c r="C49" s="136"/>
      <c r="D49" s="136"/>
      <c r="E49" s="136">
        <f>'実質公債費比率（分子）の構造'!L$45</f>
        <v>146</v>
      </c>
      <c r="F49" s="136"/>
      <c r="G49" s="136"/>
      <c r="H49" s="136">
        <f>'実質公債費比率（分子）の構造'!M$45</f>
        <v>143</v>
      </c>
      <c r="I49" s="136"/>
      <c r="J49" s="136"/>
      <c r="K49" s="136">
        <f>'実質公債費比率（分子）の構造'!N$45</f>
        <v>115</v>
      </c>
      <c r="L49" s="136"/>
      <c r="M49" s="136"/>
      <c r="N49" s="136">
        <f>'実質公債費比率（分子）の構造'!O$45</f>
        <v>91</v>
      </c>
      <c r="O49" s="136"/>
      <c r="P49" s="136"/>
    </row>
    <row r="50" spans="1:16">
      <c r="A50" s="136" t="s">
        <v>56</v>
      </c>
      <c r="B50" s="136" t="e">
        <f>NA()</f>
        <v>#N/A</v>
      </c>
      <c r="C50" s="136">
        <f>IF(ISNUMBER('実質公債費比率（分子）の構造'!K$53),'実質公債費比率（分子）の構造'!K$53,NA())</f>
        <v>-66</v>
      </c>
      <c r="D50" s="136" t="e">
        <f>NA()</f>
        <v>#N/A</v>
      </c>
      <c r="E50" s="136" t="e">
        <f>NA()</f>
        <v>#N/A</v>
      </c>
      <c r="F50" s="136">
        <f>IF(ISNUMBER('実質公債費比率（分子）の構造'!L$53),'実質公債費比率（分子）の構造'!L$53,NA())</f>
        <v>-87</v>
      </c>
      <c r="G50" s="136" t="e">
        <f>NA()</f>
        <v>#N/A</v>
      </c>
      <c r="H50" s="136" t="e">
        <f>NA()</f>
        <v>#N/A</v>
      </c>
      <c r="I50" s="136">
        <f>IF(ISNUMBER('実質公債費比率（分子）の構造'!M$53),'実質公債費比率（分子）の構造'!M$53,NA())</f>
        <v>-89</v>
      </c>
      <c r="J50" s="136" t="e">
        <f>NA()</f>
        <v>#N/A</v>
      </c>
      <c r="K50" s="136" t="e">
        <f>NA()</f>
        <v>#N/A</v>
      </c>
      <c r="L50" s="136">
        <f>IF(ISNUMBER('実質公債費比率（分子）の構造'!N$53),'実質公債費比率（分子）の構造'!N$53,NA())</f>
        <v>-107</v>
      </c>
      <c r="M50" s="136" t="e">
        <f>NA()</f>
        <v>#N/A</v>
      </c>
      <c r="N50" s="136" t="e">
        <f>NA()</f>
        <v>#N/A</v>
      </c>
      <c r="O50" s="136">
        <f>IF(ISNUMBER('実質公債費比率（分子）の構造'!O$53),'実質公債費比率（分子）の構造'!O$53,NA())</f>
        <v>-98</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1996</v>
      </c>
      <c r="E56" s="135"/>
      <c r="F56" s="135"/>
      <c r="G56" s="135">
        <f>'将来負担比率（分子）の構造'!J$51</f>
        <v>1877</v>
      </c>
      <c r="H56" s="135"/>
      <c r="I56" s="135"/>
      <c r="J56" s="135">
        <f>'将来負担比率（分子）の構造'!K$51</f>
        <v>1828</v>
      </c>
      <c r="K56" s="135"/>
      <c r="L56" s="135"/>
      <c r="M56" s="135">
        <f>'将来負担比率（分子）の構造'!L$51</f>
        <v>1863</v>
      </c>
      <c r="N56" s="135"/>
      <c r="O56" s="135"/>
      <c r="P56" s="135">
        <f>'将来負担比率（分子）の構造'!M$51</f>
        <v>1728</v>
      </c>
    </row>
    <row r="57" spans="1:16">
      <c r="A57" s="135" t="s">
        <v>34</v>
      </c>
      <c r="B57" s="135"/>
      <c r="C57" s="135"/>
      <c r="D57" s="135">
        <f>'将来負担比率（分子）の構造'!I$50</f>
        <v>39</v>
      </c>
      <c r="E57" s="135"/>
      <c r="F57" s="135"/>
      <c r="G57" s="135">
        <f>'将来負担比率（分子）の構造'!J$50</f>
        <v>21</v>
      </c>
      <c r="H57" s="135"/>
      <c r="I57" s="135"/>
      <c r="J57" s="135">
        <f>'将来負担比率（分子）の構造'!K$50</f>
        <v>3</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5083</v>
      </c>
      <c r="E58" s="135"/>
      <c r="F58" s="135"/>
      <c r="G58" s="135">
        <f>'将来負担比率（分子）の構造'!J$49</f>
        <v>5622</v>
      </c>
      <c r="H58" s="135"/>
      <c r="I58" s="135"/>
      <c r="J58" s="135">
        <f>'将来負担比率（分子）の構造'!K$49</f>
        <v>5952</v>
      </c>
      <c r="K58" s="135"/>
      <c r="L58" s="135"/>
      <c r="M58" s="135">
        <f>'将来負担比率（分子）の構造'!L$49</f>
        <v>6606</v>
      </c>
      <c r="N58" s="135"/>
      <c r="O58" s="135"/>
      <c r="P58" s="135">
        <f>'将来負担比率（分子）の構造'!M$49</f>
        <v>7004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505</v>
      </c>
      <c r="C62" s="135"/>
      <c r="D62" s="135"/>
      <c r="E62" s="135">
        <f>'将来負担比率（分子）の構造'!J$45</f>
        <v>498</v>
      </c>
      <c r="F62" s="135"/>
      <c r="G62" s="135"/>
      <c r="H62" s="135">
        <f>'将来負担比率（分子）の構造'!K$45</f>
        <v>490</v>
      </c>
      <c r="I62" s="135"/>
      <c r="J62" s="135"/>
      <c r="K62" s="135">
        <f>'将来負担比率（分子）の構造'!L$45</f>
        <v>506</v>
      </c>
      <c r="L62" s="135"/>
      <c r="M62" s="135"/>
      <c r="N62" s="135">
        <f>'将来負担比率（分子）の構造'!M$45</f>
        <v>515</v>
      </c>
      <c r="O62" s="135"/>
      <c r="P62" s="135"/>
    </row>
    <row r="63" spans="1:16">
      <c r="A63" s="135" t="s">
        <v>27</v>
      </c>
      <c r="B63" s="135">
        <f>'将来負担比率（分子）の構造'!I$44</f>
        <v>62</v>
      </c>
      <c r="C63" s="135"/>
      <c r="D63" s="135"/>
      <c r="E63" s="135">
        <f>'将来負担比率（分子）の構造'!J$44</f>
        <v>25</v>
      </c>
      <c r="F63" s="135"/>
      <c r="G63" s="135"/>
      <c r="H63" s="135">
        <f>'将来負担比率（分子）の構造'!K$44</f>
        <v>24</v>
      </c>
      <c r="I63" s="135"/>
      <c r="J63" s="135"/>
      <c r="K63" s="135">
        <f>'将来負担比率（分子）の構造'!L$44</f>
        <v>20</v>
      </c>
      <c r="L63" s="135"/>
      <c r="M63" s="135"/>
      <c r="N63" s="135">
        <f>'将来負担比率（分子）の構造'!M$44</f>
        <v>23</v>
      </c>
      <c r="O63" s="135"/>
      <c r="P63" s="135"/>
    </row>
    <row r="64" spans="1:16">
      <c r="A64" s="135" t="s">
        <v>26</v>
      </c>
      <c r="B64" s="135">
        <f>'将来負担比率（分子）の構造'!I$43</f>
        <v>133</v>
      </c>
      <c r="C64" s="135"/>
      <c r="D64" s="135"/>
      <c r="E64" s="135">
        <f>'将来負担比率（分子）の構造'!J$43</f>
        <v>119</v>
      </c>
      <c r="F64" s="135"/>
      <c r="G64" s="135"/>
      <c r="H64" s="135">
        <f>'将来負担比率（分子）の構造'!K$43</f>
        <v>104</v>
      </c>
      <c r="I64" s="135"/>
      <c r="J64" s="135"/>
      <c r="K64" s="135">
        <f>'将来負担比率（分子）の構造'!L$43</f>
        <v>87</v>
      </c>
      <c r="L64" s="135"/>
      <c r="M64" s="135"/>
      <c r="N64" s="135">
        <f>'将来負担比率（分子）の構造'!M$43</f>
        <v>71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1173</v>
      </c>
      <c r="C66" s="135"/>
      <c r="D66" s="135"/>
      <c r="E66" s="135">
        <f>'将来負担比率（分子）の構造'!J$41</f>
        <v>1137</v>
      </c>
      <c r="F66" s="135"/>
      <c r="G66" s="135"/>
      <c r="H66" s="135">
        <f>'将来負担比率（分子）の構造'!K$41</f>
        <v>1117</v>
      </c>
      <c r="I66" s="135"/>
      <c r="J66" s="135"/>
      <c r="K66" s="135">
        <f>'将来負担比率（分子）の構造'!L$41</f>
        <v>1229</v>
      </c>
      <c r="L66" s="135"/>
      <c r="M66" s="135"/>
      <c r="N66" s="135">
        <f>'将来負担比率（分子）の構造'!M$41</f>
        <v>1320</v>
      </c>
      <c r="O66" s="135"/>
      <c r="P66" s="135"/>
    </row>
    <row r="67" spans="1:16">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338655</v>
      </c>
      <c r="S5" s="669"/>
      <c r="T5" s="669"/>
      <c r="U5" s="669"/>
      <c r="V5" s="669"/>
      <c r="W5" s="669"/>
      <c r="X5" s="669"/>
      <c r="Y5" s="716"/>
      <c r="Z5" s="729">
        <v>12</v>
      </c>
      <c r="AA5" s="729"/>
      <c r="AB5" s="729"/>
      <c r="AC5" s="729"/>
      <c r="AD5" s="730">
        <v>338655</v>
      </c>
      <c r="AE5" s="730"/>
      <c r="AF5" s="730"/>
      <c r="AG5" s="730"/>
      <c r="AH5" s="730"/>
      <c r="AI5" s="730"/>
      <c r="AJ5" s="730"/>
      <c r="AK5" s="730"/>
      <c r="AL5" s="717">
        <v>20.100000000000001</v>
      </c>
      <c r="AM5" s="686"/>
      <c r="AN5" s="686"/>
      <c r="AO5" s="718"/>
      <c r="AP5" s="705" t="s">
        <v>207</v>
      </c>
      <c r="AQ5" s="706"/>
      <c r="AR5" s="706"/>
      <c r="AS5" s="706"/>
      <c r="AT5" s="706"/>
      <c r="AU5" s="706"/>
      <c r="AV5" s="706"/>
      <c r="AW5" s="706"/>
      <c r="AX5" s="706"/>
      <c r="AY5" s="706"/>
      <c r="AZ5" s="706"/>
      <c r="BA5" s="706"/>
      <c r="BB5" s="706"/>
      <c r="BC5" s="706"/>
      <c r="BD5" s="706"/>
      <c r="BE5" s="706"/>
      <c r="BF5" s="707"/>
      <c r="BG5" s="618">
        <v>335422</v>
      </c>
      <c r="BH5" s="619"/>
      <c r="BI5" s="619"/>
      <c r="BJ5" s="619"/>
      <c r="BK5" s="619"/>
      <c r="BL5" s="619"/>
      <c r="BM5" s="619"/>
      <c r="BN5" s="620"/>
      <c r="BO5" s="671">
        <v>99</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39447</v>
      </c>
      <c r="S6" s="619"/>
      <c r="T6" s="619"/>
      <c r="U6" s="619"/>
      <c r="V6" s="619"/>
      <c r="W6" s="619"/>
      <c r="X6" s="619"/>
      <c r="Y6" s="620"/>
      <c r="Z6" s="671">
        <v>1.4</v>
      </c>
      <c r="AA6" s="671"/>
      <c r="AB6" s="671"/>
      <c r="AC6" s="671"/>
      <c r="AD6" s="672">
        <v>39447</v>
      </c>
      <c r="AE6" s="672"/>
      <c r="AF6" s="672"/>
      <c r="AG6" s="672"/>
      <c r="AH6" s="672"/>
      <c r="AI6" s="672"/>
      <c r="AJ6" s="672"/>
      <c r="AK6" s="672"/>
      <c r="AL6" s="641">
        <v>2.2999999999999998</v>
      </c>
      <c r="AM6" s="673"/>
      <c r="AN6" s="673"/>
      <c r="AO6" s="674"/>
      <c r="AP6" s="615" t="s">
        <v>213</v>
      </c>
      <c r="AQ6" s="616"/>
      <c r="AR6" s="616"/>
      <c r="AS6" s="616"/>
      <c r="AT6" s="616"/>
      <c r="AU6" s="616"/>
      <c r="AV6" s="616"/>
      <c r="AW6" s="616"/>
      <c r="AX6" s="616"/>
      <c r="AY6" s="616"/>
      <c r="AZ6" s="616"/>
      <c r="BA6" s="616"/>
      <c r="BB6" s="616"/>
      <c r="BC6" s="616"/>
      <c r="BD6" s="616"/>
      <c r="BE6" s="616"/>
      <c r="BF6" s="617"/>
      <c r="BG6" s="618">
        <v>335422</v>
      </c>
      <c r="BH6" s="619"/>
      <c r="BI6" s="619"/>
      <c r="BJ6" s="619"/>
      <c r="BK6" s="619"/>
      <c r="BL6" s="619"/>
      <c r="BM6" s="619"/>
      <c r="BN6" s="620"/>
      <c r="BO6" s="671">
        <v>99</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35383</v>
      </c>
      <c r="CS6" s="619"/>
      <c r="CT6" s="619"/>
      <c r="CU6" s="619"/>
      <c r="CV6" s="619"/>
      <c r="CW6" s="619"/>
      <c r="CX6" s="619"/>
      <c r="CY6" s="620"/>
      <c r="CZ6" s="671">
        <v>1.4</v>
      </c>
      <c r="DA6" s="671"/>
      <c r="DB6" s="671"/>
      <c r="DC6" s="671"/>
      <c r="DD6" s="624" t="s">
        <v>208</v>
      </c>
      <c r="DE6" s="619"/>
      <c r="DF6" s="619"/>
      <c r="DG6" s="619"/>
      <c r="DH6" s="619"/>
      <c r="DI6" s="619"/>
      <c r="DJ6" s="619"/>
      <c r="DK6" s="619"/>
      <c r="DL6" s="619"/>
      <c r="DM6" s="619"/>
      <c r="DN6" s="619"/>
      <c r="DO6" s="619"/>
      <c r="DP6" s="620"/>
      <c r="DQ6" s="624">
        <v>35383</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552</v>
      </c>
      <c r="S7" s="619"/>
      <c r="T7" s="619"/>
      <c r="U7" s="619"/>
      <c r="V7" s="619"/>
      <c r="W7" s="619"/>
      <c r="X7" s="619"/>
      <c r="Y7" s="620"/>
      <c r="Z7" s="671">
        <v>0</v>
      </c>
      <c r="AA7" s="671"/>
      <c r="AB7" s="671"/>
      <c r="AC7" s="671"/>
      <c r="AD7" s="672">
        <v>552</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160144</v>
      </c>
      <c r="BH7" s="619"/>
      <c r="BI7" s="619"/>
      <c r="BJ7" s="619"/>
      <c r="BK7" s="619"/>
      <c r="BL7" s="619"/>
      <c r="BM7" s="619"/>
      <c r="BN7" s="620"/>
      <c r="BO7" s="671">
        <v>47.3</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641165</v>
      </c>
      <c r="CS7" s="619"/>
      <c r="CT7" s="619"/>
      <c r="CU7" s="619"/>
      <c r="CV7" s="619"/>
      <c r="CW7" s="619"/>
      <c r="CX7" s="619"/>
      <c r="CY7" s="620"/>
      <c r="CZ7" s="671">
        <v>26</v>
      </c>
      <c r="DA7" s="671"/>
      <c r="DB7" s="671"/>
      <c r="DC7" s="671"/>
      <c r="DD7" s="624">
        <v>15622</v>
      </c>
      <c r="DE7" s="619"/>
      <c r="DF7" s="619"/>
      <c r="DG7" s="619"/>
      <c r="DH7" s="619"/>
      <c r="DI7" s="619"/>
      <c r="DJ7" s="619"/>
      <c r="DK7" s="619"/>
      <c r="DL7" s="619"/>
      <c r="DM7" s="619"/>
      <c r="DN7" s="619"/>
      <c r="DO7" s="619"/>
      <c r="DP7" s="620"/>
      <c r="DQ7" s="624">
        <v>558071</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1545</v>
      </c>
      <c r="S8" s="619"/>
      <c r="T8" s="619"/>
      <c r="U8" s="619"/>
      <c r="V8" s="619"/>
      <c r="W8" s="619"/>
      <c r="X8" s="619"/>
      <c r="Y8" s="620"/>
      <c r="Z8" s="671">
        <v>0.1</v>
      </c>
      <c r="AA8" s="671"/>
      <c r="AB8" s="671"/>
      <c r="AC8" s="671"/>
      <c r="AD8" s="672">
        <v>1545</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6283</v>
      </c>
      <c r="BH8" s="619"/>
      <c r="BI8" s="619"/>
      <c r="BJ8" s="619"/>
      <c r="BK8" s="619"/>
      <c r="BL8" s="619"/>
      <c r="BM8" s="619"/>
      <c r="BN8" s="620"/>
      <c r="BO8" s="671">
        <v>1.9</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661860</v>
      </c>
      <c r="CS8" s="619"/>
      <c r="CT8" s="619"/>
      <c r="CU8" s="619"/>
      <c r="CV8" s="619"/>
      <c r="CW8" s="619"/>
      <c r="CX8" s="619"/>
      <c r="CY8" s="620"/>
      <c r="CZ8" s="671">
        <v>26.9</v>
      </c>
      <c r="DA8" s="671"/>
      <c r="DB8" s="671"/>
      <c r="DC8" s="671"/>
      <c r="DD8" s="624">
        <v>2268</v>
      </c>
      <c r="DE8" s="619"/>
      <c r="DF8" s="619"/>
      <c r="DG8" s="619"/>
      <c r="DH8" s="619"/>
      <c r="DI8" s="619"/>
      <c r="DJ8" s="619"/>
      <c r="DK8" s="619"/>
      <c r="DL8" s="619"/>
      <c r="DM8" s="619"/>
      <c r="DN8" s="619"/>
      <c r="DO8" s="619"/>
      <c r="DP8" s="620"/>
      <c r="DQ8" s="624">
        <v>459804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1592</v>
      </c>
      <c r="S9" s="619"/>
      <c r="T9" s="619"/>
      <c r="U9" s="619"/>
      <c r="V9" s="619"/>
      <c r="W9" s="619"/>
      <c r="X9" s="619"/>
      <c r="Y9" s="620"/>
      <c r="Z9" s="671">
        <v>0.1</v>
      </c>
      <c r="AA9" s="671"/>
      <c r="AB9" s="671"/>
      <c r="AC9" s="671"/>
      <c r="AD9" s="672">
        <v>1592</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131944</v>
      </c>
      <c r="BH9" s="619"/>
      <c r="BI9" s="619"/>
      <c r="BJ9" s="619"/>
      <c r="BK9" s="619"/>
      <c r="BL9" s="619"/>
      <c r="BM9" s="619"/>
      <c r="BN9" s="620"/>
      <c r="BO9" s="671">
        <v>39</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159226</v>
      </c>
      <c r="CS9" s="619"/>
      <c r="CT9" s="619"/>
      <c r="CU9" s="619"/>
      <c r="CV9" s="619"/>
      <c r="CW9" s="619"/>
      <c r="CX9" s="619"/>
      <c r="CY9" s="620"/>
      <c r="CZ9" s="671">
        <v>6.5</v>
      </c>
      <c r="DA9" s="671"/>
      <c r="DB9" s="671"/>
      <c r="DC9" s="671"/>
      <c r="DD9" s="624">
        <v>5366</v>
      </c>
      <c r="DE9" s="619"/>
      <c r="DF9" s="619"/>
      <c r="DG9" s="619"/>
      <c r="DH9" s="619"/>
      <c r="DI9" s="619"/>
      <c r="DJ9" s="619"/>
      <c r="DK9" s="619"/>
      <c r="DL9" s="619"/>
      <c r="DM9" s="619"/>
      <c r="DN9" s="619"/>
      <c r="DO9" s="619"/>
      <c r="DP9" s="620"/>
      <c r="DQ9" s="624">
        <v>145847</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75676</v>
      </c>
      <c r="S10" s="619"/>
      <c r="T10" s="619"/>
      <c r="U10" s="619"/>
      <c r="V10" s="619"/>
      <c r="W10" s="619"/>
      <c r="X10" s="619"/>
      <c r="Y10" s="620"/>
      <c r="Z10" s="671">
        <v>2.7</v>
      </c>
      <c r="AA10" s="671"/>
      <c r="AB10" s="671"/>
      <c r="AC10" s="671"/>
      <c r="AD10" s="672">
        <v>75676</v>
      </c>
      <c r="AE10" s="672"/>
      <c r="AF10" s="672"/>
      <c r="AG10" s="672"/>
      <c r="AH10" s="672"/>
      <c r="AI10" s="672"/>
      <c r="AJ10" s="672"/>
      <c r="AK10" s="672"/>
      <c r="AL10" s="641">
        <v>4.5</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6115</v>
      </c>
      <c r="BH10" s="619"/>
      <c r="BI10" s="619"/>
      <c r="BJ10" s="619"/>
      <c r="BK10" s="619"/>
      <c r="BL10" s="619"/>
      <c r="BM10" s="619"/>
      <c r="BN10" s="620"/>
      <c r="BO10" s="671">
        <v>1.8</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110</v>
      </c>
      <c r="CS10" s="619"/>
      <c r="CT10" s="619"/>
      <c r="CU10" s="619"/>
      <c r="CV10" s="619"/>
      <c r="CW10" s="619"/>
      <c r="CX10" s="619"/>
      <c r="CY10" s="620"/>
      <c r="CZ10" s="671" t="s">
        <v>110</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10206</v>
      </c>
      <c r="S11" s="619"/>
      <c r="T11" s="619"/>
      <c r="U11" s="619"/>
      <c r="V11" s="619"/>
      <c r="W11" s="619"/>
      <c r="X11" s="619"/>
      <c r="Y11" s="620"/>
      <c r="Z11" s="671">
        <v>0.4</v>
      </c>
      <c r="AA11" s="671"/>
      <c r="AB11" s="671"/>
      <c r="AC11" s="671"/>
      <c r="AD11" s="672">
        <v>10206</v>
      </c>
      <c r="AE11" s="672"/>
      <c r="AF11" s="672"/>
      <c r="AG11" s="672"/>
      <c r="AH11" s="672"/>
      <c r="AI11" s="672"/>
      <c r="AJ11" s="672"/>
      <c r="AK11" s="672"/>
      <c r="AL11" s="641">
        <v>0.6</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15802</v>
      </c>
      <c r="BH11" s="619"/>
      <c r="BI11" s="619"/>
      <c r="BJ11" s="619"/>
      <c r="BK11" s="619"/>
      <c r="BL11" s="619"/>
      <c r="BM11" s="619"/>
      <c r="BN11" s="620"/>
      <c r="BO11" s="671">
        <v>4.7</v>
      </c>
      <c r="BP11" s="671"/>
      <c r="BQ11" s="671"/>
      <c r="BR11" s="671"/>
      <c r="BS11" s="624" t="s">
        <v>110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68866</v>
      </c>
      <c r="CS11" s="619"/>
      <c r="CT11" s="619"/>
      <c r="CU11" s="619"/>
      <c r="CV11" s="619"/>
      <c r="CW11" s="619"/>
      <c r="CX11" s="619"/>
      <c r="CY11" s="620"/>
      <c r="CZ11" s="671">
        <v>2.8</v>
      </c>
      <c r="DA11" s="671"/>
      <c r="DB11" s="671"/>
      <c r="DC11" s="671"/>
      <c r="DD11" s="624">
        <v>1502</v>
      </c>
      <c r="DE11" s="619"/>
      <c r="DF11" s="619"/>
      <c r="DG11" s="619"/>
      <c r="DH11" s="619"/>
      <c r="DI11" s="619"/>
      <c r="DJ11" s="619"/>
      <c r="DK11" s="619"/>
      <c r="DL11" s="619"/>
      <c r="DM11" s="619"/>
      <c r="DN11" s="619"/>
      <c r="DO11" s="619"/>
      <c r="DP11" s="620"/>
      <c r="DQ11" s="624">
        <v>51665</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144298</v>
      </c>
      <c r="BH12" s="619"/>
      <c r="BI12" s="619"/>
      <c r="BJ12" s="619"/>
      <c r="BK12" s="619"/>
      <c r="BL12" s="619"/>
      <c r="BM12" s="619"/>
      <c r="BN12" s="620"/>
      <c r="BO12" s="671">
        <v>42.6</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83679</v>
      </c>
      <c r="CS12" s="619"/>
      <c r="CT12" s="619"/>
      <c r="CU12" s="619"/>
      <c r="CV12" s="619"/>
      <c r="CW12" s="619"/>
      <c r="CX12" s="619"/>
      <c r="CY12" s="620"/>
      <c r="CZ12" s="671">
        <v>3.4</v>
      </c>
      <c r="DA12" s="671"/>
      <c r="DB12" s="671"/>
      <c r="DC12" s="671"/>
      <c r="DD12" s="624">
        <v>5377</v>
      </c>
      <c r="DE12" s="619"/>
      <c r="DF12" s="619"/>
      <c r="DG12" s="619"/>
      <c r="DH12" s="619"/>
      <c r="DI12" s="619"/>
      <c r="DJ12" s="619"/>
      <c r="DK12" s="619"/>
      <c r="DL12" s="619"/>
      <c r="DM12" s="619"/>
      <c r="DN12" s="619"/>
      <c r="DO12" s="619"/>
      <c r="DP12" s="620"/>
      <c r="DQ12" s="624">
        <v>62270</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7321</v>
      </c>
      <c r="S13" s="619"/>
      <c r="T13" s="619"/>
      <c r="U13" s="619"/>
      <c r="V13" s="619"/>
      <c r="W13" s="619"/>
      <c r="X13" s="619"/>
      <c r="Y13" s="620"/>
      <c r="Z13" s="671">
        <v>0.3</v>
      </c>
      <c r="AA13" s="671"/>
      <c r="AB13" s="671"/>
      <c r="AC13" s="671"/>
      <c r="AD13" s="672">
        <v>7321</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144055</v>
      </c>
      <c r="BH13" s="619"/>
      <c r="BI13" s="619"/>
      <c r="BJ13" s="619"/>
      <c r="BK13" s="619"/>
      <c r="BL13" s="619"/>
      <c r="BM13" s="619"/>
      <c r="BN13" s="620"/>
      <c r="BO13" s="671">
        <v>42.5</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124319</v>
      </c>
      <c r="CS13" s="619"/>
      <c r="CT13" s="619"/>
      <c r="CU13" s="619"/>
      <c r="CV13" s="619"/>
      <c r="CW13" s="619"/>
      <c r="CX13" s="619"/>
      <c r="CY13" s="620"/>
      <c r="CZ13" s="671">
        <v>5</v>
      </c>
      <c r="DA13" s="671"/>
      <c r="DB13" s="671"/>
      <c r="DC13" s="671"/>
      <c r="DD13" s="624">
        <v>60017</v>
      </c>
      <c r="DE13" s="619"/>
      <c r="DF13" s="619"/>
      <c r="DG13" s="619"/>
      <c r="DH13" s="619"/>
      <c r="DI13" s="619"/>
      <c r="DJ13" s="619"/>
      <c r="DK13" s="619"/>
      <c r="DL13" s="619"/>
      <c r="DM13" s="619"/>
      <c r="DN13" s="619"/>
      <c r="DO13" s="619"/>
      <c r="DP13" s="620"/>
      <c r="DQ13" s="624">
        <v>88294</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12431</v>
      </c>
      <c r="BH14" s="619"/>
      <c r="BI14" s="619"/>
      <c r="BJ14" s="619"/>
      <c r="BK14" s="619"/>
      <c r="BL14" s="619"/>
      <c r="BM14" s="619"/>
      <c r="BN14" s="620"/>
      <c r="BO14" s="671">
        <v>3.7</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113209</v>
      </c>
      <c r="CS14" s="619"/>
      <c r="CT14" s="619"/>
      <c r="CU14" s="619"/>
      <c r="CV14" s="619"/>
      <c r="CW14" s="619"/>
      <c r="CX14" s="619"/>
      <c r="CY14" s="620"/>
      <c r="CZ14" s="671">
        <v>4.5999999999999996</v>
      </c>
      <c r="DA14" s="671"/>
      <c r="DB14" s="671"/>
      <c r="DC14" s="671"/>
      <c r="DD14" s="624">
        <v>10131</v>
      </c>
      <c r="DE14" s="619"/>
      <c r="DF14" s="619"/>
      <c r="DG14" s="619"/>
      <c r="DH14" s="619"/>
      <c r="DI14" s="619"/>
      <c r="DJ14" s="619"/>
      <c r="DK14" s="619"/>
      <c r="DL14" s="619"/>
      <c r="DM14" s="619"/>
      <c r="DN14" s="619"/>
      <c r="DO14" s="619"/>
      <c r="DP14" s="620"/>
      <c r="DQ14" s="624">
        <v>100832</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1674</v>
      </c>
      <c r="S15" s="619"/>
      <c r="T15" s="619"/>
      <c r="U15" s="619"/>
      <c r="V15" s="619"/>
      <c r="W15" s="619"/>
      <c r="X15" s="619"/>
      <c r="Y15" s="620"/>
      <c r="Z15" s="671">
        <v>0.1</v>
      </c>
      <c r="AA15" s="671"/>
      <c r="AB15" s="671"/>
      <c r="AC15" s="671"/>
      <c r="AD15" s="672">
        <v>1674</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18549</v>
      </c>
      <c r="BH15" s="619"/>
      <c r="BI15" s="619"/>
      <c r="BJ15" s="619"/>
      <c r="BK15" s="619"/>
      <c r="BL15" s="619"/>
      <c r="BM15" s="619"/>
      <c r="BN15" s="620"/>
      <c r="BO15" s="671">
        <v>5.5</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327330</v>
      </c>
      <c r="CS15" s="619"/>
      <c r="CT15" s="619"/>
      <c r="CU15" s="619"/>
      <c r="CV15" s="619"/>
      <c r="CW15" s="619"/>
      <c r="CX15" s="619"/>
      <c r="CY15" s="620"/>
      <c r="CZ15" s="671">
        <v>13.3</v>
      </c>
      <c r="DA15" s="671"/>
      <c r="DB15" s="671"/>
      <c r="DC15" s="671"/>
      <c r="DD15" s="624">
        <v>143680</v>
      </c>
      <c r="DE15" s="619"/>
      <c r="DF15" s="619"/>
      <c r="DG15" s="619"/>
      <c r="DH15" s="619"/>
      <c r="DI15" s="619"/>
      <c r="DJ15" s="619"/>
      <c r="DK15" s="619"/>
      <c r="DL15" s="619"/>
      <c r="DM15" s="619"/>
      <c r="DN15" s="619"/>
      <c r="DO15" s="619"/>
      <c r="DP15" s="620"/>
      <c r="DQ15" s="624">
        <v>196211</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1284551</v>
      </c>
      <c r="S16" s="619"/>
      <c r="T16" s="619"/>
      <c r="U16" s="619"/>
      <c r="V16" s="619"/>
      <c r="W16" s="619"/>
      <c r="X16" s="619"/>
      <c r="Y16" s="620"/>
      <c r="Z16" s="671">
        <v>45.3</v>
      </c>
      <c r="AA16" s="671"/>
      <c r="AB16" s="671"/>
      <c r="AC16" s="671"/>
      <c r="AD16" s="672">
        <v>1196169</v>
      </c>
      <c r="AE16" s="672"/>
      <c r="AF16" s="672"/>
      <c r="AG16" s="672"/>
      <c r="AH16" s="672"/>
      <c r="AI16" s="672"/>
      <c r="AJ16" s="672"/>
      <c r="AK16" s="672"/>
      <c r="AL16" s="641">
        <v>71</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43998</v>
      </c>
      <c r="CS16" s="619"/>
      <c r="CT16" s="619"/>
      <c r="CU16" s="619"/>
      <c r="CV16" s="619"/>
      <c r="CW16" s="619"/>
      <c r="CX16" s="619"/>
      <c r="CY16" s="620"/>
      <c r="CZ16" s="671">
        <v>1.8</v>
      </c>
      <c r="DA16" s="671"/>
      <c r="DB16" s="671"/>
      <c r="DC16" s="671"/>
      <c r="DD16" s="624" t="s">
        <v>110</v>
      </c>
      <c r="DE16" s="619"/>
      <c r="DF16" s="619"/>
      <c r="DG16" s="619"/>
      <c r="DH16" s="619"/>
      <c r="DI16" s="619"/>
      <c r="DJ16" s="619"/>
      <c r="DK16" s="619"/>
      <c r="DL16" s="619"/>
      <c r="DM16" s="619"/>
      <c r="DN16" s="619"/>
      <c r="DO16" s="619"/>
      <c r="DP16" s="620"/>
      <c r="DQ16" s="624">
        <v>7301</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1196169</v>
      </c>
      <c r="S17" s="619"/>
      <c r="T17" s="619"/>
      <c r="U17" s="619"/>
      <c r="V17" s="619"/>
      <c r="W17" s="619"/>
      <c r="X17" s="619"/>
      <c r="Y17" s="620"/>
      <c r="Z17" s="671">
        <v>42.2</v>
      </c>
      <c r="AA17" s="671"/>
      <c r="AB17" s="671"/>
      <c r="AC17" s="671"/>
      <c r="AD17" s="672">
        <v>1196169</v>
      </c>
      <c r="AE17" s="672"/>
      <c r="AF17" s="672"/>
      <c r="AG17" s="672"/>
      <c r="AH17" s="672"/>
      <c r="AI17" s="672"/>
      <c r="AJ17" s="672"/>
      <c r="AK17" s="672"/>
      <c r="AL17" s="641">
        <v>71</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204945</v>
      </c>
      <c r="CS17" s="619"/>
      <c r="CT17" s="619"/>
      <c r="CU17" s="619"/>
      <c r="CV17" s="619"/>
      <c r="CW17" s="619"/>
      <c r="CX17" s="619"/>
      <c r="CY17" s="620"/>
      <c r="CZ17" s="671">
        <v>8.3000000000000007</v>
      </c>
      <c r="DA17" s="671"/>
      <c r="DB17" s="671"/>
      <c r="DC17" s="671"/>
      <c r="DD17" s="624" t="s">
        <v>110</v>
      </c>
      <c r="DE17" s="619"/>
      <c r="DF17" s="619"/>
      <c r="DG17" s="619"/>
      <c r="DH17" s="619"/>
      <c r="DI17" s="619"/>
      <c r="DJ17" s="619"/>
      <c r="DK17" s="619"/>
      <c r="DL17" s="619"/>
      <c r="DM17" s="619"/>
      <c r="DN17" s="619"/>
      <c r="DO17" s="619"/>
      <c r="DP17" s="620"/>
      <c r="DQ17" s="624">
        <v>195646</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88382</v>
      </c>
      <c r="S18" s="619"/>
      <c r="T18" s="619"/>
      <c r="U18" s="619"/>
      <c r="V18" s="619"/>
      <c r="W18" s="619"/>
      <c r="X18" s="619"/>
      <c r="Y18" s="620"/>
      <c r="Z18" s="671">
        <v>3.1</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3233</v>
      </c>
      <c r="BH19" s="619"/>
      <c r="BI19" s="619"/>
      <c r="BJ19" s="619"/>
      <c r="BK19" s="619"/>
      <c r="BL19" s="619"/>
      <c r="BM19" s="619"/>
      <c r="BN19" s="620"/>
      <c r="BO19" s="671">
        <v>1</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1761219</v>
      </c>
      <c r="S20" s="619"/>
      <c r="T20" s="619"/>
      <c r="U20" s="619"/>
      <c r="V20" s="619"/>
      <c r="W20" s="619"/>
      <c r="X20" s="619"/>
      <c r="Y20" s="620"/>
      <c r="Z20" s="671">
        <v>62.2</v>
      </c>
      <c r="AA20" s="671"/>
      <c r="AB20" s="671"/>
      <c r="AC20" s="671"/>
      <c r="AD20" s="672">
        <v>1672837</v>
      </c>
      <c r="AE20" s="672"/>
      <c r="AF20" s="672"/>
      <c r="AG20" s="672"/>
      <c r="AH20" s="672"/>
      <c r="AI20" s="672"/>
      <c r="AJ20" s="672"/>
      <c r="AK20" s="672"/>
      <c r="AL20" s="641">
        <v>99.3</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3233</v>
      </c>
      <c r="BH20" s="619"/>
      <c r="BI20" s="619"/>
      <c r="BJ20" s="619"/>
      <c r="BK20" s="619"/>
      <c r="BL20" s="619"/>
      <c r="BM20" s="619"/>
      <c r="BN20" s="620"/>
      <c r="BO20" s="671">
        <v>1</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2463980</v>
      </c>
      <c r="CS20" s="619"/>
      <c r="CT20" s="619"/>
      <c r="CU20" s="619"/>
      <c r="CV20" s="619"/>
      <c r="CW20" s="619"/>
      <c r="CX20" s="619"/>
      <c r="CY20" s="620"/>
      <c r="CZ20" s="671">
        <v>100</v>
      </c>
      <c r="DA20" s="671"/>
      <c r="DB20" s="671"/>
      <c r="DC20" s="671"/>
      <c r="DD20" s="624">
        <v>243963</v>
      </c>
      <c r="DE20" s="619"/>
      <c r="DF20" s="619"/>
      <c r="DG20" s="619"/>
      <c r="DH20" s="619"/>
      <c r="DI20" s="619"/>
      <c r="DJ20" s="619"/>
      <c r="DK20" s="619"/>
      <c r="DL20" s="619"/>
      <c r="DM20" s="619"/>
      <c r="DN20" s="619"/>
      <c r="DO20" s="619"/>
      <c r="DP20" s="620"/>
      <c r="DQ20" s="624">
        <v>1901324</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591</v>
      </c>
      <c r="S21" s="619"/>
      <c r="T21" s="619"/>
      <c r="U21" s="619"/>
      <c r="V21" s="619"/>
      <c r="W21" s="619"/>
      <c r="X21" s="619"/>
      <c r="Y21" s="620"/>
      <c r="Z21" s="671">
        <v>0</v>
      </c>
      <c r="AA21" s="671"/>
      <c r="AB21" s="671"/>
      <c r="AC21" s="671"/>
      <c r="AD21" s="672">
        <v>591</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3233</v>
      </c>
      <c r="BH21" s="619"/>
      <c r="BI21" s="619"/>
      <c r="BJ21" s="619"/>
      <c r="BK21" s="619"/>
      <c r="BL21" s="619"/>
      <c r="BM21" s="619"/>
      <c r="BN21" s="620"/>
      <c r="BO21" s="671">
        <v>1</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9454</v>
      </c>
      <c r="S22" s="619"/>
      <c r="T22" s="619"/>
      <c r="U22" s="619"/>
      <c r="V22" s="619"/>
      <c r="W22" s="619"/>
      <c r="X22" s="619"/>
      <c r="Y22" s="620"/>
      <c r="Z22" s="671">
        <v>0.3</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135471</v>
      </c>
      <c r="S23" s="619"/>
      <c r="T23" s="619"/>
      <c r="U23" s="619"/>
      <c r="V23" s="619"/>
      <c r="W23" s="619"/>
      <c r="X23" s="619"/>
      <c r="Y23" s="620"/>
      <c r="Z23" s="671">
        <v>4.8</v>
      </c>
      <c r="AA23" s="671"/>
      <c r="AB23" s="671"/>
      <c r="AC23" s="671"/>
      <c r="AD23" s="672">
        <v>260</v>
      </c>
      <c r="AE23" s="672"/>
      <c r="AF23" s="672"/>
      <c r="AG23" s="672"/>
      <c r="AH23" s="672"/>
      <c r="AI23" s="672"/>
      <c r="AJ23" s="672"/>
      <c r="AK23" s="672"/>
      <c r="AL23" s="641">
        <v>0</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2341</v>
      </c>
      <c r="S24" s="619"/>
      <c r="T24" s="619"/>
      <c r="U24" s="619"/>
      <c r="V24" s="619"/>
      <c r="W24" s="619"/>
      <c r="X24" s="619"/>
      <c r="Y24" s="620"/>
      <c r="Z24" s="671">
        <v>0.1</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772918</v>
      </c>
      <c r="CS24" s="669"/>
      <c r="CT24" s="669"/>
      <c r="CU24" s="669"/>
      <c r="CV24" s="669"/>
      <c r="CW24" s="669"/>
      <c r="CX24" s="669"/>
      <c r="CY24" s="716"/>
      <c r="CZ24" s="720">
        <v>31.4</v>
      </c>
      <c r="DA24" s="721"/>
      <c r="DB24" s="721"/>
      <c r="DC24" s="722"/>
      <c r="DD24" s="715">
        <v>596005</v>
      </c>
      <c r="DE24" s="669"/>
      <c r="DF24" s="669"/>
      <c r="DG24" s="669"/>
      <c r="DH24" s="669"/>
      <c r="DI24" s="669"/>
      <c r="DJ24" s="669"/>
      <c r="DK24" s="716"/>
      <c r="DL24" s="715">
        <v>487612</v>
      </c>
      <c r="DM24" s="669"/>
      <c r="DN24" s="669"/>
      <c r="DO24" s="669"/>
      <c r="DP24" s="669"/>
      <c r="DQ24" s="669"/>
      <c r="DR24" s="669"/>
      <c r="DS24" s="669"/>
      <c r="DT24" s="669"/>
      <c r="DU24" s="669"/>
      <c r="DV24" s="716"/>
      <c r="DW24" s="717">
        <v>27.6</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217081</v>
      </c>
      <c r="S25" s="619"/>
      <c r="T25" s="619"/>
      <c r="U25" s="619"/>
      <c r="V25" s="619"/>
      <c r="W25" s="619"/>
      <c r="X25" s="619"/>
      <c r="Y25" s="620"/>
      <c r="Z25" s="671">
        <v>7.7</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327460</v>
      </c>
      <c r="CS25" s="637"/>
      <c r="CT25" s="637"/>
      <c r="CU25" s="637"/>
      <c r="CV25" s="637"/>
      <c r="CW25" s="637"/>
      <c r="CX25" s="637"/>
      <c r="CY25" s="638"/>
      <c r="CZ25" s="621">
        <v>13.3</v>
      </c>
      <c r="DA25" s="639"/>
      <c r="DB25" s="639"/>
      <c r="DC25" s="640"/>
      <c r="DD25" s="624">
        <v>294409</v>
      </c>
      <c r="DE25" s="637"/>
      <c r="DF25" s="637"/>
      <c r="DG25" s="637"/>
      <c r="DH25" s="637"/>
      <c r="DI25" s="637"/>
      <c r="DJ25" s="637"/>
      <c r="DK25" s="638"/>
      <c r="DL25" s="624">
        <v>291611</v>
      </c>
      <c r="DM25" s="637"/>
      <c r="DN25" s="637"/>
      <c r="DO25" s="637"/>
      <c r="DP25" s="637"/>
      <c r="DQ25" s="637"/>
      <c r="DR25" s="637"/>
      <c r="DS25" s="637"/>
      <c r="DT25" s="637"/>
      <c r="DU25" s="637"/>
      <c r="DV25" s="638"/>
      <c r="DW25" s="641">
        <v>16.5</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171856</v>
      </c>
      <c r="CS26" s="619"/>
      <c r="CT26" s="619"/>
      <c r="CU26" s="619"/>
      <c r="CV26" s="619"/>
      <c r="CW26" s="619"/>
      <c r="CX26" s="619"/>
      <c r="CY26" s="620"/>
      <c r="CZ26" s="621">
        <v>7</v>
      </c>
      <c r="DA26" s="639"/>
      <c r="DB26" s="639"/>
      <c r="DC26" s="640"/>
      <c r="DD26" s="624">
        <v>140893</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128969</v>
      </c>
      <c r="S27" s="619"/>
      <c r="T27" s="619"/>
      <c r="U27" s="619"/>
      <c r="V27" s="619"/>
      <c r="W27" s="619"/>
      <c r="X27" s="619"/>
      <c r="Y27" s="620"/>
      <c r="Z27" s="671">
        <v>4.5999999999999996</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338655</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240513</v>
      </c>
      <c r="CS27" s="637"/>
      <c r="CT27" s="637"/>
      <c r="CU27" s="637"/>
      <c r="CV27" s="637"/>
      <c r="CW27" s="637"/>
      <c r="CX27" s="637"/>
      <c r="CY27" s="638"/>
      <c r="CZ27" s="621">
        <v>9.8000000000000007</v>
      </c>
      <c r="DA27" s="639"/>
      <c r="DB27" s="639"/>
      <c r="DC27" s="640"/>
      <c r="DD27" s="624">
        <v>105950</v>
      </c>
      <c r="DE27" s="637"/>
      <c r="DF27" s="637"/>
      <c r="DG27" s="637"/>
      <c r="DH27" s="637"/>
      <c r="DI27" s="637"/>
      <c r="DJ27" s="637"/>
      <c r="DK27" s="638"/>
      <c r="DL27" s="624">
        <v>105355</v>
      </c>
      <c r="DM27" s="637"/>
      <c r="DN27" s="637"/>
      <c r="DO27" s="637"/>
      <c r="DP27" s="637"/>
      <c r="DQ27" s="637"/>
      <c r="DR27" s="637"/>
      <c r="DS27" s="637"/>
      <c r="DT27" s="637"/>
      <c r="DU27" s="637"/>
      <c r="DV27" s="638"/>
      <c r="DW27" s="641">
        <v>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34901</v>
      </c>
      <c r="S28" s="619"/>
      <c r="T28" s="619"/>
      <c r="U28" s="619"/>
      <c r="V28" s="619"/>
      <c r="W28" s="619"/>
      <c r="X28" s="619"/>
      <c r="Y28" s="620"/>
      <c r="Z28" s="671">
        <v>1.2</v>
      </c>
      <c r="AA28" s="671"/>
      <c r="AB28" s="671"/>
      <c r="AC28" s="671"/>
      <c r="AD28" s="672">
        <v>2</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204945</v>
      </c>
      <c r="CS28" s="619"/>
      <c r="CT28" s="619"/>
      <c r="CU28" s="619"/>
      <c r="CV28" s="619"/>
      <c r="CW28" s="619"/>
      <c r="CX28" s="619"/>
      <c r="CY28" s="620"/>
      <c r="CZ28" s="621">
        <v>8.3000000000000007</v>
      </c>
      <c r="DA28" s="639"/>
      <c r="DB28" s="639"/>
      <c r="DC28" s="640"/>
      <c r="DD28" s="624">
        <v>195646</v>
      </c>
      <c r="DE28" s="619"/>
      <c r="DF28" s="619"/>
      <c r="DG28" s="619"/>
      <c r="DH28" s="619"/>
      <c r="DI28" s="619"/>
      <c r="DJ28" s="619"/>
      <c r="DK28" s="620"/>
      <c r="DL28" s="624">
        <v>90646</v>
      </c>
      <c r="DM28" s="619"/>
      <c r="DN28" s="619"/>
      <c r="DO28" s="619"/>
      <c r="DP28" s="619"/>
      <c r="DQ28" s="619"/>
      <c r="DR28" s="619"/>
      <c r="DS28" s="619"/>
      <c r="DT28" s="619"/>
      <c r="DU28" s="619"/>
      <c r="DV28" s="620"/>
      <c r="DW28" s="641">
        <v>5.0999999999999996</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16056</v>
      </c>
      <c r="S29" s="619"/>
      <c r="T29" s="619"/>
      <c r="U29" s="619"/>
      <c r="V29" s="619"/>
      <c r="W29" s="619"/>
      <c r="X29" s="619"/>
      <c r="Y29" s="620"/>
      <c r="Z29" s="671">
        <v>0.6</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204945</v>
      </c>
      <c r="CS29" s="637"/>
      <c r="CT29" s="637"/>
      <c r="CU29" s="637"/>
      <c r="CV29" s="637"/>
      <c r="CW29" s="637"/>
      <c r="CX29" s="637"/>
      <c r="CY29" s="638"/>
      <c r="CZ29" s="621">
        <v>8.3000000000000007</v>
      </c>
      <c r="DA29" s="639"/>
      <c r="DB29" s="639"/>
      <c r="DC29" s="640"/>
      <c r="DD29" s="624">
        <v>195646</v>
      </c>
      <c r="DE29" s="637"/>
      <c r="DF29" s="637"/>
      <c r="DG29" s="637"/>
      <c r="DH29" s="637"/>
      <c r="DI29" s="637"/>
      <c r="DJ29" s="637"/>
      <c r="DK29" s="638"/>
      <c r="DL29" s="624">
        <v>90646</v>
      </c>
      <c r="DM29" s="637"/>
      <c r="DN29" s="637"/>
      <c r="DO29" s="637"/>
      <c r="DP29" s="637"/>
      <c r="DQ29" s="637"/>
      <c r="DR29" s="637"/>
      <c r="DS29" s="637"/>
      <c r="DT29" s="637"/>
      <c r="DU29" s="637"/>
      <c r="DV29" s="638"/>
      <c r="DW29" s="641">
        <v>5.0999999999999996</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61350</v>
      </c>
      <c r="S30" s="619"/>
      <c r="T30" s="619"/>
      <c r="U30" s="619"/>
      <c r="V30" s="619"/>
      <c r="W30" s="619"/>
      <c r="X30" s="619"/>
      <c r="Y30" s="620"/>
      <c r="Z30" s="671">
        <v>2.2000000000000002</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100</v>
      </c>
      <c r="BH30" s="685"/>
      <c r="BI30" s="685"/>
      <c r="BJ30" s="685"/>
      <c r="BK30" s="685"/>
      <c r="BL30" s="685"/>
      <c r="BM30" s="686">
        <v>100</v>
      </c>
      <c r="BN30" s="685"/>
      <c r="BO30" s="685"/>
      <c r="BP30" s="685"/>
      <c r="BQ30" s="687"/>
      <c r="BR30" s="684">
        <v>100</v>
      </c>
      <c r="BS30" s="685"/>
      <c r="BT30" s="685"/>
      <c r="BU30" s="685"/>
      <c r="BV30" s="685"/>
      <c r="BW30" s="685"/>
      <c r="BX30" s="686">
        <v>100</v>
      </c>
      <c r="BY30" s="685"/>
      <c r="BZ30" s="685"/>
      <c r="CA30" s="685"/>
      <c r="CB30" s="687"/>
      <c r="CD30" s="690"/>
      <c r="CE30" s="691"/>
      <c r="CF30" s="655" t="s">
        <v>291</v>
      </c>
      <c r="CG30" s="652"/>
      <c r="CH30" s="652"/>
      <c r="CI30" s="652"/>
      <c r="CJ30" s="652"/>
      <c r="CK30" s="652"/>
      <c r="CL30" s="652"/>
      <c r="CM30" s="652"/>
      <c r="CN30" s="652"/>
      <c r="CO30" s="652"/>
      <c r="CP30" s="652"/>
      <c r="CQ30" s="653"/>
      <c r="CR30" s="618">
        <v>194421</v>
      </c>
      <c r="CS30" s="619"/>
      <c r="CT30" s="619"/>
      <c r="CU30" s="619"/>
      <c r="CV30" s="619"/>
      <c r="CW30" s="619"/>
      <c r="CX30" s="619"/>
      <c r="CY30" s="620"/>
      <c r="CZ30" s="621">
        <v>7.9</v>
      </c>
      <c r="DA30" s="639"/>
      <c r="DB30" s="639"/>
      <c r="DC30" s="640"/>
      <c r="DD30" s="624">
        <v>194421</v>
      </c>
      <c r="DE30" s="619"/>
      <c r="DF30" s="619"/>
      <c r="DG30" s="619"/>
      <c r="DH30" s="619"/>
      <c r="DI30" s="619"/>
      <c r="DJ30" s="619"/>
      <c r="DK30" s="620"/>
      <c r="DL30" s="624">
        <v>89421</v>
      </c>
      <c r="DM30" s="619"/>
      <c r="DN30" s="619"/>
      <c r="DO30" s="619"/>
      <c r="DP30" s="619"/>
      <c r="DQ30" s="619"/>
      <c r="DR30" s="619"/>
      <c r="DS30" s="619"/>
      <c r="DT30" s="619"/>
      <c r="DU30" s="619"/>
      <c r="DV30" s="620"/>
      <c r="DW30" s="641">
        <v>5.0999999999999996</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219879</v>
      </c>
      <c r="S31" s="619"/>
      <c r="T31" s="619"/>
      <c r="U31" s="619"/>
      <c r="V31" s="619"/>
      <c r="W31" s="619"/>
      <c r="X31" s="619"/>
      <c r="Y31" s="620"/>
      <c r="Z31" s="671">
        <v>7.8</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100</v>
      </c>
      <c r="BH31" s="637"/>
      <c r="BI31" s="637"/>
      <c r="BJ31" s="637"/>
      <c r="BK31" s="637"/>
      <c r="BL31" s="637"/>
      <c r="BM31" s="673">
        <v>100</v>
      </c>
      <c r="BN31" s="683"/>
      <c r="BO31" s="683"/>
      <c r="BP31" s="683"/>
      <c r="BQ31" s="647"/>
      <c r="BR31" s="682">
        <v>100</v>
      </c>
      <c r="BS31" s="637"/>
      <c r="BT31" s="637"/>
      <c r="BU31" s="637"/>
      <c r="BV31" s="637"/>
      <c r="BW31" s="637"/>
      <c r="BX31" s="673">
        <v>100</v>
      </c>
      <c r="BY31" s="683"/>
      <c r="BZ31" s="683"/>
      <c r="CA31" s="683"/>
      <c r="CB31" s="647"/>
      <c r="CD31" s="690"/>
      <c r="CE31" s="691"/>
      <c r="CF31" s="655" t="s">
        <v>295</v>
      </c>
      <c r="CG31" s="652"/>
      <c r="CH31" s="652"/>
      <c r="CI31" s="652"/>
      <c r="CJ31" s="652"/>
      <c r="CK31" s="652"/>
      <c r="CL31" s="652"/>
      <c r="CM31" s="652"/>
      <c r="CN31" s="652"/>
      <c r="CO31" s="652"/>
      <c r="CP31" s="652"/>
      <c r="CQ31" s="653"/>
      <c r="CR31" s="618">
        <v>10524</v>
      </c>
      <c r="CS31" s="637"/>
      <c r="CT31" s="637"/>
      <c r="CU31" s="637"/>
      <c r="CV31" s="637"/>
      <c r="CW31" s="637"/>
      <c r="CX31" s="637"/>
      <c r="CY31" s="638"/>
      <c r="CZ31" s="621">
        <v>0.4</v>
      </c>
      <c r="DA31" s="639"/>
      <c r="DB31" s="639"/>
      <c r="DC31" s="640"/>
      <c r="DD31" s="624">
        <v>1225</v>
      </c>
      <c r="DE31" s="637"/>
      <c r="DF31" s="637"/>
      <c r="DG31" s="637"/>
      <c r="DH31" s="637"/>
      <c r="DI31" s="637"/>
      <c r="DJ31" s="637"/>
      <c r="DK31" s="638"/>
      <c r="DL31" s="624">
        <v>1225</v>
      </c>
      <c r="DM31" s="637"/>
      <c r="DN31" s="637"/>
      <c r="DO31" s="637"/>
      <c r="DP31" s="637"/>
      <c r="DQ31" s="637"/>
      <c r="DR31" s="637"/>
      <c r="DS31" s="637"/>
      <c r="DT31" s="637"/>
      <c r="DU31" s="637"/>
      <c r="DV31" s="638"/>
      <c r="DW31" s="641">
        <v>0.1</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64161</v>
      </c>
      <c r="S32" s="619"/>
      <c r="T32" s="619"/>
      <c r="U32" s="619"/>
      <c r="V32" s="619"/>
      <c r="W32" s="619"/>
      <c r="X32" s="619"/>
      <c r="Y32" s="620"/>
      <c r="Z32" s="671">
        <v>2.2999999999999998</v>
      </c>
      <c r="AA32" s="671"/>
      <c r="AB32" s="671"/>
      <c r="AC32" s="671"/>
      <c r="AD32" s="672">
        <v>10565</v>
      </c>
      <c r="AE32" s="672"/>
      <c r="AF32" s="672"/>
      <c r="AG32" s="672"/>
      <c r="AH32" s="672"/>
      <c r="AI32" s="672"/>
      <c r="AJ32" s="672"/>
      <c r="AK32" s="672"/>
      <c r="AL32" s="641">
        <v>0.6</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100</v>
      </c>
      <c r="BH32" s="603"/>
      <c r="BI32" s="603"/>
      <c r="BJ32" s="603"/>
      <c r="BK32" s="603"/>
      <c r="BL32" s="603"/>
      <c r="BM32" s="666">
        <v>100</v>
      </c>
      <c r="BN32" s="603"/>
      <c r="BO32" s="603"/>
      <c r="BP32" s="603"/>
      <c r="BQ32" s="660"/>
      <c r="BR32" s="681">
        <v>100</v>
      </c>
      <c r="BS32" s="603"/>
      <c r="BT32" s="603"/>
      <c r="BU32" s="603"/>
      <c r="BV32" s="603"/>
      <c r="BW32" s="603"/>
      <c r="BX32" s="666">
        <v>100</v>
      </c>
      <c r="BY32" s="603"/>
      <c r="BZ32" s="603"/>
      <c r="CA32" s="603"/>
      <c r="CB32" s="660"/>
      <c r="CD32" s="692"/>
      <c r="CE32" s="693"/>
      <c r="CF32" s="655" t="s">
        <v>298</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181200</v>
      </c>
      <c r="S33" s="619"/>
      <c r="T33" s="619"/>
      <c r="U33" s="619"/>
      <c r="V33" s="619"/>
      <c r="W33" s="619"/>
      <c r="X33" s="619"/>
      <c r="Y33" s="620"/>
      <c r="Z33" s="671">
        <v>6.4</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1403101</v>
      </c>
      <c r="CS33" s="637"/>
      <c r="CT33" s="637"/>
      <c r="CU33" s="637"/>
      <c r="CV33" s="637"/>
      <c r="CW33" s="637"/>
      <c r="CX33" s="637"/>
      <c r="CY33" s="638"/>
      <c r="CZ33" s="621">
        <v>56.9</v>
      </c>
      <c r="DA33" s="639"/>
      <c r="DB33" s="639"/>
      <c r="DC33" s="640"/>
      <c r="DD33" s="624">
        <v>1206693</v>
      </c>
      <c r="DE33" s="637"/>
      <c r="DF33" s="637"/>
      <c r="DG33" s="637"/>
      <c r="DH33" s="637"/>
      <c r="DI33" s="637"/>
      <c r="DJ33" s="637"/>
      <c r="DK33" s="638"/>
      <c r="DL33" s="624">
        <v>653111</v>
      </c>
      <c r="DM33" s="637"/>
      <c r="DN33" s="637"/>
      <c r="DO33" s="637"/>
      <c r="DP33" s="637"/>
      <c r="DQ33" s="637"/>
      <c r="DR33" s="637"/>
      <c r="DS33" s="637"/>
      <c r="DT33" s="637"/>
      <c r="DU33" s="637"/>
      <c r="DV33" s="638"/>
      <c r="DW33" s="641">
        <v>37</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414481</v>
      </c>
      <c r="CS34" s="619"/>
      <c r="CT34" s="619"/>
      <c r="CU34" s="619"/>
      <c r="CV34" s="619"/>
      <c r="CW34" s="619"/>
      <c r="CX34" s="619"/>
      <c r="CY34" s="620"/>
      <c r="CZ34" s="621">
        <v>16.8</v>
      </c>
      <c r="DA34" s="639"/>
      <c r="DB34" s="639"/>
      <c r="DC34" s="640"/>
      <c r="DD34" s="624">
        <v>313343</v>
      </c>
      <c r="DE34" s="619"/>
      <c r="DF34" s="619"/>
      <c r="DG34" s="619"/>
      <c r="DH34" s="619"/>
      <c r="DI34" s="619"/>
      <c r="DJ34" s="619"/>
      <c r="DK34" s="620"/>
      <c r="DL34" s="624">
        <v>248514</v>
      </c>
      <c r="DM34" s="619"/>
      <c r="DN34" s="619"/>
      <c r="DO34" s="619"/>
      <c r="DP34" s="619"/>
      <c r="DQ34" s="619"/>
      <c r="DR34" s="619"/>
      <c r="DS34" s="619"/>
      <c r="DT34" s="619"/>
      <c r="DU34" s="619"/>
      <c r="DV34" s="620"/>
      <c r="DW34" s="641">
        <v>14.1</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80000</v>
      </c>
      <c r="S35" s="619"/>
      <c r="T35" s="619"/>
      <c r="U35" s="619"/>
      <c r="V35" s="619"/>
      <c r="W35" s="619"/>
      <c r="X35" s="619"/>
      <c r="Y35" s="620"/>
      <c r="Z35" s="671">
        <v>2.8</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189605</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10478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33460</v>
      </c>
      <c r="CS35" s="637"/>
      <c r="CT35" s="637"/>
      <c r="CU35" s="637"/>
      <c r="CV35" s="637"/>
      <c r="CW35" s="637"/>
      <c r="CX35" s="637"/>
      <c r="CY35" s="638"/>
      <c r="CZ35" s="621">
        <v>1.4</v>
      </c>
      <c r="DA35" s="639"/>
      <c r="DB35" s="639"/>
      <c r="DC35" s="640"/>
      <c r="DD35" s="624">
        <v>26624</v>
      </c>
      <c r="DE35" s="637"/>
      <c r="DF35" s="637"/>
      <c r="DG35" s="637"/>
      <c r="DH35" s="637"/>
      <c r="DI35" s="637"/>
      <c r="DJ35" s="637"/>
      <c r="DK35" s="638"/>
      <c r="DL35" s="624">
        <v>22089</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2832673</v>
      </c>
      <c r="S36" s="659"/>
      <c r="T36" s="659"/>
      <c r="U36" s="659"/>
      <c r="V36" s="659"/>
      <c r="W36" s="659"/>
      <c r="X36" s="659"/>
      <c r="Y36" s="662"/>
      <c r="Z36" s="663">
        <v>100</v>
      </c>
      <c r="AA36" s="663"/>
      <c r="AB36" s="663"/>
      <c r="AC36" s="663"/>
      <c r="AD36" s="664">
        <v>1684255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37700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9603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332005</v>
      </c>
      <c r="CS36" s="619"/>
      <c r="CT36" s="619"/>
      <c r="CU36" s="619"/>
      <c r="CV36" s="619"/>
      <c r="CW36" s="619"/>
      <c r="CX36" s="619"/>
      <c r="CY36" s="620"/>
      <c r="CZ36" s="621">
        <v>13.5</v>
      </c>
      <c r="DA36" s="639"/>
      <c r="DB36" s="639"/>
      <c r="DC36" s="640"/>
      <c r="DD36" s="624">
        <v>297189</v>
      </c>
      <c r="DE36" s="619"/>
      <c r="DF36" s="619"/>
      <c r="DG36" s="619"/>
      <c r="DH36" s="619"/>
      <c r="DI36" s="619"/>
      <c r="DJ36" s="619"/>
      <c r="DK36" s="620"/>
      <c r="DL36" s="624">
        <v>222476</v>
      </c>
      <c r="DM36" s="619"/>
      <c r="DN36" s="619"/>
      <c r="DO36" s="619"/>
      <c r="DP36" s="619"/>
      <c r="DQ36" s="619"/>
      <c r="DR36" s="619"/>
      <c r="DS36" s="619"/>
      <c r="DT36" s="619"/>
      <c r="DU36" s="619"/>
      <c r="DV36" s="620"/>
      <c r="DW36" s="641">
        <v>12.6</v>
      </c>
      <c r="DX36" s="642"/>
      <c r="DY36" s="642"/>
      <c r="DZ36" s="642"/>
      <c r="EA36" s="642"/>
      <c r="EB36" s="642"/>
      <c r="EC36" s="643"/>
    </row>
    <row r="37" spans="2:133" ht="11.25" customHeight="1">
      <c r="AQ37" s="644" t="s">
        <v>313</v>
      </c>
      <c r="AR37" s="645"/>
      <c r="AS37" s="645"/>
      <c r="AT37" s="645"/>
      <c r="AU37" s="645"/>
      <c r="AV37" s="645"/>
      <c r="AW37" s="645"/>
      <c r="AX37" s="645"/>
      <c r="AY37" s="646"/>
      <c r="AZ37" s="618" t="s">
        <v>314</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489</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139900</v>
      </c>
      <c r="CS37" s="637"/>
      <c r="CT37" s="637"/>
      <c r="CU37" s="637"/>
      <c r="CV37" s="637"/>
      <c r="CW37" s="637"/>
      <c r="CX37" s="637"/>
      <c r="CY37" s="638"/>
      <c r="CZ37" s="621">
        <v>5.7</v>
      </c>
      <c r="DA37" s="639"/>
      <c r="DB37" s="639"/>
      <c r="DC37" s="640"/>
      <c r="DD37" s="624">
        <v>139900</v>
      </c>
      <c r="DE37" s="637"/>
      <c r="DF37" s="637"/>
      <c r="DG37" s="637"/>
      <c r="DH37" s="637"/>
      <c r="DI37" s="637"/>
      <c r="DJ37" s="637"/>
      <c r="DK37" s="638"/>
      <c r="DL37" s="624">
        <v>127750</v>
      </c>
      <c r="DM37" s="637"/>
      <c r="DN37" s="637"/>
      <c r="DO37" s="637"/>
      <c r="DP37" s="637"/>
      <c r="DQ37" s="637"/>
      <c r="DR37" s="637"/>
      <c r="DS37" s="637"/>
      <c r="DT37" s="637"/>
      <c r="DU37" s="637"/>
      <c r="DV37" s="638"/>
      <c r="DW37" s="641">
        <v>7.2</v>
      </c>
      <c r="DX37" s="642"/>
      <c r="DY37" s="642"/>
      <c r="DZ37" s="642"/>
      <c r="EA37" s="642"/>
      <c r="EB37" s="642"/>
      <c r="EC37" s="643"/>
    </row>
    <row r="38" spans="2:133" ht="11.25" customHeight="1">
      <c r="AQ38" s="644" t="s">
        <v>317</v>
      </c>
      <c r="AR38" s="645"/>
      <c r="AS38" s="645"/>
      <c r="AT38" s="645"/>
      <c r="AU38" s="645"/>
      <c r="AV38" s="645"/>
      <c r="AW38" s="645"/>
      <c r="AX38" s="645"/>
      <c r="AY38" s="646"/>
      <c r="AZ38" s="618" t="s">
        <v>318</v>
      </c>
      <c r="BA38" s="619"/>
      <c r="BB38" s="619"/>
      <c r="BC38" s="619"/>
      <c r="BD38" s="637"/>
      <c r="BE38" s="637"/>
      <c r="BF38" s="647"/>
      <c r="BG38" s="655" t="s">
        <v>319</v>
      </c>
      <c r="BH38" s="652"/>
      <c r="BI38" s="652"/>
      <c r="BJ38" s="652"/>
      <c r="BK38" s="652"/>
      <c r="BL38" s="652"/>
      <c r="BM38" s="652"/>
      <c r="BN38" s="652"/>
      <c r="BO38" s="652"/>
      <c r="BP38" s="652"/>
      <c r="BQ38" s="652"/>
      <c r="BR38" s="652"/>
      <c r="BS38" s="652"/>
      <c r="BT38" s="652"/>
      <c r="BU38" s="653"/>
      <c r="BV38" s="618">
        <v>916</v>
      </c>
      <c r="BW38" s="619"/>
      <c r="BX38" s="619"/>
      <c r="BY38" s="619"/>
      <c r="BZ38" s="619"/>
      <c r="CA38" s="619"/>
      <c r="CB38" s="654"/>
      <c r="CD38" s="655" t="s">
        <v>320</v>
      </c>
      <c r="CE38" s="652"/>
      <c r="CF38" s="652"/>
      <c r="CG38" s="652"/>
      <c r="CH38" s="652"/>
      <c r="CI38" s="652"/>
      <c r="CJ38" s="652"/>
      <c r="CK38" s="652"/>
      <c r="CL38" s="652"/>
      <c r="CM38" s="652"/>
      <c r="CN38" s="652"/>
      <c r="CO38" s="652"/>
      <c r="CP38" s="652"/>
      <c r="CQ38" s="653"/>
      <c r="CR38" s="618">
        <v>189605</v>
      </c>
      <c r="CS38" s="619"/>
      <c r="CT38" s="619"/>
      <c r="CU38" s="619"/>
      <c r="CV38" s="619"/>
      <c r="CW38" s="619"/>
      <c r="CX38" s="619"/>
      <c r="CY38" s="620"/>
      <c r="CZ38" s="621">
        <v>7.7</v>
      </c>
      <c r="DA38" s="639"/>
      <c r="DB38" s="639"/>
      <c r="DC38" s="640"/>
      <c r="DD38" s="624">
        <v>168007</v>
      </c>
      <c r="DE38" s="619"/>
      <c r="DF38" s="619"/>
      <c r="DG38" s="619"/>
      <c r="DH38" s="619"/>
      <c r="DI38" s="619"/>
      <c r="DJ38" s="619"/>
      <c r="DK38" s="620"/>
      <c r="DL38" s="624">
        <v>160032</v>
      </c>
      <c r="DM38" s="619"/>
      <c r="DN38" s="619"/>
      <c r="DO38" s="619"/>
      <c r="DP38" s="619"/>
      <c r="DQ38" s="619"/>
      <c r="DR38" s="619"/>
      <c r="DS38" s="619"/>
      <c r="DT38" s="619"/>
      <c r="DU38" s="619"/>
      <c r="DV38" s="620"/>
      <c r="DW38" s="641">
        <v>9.1</v>
      </c>
      <c r="DX38" s="642"/>
      <c r="DY38" s="642"/>
      <c r="DZ38" s="642"/>
      <c r="EA38" s="642"/>
      <c r="EB38" s="642"/>
      <c r="EC38" s="643"/>
    </row>
    <row r="39" spans="2:133" ht="11.25" customHeight="1">
      <c r="AQ39" s="644" t="s">
        <v>321</v>
      </c>
      <c r="AR39" s="645"/>
      <c r="AS39" s="645"/>
      <c r="AT39" s="645"/>
      <c r="AU39" s="645"/>
      <c r="AV39" s="645"/>
      <c r="AW39" s="645"/>
      <c r="AX39" s="645"/>
      <c r="AY39" s="646"/>
      <c r="AZ39" s="618" t="s">
        <v>318</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69</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432020</v>
      </c>
      <c r="CS39" s="637"/>
      <c r="CT39" s="637"/>
      <c r="CU39" s="637"/>
      <c r="CV39" s="637"/>
      <c r="CW39" s="637"/>
      <c r="CX39" s="637"/>
      <c r="CY39" s="638"/>
      <c r="CZ39" s="621">
        <v>17.5</v>
      </c>
      <c r="DA39" s="639"/>
      <c r="DB39" s="639"/>
      <c r="DC39" s="640"/>
      <c r="DD39" s="624">
        <v>400000</v>
      </c>
      <c r="DE39" s="637"/>
      <c r="DF39" s="637"/>
      <c r="DG39" s="637"/>
      <c r="DH39" s="637"/>
      <c r="DI39" s="637"/>
      <c r="DJ39" s="637"/>
      <c r="DK39" s="638"/>
      <c r="DL39" s="624" t="s">
        <v>318</v>
      </c>
      <c r="DM39" s="637"/>
      <c r="DN39" s="637"/>
      <c r="DO39" s="637"/>
      <c r="DP39" s="637"/>
      <c r="DQ39" s="637"/>
      <c r="DR39" s="637"/>
      <c r="DS39" s="637"/>
      <c r="DT39" s="637"/>
      <c r="DU39" s="637"/>
      <c r="DV39" s="638"/>
      <c r="DW39" s="641" t="s">
        <v>318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24303</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80</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1530</v>
      </c>
      <c r="CS40" s="619"/>
      <c r="CT40" s="619"/>
      <c r="CU40" s="619"/>
      <c r="CV40" s="619"/>
      <c r="CW40" s="619"/>
      <c r="CX40" s="619"/>
      <c r="CY40" s="620"/>
      <c r="CZ40" s="621">
        <v>0.1</v>
      </c>
      <c r="DA40" s="639"/>
      <c r="DB40" s="639"/>
      <c r="DC40" s="640"/>
      <c r="DD40" s="624">
        <v>1530</v>
      </c>
      <c r="DE40" s="619"/>
      <c r="DF40" s="619"/>
      <c r="DG40" s="619"/>
      <c r="DH40" s="619"/>
      <c r="DI40" s="619"/>
      <c r="DJ40" s="619"/>
      <c r="DK40" s="620"/>
      <c r="DL40" s="624" t="s">
        <v>318</v>
      </c>
      <c r="DM40" s="619"/>
      <c r="DN40" s="619"/>
      <c r="DO40" s="619"/>
      <c r="DP40" s="619"/>
      <c r="DQ40" s="619"/>
      <c r="DR40" s="619"/>
      <c r="DS40" s="619"/>
      <c r="DT40" s="619"/>
      <c r="DU40" s="619"/>
      <c r="DV40" s="620"/>
      <c r="DW40" s="641" t="s">
        <v>318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127602</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223</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314</v>
      </c>
      <c r="CS41" s="637"/>
      <c r="CT41" s="637"/>
      <c r="CU41" s="637"/>
      <c r="CV41" s="637"/>
      <c r="CW41" s="637"/>
      <c r="CX41" s="637"/>
      <c r="CY41" s="638"/>
      <c r="CZ41" s="621" t="s">
        <v>314</v>
      </c>
      <c r="DA41" s="639"/>
      <c r="DB41" s="639"/>
      <c r="DC41" s="640"/>
      <c r="DD41" s="624" t="s">
        <v>314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287961</v>
      </c>
      <c r="CS42" s="619"/>
      <c r="CT42" s="619"/>
      <c r="CU42" s="619"/>
      <c r="CV42" s="619"/>
      <c r="CW42" s="619"/>
      <c r="CX42" s="619"/>
      <c r="CY42" s="620"/>
      <c r="CZ42" s="621">
        <v>11.7</v>
      </c>
      <c r="DA42" s="622"/>
      <c r="DB42" s="622"/>
      <c r="DC42" s="623"/>
      <c r="DD42" s="624">
        <v>98626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15247</v>
      </c>
      <c r="CS43" s="637"/>
      <c r="CT43" s="637"/>
      <c r="CU43" s="637"/>
      <c r="CV43" s="637"/>
      <c r="CW43" s="637"/>
      <c r="CX43" s="637"/>
      <c r="CY43" s="638"/>
      <c r="CZ43" s="621">
        <v>0.6</v>
      </c>
      <c r="DA43" s="639"/>
      <c r="DB43" s="639"/>
      <c r="DC43" s="640"/>
      <c r="DD43" s="624">
        <v>15247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335</v>
      </c>
      <c r="CD44" s="631" t="s">
        <v>286</v>
      </c>
      <c r="CE44" s="632"/>
      <c r="CF44" s="615" t="s">
        <v>336</v>
      </c>
      <c r="CG44" s="616"/>
      <c r="CH44" s="616"/>
      <c r="CI44" s="616"/>
      <c r="CJ44" s="616"/>
      <c r="CK44" s="616"/>
      <c r="CL44" s="616"/>
      <c r="CM44" s="616"/>
      <c r="CN44" s="616"/>
      <c r="CO44" s="616"/>
      <c r="CP44" s="616"/>
      <c r="CQ44" s="617"/>
      <c r="CR44" s="618">
        <v>243963</v>
      </c>
      <c r="CS44" s="619"/>
      <c r="CT44" s="619"/>
      <c r="CU44" s="619"/>
      <c r="CV44" s="619"/>
      <c r="CW44" s="619"/>
      <c r="CX44" s="619"/>
      <c r="CY44" s="620"/>
      <c r="CZ44" s="621">
        <v>9.9</v>
      </c>
      <c r="DA44" s="622"/>
      <c r="DB44" s="622"/>
      <c r="DC44" s="623"/>
      <c r="DD44" s="624">
        <v>91325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337</v>
      </c>
      <c r="CG45" s="616"/>
      <c r="CH45" s="616"/>
      <c r="CI45" s="616"/>
      <c r="CJ45" s="616"/>
      <c r="CK45" s="616"/>
      <c r="CL45" s="616"/>
      <c r="CM45" s="616"/>
      <c r="CN45" s="616"/>
      <c r="CO45" s="616"/>
      <c r="CP45" s="616"/>
      <c r="CQ45" s="617"/>
      <c r="CR45" s="618">
        <v>133792</v>
      </c>
      <c r="CS45" s="637"/>
      <c r="CT45" s="637"/>
      <c r="CU45" s="637"/>
      <c r="CV45" s="637"/>
      <c r="CW45" s="637"/>
      <c r="CX45" s="637"/>
      <c r="CY45" s="638"/>
      <c r="CZ45" s="621">
        <v>5.4</v>
      </c>
      <c r="DA45" s="639"/>
      <c r="DB45" s="639"/>
      <c r="DC45" s="640"/>
      <c r="DD45" s="624">
        <v>2316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338</v>
      </c>
      <c r="CG46" s="616"/>
      <c r="CH46" s="616"/>
      <c r="CI46" s="616"/>
      <c r="CJ46" s="616"/>
      <c r="CK46" s="616"/>
      <c r="CL46" s="616"/>
      <c r="CM46" s="616"/>
      <c r="CN46" s="616"/>
      <c r="CO46" s="616"/>
      <c r="CP46" s="616"/>
      <c r="CQ46" s="617"/>
      <c r="CR46" s="618">
        <v>101928</v>
      </c>
      <c r="CS46" s="619"/>
      <c r="CT46" s="619"/>
      <c r="CU46" s="619"/>
      <c r="CV46" s="619"/>
      <c r="CW46" s="619"/>
      <c r="CX46" s="619"/>
      <c r="CY46" s="620"/>
      <c r="CZ46" s="621">
        <v>4.0999999999999996</v>
      </c>
      <c r="DA46" s="622"/>
      <c r="DB46" s="622"/>
      <c r="DC46" s="623"/>
      <c r="DD46" s="624">
        <v>88939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339</v>
      </c>
      <c r="CG47" s="616"/>
      <c r="CH47" s="616"/>
      <c r="CI47" s="616"/>
      <c r="CJ47" s="616"/>
      <c r="CK47" s="616"/>
      <c r="CL47" s="616"/>
      <c r="CM47" s="616"/>
      <c r="CN47" s="616"/>
      <c r="CO47" s="616"/>
      <c r="CP47" s="616"/>
      <c r="CQ47" s="617"/>
      <c r="CR47" s="618">
        <v>43998</v>
      </c>
      <c r="CS47" s="637"/>
      <c r="CT47" s="637"/>
      <c r="CU47" s="637"/>
      <c r="CV47" s="637"/>
      <c r="CW47" s="637"/>
      <c r="CX47" s="637"/>
      <c r="CY47" s="638"/>
      <c r="CZ47" s="621">
        <v>1.8</v>
      </c>
      <c r="DA47" s="639"/>
      <c r="DB47" s="639"/>
      <c r="DC47" s="640"/>
      <c r="DD47" s="624">
        <v>7301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340</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341</v>
      </c>
      <c r="CE49" s="600"/>
      <c r="CF49" s="600"/>
      <c r="CG49" s="600"/>
      <c r="CH49" s="600"/>
      <c r="CI49" s="600"/>
      <c r="CJ49" s="600"/>
      <c r="CK49" s="600"/>
      <c r="CL49" s="600"/>
      <c r="CM49" s="600"/>
      <c r="CN49" s="600"/>
      <c r="CO49" s="600"/>
      <c r="CP49" s="600"/>
      <c r="CQ49" s="601"/>
      <c r="CR49" s="602">
        <v>2463980</v>
      </c>
      <c r="CS49" s="603"/>
      <c r="CT49" s="603"/>
      <c r="CU49" s="603"/>
      <c r="CV49" s="603"/>
      <c r="CW49" s="603"/>
      <c r="CX49" s="603"/>
      <c r="CY49" s="604"/>
      <c r="CZ49" s="605">
        <v>100</v>
      </c>
      <c r="DA49" s="606"/>
      <c r="DB49" s="606"/>
      <c r="DC49" s="607"/>
      <c r="DD49" s="608">
        <v>1901324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343</v>
      </c>
      <c r="DK2" s="1136"/>
      <c r="DL2" s="1136"/>
      <c r="DM2" s="1136"/>
      <c r="DN2" s="1136"/>
      <c r="DO2" s="1137"/>
      <c r="DP2" s="200"/>
      <c r="DQ2" s="1135" t="s">
        <v>344</v>
      </c>
      <c r="DR2" s="1136"/>
      <c r="DS2" s="1136"/>
      <c r="DT2" s="1136"/>
      <c r="DU2" s="1136"/>
      <c r="DV2" s="1136"/>
      <c r="DW2" s="1136"/>
      <c r="DX2" s="1136"/>
      <c r="DY2" s="1136"/>
      <c r="DZ2" s="11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1" t="s">
        <v>345</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38"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7"/>
      <c r="BA5" s="207"/>
      <c r="BB5" s="207"/>
      <c r="BC5" s="207"/>
      <c r="BD5" s="207"/>
      <c r="BE5" s="208"/>
      <c r="BF5" s="208"/>
      <c r="BG5" s="208"/>
      <c r="BH5" s="208"/>
      <c r="BI5" s="208"/>
      <c r="BJ5" s="208"/>
      <c r="BK5" s="208"/>
      <c r="BL5" s="208"/>
      <c r="BM5" s="208"/>
      <c r="BN5" s="208"/>
      <c r="BO5" s="208"/>
      <c r="BP5" s="208"/>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3" t="s">
        <v>361</v>
      </c>
      <c r="DH5" s="1124"/>
      <c r="DI5" s="1124"/>
      <c r="DJ5" s="1124"/>
      <c r="DK5" s="1125"/>
      <c r="DL5" s="1123" t="s">
        <v>362</v>
      </c>
      <c r="DM5" s="1124"/>
      <c r="DN5" s="1124"/>
      <c r="DO5" s="1124"/>
      <c r="DP5" s="1125"/>
      <c r="DQ5" s="1030" t="s">
        <v>363</v>
      </c>
      <c r="DR5" s="1031"/>
      <c r="DS5" s="1031"/>
      <c r="DT5" s="1031"/>
      <c r="DU5" s="1032"/>
      <c r="DV5" s="1030" t="s">
        <v>354</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39"/>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6"/>
      <c r="DH6" s="1127"/>
      <c r="DI6" s="1127"/>
      <c r="DJ6" s="1127"/>
      <c r="DK6" s="1128"/>
      <c r="DL6" s="1126"/>
      <c r="DM6" s="1127"/>
      <c r="DN6" s="1127"/>
      <c r="DO6" s="1127"/>
      <c r="DP6" s="1128"/>
      <c r="DQ6" s="1033"/>
      <c r="DR6" s="1034"/>
      <c r="DS6" s="1034"/>
      <c r="DT6" s="1034"/>
      <c r="DU6" s="1035"/>
      <c r="DV6" s="1033"/>
      <c r="DW6" s="1034"/>
      <c r="DX6" s="1034"/>
      <c r="DY6" s="1034"/>
      <c r="DZ6" s="1047"/>
      <c r="EA6" s="205"/>
    </row>
    <row r="7" spans="1:131" s="206" customFormat="1" ht="26.25" customHeight="1" thickTop="1">
      <c r="A7" s="209">
        <v>1</v>
      </c>
      <c r="B7" s="1078" t="s">
        <v>364</v>
      </c>
      <c r="C7" s="1079"/>
      <c r="D7" s="1079"/>
      <c r="E7" s="1079"/>
      <c r="F7" s="1079"/>
      <c r="G7" s="1079"/>
      <c r="H7" s="1079"/>
      <c r="I7" s="1079"/>
      <c r="J7" s="1079"/>
      <c r="K7" s="1079"/>
      <c r="L7" s="1079"/>
      <c r="M7" s="1079"/>
      <c r="N7" s="1079"/>
      <c r="O7" s="1079"/>
      <c r="P7" s="1080"/>
      <c r="Q7" s="1129">
        <v>2832</v>
      </c>
      <c r="R7" s="1130"/>
      <c r="S7" s="1130"/>
      <c r="T7" s="1130"/>
      <c r="U7" s="1130"/>
      <c r="V7" s="1130">
        <v>2463</v>
      </c>
      <c r="W7" s="1130"/>
      <c r="X7" s="1130"/>
      <c r="Y7" s="1130"/>
      <c r="Z7" s="1130"/>
      <c r="AA7" s="1130">
        <v>369</v>
      </c>
      <c r="AB7" s="1130"/>
      <c r="AC7" s="1130"/>
      <c r="AD7" s="1130"/>
      <c r="AE7" s="1131"/>
      <c r="AF7" s="1132">
        <v>298</v>
      </c>
      <c r="AG7" s="1133"/>
      <c r="AH7" s="1133"/>
      <c r="AI7" s="1133"/>
      <c r="AJ7" s="1134"/>
      <c r="AK7" s="1119"/>
      <c r="AL7" s="1120"/>
      <c r="AM7" s="1120"/>
      <c r="AN7" s="1120"/>
      <c r="AO7" s="1120"/>
      <c r="AP7" s="1120">
        <v>1320</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078" t="s">
        <v>528</v>
      </c>
      <c r="BT7" s="1079"/>
      <c r="BU7" s="1079"/>
      <c r="BV7" s="1079"/>
      <c r="BW7" s="1079"/>
      <c r="BX7" s="1079"/>
      <c r="BY7" s="1079"/>
      <c r="BZ7" s="1079"/>
      <c r="CA7" s="1079"/>
      <c r="CB7" s="1079"/>
      <c r="CC7" s="1079"/>
      <c r="CD7" s="1079"/>
      <c r="CE7" s="1079"/>
      <c r="CF7" s="1079"/>
      <c r="CG7" s="1080"/>
      <c r="CH7" s="1116">
        <v>0</v>
      </c>
      <c r="CI7" s="1117"/>
      <c r="CJ7" s="1117"/>
      <c r="CK7" s="1117"/>
      <c r="CL7" s="1118"/>
      <c r="CM7" s="1116">
        <v>48</v>
      </c>
      <c r="CN7" s="1117"/>
      <c r="CO7" s="1117"/>
      <c r="CP7" s="1117"/>
      <c r="CQ7" s="1118"/>
      <c r="CR7" s="1116">
        <v>25</v>
      </c>
      <c r="CS7" s="1117"/>
      <c r="CT7" s="1117"/>
      <c r="CU7" s="1117"/>
      <c r="CV7" s="1118"/>
      <c r="CW7" s="1116" t="s">
        <v>472</v>
      </c>
      <c r="CX7" s="1117"/>
      <c r="CY7" s="1117"/>
      <c r="CZ7" s="1117"/>
      <c r="DA7" s="1118"/>
      <c r="DB7" s="1116" t="s">
        <v>472</v>
      </c>
      <c r="DC7" s="1117"/>
      <c r="DD7" s="1117"/>
      <c r="DE7" s="1117"/>
      <c r="DF7" s="1118"/>
      <c r="DG7" s="1116" t="s">
        <v>472</v>
      </c>
      <c r="DH7" s="1117"/>
      <c r="DI7" s="1117"/>
      <c r="DJ7" s="1117"/>
      <c r="DK7" s="1118"/>
      <c r="DL7" s="1116" t="s">
        <v>472</v>
      </c>
      <c r="DM7" s="1117"/>
      <c r="DN7" s="1117"/>
      <c r="DO7" s="1117"/>
      <c r="DP7" s="1118"/>
      <c r="DQ7" s="1116" t="s">
        <v>472</v>
      </c>
      <c r="DR7" s="1117"/>
      <c r="DS7" s="1117"/>
      <c r="DT7" s="1117"/>
      <c r="DU7" s="1118"/>
      <c r="DV7" s="1140"/>
      <c r="DW7" s="1141"/>
      <c r="DX7" s="1141"/>
      <c r="DY7" s="1141"/>
      <c r="DZ7" s="1142"/>
      <c r="EA7" s="205"/>
    </row>
    <row r="8" spans="1:131" s="206" customFormat="1" ht="26.25" customHeight="1">
      <c r="A8" s="212">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66" t="s">
        <v>529</v>
      </c>
      <c r="BT8" s="1067"/>
      <c r="BU8" s="1067"/>
      <c r="BV8" s="1067"/>
      <c r="BW8" s="1067"/>
      <c r="BX8" s="1067"/>
      <c r="BY8" s="1067"/>
      <c r="BZ8" s="1067"/>
      <c r="CA8" s="1067"/>
      <c r="CB8" s="1067"/>
      <c r="CC8" s="1067"/>
      <c r="CD8" s="1067"/>
      <c r="CE8" s="1067"/>
      <c r="CF8" s="1067"/>
      <c r="CG8" s="1068"/>
      <c r="CH8" s="1010">
        <v>9</v>
      </c>
      <c r="CI8" s="1005"/>
      <c r="CJ8" s="1005"/>
      <c r="CK8" s="1005"/>
      <c r="CL8" s="1020"/>
      <c r="CM8" s="1010">
        <v>149</v>
      </c>
      <c r="CN8" s="1005"/>
      <c r="CO8" s="1005"/>
      <c r="CP8" s="1005"/>
      <c r="CQ8" s="1020"/>
      <c r="CR8" s="1010">
        <v>2</v>
      </c>
      <c r="CS8" s="1005"/>
      <c r="CT8" s="1005"/>
      <c r="CU8" s="1005"/>
      <c r="CV8" s="1020"/>
      <c r="CW8" s="1010" t="s">
        <v>472</v>
      </c>
      <c r="CX8" s="1005"/>
      <c r="CY8" s="1005"/>
      <c r="CZ8" s="1005"/>
      <c r="DA8" s="1020"/>
      <c r="DB8" s="1010" t="s">
        <v>472</v>
      </c>
      <c r="DC8" s="1005"/>
      <c r="DD8" s="1005"/>
      <c r="DE8" s="1005"/>
      <c r="DF8" s="1020"/>
      <c r="DG8" s="1010" t="s">
        <v>472</v>
      </c>
      <c r="DH8" s="1005"/>
      <c r="DI8" s="1005"/>
      <c r="DJ8" s="1005"/>
      <c r="DK8" s="1020"/>
      <c r="DL8" s="1010" t="s">
        <v>472</v>
      </c>
      <c r="DM8" s="1005"/>
      <c r="DN8" s="1005"/>
      <c r="DO8" s="1005"/>
      <c r="DP8" s="1020"/>
      <c r="DQ8" s="1010" t="s">
        <v>472</v>
      </c>
      <c r="DR8" s="1005"/>
      <c r="DS8" s="1005"/>
      <c r="DT8" s="1005"/>
      <c r="DU8" s="1020"/>
      <c r="DV8" s="1021"/>
      <c r="DW8" s="1022"/>
      <c r="DX8" s="1022"/>
      <c r="DY8" s="1022"/>
      <c r="DZ8" s="1023"/>
      <c r="EA8" s="205"/>
    </row>
    <row r="9" spans="1:131" s="206" customFormat="1" ht="26.25" customHeight="1">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365</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6"/>
      <c r="R23" s="1097"/>
      <c r="S23" s="1097"/>
      <c r="T23" s="1097"/>
      <c r="U23" s="1097"/>
      <c r="V23" s="1097"/>
      <c r="W23" s="1097"/>
      <c r="X23" s="1097"/>
      <c r="Y23" s="1097"/>
      <c r="Z23" s="1097"/>
      <c r="AA23" s="1097"/>
      <c r="AB23" s="1097"/>
      <c r="AC23" s="1097"/>
      <c r="AD23" s="1097"/>
      <c r="AE23" s="1098"/>
      <c r="AF23" s="1099">
        <v>298</v>
      </c>
      <c r="AG23" s="1097"/>
      <c r="AH23" s="1097"/>
      <c r="AI23" s="1097"/>
      <c r="AJ23" s="1100"/>
      <c r="AK23" s="1101"/>
      <c r="AL23" s="1102"/>
      <c r="AM23" s="1102"/>
      <c r="AN23" s="1102"/>
      <c r="AO23" s="1102"/>
      <c r="AP23" s="1097"/>
      <c r="AQ23" s="1097"/>
      <c r="AR23" s="1097"/>
      <c r="AS23" s="1097"/>
      <c r="AT23" s="1097"/>
      <c r="AU23" s="1103"/>
      <c r="AV23" s="1103"/>
      <c r="AW23" s="1103"/>
      <c r="AX23" s="1103"/>
      <c r="AY23" s="1104"/>
      <c r="AZ23" s="1093" t="s">
        <v>110</v>
      </c>
      <c r="BA23" s="1094"/>
      <c r="BB23" s="1094"/>
      <c r="BC23" s="1094"/>
      <c r="BD23" s="1095"/>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2" t="s">
        <v>368</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91" t="s">
        <v>369</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7" t="s">
        <v>373</v>
      </c>
      <c r="AG26" s="1037"/>
      <c r="AH26" s="1037"/>
      <c r="AI26" s="1037"/>
      <c r="AJ26" s="1088"/>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78" t="s">
        <v>378</v>
      </c>
      <c r="C28" s="1079"/>
      <c r="D28" s="1079"/>
      <c r="E28" s="1079"/>
      <c r="F28" s="1079"/>
      <c r="G28" s="1079"/>
      <c r="H28" s="1079"/>
      <c r="I28" s="1079"/>
      <c r="J28" s="1079"/>
      <c r="K28" s="1079"/>
      <c r="L28" s="1079"/>
      <c r="M28" s="1079"/>
      <c r="N28" s="1079"/>
      <c r="O28" s="1079"/>
      <c r="P28" s="1080"/>
      <c r="Q28" s="1081">
        <v>402</v>
      </c>
      <c r="R28" s="1082"/>
      <c r="S28" s="1082"/>
      <c r="T28" s="1082"/>
      <c r="U28" s="1082"/>
      <c r="V28" s="1082">
        <v>392</v>
      </c>
      <c r="W28" s="1082"/>
      <c r="X28" s="1082"/>
      <c r="Y28" s="1082"/>
      <c r="Z28" s="1082"/>
      <c r="AA28" s="1082">
        <v>10</v>
      </c>
      <c r="AB28" s="1082"/>
      <c r="AC28" s="1082"/>
      <c r="AD28" s="1082"/>
      <c r="AE28" s="1083"/>
      <c r="AF28" s="1084">
        <v>10</v>
      </c>
      <c r="AG28" s="1082"/>
      <c r="AH28" s="1082"/>
      <c r="AI28" s="1082"/>
      <c r="AJ28" s="1085"/>
      <c r="AK28" s="1086">
        <v>17</v>
      </c>
      <c r="AL28" s="1075"/>
      <c r="AM28" s="1075"/>
      <c r="AN28" s="1075"/>
      <c r="AO28" s="1075"/>
      <c r="AP28" s="1075" t="s">
        <v>526</v>
      </c>
      <c r="AQ28" s="1075"/>
      <c r="AR28" s="1075"/>
      <c r="AS28" s="1075"/>
      <c r="AT28" s="1075"/>
      <c r="AU28" s="1075" t="s">
        <v>526</v>
      </c>
      <c r="AV28" s="1075"/>
      <c r="AW28" s="1075"/>
      <c r="AX28" s="1075"/>
      <c r="AY28" s="1075"/>
      <c r="AZ28" s="1075" t="s">
        <v>526</v>
      </c>
      <c r="BA28" s="1075"/>
      <c r="BB28" s="1075"/>
      <c r="BC28" s="1075"/>
      <c r="BD28" s="1075"/>
      <c r="BE28" s="1076"/>
      <c r="BF28" s="1076"/>
      <c r="BG28" s="1076"/>
      <c r="BH28" s="1076"/>
      <c r="BI28" s="1077"/>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66" t="s">
        <v>379</v>
      </c>
      <c r="C29" s="1067"/>
      <c r="D29" s="1067"/>
      <c r="E29" s="1067"/>
      <c r="F29" s="1067"/>
      <c r="G29" s="1067"/>
      <c r="H29" s="1067"/>
      <c r="I29" s="1067"/>
      <c r="J29" s="1067"/>
      <c r="K29" s="1067"/>
      <c r="L29" s="1067"/>
      <c r="M29" s="1067"/>
      <c r="N29" s="1067"/>
      <c r="O29" s="1067"/>
      <c r="P29" s="1068"/>
      <c r="Q29" s="1072">
        <v>418</v>
      </c>
      <c r="R29" s="1073"/>
      <c r="S29" s="1073"/>
      <c r="T29" s="1073"/>
      <c r="U29" s="1073"/>
      <c r="V29" s="1073">
        <v>406</v>
      </c>
      <c r="W29" s="1073"/>
      <c r="X29" s="1073"/>
      <c r="Y29" s="1073"/>
      <c r="Z29" s="1073"/>
      <c r="AA29" s="1073">
        <v>12</v>
      </c>
      <c r="AB29" s="1073"/>
      <c r="AC29" s="1073"/>
      <c r="AD29" s="1073"/>
      <c r="AE29" s="1074"/>
      <c r="AF29" s="1048">
        <v>12</v>
      </c>
      <c r="AG29" s="1049"/>
      <c r="AH29" s="1049"/>
      <c r="AI29" s="1049"/>
      <c r="AJ29" s="1050"/>
      <c r="AK29" s="1006">
        <v>61</v>
      </c>
      <c r="AL29" s="997"/>
      <c r="AM29" s="997"/>
      <c r="AN29" s="997"/>
      <c r="AO29" s="997"/>
      <c r="AP29" s="997" t="s">
        <v>526</v>
      </c>
      <c r="AQ29" s="997"/>
      <c r="AR29" s="997"/>
      <c r="AS29" s="997"/>
      <c r="AT29" s="997"/>
      <c r="AU29" s="997" t="s">
        <v>526</v>
      </c>
      <c r="AV29" s="997"/>
      <c r="AW29" s="997"/>
      <c r="AX29" s="997"/>
      <c r="AY29" s="997"/>
      <c r="AZ29" s="997" t="s">
        <v>526</v>
      </c>
      <c r="BA29" s="997"/>
      <c r="BB29" s="997"/>
      <c r="BC29" s="997"/>
      <c r="BD29" s="997"/>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66" t="s">
        <v>380</v>
      </c>
      <c r="C30" s="1067"/>
      <c r="D30" s="1067"/>
      <c r="E30" s="1067"/>
      <c r="F30" s="1067"/>
      <c r="G30" s="1067"/>
      <c r="H30" s="1067"/>
      <c r="I30" s="1067"/>
      <c r="J30" s="1067"/>
      <c r="K30" s="1067"/>
      <c r="L30" s="1067"/>
      <c r="M30" s="1067"/>
      <c r="N30" s="1067"/>
      <c r="O30" s="1067"/>
      <c r="P30" s="1068"/>
      <c r="Q30" s="1072">
        <v>43</v>
      </c>
      <c r="R30" s="1073"/>
      <c r="S30" s="1073"/>
      <c r="T30" s="1073"/>
      <c r="U30" s="1073"/>
      <c r="V30" s="1073">
        <v>43</v>
      </c>
      <c r="W30" s="1073"/>
      <c r="X30" s="1073"/>
      <c r="Y30" s="1073"/>
      <c r="Z30" s="1073"/>
      <c r="AA30" s="1073" t="s">
        <v>525</v>
      </c>
      <c r="AB30" s="1073"/>
      <c r="AC30" s="1073"/>
      <c r="AD30" s="1073"/>
      <c r="AE30" s="1074"/>
      <c r="AF30" s="1048" t="s">
        <v>110</v>
      </c>
      <c r="AG30" s="1049"/>
      <c r="AH30" s="1049"/>
      <c r="AI30" s="1049"/>
      <c r="AJ30" s="1050"/>
      <c r="AK30" s="1006">
        <v>17</v>
      </c>
      <c r="AL30" s="997"/>
      <c r="AM30" s="997"/>
      <c r="AN30" s="997"/>
      <c r="AO30" s="997"/>
      <c r="AP30" s="997" t="s">
        <v>526</v>
      </c>
      <c r="AQ30" s="997"/>
      <c r="AR30" s="997"/>
      <c r="AS30" s="997"/>
      <c r="AT30" s="997"/>
      <c r="AU30" s="997" t="s">
        <v>526</v>
      </c>
      <c r="AV30" s="997"/>
      <c r="AW30" s="997"/>
      <c r="AX30" s="997"/>
      <c r="AY30" s="997"/>
      <c r="AZ30" s="997" t="s">
        <v>526</v>
      </c>
      <c r="BA30" s="997"/>
      <c r="BB30" s="997"/>
      <c r="BC30" s="997"/>
      <c r="BD30" s="997"/>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66" t="s">
        <v>381</v>
      </c>
      <c r="C31" s="1067"/>
      <c r="D31" s="1067"/>
      <c r="E31" s="1067"/>
      <c r="F31" s="1067"/>
      <c r="G31" s="1067"/>
      <c r="H31" s="1067"/>
      <c r="I31" s="1067"/>
      <c r="J31" s="1067"/>
      <c r="K31" s="1067"/>
      <c r="L31" s="1067"/>
      <c r="M31" s="1067"/>
      <c r="N31" s="1067"/>
      <c r="O31" s="1067"/>
      <c r="P31" s="1068"/>
      <c r="Q31" s="1072">
        <v>138</v>
      </c>
      <c r="R31" s="1073"/>
      <c r="S31" s="1073"/>
      <c r="T31" s="1073"/>
      <c r="U31" s="1073"/>
      <c r="V31" s="1073">
        <v>135</v>
      </c>
      <c r="W31" s="1073"/>
      <c r="X31" s="1073"/>
      <c r="Y31" s="1073"/>
      <c r="Z31" s="1073"/>
      <c r="AA31" s="1073">
        <v>3</v>
      </c>
      <c r="AB31" s="1073"/>
      <c r="AC31" s="1073"/>
      <c r="AD31" s="1073"/>
      <c r="AE31" s="1074"/>
      <c r="AF31" s="1048">
        <v>3</v>
      </c>
      <c r="AG31" s="1049"/>
      <c r="AH31" s="1049"/>
      <c r="AI31" s="1049"/>
      <c r="AJ31" s="1050"/>
      <c r="AK31" s="1006">
        <v>37</v>
      </c>
      <c r="AL31" s="997"/>
      <c r="AM31" s="997"/>
      <c r="AN31" s="997"/>
      <c r="AO31" s="997"/>
      <c r="AP31" s="997">
        <v>189</v>
      </c>
      <c r="AQ31" s="997"/>
      <c r="AR31" s="997"/>
      <c r="AS31" s="997"/>
      <c r="AT31" s="997"/>
      <c r="AU31" s="997">
        <v>94</v>
      </c>
      <c r="AV31" s="997"/>
      <c r="AW31" s="997"/>
      <c r="AX31" s="997"/>
      <c r="AY31" s="997"/>
      <c r="AZ31" s="997" t="s">
        <v>527</v>
      </c>
      <c r="BA31" s="997"/>
      <c r="BB31" s="997"/>
      <c r="BC31" s="997"/>
      <c r="BD31" s="997"/>
      <c r="BE31" s="1061" t="s">
        <v>382</v>
      </c>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6"/>
      <c r="AL32" s="997"/>
      <c r="AM32" s="997"/>
      <c r="AN32" s="997"/>
      <c r="AO32" s="997"/>
      <c r="AP32" s="997"/>
      <c r="AQ32" s="997"/>
      <c r="AR32" s="997"/>
      <c r="AS32" s="997"/>
      <c r="AT32" s="997"/>
      <c r="AU32" s="997"/>
      <c r="AV32" s="997"/>
      <c r="AW32" s="997"/>
      <c r="AX32" s="997"/>
      <c r="AY32" s="997"/>
      <c r="AZ32" s="1071"/>
      <c r="BA32" s="1071"/>
      <c r="BB32" s="1071"/>
      <c r="BC32" s="1071"/>
      <c r="BD32" s="1071"/>
      <c r="BE32" s="1061"/>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6"/>
      <c r="AL33" s="997"/>
      <c r="AM33" s="997"/>
      <c r="AN33" s="997"/>
      <c r="AO33" s="997"/>
      <c r="AP33" s="997"/>
      <c r="AQ33" s="997"/>
      <c r="AR33" s="997"/>
      <c r="AS33" s="997"/>
      <c r="AT33" s="997"/>
      <c r="AU33" s="997"/>
      <c r="AV33" s="997"/>
      <c r="AW33" s="997"/>
      <c r="AX33" s="997"/>
      <c r="AY33" s="997"/>
      <c r="AZ33" s="1071"/>
      <c r="BA33" s="1071"/>
      <c r="BB33" s="1071"/>
      <c r="BC33" s="1071"/>
      <c r="BD33" s="1071"/>
      <c r="BE33" s="1061"/>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6"/>
      <c r="AL34" s="997"/>
      <c r="AM34" s="997"/>
      <c r="AN34" s="997"/>
      <c r="AO34" s="997"/>
      <c r="AP34" s="997"/>
      <c r="AQ34" s="997"/>
      <c r="AR34" s="997"/>
      <c r="AS34" s="997"/>
      <c r="AT34" s="997"/>
      <c r="AU34" s="997"/>
      <c r="AV34" s="997"/>
      <c r="AW34" s="997"/>
      <c r="AX34" s="997"/>
      <c r="AY34" s="997"/>
      <c r="AZ34" s="1071"/>
      <c r="BA34" s="1071"/>
      <c r="BB34" s="1071"/>
      <c r="BC34" s="1071"/>
      <c r="BD34" s="1071"/>
      <c r="BE34" s="1061"/>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6"/>
      <c r="AL35" s="997"/>
      <c r="AM35" s="997"/>
      <c r="AN35" s="997"/>
      <c r="AO35" s="997"/>
      <c r="AP35" s="997"/>
      <c r="AQ35" s="997"/>
      <c r="AR35" s="997"/>
      <c r="AS35" s="997"/>
      <c r="AT35" s="997"/>
      <c r="AU35" s="997"/>
      <c r="AV35" s="997"/>
      <c r="AW35" s="997"/>
      <c r="AX35" s="997"/>
      <c r="AY35" s="99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6"/>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6"/>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6"/>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6"/>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6"/>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6"/>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6"/>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6"/>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6"/>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6"/>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6"/>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6"/>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6"/>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6"/>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383</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366</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25</v>
      </c>
      <c r="AG63" s="985"/>
      <c r="AH63" s="985"/>
      <c r="AI63" s="985"/>
      <c r="AJ63" s="1059"/>
      <c r="AK63" s="1060"/>
      <c r="AL63" s="989"/>
      <c r="AM63" s="989"/>
      <c r="AN63" s="989"/>
      <c r="AO63" s="989"/>
      <c r="AP63" s="985"/>
      <c r="AQ63" s="985"/>
      <c r="AR63" s="985"/>
      <c r="AS63" s="985"/>
      <c r="AT63" s="985"/>
      <c r="AU63" s="985"/>
      <c r="AV63" s="985"/>
      <c r="AW63" s="985"/>
      <c r="AX63" s="985"/>
      <c r="AY63" s="985"/>
      <c r="AZ63" s="1054"/>
      <c r="BA63" s="1054"/>
      <c r="BB63" s="1054"/>
      <c r="BC63" s="1054"/>
      <c r="BD63" s="1054"/>
      <c r="BE63" s="986"/>
      <c r="BF63" s="986"/>
      <c r="BG63" s="986"/>
      <c r="BH63" s="986"/>
      <c r="BI63" s="987"/>
      <c r="BJ63" s="1055" t="s">
        <v>110</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4" t="s">
        <v>386</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387</v>
      </c>
      <c r="AV66" s="1031"/>
      <c r="AW66" s="1031"/>
      <c r="AX66" s="1031"/>
      <c r="AY66" s="1032"/>
      <c r="AZ66" s="1030" t="s">
        <v>354</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4" t="s">
        <v>530</v>
      </c>
      <c r="C68" s="1015"/>
      <c r="D68" s="1015"/>
      <c r="E68" s="1015"/>
      <c r="F68" s="1015"/>
      <c r="G68" s="1015"/>
      <c r="H68" s="1015"/>
      <c r="I68" s="1015"/>
      <c r="J68" s="1015"/>
      <c r="K68" s="1015"/>
      <c r="L68" s="1015"/>
      <c r="M68" s="1015"/>
      <c r="N68" s="1015"/>
      <c r="O68" s="1015"/>
      <c r="P68" s="1016"/>
      <c r="Q68" s="1017">
        <v>2082</v>
      </c>
      <c r="R68" s="1011"/>
      <c r="S68" s="1011"/>
      <c r="T68" s="1011"/>
      <c r="U68" s="1011"/>
      <c r="V68" s="1011">
        <v>1968</v>
      </c>
      <c r="W68" s="1011"/>
      <c r="X68" s="1011"/>
      <c r="Y68" s="1011"/>
      <c r="Z68" s="1011"/>
      <c r="AA68" s="1011">
        <v>114</v>
      </c>
      <c r="AB68" s="1011"/>
      <c r="AC68" s="1011"/>
      <c r="AD68" s="1011"/>
      <c r="AE68" s="1011"/>
      <c r="AF68" s="1011">
        <v>114</v>
      </c>
      <c r="AG68" s="1011"/>
      <c r="AH68" s="1011"/>
      <c r="AI68" s="1011"/>
      <c r="AJ68" s="1011"/>
      <c r="AK68" s="1011" t="s">
        <v>472</v>
      </c>
      <c r="AL68" s="1011"/>
      <c r="AM68" s="1011"/>
      <c r="AN68" s="1011"/>
      <c r="AO68" s="1011"/>
      <c r="AP68" s="1011">
        <v>1172</v>
      </c>
      <c r="AQ68" s="1011"/>
      <c r="AR68" s="1011"/>
      <c r="AS68" s="1011"/>
      <c r="AT68" s="1011"/>
      <c r="AU68" s="1011">
        <v>1172</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531</v>
      </c>
      <c r="C69" s="1001"/>
      <c r="D69" s="1001"/>
      <c r="E69" s="1001"/>
      <c r="F69" s="1001"/>
      <c r="G69" s="1001"/>
      <c r="H69" s="1001"/>
      <c r="I69" s="1001"/>
      <c r="J69" s="1001"/>
      <c r="K69" s="1001"/>
      <c r="L69" s="1001"/>
      <c r="M69" s="1001"/>
      <c r="N69" s="1001"/>
      <c r="O69" s="1001"/>
      <c r="P69" s="1002"/>
      <c r="Q69" s="1003">
        <v>19</v>
      </c>
      <c r="R69" s="997"/>
      <c r="S69" s="997"/>
      <c r="T69" s="997"/>
      <c r="U69" s="997"/>
      <c r="V69" s="997">
        <v>12</v>
      </c>
      <c r="W69" s="997"/>
      <c r="X69" s="997"/>
      <c r="Y69" s="997"/>
      <c r="Z69" s="997"/>
      <c r="AA69" s="997">
        <v>7</v>
      </c>
      <c r="AB69" s="997"/>
      <c r="AC69" s="997"/>
      <c r="AD69" s="997"/>
      <c r="AE69" s="997"/>
      <c r="AF69" s="997">
        <v>7</v>
      </c>
      <c r="AG69" s="997"/>
      <c r="AH69" s="997"/>
      <c r="AI69" s="997"/>
      <c r="AJ69" s="997"/>
      <c r="AK69" s="997" t="s">
        <v>472</v>
      </c>
      <c r="AL69" s="997"/>
      <c r="AM69" s="997"/>
      <c r="AN69" s="997"/>
      <c r="AO69" s="997"/>
      <c r="AP69" s="997" t="s">
        <v>532</v>
      </c>
      <c r="AQ69" s="997"/>
      <c r="AR69" s="997"/>
      <c r="AS69" s="997"/>
      <c r="AT69" s="997"/>
      <c r="AU69" s="997" t="s">
        <v>532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533</v>
      </c>
      <c r="C70" s="1001"/>
      <c r="D70" s="1001"/>
      <c r="E70" s="1001"/>
      <c r="F70" s="1001"/>
      <c r="G70" s="1001"/>
      <c r="H70" s="1001"/>
      <c r="I70" s="1001"/>
      <c r="J70" s="1001"/>
      <c r="K70" s="1001"/>
      <c r="L70" s="1001"/>
      <c r="M70" s="1001"/>
      <c r="N70" s="1001"/>
      <c r="O70" s="1001"/>
      <c r="P70" s="1002"/>
      <c r="Q70" s="1003">
        <v>2220</v>
      </c>
      <c r="R70" s="997"/>
      <c r="S70" s="997"/>
      <c r="T70" s="997"/>
      <c r="U70" s="997"/>
      <c r="V70" s="997">
        <v>2189</v>
      </c>
      <c r="W70" s="997"/>
      <c r="X70" s="997"/>
      <c r="Y70" s="997"/>
      <c r="Z70" s="997"/>
      <c r="AA70" s="997">
        <v>31</v>
      </c>
      <c r="AB70" s="997"/>
      <c r="AC70" s="997"/>
      <c r="AD70" s="997"/>
      <c r="AE70" s="997"/>
      <c r="AF70" s="997">
        <v>31</v>
      </c>
      <c r="AG70" s="997"/>
      <c r="AH70" s="997"/>
      <c r="AI70" s="997"/>
      <c r="AJ70" s="997"/>
      <c r="AK70" s="997" t="s">
        <v>472</v>
      </c>
      <c r="AL70" s="997"/>
      <c r="AM70" s="997"/>
      <c r="AN70" s="997"/>
      <c r="AO70" s="997"/>
      <c r="AP70" s="997">
        <v>864</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7" t="s">
        <v>534</v>
      </c>
      <c r="C71" s="1008"/>
      <c r="D71" s="1008"/>
      <c r="E71" s="1008"/>
      <c r="F71" s="1008"/>
      <c r="G71" s="1008"/>
      <c r="H71" s="1008"/>
      <c r="I71" s="1008"/>
      <c r="J71" s="1008"/>
      <c r="K71" s="1008"/>
      <c r="L71" s="1008"/>
      <c r="M71" s="1008"/>
      <c r="N71" s="1008"/>
      <c r="O71" s="1008"/>
      <c r="P71" s="1009"/>
      <c r="Q71" s="1010">
        <v>304</v>
      </c>
      <c r="R71" s="1005"/>
      <c r="S71" s="1005"/>
      <c r="T71" s="1005"/>
      <c r="U71" s="1006"/>
      <c r="V71" s="1004">
        <v>292</v>
      </c>
      <c r="W71" s="1005"/>
      <c r="X71" s="1005"/>
      <c r="Y71" s="1005"/>
      <c r="Z71" s="1006"/>
      <c r="AA71" s="1004">
        <v>12</v>
      </c>
      <c r="AB71" s="1005"/>
      <c r="AC71" s="1005"/>
      <c r="AD71" s="1005"/>
      <c r="AE71" s="1006"/>
      <c r="AF71" s="1004">
        <v>12</v>
      </c>
      <c r="AG71" s="1005"/>
      <c r="AH71" s="1005"/>
      <c r="AI71" s="1005"/>
      <c r="AJ71" s="1006"/>
      <c r="AK71" s="1004" t="s">
        <v>472</v>
      </c>
      <c r="AL71" s="1005"/>
      <c r="AM71" s="1005"/>
      <c r="AN71" s="1005"/>
      <c r="AO71" s="1006"/>
      <c r="AP71" s="1004" t="s">
        <v>472</v>
      </c>
      <c r="AQ71" s="1005"/>
      <c r="AR71" s="1005"/>
      <c r="AS71" s="1005"/>
      <c r="AT71" s="1006"/>
      <c r="AU71" s="1004" t="s">
        <v>472</v>
      </c>
      <c r="AV71" s="1005"/>
      <c r="AW71" s="1005"/>
      <c r="AX71" s="1005"/>
      <c r="AY71" s="1006"/>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7" t="s">
        <v>535</v>
      </c>
      <c r="C72" s="1008"/>
      <c r="D72" s="1008"/>
      <c r="E72" s="1008"/>
      <c r="F72" s="1008"/>
      <c r="G72" s="1008"/>
      <c r="H72" s="1008"/>
      <c r="I72" s="1008"/>
      <c r="J72" s="1008"/>
      <c r="K72" s="1008"/>
      <c r="L72" s="1008"/>
      <c r="M72" s="1008"/>
      <c r="N72" s="1008"/>
      <c r="O72" s="1008"/>
      <c r="P72" s="1009"/>
      <c r="Q72" s="1010">
        <v>197</v>
      </c>
      <c r="R72" s="1005"/>
      <c r="S72" s="1005"/>
      <c r="T72" s="1005"/>
      <c r="U72" s="1006"/>
      <c r="V72" s="1004">
        <v>189</v>
      </c>
      <c r="W72" s="1005"/>
      <c r="X72" s="1005"/>
      <c r="Y72" s="1005"/>
      <c r="Z72" s="1006"/>
      <c r="AA72" s="1004">
        <v>8</v>
      </c>
      <c r="AB72" s="1005"/>
      <c r="AC72" s="1005"/>
      <c r="AD72" s="1005"/>
      <c r="AE72" s="1006"/>
      <c r="AF72" s="1004">
        <v>8</v>
      </c>
      <c r="AG72" s="1005"/>
      <c r="AH72" s="1005"/>
      <c r="AI72" s="1005"/>
      <c r="AJ72" s="1006"/>
      <c r="AK72" s="1004" t="s">
        <v>472</v>
      </c>
      <c r="AL72" s="1005"/>
      <c r="AM72" s="1005"/>
      <c r="AN72" s="1005"/>
      <c r="AO72" s="1006"/>
      <c r="AP72" s="1004" t="s">
        <v>472</v>
      </c>
      <c r="AQ72" s="1005"/>
      <c r="AR72" s="1005"/>
      <c r="AS72" s="1005"/>
      <c r="AT72" s="1006"/>
      <c r="AU72" s="1004" t="s">
        <v>472</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7" t="s">
        <v>536</v>
      </c>
      <c r="C73" s="1008"/>
      <c r="D73" s="1008"/>
      <c r="E73" s="1008"/>
      <c r="F73" s="1008"/>
      <c r="G73" s="1008"/>
      <c r="H73" s="1008"/>
      <c r="I73" s="1008"/>
      <c r="J73" s="1008"/>
      <c r="K73" s="1008"/>
      <c r="L73" s="1008"/>
      <c r="M73" s="1008"/>
      <c r="N73" s="1008"/>
      <c r="O73" s="1008"/>
      <c r="P73" s="1009"/>
      <c r="Q73" s="1003">
        <v>7548</v>
      </c>
      <c r="R73" s="997"/>
      <c r="S73" s="997"/>
      <c r="T73" s="997"/>
      <c r="U73" s="997"/>
      <c r="V73" s="997">
        <v>6546</v>
      </c>
      <c r="W73" s="997"/>
      <c r="X73" s="997"/>
      <c r="Y73" s="997"/>
      <c r="Z73" s="997"/>
      <c r="AA73" s="997">
        <v>1002</v>
      </c>
      <c r="AB73" s="997"/>
      <c r="AC73" s="997"/>
      <c r="AD73" s="997"/>
      <c r="AE73" s="997"/>
      <c r="AF73" s="997">
        <v>1002</v>
      </c>
      <c r="AG73" s="997"/>
      <c r="AH73" s="997"/>
      <c r="AI73" s="997"/>
      <c r="AJ73" s="997"/>
      <c r="AK73" s="997">
        <v>1123</v>
      </c>
      <c r="AL73" s="997"/>
      <c r="AM73" s="997"/>
      <c r="AN73" s="997"/>
      <c r="AO73" s="997"/>
      <c r="AP73" s="997" t="s">
        <v>472</v>
      </c>
      <c r="AQ73" s="997"/>
      <c r="AR73" s="997"/>
      <c r="AS73" s="997"/>
      <c r="AT73" s="997"/>
      <c r="AU73" s="997" t="s">
        <v>472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7" t="s">
        <v>537</v>
      </c>
      <c r="C74" s="1008"/>
      <c r="D74" s="1008"/>
      <c r="E74" s="1008"/>
      <c r="F74" s="1008"/>
      <c r="G74" s="1008"/>
      <c r="H74" s="1008"/>
      <c r="I74" s="1008"/>
      <c r="J74" s="1008"/>
      <c r="K74" s="1008"/>
      <c r="L74" s="1008"/>
      <c r="M74" s="1008"/>
      <c r="N74" s="1008"/>
      <c r="O74" s="1008"/>
      <c r="P74" s="1009"/>
      <c r="Q74" s="1003">
        <v>21</v>
      </c>
      <c r="R74" s="997"/>
      <c r="S74" s="997"/>
      <c r="T74" s="997"/>
      <c r="U74" s="997"/>
      <c r="V74" s="997">
        <v>17</v>
      </c>
      <c r="W74" s="997"/>
      <c r="X74" s="997"/>
      <c r="Y74" s="997"/>
      <c r="Z74" s="997"/>
      <c r="AA74" s="997">
        <v>4</v>
      </c>
      <c r="AB74" s="997"/>
      <c r="AC74" s="997"/>
      <c r="AD74" s="997"/>
      <c r="AE74" s="997"/>
      <c r="AF74" s="997">
        <v>4</v>
      </c>
      <c r="AG74" s="997"/>
      <c r="AH74" s="997"/>
      <c r="AI74" s="997"/>
      <c r="AJ74" s="997"/>
      <c r="AK74" s="997">
        <v>15</v>
      </c>
      <c r="AL74" s="997"/>
      <c r="AM74" s="997"/>
      <c r="AN74" s="997"/>
      <c r="AO74" s="997"/>
      <c r="AP74" s="997" t="s">
        <v>472</v>
      </c>
      <c r="AQ74" s="997"/>
      <c r="AR74" s="997"/>
      <c r="AS74" s="997"/>
      <c r="AT74" s="997"/>
      <c r="AU74" s="997" t="s">
        <v>472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7" t="s">
        <v>538</v>
      </c>
      <c r="C75" s="1008"/>
      <c r="D75" s="1008"/>
      <c r="E75" s="1008"/>
      <c r="F75" s="1008"/>
      <c r="G75" s="1008"/>
      <c r="H75" s="1008"/>
      <c r="I75" s="1008"/>
      <c r="J75" s="1008"/>
      <c r="K75" s="1008"/>
      <c r="L75" s="1008"/>
      <c r="M75" s="1008"/>
      <c r="N75" s="1008"/>
      <c r="O75" s="1008"/>
      <c r="P75" s="1009"/>
      <c r="Q75" s="1010">
        <v>1844</v>
      </c>
      <c r="R75" s="1005"/>
      <c r="S75" s="1005"/>
      <c r="T75" s="1005"/>
      <c r="U75" s="1006"/>
      <c r="V75" s="1004">
        <v>1770</v>
      </c>
      <c r="W75" s="1005"/>
      <c r="X75" s="1005"/>
      <c r="Y75" s="1005"/>
      <c r="Z75" s="1006"/>
      <c r="AA75" s="1004">
        <v>74</v>
      </c>
      <c r="AB75" s="1005"/>
      <c r="AC75" s="1005"/>
      <c r="AD75" s="1005"/>
      <c r="AE75" s="1006"/>
      <c r="AF75" s="1004">
        <v>74</v>
      </c>
      <c r="AG75" s="1005"/>
      <c r="AH75" s="1005"/>
      <c r="AI75" s="1005"/>
      <c r="AJ75" s="1006"/>
      <c r="AK75" s="1004">
        <v>131</v>
      </c>
      <c r="AL75" s="1005"/>
      <c r="AM75" s="1005"/>
      <c r="AN75" s="1005"/>
      <c r="AO75" s="1006"/>
      <c r="AP75" s="1004" t="s">
        <v>472</v>
      </c>
      <c r="AQ75" s="1005"/>
      <c r="AR75" s="1005"/>
      <c r="AS75" s="1005"/>
      <c r="AT75" s="1006"/>
      <c r="AU75" s="1004" t="s">
        <v>472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7" t="s">
        <v>539</v>
      </c>
      <c r="C76" s="1008"/>
      <c r="D76" s="1008"/>
      <c r="E76" s="1008"/>
      <c r="F76" s="1008"/>
      <c r="G76" s="1008"/>
      <c r="H76" s="1008"/>
      <c r="I76" s="1008"/>
      <c r="J76" s="1008"/>
      <c r="K76" s="1008"/>
      <c r="L76" s="1008"/>
      <c r="M76" s="1008"/>
      <c r="N76" s="1008"/>
      <c r="O76" s="1008"/>
      <c r="P76" s="1009"/>
      <c r="Q76" s="1010">
        <v>271713</v>
      </c>
      <c r="R76" s="1005"/>
      <c r="S76" s="1005"/>
      <c r="T76" s="1005"/>
      <c r="U76" s="1006"/>
      <c r="V76" s="1004">
        <v>261269</v>
      </c>
      <c r="W76" s="1005"/>
      <c r="X76" s="1005"/>
      <c r="Y76" s="1005"/>
      <c r="Z76" s="1006"/>
      <c r="AA76" s="1004">
        <v>10444</v>
      </c>
      <c r="AB76" s="1005"/>
      <c r="AC76" s="1005"/>
      <c r="AD76" s="1005"/>
      <c r="AE76" s="1006"/>
      <c r="AF76" s="1004">
        <v>10444</v>
      </c>
      <c r="AG76" s="1005"/>
      <c r="AH76" s="1005"/>
      <c r="AI76" s="1005"/>
      <c r="AJ76" s="1006"/>
      <c r="AK76" s="1004">
        <v>1787</v>
      </c>
      <c r="AL76" s="1005"/>
      <c r="AM76" s="1005"/>
      <c r="AN76" s="1005"/>
      <c r="AO76" s="1006"/>
      <c r="AP76" s="1004" t="s">
        <v>472</v>
      </c>
      <c r="AQ76" s="1005"/>
      <c r="AR76" s="1005"/>
      <c r="AS76" s="1005"/>
      <c r="AT76" s="1006"/>
      <c r="AU76" s="1004" t="s">
        <v>472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7" t="s">
        <v>540</v>
      </c>
      <c r="C77" s="1008"/>
      <c r="D77" s="1008"/>
      <c r="E77" s="1008"/>
      <c r="F77" s="1008"/>
      <c r="G77" s="1008"/>
      <c r="H77" s="1008"/>
      <c r="I77" s="1008"/>
      <c r="J77" s="1008"/>
      <c r="K77" s="1008"/>
      <c r="L77" s="1008"/>
      <c r="M77" s="1008"/>
      <c r="N77" s="1008"/>
      <c r="O77" s="1008"/>
      <c r="P77" s="1009"/>
      <c r="Q77" s="1010">
        <v>85</v>
      </c>
      <c r="R77" s="1005"/>
      <c r="S77" s="1005"/>
      <c r="T77" s="1005"/>
      <c r="U77" s="1006"/>
      <c r="V77" s="1004">
        <v>75</v>
      </c>
      <c r="W77" s="1005"/>
      <c r="X77" s="1005"/>
      <c r="Y77" s="1005"/>
      <c r="Z77" s="1006"/>
      <c r="AA77" s="1004">
        <v>10</v>
      </c>
      <c r="AB77" s="1005"/>
      <c r="AC77" s="1005"/>
      <c r="AD77" s="1005"/>
      <c r="AE77" s="1006"/>
      <c r="AF77" s="1004">
        <v>0</v>
      </c>
      <c r="AG77" s="1005"/>
      <c r="AH77" s="1005"/>
      <c r="AI77" s="1005"/>
      <c r="AJ77" s="1006"/>
      <c r="AK77" s="1004" t="s">
        <v>525</v>
      </c>
      <c r="AL77" s="1005"/>
      <c r="AM77" s="1005"/>
      <c r="AN77" s="1005"/>
      <c r="AO77" s="1006"/>
      <c r="AP77" s="1004" t="s">
        <v>525</v>
      </c>
      <c r="AQ77" s="1005"/>
      <c r="AR77" s="1005"/>
      <c r="AS77" s="1005"/>
      <c r="AT77" s="1006"/>
      <c r="AU77" s="1004" t="s">
        <v>525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7" t="s">
        <v>541</v>
      </c>
      <c r="C78" s="1008"/>
      <c r="D78" s="1008"/>
      <c r="E78" s="1008"/>
      <c r="F78" s="1008"/>
      <c r="G78" s="1008"/>
      <c r="H78" s="1008"/>
      <c r="I78" s="1008"/>
      <c r="J78" s="1008"/>
      <c r="K78" s="1008"/>
      <c r="L78" s="1008"/>
      <c r="M78" s="1008"/>
      <c r="N78" s="1008"/>
      <c r="O78" s="1008"/>
      <c r="P78" s="1009"/>
      <c r="Q78" s="1010">
        <v>2</v>
      </c>
      <c r="R78" s="1005"/>
      <c r="S78" s="1005"/>
      <c r="T78" s="1005"/>
      <c r="U78" s="1006"/>
      <c r="V78" s="1004">
        <v>2</v>
      </c>
      <c r="W78" s="1005"/>
      <c r="X78" s="1005"/>
      <c r="Y78" s="1005"/>
      <c r="Z78" s="1006"/>
      <c r="AA78" s="1004">
        <v>0</v>
      </c>
      <c r="AB78" s="1005"/>
      <c r="AC78" s="1005"/>
      <c r="AD78" s="1005"/>
      <c r="AE78" s="1006"/>
      <c r="AF78" s="1004">
        <v>0</v>
      </c>
      <c r="AG78" s="1005"/>
      <c r="AH78" s="1005"/>
      <c r="AI78" s="1005"/>
      <c r="AJ78" s="1006"/>
      <c r="AK78" s="1004" t="s">
        <v>472</v>
      </c>
      <c r="AL78" s="1005"/>
      <c r="AM78" s="1005"/>
      <c r="AN78" s="1005"/>
      <c r="AO78" s="1006"/>
      <c r="AP78" s="1004" t="s">
        <v>472</v>
      </c>
      <c r="AQ78" s="1005"/>
      <c r="AR78" s="1005"/>
      <c r="AS78" s="1005"/>
      <c r="AT78" s="1006"/>
      <c r="AU78" s="1004" t="s">
        <v>472</v>
      </c>
      <c r="AV78" s="1005"/>
      <c r="AW78" s="1005"/>
      <c r="AX78" s="1005"/>
      <c r="AY78" s="1006"/>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7" t="s">
        <v>542</v>
      </c>
      <c r="C79" s="1008"/>
      <c r="D79" s="1008"/>
      <c r="E79" s="1008"/>
      <c r="F79" s="1008"/>
      <c r="G79" s="1008"/>
      <c r="H79" s="1008"/>
      <c r="I79" s="1008"/>
      <c r="J79" s="1008"/>
      <c r="K79" s="1008"/>
      <c r="L79" s="1008"/>
      <c r="M79" s="1008"/>
      <c r="N79" s="1008"/>
      <c r="O79" s="1008"/>
      <c r="P79" s="1009"/>
      <c r="Q79" s="1010">
        <v>0</v>
      </c>
      <c r="R79" s="1005"/>
      <c r="S79" s="1005"/>
      <c r="T79" s="1005"/>
      <c r="U79" s="1006"/>
      <c r="V79" s="1004">
        <v>0</v>
      </c>
      <c r="W79" s="1005"/>
      <c r="X79" s="1005"/>
      <c r="Y79" s="1005"/>
      <c r="Z79" s="1006"/>
      <c r="AA79" s="1004">
        <v>0</v>
      </c>
      <c r="AB79" s="1005"/>
      <c r="AC79" s="1005"/>
      <c r="AD79" s="1005"/>
      <c r="AE79" s="1006"/>
      <c r="AF79" s="1004">
        <v>0</v>
      </c>
      <c r="AG79" s="1005"/>
      <c r="AH79" s="1005"/>
      <c r="AI79" s="1005"/>
      <c r="AJ79" s="1006"/>
      <c r="AK79" s="1004" t="s">
        <v>525</v>
      </c>
      <c r="AL79" s="1005"/>
      <c r="AM79" s="1005"/>
      <c r="AN79" s="1005"/>
      <c r="AO79" s="1006"/>
      <c r="AP79" s="1004" t="s">
        <v>525</v>
      </c>
      <c r="AQ79" s="1005"/>
      <c r="AR79" s="1005"/>
      <c r="AS79" s="1005"/>
      <c r="AT79" s="1006"/>
      <c r="AU79" s="1004" t="s">
        <v>525</v>
      </c>
      <c r="AV79" s="1005"/>
      <c r="AW79" s="1005"/>
      <c r="AX79" s="1005"/>
      <c r="AY79" s="1006"/>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7" t="s">
        <v>543</v>
      </c>
      <c r="C80" s="1008"/>
      <c r="D80" s="1008"/>
      <c r="E80" s="1008"/>
      <c r="F80" s="1008"/>
      <c r="G80" s="1008"/>
      <c r="H80" s="1008"/>
      <c r="I80" s="1008"/>
      <c r="J80" s="1008"/>
      <c r="K80" s="1008"/>
      <c r="L80" s="1008"/>
      <c r="M80" s="1008"/>
      <c r="N80" s="1008"/>
      <c r="O80" s="1008"/>
      <c r="P80" s="1009"/>
      <c r="Q80" s="1010">
        <v>26</v>
      </c>
      <c r="R80" s="1005"/>
      <c r="S80" s="1005"/>
      <c r="T80" s="1005"/>
      <c r="U80" s="1006"/>
      <c r="V80" s="1004">
        <v>25</v>
      </c>
      <c r="W80" s="1005"/>
      <c r="X80" s="1005"/>
      <c r="Y80" s="1005"/>
      <c r="Z80" s="1006"/>
      <c r="AA80" s="1004">
        <v>1</v>
      </c>
      <c r="AB80" s="1005"/>
      <c r="AC80" s="1005"/>
      <c r="AD80" s="1005"/>
      <c r="AE80" s="1006"/>
      <c r="AF80" s="1004">
        <v>0</v>
      </c>
      <c r="AG80" s="1005"/>
      <c r="AH80" s="1005"/>
      <c r="AI80" s="1005"/>
      <c r="AJ80" s="1006"/>
      <c r="AK80" s="1004" t="s">
        <v>525</v>
      </c>
      <c r="AL80" s="1005"/>
      <c r="AM80" s="1005"/>
      <c r="AN80" s="1005"/>
      <c r="AO80" s="1006"/>
      <c r="AP80" s="1004" t="s">
        <v>525</v>
      </c>
      <c r="AQ80" s="1005"/>
      <c r="AR80" s="1005"/>
      <c r="AS80" s="1005"/>
      <c r="AT80" s="1006"/>
      <c r="AU80" s="1004" t="s">
        <v>525</v>
      </c>
      <c r="AV80" s="1005"/>
      <c r="AW80" s="1005"/>
      <c r="AX80" s="1005"/>
      <c r="AY80" s="1006"/>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544</v>
      </c>
      <c r="C81" s="1001"/>
      <c r="D81" s="1001"/>
      <c r="E81" s="1001"/>
      <c r="F81" s="1001"/>
      <c r="G81" s="1001"/>
      <c r="H81" s="1001"/>
      <c r="I81" s="1001"/>
      <c r="J81" s="1001"/>
      <c r="K81" s="1001"/>
      <c r="L81" s="1001"/>
      <c r="M81" s="1001"/>
      <c r="N81" s="1001"/>
      <c r="O81" s="1001"/>
      <c r="P81" s="1002"/>
      <c r="Q81" s="1003">
        <v>199</v>
      </c>
      <c r="R81" s="997"/>
      <c r="S81" s="997"/>
      <c r="T81" s="997"/>
      <c r="U81" s="997"/>
      <c r="V81" s="997">
        <v>185</v>
      </c>
      <c r="W81" s="997"/>
      <c r="X81" s="997"/>
      <c r="Y81" s="997"/>
      <c r="Z81" s="997"/>
      <c r="AA81" s="997">
        <v>14</v>
      </c>
      <c r="AB81" s="997"/>
      <c r="AC81" s="997"/>
      <c r="AD81" s="997"/>
      <c r="AE81" s="997"/>
      <c r="AF81" s="997">
        <v>14</v>
      </c>
      <c r="AG81" s="997"/>
      <c r="AH81" s="997"/>
      <c r="AI81" s="997"/>
      <c r="AJ81" s="997"/>
      <c r="AK81" s="1004" t="s">
        <v>525</v>
      </c>
      <c r="AL81" s="1005"/>
      <c r="AM81" s="1005"/>
      <c r="AN81" s="1005"/>
      <c r="AO81" s="1006"/>
      <c r="AP81" s="1004" t="s">
        <v>525</v>
      </c>
      <c r="AQ81" s="1005"/>
      <c r="AR81" s="1005"/>
      <c r="AS81" s="1005"/>
      <c r="AT81" s="1006"/>
      <c r="AU81" s="1004" t="s">
        <v>525</v>
      </c>
      <c r="AV81" s="1005"/>
      <c r="AW81" s="1005"/>
      <c r="AX81" s="1005"/>
      <c r="AY81" s="1006"/>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SUM(AF68:AJ81)</f>
        <v>11710</v>
      </c>
      <c r="AG88" s="985"/>
      <c r="AH88" s="985"/>
      <c r="AI88" s="985"/>
      <c r="AJ88" s="985"/>
      <c r="AK88" s="989"/>
      <c r="AL88" s="989"/>
      <c r="AM88" s="989"/>
      <c r="AN88" s="989"/>
      <c r="AO88" s="989"/>
      <c r="AP88" s="985">
        <f t="shared" ref="AP88" si="0">SUM(AP68:AT81)</f>
        <v>2036</v>
      </c>
      <c r="AQ88" s="985"/>
      <c r="AR88" s="985"/>
      <c r="AS88" s="985"/>
      <c r="AT88" s="985"/>
      <c r="AU88" s="985">
        <f t="shared" ref="AU88" si="1">SUM(AU68:AY81)</f>
        <v>1172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285</v>
      </c>
      <c r="AG109" s="918"/>
      <c r="AH109" s="918"/>
      <c r="AI109" s="918"/>
      <c r="AJ109" s="919"/>
      <c r="AK109" s="920" t="s">
        <v>284</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285</v>
      </c>
      <c r="BW109" s="918"/>
      <c r="BX109" s="918"/>
      <c r="BY109" s="918"/>
      <c r="BZ109" s="919"/>
      <c r="CA109" s="920" t="s">
        <v>284</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285</v>
      </c>
      <c r="DM109" s="918"/>
      <c r="DN109" s="918"/>
      <c r="DO109" s="918"/>
      <c r="DP109" s="919"/>
      <c r="DQ109" s="920" t="s">
        <v>284</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142960</v>
      </c>
      <c r="AB110" s="903"/>
      <c r="AC110" s="903"/>
      <c r="AD110" s="903"/>
      <c r="AE110" s="904"/>
      <c r="AF110" s="905">
        <v>114909</v>
      </c>
      <c r="AG110" s="903"/>
      <c r="AH110" s="903"/>
      <c r="AI110" s="903"/>
      <c r="AJ110" s="904"/>
      <c r="AK110" s="905">
        <v>90646</v>
      </c>
      <c r="AL110" s="903"/>
      <c r="AM110" s="903"/>
      <c r="AN110" s="903"/>
      <c r="AO110" s="904"/>
      <c r="AP110" s="906">
        <v>6</v>
      </c>
      <c r="AQ110" s="907"/>
      <c r="AR110" s="907"/>
      <c r="AS110" s="907"/>
      <c r="AT110" s="908"/>
      <c r="AU110" s="950" t="s">
        <v>58</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1117456</v>
      </c>
      <c r="BR110" s="830"/>
      <c r="BS110" s="830"/>
      <c r="BT110" s="830"/>
      <c r="BU110" s="830"/>
      <c r="BV110" s="830">
        <v>1228694</v>
      </c>
      <c r="BW110" s="830"/>
      <c r="BX110" s="830"/>
      <c r="BY110" s="830"/>
      <c r="BZ110" s="830"/>
      <c r="CA110" s="830">
        <v>1320473</v>
      </c>
      <c r="CB110" s="830"/>
      <c r="CC110" s="830"/>
      <c r="CD110" s="830"/>
      <c r="CE110" s="830"/>
      <c r="CF110" s="891">
        <v>87.1</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103672</v>
      </c>
      <c r="BR112" s="801"/>
      <c r="BS112" s="801"/>
      <c r="BT112" s="801"/>
      <c r="BU112" s="801"/>
      <c r="BV112" s="801">
        <v>86788</v>
      </c>
      <c r="BW112" s="801"/>
      <c r="BX112" s="801"/>
      <c r="BY112" s="801"/>
      <c r="BZ112" s="801"/>
      <c r="CA112" s="801">
        <v>71204</v>
      </c>
      <c r="CB112" s="801"/>
      <c r="CC112" s="801"/>
      <c r="CD112" s="801"/>
      <c r="CE112" s="801"/>
      <c r="CF112" s="878">
        <v>4.7</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24000</v>
      </c>
      <c r="AB113" s="939"/>
      <c r="AC113" s="939"/>
      <c r="AD113" s="939"/>
      <c r="AE113" s="940"/>
      <c r="AF113" s="941">
        <v>24000</v>
      </c>
      <c r="AG113" s="939"/>
      <c r="AH113" s="939"/>
      <c r="AI113" s="939"/>
      <c r="AJ113" s="940"/>
      <c r="AK113" s="941">
        <v>28400</v>
      </c>
      <c r="AL113" s="939"/>
      <c r="AM113" s="939"/>
      <c r="AN113" s="939"/>
      <c r="AO113" s="940"/>
      <c r="AP113" s="942">
        <v>1.9</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23583</v>
      </c>
      <c r="BR113" s="801"/>
      <c r="BS113" s="801"/>
      <c r="BT113" s="801"/>
      <c r="BU113" s="801"/>
      <c r="BV113" s="801">
        <v>20306</v>
      </c>
      <c r="BW113" s="801"/>
      <c r="BX113" s="801"/>
      <c r="BY113" s="801"/>
      <c r="BZ113" s="801"/>
      <c r="CA113" s="801">
        <v>22610</v>
      </c>
      <c r="CB113" s="801"/>
      <c r="CC113" s="801"/>
      <c r="CD113" s="801"/>
      <c r="CE113" s="801"/>
      <c r="CF113" s="878">
        <v>1.5</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12158</v>
      </c>
      <c r="AB114" s="814"/>
      <c r="AC114" s="814"/>
      <c r="AD114" s="814"/>
      <c r="AE114" s="815"/>
      <c r="AF114" s="816">
        <v>4094</v>
      </c>
      <c r="AG114" s="814"/>
      <c r="AH114" s="814"/>
      <c r="AI114" s="814"/>
      <c r="AJ114" s="815"/>
      <c r="AK114" s="816">
        <v>13952</v>
      </c>
      <c r="AL114" s="814"/>
      <c r="AM114" s="814"/>
      <c r="AN114" s="814"/>
      <c r="AO114" s="815"/>
      <c r="AP114" s="784">
        <v>0.9</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490116</v>
      </c>
      <c r="BR114" s="801"/>
      <c r="BS114" s="801"/>
      <c r="BT114" s="801"/>
      <c r="BU114" s="801"/>
      <c r="BV114" s="801">
        <v>505740</v>
      </c>
      <c r="BW114" s="801"/>
      <c r="BX114" s="801"/>
      <c r="BY114" s="801"/>
      <c r="BZ114" s="801"/>
      <c r="CA114" s="801">
        <v>514941</v>
      </c>
      <c r="CB114" s="801"/>
      <c r="CC114" s="801"/>
      <c r="CD114" s="801"/>
      <c r="CE114" s="801"/>
      <c r="CF114" s="878">
        <v>33.9</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v>53</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179118</v>
      </c>
      <c r="AB117" s="925"/>
      <c r="AC117" s="925"/>
      <c r="AD117" s="925"/>
      <c r="AE117" s="926"/>
      <c r="AF117" s="928">
        <v>143056</v>
      </c>
      <c r="AG117" s="925"/>
      <c r="AH117" s="925"/>
      <c r="AI117" s="925"/>
      <c r="AJ117" s="926"/>
      <c r="AK117" s="928">
        <v>132998</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285</v>
      </c>
      <c r="AG118" s="918"/>
      <c r="AH118" s="918"/>
      <c r="AI118" s="918"/>
      <c r="AJ118" s="919"/>
      <c r="AK118" s="920" t="s">
        <v>284</v>
      </c>
      <c r="AL118" s="918"/>
      <c r="AM118" s="918"/>
      <c r="AN118" s="918"/>
      <c r="AO118" s="919"/>
      <c r="AP118" s="921" t="s">
        <v>398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426</v>
      </c>
      <c r="BP118" s="868"/>
      <c r="BQ118" s="887">
        <v>1734827</v>
      </c>
      <c r="BR118" s="888"/>
      <c r="BS118" s="888"/>
      <c r="BT118" s="888"/>
      <c r="BU118" s="888"/>
      <c r="BV118" s="888">
        <v>1841528</v>
      </c>
      <c r="BW118" s="888"/>
      <c r="BX118" s="888"/>
      <c r="BY118" s="888"/>
      <c r="BZ118" s="888"/>
      <c r="CA118" s="888">
        <v>1929228</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5952128</v>
      </c>
      <c r="BR119" s="830"/>
      <c r="BS119" s="830"/>
      <c r="BT119" s="830"/>
      <c r="BU119" s="830"/>
      <c r="BV119" s="830">
        <v>6605723</v>
      </c>
      <c r="BW119" s="830"/>
      <c r="BX119" s="830"/>
      <c r="BY119" s="830"/>
      <c r="BZ119" s="830"/>
      <c r="CA119" s="830">
        <v>7004465</v>
      </c>
      <c r="CB119" s="830"/>
      <c r="CC119" s="830"/>
      <c r="CD119" s="830"/>
      <c r="CE119" s="830"/>
      <c r="CF119" s="891">
        <v>461.8</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2957</v>
      </c>
      <c r="BR120" s="801"/>
      <c r="BS120" s="801"/>
      <c r="BT120" s="801"/>
      <c r="BU120" s="801"/>
      <c r="BV120" s="801" t="s">
        <v>110</v>
      </c>
      <c r="BW120" s="801"/>
      <c r="BX120" s="801"/>
      <c r="BY120" s="801"/>
      <c r="BZ120" s="801"/>
      <c r="CA120" s="801" t="s">
        <v>110</v>
      </c>
      <c r="CB120" s="801"/>
      <c r="CC120" s="801"/>
      <c r="CD120" s="801"/>
      <c r="CE120" s="801"/>
      <c r="CF120" s="878" t="s">
        <v>110</v>
      </c>
      <c r="CG120" s="879"/>
      <c r="CH120" s="879"/>
      <c r="CI120" s="879"/>
      <c r="CJ120" s="879"/>
      <c r="CK120" s="880" t="s">
        <v>432</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103672</v>
      </c>
      <c r="DH120" s="830"/>
      <c r="DI120" s="830"/>
      <c r="DJ120" s="830"/>
      <c r="DK120" s="830"/>
      <c r="DL120" s="830">
        <v>86788</v>
      </c>
      <c r="DM120" s="830"/>
      <c r="DN120" s="830"/>
      <c r="DO120" s="830"/>
      <c r="DP120" s="830"/>
      <c r="DQ120" s="830">
        <v>71204</v>
      </c>
      <c r="DR120" s="830"/>
      <c r="DS120" s="830"/>
      <c r="DT120" s="830"/>
      <c r="DU120" s="830"/>
      <c r="DV120" s="831">
        <v>4.7</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1828337</v>
      </c>
      <c r="BR121" s="888"/>
      <c r="BS121" s="888"/>
      <c r="BT121" s="888"/>
      <c r="BU121" s="888"/>
      <c r="BV121" s="888">
        <v>1862595</v>
      </c>
      <c r="BW121" s="888"/>
      <c r="BX121" s="888"/>
      <c r="BY121" s="888"/>
      <c r="BZ121" s="888"/>
      <c r="CA121" s="888">
        <v>1728121</v>
      </c>
      <c r="CB121" s="888"/>
      <c r="CC121" s="888"/>
      <c r="CD121" s="888"/>
      <c r="CE121" s="888"/>
      <c r="CF121" s="889">
        <v>113.9</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t="s">
        <v>110</v>
      </c>
      <c r="DH121" s="801"/>
      <c r="DI121" s="801"/>
      <c r="DJ121" s="801"/>
      <c r="DK121" s="801"/>
      <c r="DL121" s="801" t="s">
        <v>110</v>
      </c>
      <c r="DM121" s="801"/>
      <c r="DN121" s="801"/>
      <c r="DO121" s="801"/>
      <c r="DP121" s="801"/>
      <c r="DQ121" s="801" t="s">
        <v>110</v>
      </c>
      <c r="DR121" s="801"/>
      <c r="DS121" s="801"/>
      <c r="DT121" s="801"/>
      <c r="DU121" s="801"/>
      <c r="DV121" s="853" t="s">
        <v>110</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435</v>
      </c>
      <c r="BP122" s="868"/>
      <c r="BQ122" s="869">
        <v>7783422</v>
      </c>
      <c r="BR122" s="870"/>
      <c r="BS122" s="870"/>
      <c r="BT122" s="870"/>
      <c r="BU122" s="870"/>
      <c r="BV122" s="870">
        <v>8468318</v>
      </c>
      <c r="BW122" s="870"/>
      <c r="BX122" s="870"/>
      <c r="BY122" s="870"/>
      <c r="BZ122" s="870"/>
      <c r="CA122" s="870">
        <v>8732586</v>
      </c>
      <c r="CB122" s="870"/>
      <c r="CC122" s="870"/>
      <c r="CD122" s="870"/>
      <c r="CE122" s="870"/>
      <c r="CF122" s="773"/>
      <c r="CG122" s="774"/>
      <c r="CH122" s="774"/>
      <c r="CI122" s="774"/>
      <c r="CJ122" s="871"/>
      <c r="CK122" s="881"/>
      <c r="CL122" s="842"/>
      <c r="CM122" s="842"/>
      <c r="CN122" s="842"/>
      <c r="CO122" s="843"/>
      <c r="CP122" s="858" t="s">
        <v>378</v>
      </c>
      <c r="CQ122" s="859"/>
      <c r="CR122" s="859"/>
      <c r="CS122" s="859"/>
      <c r="CT122" s="859"/>
      <c r="CU122" s="859"/>
      <c r="CV122" s="859"/>
      <c r="CW122" s="859"/>
      <c r="CX122" s="859"/>
      <c r="CY122" s="859"/>
      <c r="CZ122" s="859"/>
      <c r="DA122" s="859"/>
      <c r="DB122" s="859"/>
      <c r="DC122" s="859"/>
      <c r="DD122" s="859"/>
      <c r="DE122" s="859"/>
      <c r="DF122" s="860"/>
      <c r="DG122" s="800" t="s">
        <v>110</v>
      </c>
      <c r="DH122" s="801"/>
      <c r="DI122" s="801"/>
      <c r="DJ122" s="801"/>
      <c r="DK122" s="801"/>
      <c r="DL122" s="801" t="s">
        <v>110</v>
      </c>
      <c r="DM122" s="801"/>
      <c r="DN122" s="801"/>
      <c r="DO122" s="801"/>
      <c r="DP122" s="801"/>
      <c r="DQ122" s="801" t="s">
        <v>110</v>
      </c>
      <c r="DR122" s="801"/>
      <c r="DS122" s="801"/>
      <c r="DT122" s="801"/>
      <c r="DU122" s="801"/>
      <c r="DV122" s="853" t="s">
        <v>110</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437</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447</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18765</v>
      </c>
      <c r="AB128" s="754"/>
      <c r="AC128" s="754"/>
      <c r="AD128" s="754"/>
      <c r="AE128" s="755"/>
      <c r="AF128" s="756">
        <v>3042</v>
      </c>
      <c r="AG128" s="754"/>
      <c r="AH128" s="754"/>
      <c r="AI128" s="754"/>
      <c r="AJ128" s="755"/>
      <c r="AK128" s="756" t="s">
        <v>110</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110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1720459</v>
      </c>
      <c r="AB129" s="814"/>
      <c r="AC129" s="814"/>
      <c r="AD129" s="814"/>
      <c r="AE129" s="815"/>
      <c r="AF129" s="816">
        <v>1698688</v>
      </c>
      <c r="AG129" s="814"/>
      <c r="AH129" s="814"/>
      <c r="AI129" s="814"/>
      <c r="AJ129" s="815"/>
      <c r="AK129" s="816">
        <v>1747534</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-6.6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249284</v>
      </c>
      <c r="AB130" s="814"/>
      <c r="AC130" s="814"/>
      <c r="AD130" s="814"/>
      <c r="AE130" s="815"/>
      <c r="AF130" s="816">
        <v>246562</v>
      </c>
      <c r="AG130" s="814"/>
      <c r="AH130" s="814"/>
      <c r="AI130" s="814"/>
      <c r="AJ130" s="815"/>
      <c r="AK130" s="816">
        <v>230627</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t="s">
        <v>110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1471175</v>
      </c>
      <c r="AB131" s="747"/>
      <c r="AC131" s="747"/>
      <c r="AD131" s="747"/>
      <c r="AE131" s="748"/>
      <c r="AF131" s="749">
        <v>1452126</v>
      </c>
      <c r="AG131" s="747"/>
      <c r="AH131" s="747"/>
      <c r="AI131" s="747"/>
      <c r="AJ131" s="748"/>
      <c r="AK131" s="749">
        <v>1516907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-6.0448960859999996</v>
      </c>
      <c r="AB132" s="770"/>
      <c r="AC132" s="770"/>
      <c r="AD132" s="770"/>
      <c r="AE132" s="771"/>
      <c r="AF132" s="772">
        <v>-7.3373798140000002</v>
      </c>
      <c r="AG132" s="770"/>
      <c r="AH132" s="770"/>
      <c r="AI132" s="770"/>
      <c r="AJ132" s="771"/>
      <c r="AK132" s="772">
        <v>-6.4360570560000001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-5.4</v>
      </c>
      <c r="AB133" s="779"/>
      <c r="AC133" s="779"/>
      <c r="AD133" s="779"/>
      <c r="AE133" s="780"/>
      <c r="AF133" s="778">
        <v>-6.4</v>
      </c>
      <c r="AG133" s="779"/>
      <c r="AH133" s="779"/>
      <c r="AI133" s="779"/>
      <c r="AJ133" s="780"/>
      <c r="AK133" s="778">
        <v>-6.6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8" t="s">
        <v>463</v>
      </c>
      <c r="L7" s="254"/>
      <c r="M7" s="255" t="s">
        <v>464</v>
      </c>
      <c r="N7" s="256"/>
    </row>
    <row r="8" spans="1:16">
      <c r="A8" s="248"/>
      <c r="B8" s="244"/>
      <c r="C8" s="244"/>
      <c r="D8" s="244"/>
      <c r="E8" s="244"/>
      <c r="F8" s="244"/>
      <c r="G8" s="257"/>
      <c r="H8" s="258"/>
      <c r="I8" s="258"/>
      <c r="J8" s="259"/>
      <c r="K8" s="1149"/>
      <c r="L8" s="260" t="s">
        <v>465</v>
      </c>
      <c r="M8" s="261" t="s">
        <v>466</v>
      </c>
      <c r="N8" s="262" t="s">
        <v>467</v>
      </c>
    </row>
    <row r="9" spans="1:16">
      <c r="A9" s="248"/>
      <c r="B9" s="244"/>
      <c r="C9" s="244"/>
      <c r="D9" s="244"/>
      <c r="E9" s="244"/>
      <c r="F9" s="244"/>
      <c r="G9" s="1162" t="s">
        <v>468</v>
      </c>
      <c r="H9" s="1163"/>
      <c r="I9" s="1163"/>
      <c r="J9" s="1164"/>
      <c r="K9" s="263">
        <v>327460</v>
      </c>
      <c r="L9" s="264">
        <v>83091</v>
      </c>
      <c r="M9" s="265">
        <v>187155</v>
      </c>
      <c r="N9" s="266">
        <v>-55.6</v>
      </c>
    </row>
    <row r="10" spans="1:16">
      <c r="A10" s="248"/>
      <c r="B10" s="244"/>
      <c r="C10" s="244"/>
      <c r="D10" s="244"/>
      <c r="E10" s="244"/>
      <c r="F10" s="244"/>
      <c r="G10" s="1162" t="s">
        <v>469</v>
      </c>
      <c r="H10" s="1163"/>
      <c r="I10" s="1163"/>
      <c r="J10" s="1164"/>
      <c r="K10" s="267">
        <v>48637</v>
      </c>
      <c r="L10" s="268">
        <v>12341</v>
      </c>
      <c r="M10" s="269">
        <v>20525</v>
      </c>
      <c r="N10" s="270">
        <v>-39.9</v>
      </c>
    </row>
    <row r="11" spans="1:16" ht="13.5" customHeight="1">
      <c r="A11" s="248"/>
      <c r="B11" s="244"/>
      <c r="C11" s="244"/>
      <c r="D11" s="244"/>
      <c r="E11" s="244"/>
      <c r="F11" s="244"/>
      <c r="G11" s="1162" t="s">
        <v>470</v>
      </c>
      <c r="H11" s="1163"/>
      <c r="I11" s="1163"/>
      <c r="J11" s="1164"/>
      <c r="K11" s="267">
        <v>68026</v>
      </c>
      <c r="L11" s="268">
        <v>17261</v>
      </c>
      <c r="M11" s="269">
        <v>27959</v>
      </c>
      <c r="N11" s="270">
        <v>-38.299999999999997</v>
      </c>
    </row>
    <row r="12" spans="1:16" ht="13.5" customHeight="1">
      <c r="A12" s="248"/>
      <c r="B12" s="244"/>
      <c r="C12" s="244"/>
      <c r="D12" s="244"/>
      <c r="E12" s="244"/>
      <c r="F12" s="244"/>
      <c r="G12" s="1162" t="s">
        <v>471</v>
      </c>
      <c r="H12" s="1163"/>
      <c r="I12" s="1163"/>
      <c r="J12" s="1164"/>
      <c r="K12" s="267" t="s">
        <v>472</v>
      </c>
      <c r="L12" s="268" t="s">
        <v>472</v>
      </c>
      <c r="M12" s="269">
        <v>2910</v>
      </c>
      <c r="N12" s="270" t="s">
        <v>472</v>
      </c>
    </row>
    <row r="13" spans="1:16" ht="13.5" customHeight="1">
      <c r="A13" s="248"/>
      <c r="B13" s="244"/>
      <c r="C13" s="244"/>
      <c r="D13" s="244"/>
      <c r="E13" s="244"/>
      <c r="F13" s="244"/>
      <c r="G13" s="1162" t="s">
        <v>473</v>
      </c>
      <c r="H13" s="1163"/>
      <c r="I13" s="1163"/>
      <c r="J13" s="1164"/>
      <c r="K13" s="267" t="s">
        <v>472</v>
      </c>
      <c r="L13" s="268" t="s">
        <v>472</v>
      </c>
      <c r="M13" s="269" t="s">
        <v>472</v>
      </c>
      <c r="N13" s="270" t="s">
        <v>472</v>
      </c>
    </row>
    <row r="14" spans="1:16" ht="13.5" customHeight="1">
      <c r="A14" s="248"/>
      <c r="B14" s="244"/>
      <c r="C14" s="244"/>
      <c r="D14" s="244"/>
      <c r="E14" s="244"/>
      <c r="F14" s="244"/>
      <c r="G14" s="1162" t="s">
        <v>474</v>
      </c>
      <c r="H14" s="1163"/>
      <c r="I14" s="1163"/>
      <c r="J14" s="1164"/>
      <c r="K14" s="267">
        <v>23335</v>
      </c>
      <c r="L14" s="268">
        <v>5921</v>
      </c>
      <c r="M14" s="269">
        <v>9160</v>
      </c>
      <c r="N14" s="270">
        <v>-35.4</v>
      </c>
    </row>
    <row r="15" spans="1:16" ht="13.5" customHeight="1">
      <c r="A15" s="248"/>
      <c r="B15" s="244"/>
      <c r="C15" s="244"/>
      <c r="D15" s="244"/>
      <c r="E15" s="244"/>
      <c r="F15" s="244"/>
      <c r="G15" s="1162" t="s">
        <v>475</v>
      </c>
      <c r="H15" s="1163"/>
      <c r="I15" s="1163"/>
      <c r="J15" s="1164"/>
      <c r="K15" s="267">
        <v>15247</v>
      </c>
      <c r="L15" s="268">
        <v>3869</v>
      </c>
      <c r="M15" s="269">
        <v>4580</v>
      </c>
      <c r="N15" s="270">
        <v>-15.5</v>
      </c>
    </row>
    <row r="16" spans="1:16">
      <c r="A16" s="248"/>
      <c r="B16" s="244"/>
      <c r="C16" s="244"/>
      <c r="D16" s="244"/>
      <c r="E16" s="244"/>
      <c r="F16" s="244"/>
      <c r="G16" s="1165" t="s">
        <v>476</v>
      </c>
      <c r="H16" s="1166"/>
      <c r="I16" s="1166"/>
      <c r="J16" s="1167"/>
      <c r="K16" s="268">
        <v>-27560</v>
      </c>
      <c r="L16" s="268">
        <v>-6993</v>
      </c>
      <c r="M16" s="269">
        <v>-19254</v>
      </c>
      <c r="N16" s="270">
        <v>-63.7</v>
      </c>
    </row>
    <row r="17" spans="1:16">
      <c r="A17" s="248"/>
      <c r="B17" s="244"/>
      <c r="C17" s="244"/>
      <c r="D17" s="244"/>
      <c r="E17" s="244"/>
      <c r="F17" s="244"/>
      <c r="G17" s="1165" t="s">
        <v>168</v>
      </c>
      <c r="H17" s="1166"/>
      <c r="I17" s="1166"/>
      <c r="J17" s="1167"/>
      <c r="K17" s="268">
        <v>455145</v>
      </c>
      <c r="L17" s="268">
        <v>115490</v>
      </c>
      <c r="M17" s="269">
        <v>233033</v>
      </c>
      <c r="N17" s="270">
        <v>-50.4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59" t="s">
        <v>481</v>
      </c>
      <c r="H21" s="1160"/>
      <c r="I21" s="1160"/>
      <c r="J21" s="1161"/>
      <c r="K21" s="280">
        <v>9.1300000000000008</v>
      </c>
      <c r="L21" s="281">
        <v>21.21</v>
      </c>
      <c r="M21" s="282">
        <v>-12.08</v>
      </c>
      <c r="N21" s="249"/>
      <c r="O21" s="283"/>
      <c r="P21" s="279"/>
    </row>
    <row r="22" spans="1:16" s="284" customFormat="1">
      <c r="A22" s="279"/>
      <c r="B22" s="249"/>
      <c r="C22" s="249"/>
      <c r="D22" s="249"/>
      <c r="E22" s="249"/>
      <c r="F22" s="249"/>
      <c r="G22" s="1159" t="s">
        <v>482</v>
      </c>
      <c r="H22" s="1160"/>
      <c r="I22" s="1160"/>
      <c r="J22" s="1161"/>
      <c r="K22" s="285">
        <v>93.6</v>
      </c>
      <c r="L22" s="286">
        <v>95.4</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8" t="s">
        <v>463</v>
      </c>
      <c r="L30" s="254"/>
      <c r="M30" s="255" t="s">
        <v>464</v>
      </c>
      <c r="N30" s="256"/>
    </row>
    <row r="31" spans="1:16">
      <c r="A31" s="248"/>
      <c r="B31" s="244"/>
      <c r="C31" s="244"/>
      <c r="D31" s="244"/>
      <c r="E31" s="244"/>
      <c r="F31" s="244"/>
      <c r="G31" s="257"/>
      <c r="H31" s="258"/>
      <c r="I31" s="258"/>
      <c r="J31" s="259"/>
      <c r="K31" s="1149"/>
      <c r="L31" s="260" t="s">
        <v>465</v>
      </c>
      <c r="M31" s="261" t="s">
        <v>466</v>
      </c>
      <c r="N31" s="262" t="s">
        <v>467</v>
      </c>
    </row>
    <row r="32" spans="1:16" ht="27" customHeight="1">
      <c r="A32" s="248"/>
      <c r="B32" s="244"/>
      <c r="C32" s="244"/>
      <c r="D32" s="244"/>
      <c r="E32" s="244"/>
      <c r="F32" s="244"/>
      <c r="G32" s="1150" t="s">
        <v>486</v>
      </c>
      <c r="H32" s="1151"/>
      <c r="I32" s="1151"/>
      <c r="J32" s="1152"/>
      <c r="K32" s="294">
        <v>90646</v>
      </c>
      <c r="L32" s="294">
        <v>23001</v>
      </c>
      <c r="M32" s="295">
        <v>137219</v>
      </c>
      <c r="N32" s="296">
        <v>-83.2</v>
      </c>
    </row>
    <row r="33" spans="1:16" ht="13.5" customHeight="1">
      <c r="A33" s="248"/>
      <c r="B33" s="244"/>
      <c r="C33" s="244"/>
      <c r="D33" s="244"/>
      <c r="E33" s="244"/>
      <c r="F33" s="244"/>
      <c r="G33" s="1150" t="s">
        <v>487</v>
      </c>
      <c r="H33" s="1151"/>
      <c r="I33" s="1151"/>
      <c r="J33" s="1152"/>
      <c r="K33" s="294" t="s">
        <v>472</v>
      </c>
      <c r="L33" s="294" t="s">
        <v>472</v>
      </c>
      <c r="M33" s="295" t="s">
        <v>472</v>
      </c>
      <c r="N33" s="296" t="s">
        <v>472</v>
      </c>
    </row>
    <row r="34" spans="1:16" ht="27" customHeight="1">
      <c r="A34" s="248"/>
      <c r="B34" s="244"/>
      <c r="C34" s="244"/>
      <c r="D34" s="244"/>
      <c r="E34" s="244"/>
      <c r="F34" s="244"/>
      <c r="G34" s="1150" t="s">
        <v>488</v>
      </c>
      <c r="H34" s="1151"/>
      <c r="I34" s="1151"/>
      <c r="J34" s="1152"/>
      <c r="K34" s="294" t="s">
        <v>472</v>
      </c>
      <c r="L34" s="294" t="s">
        <v>472</v>
      </c>
      <c r="M34" s="295">
        <v>4</v>
      </c>
      <c r="N34" s="296" t="s">
        <v>472</v>
      </c>
    </row>
    <row r="35" spans="1:16" ht="27" customHeight="1">
      <c r="A35" s="248"/>
      <c r="B35" s="244"/>
      <c r="C35" s="244"/>
      <c r="D35" s="244"/>
      <c r="E35" s="244"/>
      <c r="F35" s="244"/>
      <c r="G35" s="1150" t="s">
        <v>489</v>
      </c>
      <c r="H35" s="1151"/>
      <c r="I35" s="1151"/>
      <c r="J35" s="1152"/>
      <c r="K35" s="294">
        <v>28400</v>
      </c>
      <c r="L35" s="294">
        <v>7206</v>
      </c>
      <c r="M35" s="295">
        <v>30414</v>
      </c>
      <c r="N35" s="296">
        <v>-76.3</v>
      </c>
    </row>
    <row r="36" spans="1:16" ht="27" customHeight="1">
      <c r="A36" s="248"/>
      <c r="B36" s="244"/>
      <c r="C36" s="244"/>
      <c r="D36" s="244"/>
      <c r="E36" s="244"/>
      <c r="F36" s="244"/>
      <c r="G36" s="1150" t="s">
        <v>490</v>
      </c>
      <c r="H36" s="1151"/>
      <c r="I36" s="1151"/>
      <c r="J36" s="1152"/>
      <c r="K36" s="294">
        <v>13952</v>
      </c>
      <c r="L36" s="294">
        <v>3540</v>
      </c>
      <c r="M36" s="295">
        <v>5195</v>
      </c>
      <c r="N36" s="296">
        <v>-31.9</v>
      </c>
    </row>
    <row r="37" spans="1:16" ht="13.5" customHeight="1">
      <c r="A37" s="248"/>
      <c r="B37" s="244"/>
      <c r="C37" s="244"/>
      <c r="D37" s="244"/>
      <c r="E37" s="244"/>
      <c r="F37" s="244"/>
      <c r="G37" s="1150" t="s">
        <v>491</v>
      </c>
      <c r="H37" s="1151"/>
      <c r="I37" s="1151"/>
      <c r="J37" s="1152"/>
      <c r="K37" s="294" t="s">
        <v>472</v>
      </c>
      <c r="L37" s="294" t="s">
        <v>472</v>
      </c>
      <c r="M37" s="295">
        <v>2257</v>
      </c>
      <c r="N37" s="296" t="s">
        <v>472</v>
      </c>
    </row>
    <row r="38" spans="1:16" ht="27" customHeight="1">
      <c r="A38" s="248"/>
      <c r="B38" s="244"/>
      <c r="C38" s="244"/>
      <c r="D38" s="244"/>
      <c r="E38" s="244"/>
      <c r="F38" s="244"/>
      <c r="G38" s="1153" t="s">
        <v>492</v>
      </c>
      <c r="H38" s="1154"/>
      <c r="I38" s="1154"/>
      <c r="J38" s="1155"/>
      <c r="K38" s="297" t="s">
        <v>472</v>
      </c>
      <c r="L38" s="297" t="s">
        <v>472</v>
      </c>
      <c r="M38" s="298">
        <v>40</v>
      </c>
      <c r="N38" s="299" t="s">
        <v>472</v>
      </c>
      <c r="O38" s="293"/>
    </row>
    <row r="39" spans="1:16">
      <c r="A39" s="248"/>
      <c r="B39" s="244"/>
      <c r="C39" s="244"/>
      <c r="D39" s="244"/>
      <c r="E39" s="244"/>
      <c r="F39" s="244"/>
      <c r="G39" s="1153" t="s">
        <v>493</v>
      </c>
      <c r="H39" s="1154"/>
      <c r="I39" s="1154"/>
      <c r="J39" s="1155"/>
      <c r="K39" s="300" t="s">
        <v>472</v>
      </c>
      <c r="L39" s="300" t="s">
        <v>472</v>
      </c>
      <c r="M39" s="301">
        <v>-7960</v>
      </c>
      <c r="N39" s="302" t="s">
        <v>472</v>
      </c>
      <c r="O39" s="293"/>
    </row>
    <row r="40" spans="1:16" ht="27" customHeight="1">
      <c r="A40" s="248"/>
      <c r="B40" s="244"/>
      <c r="C40" s="244"/>
      <c r="D40" s="244"/>
      <c r="E40" s="244"/>
      <c r="F40" s="244"/>
      <c r="G40" s="1150" t="s">
        <v>494</v>
      </c>
      <c r="H40" s="1151"/>
      <c r="I40" s="1151"/>
      <c r="J40" s="1152"/>
      <c r="K40" s="300">
        <v>-230627</v>
      </c>
      <c r="L40" s="300">
        <v>-58520</v>
      </c>
      <c r="M40" s="301">
        <v>-124831</v>
      </c>
      <c r="N40" s="302">
        <v>-53.1</v>
      </c>
      <c r="O40" s="293"/>
    </row>
    <row r="41" spans="1:16">
      <c r="A41" s="248"/>
      <c r="B41" s="244"/>
      <c r="C41" s="244"/>
      <c r="D41" s="244"/>
      <c r="E41" s="244"/>
      <c r="F41" s="244"/>
      <c r="G41" s="1156" t="s">
        <v>279</v>
      </c>
      <c r="H41" s="1157"/>
      <c r="I41" s="1157"/>
      <c r="J41" s="1158"/>
      <c r="K41" s="294">
        <v>-97629</v>
      </c>
      <c r="L41" s="300">
        <v>-24773</v>
      </c>
      <c r="M41" s="301">
        <v>42339</v>
      </c>
      <c r="N41" s="302">
        <v>-158.5</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43" t="s">
        <v>463</v>
      </c>
      <c r="J49" s="1145" t="s">
        <v>498</v>
      </c>
      <c r="K49" s="1146"/>
      <c r="L49" s="1146"/>
      <c r="M49" s="1146"/>
      <c r="N49" s="1147"/>
    </row>
    <row r="50" spans="1:14">
      <c r="A50" s="248"/>
      <c r="B50" s="244"/>
      <c r="C50" s="244"/>
      <c r="D50" s="244"/>
      <c r="E50" s="244"/>
      <c r="F50" s="244"/>
      <c r="G50" s="312"/>
      <c r="H50" s="313"/>
      <c r="I50" s="1144"/>
      <c r="J50" s="314" t="s">
        <v>499</v>
      </c>
      <c r="K50" s="315" t="s">
        <v>500</v>
      </c>
      <c r="L50" s="316" t="s">
        <v>501</v>
      </c>
      <c r="M50" s="317" t="s">
        <v>502</v>
      </c>
      <c r="N50" s="318" t="s">
        <v>503</v>
      </c>
    </row>
    <row r="51" spans="1:14">
      <c r="A51" s="248"/>
      <c r="B51" s="244"/>
      <c r="C51" s="244"/>
      <c r="D51" s="244"/>
      <c r="E51" s="244"/>
      <c r="F51" s="244"/>
      <c r="G51" s="310" t="s">
        <v>504</v>
      </c>
      <c r="H51" s="311"/>
      <c r="I51" s="319">
        <v>152617</v>
      </c>
      <c r="J51" s="320">
        <v>37397</v>
      </c>
      <c r="K51" s="321">
        <v>-33.200000000000003</v>
      </c>
      <c r="L51" s="322">
        <v>216155</v>
      </c>
      <c r="M51" s="323">
        <v>-35.299999999999997</v>
      </c>
      <c r="N51" s="324">
        <v>2.1</v>
      </c>
    </row>
    <row r="52" spans="1:14">
      <c r="A52" s="248"/>
      <c r="B52" s="244"/>
      <c r="C52" s="244"/>
      <c r="D52" s="244"/>
      <c r="E52" s="244"/>
      <c r="F52" s="244"/>
      <c r="G52" s="325"/>
      <c r="H52" s="326" t="s">
        <v>505</v>
      </c>
      <c r="I52" s="327">
        <v>107239</v>
      </c>
      <c r="J52" s="328">
        <v>26278</v>
      </c>
      <c r="K52" s="329">
        <v>-24.3</v>
      </c>
      <c r="L52" s="330">
        <v>108827</v>
      </c>
      <c r="M52" s="331">
        <v>-19.600000000000001</v>
      </c>
      <c r="N52" s="332">
        <v>-4.7</v>
      </c>
    </row>
    <row r="53" spans="1:14">
      <c r="A53" s="248"/>
      <c r="B53" s="244"/>
      <c r="C53" s="244"/>
      <c r="D53" s="244"/>
      <c r="E53" s="244"/>
      <c r="F53" s="244"/>
      <c r="G53" s="310" t="s">
        <v>506</v>
      </c>
      <c r="H53" s="311"/>
      <c r="I53" s="319">
        <v>146302</v>
      </c>
      <c r="J53" s="320">
        <v>36106</v>
      </c>
      <c r="K53" s="321">
        <v>-3.5</v>
      </c>
      <c r="L53" s="322">
        <v>228305</v>
      </c>
      <c r="M53" s="323">
        <v>5.6</v>
      </c>
      <c r="N53" s="324">
        <v>-9.1</v>
      </c>
    </row>
    <row r="54" spans="1:14">
      <c r="A54" s="248"/>
      <c r="B54" s="244"/>
      <c r="C54" s="244"/>
      <c r="D54" s="244"/>
      <c r="E54" s="244"/>
      <c r="F54" s="244"/>
      <c r="G54" s="325"/>
      <c r="H54" s="326" t="s">
        <v>505</v>
      </c>
      <c r="I54" s="327">
        <v>98127</v>
      </c>
      <c r="J54" s="328">
        <v>24217</v>
      </c>
      <c r="K54" s="329">
        <v>-7.8</v>
      </c>
      <c r="L54" s="330">
        <v>86611</v>
      </c>
      <c r="M54" s="331">
        <v>-20.399999999999999</v>
      </c>
      <c r="N54" s="332">
        <v>12.6</v>
      </c>
    </row>
    <row r="55" spans="1:14">
      <c r="A55" s="248"/>
      <c r="B55" s="244"/>
      <c r="C55" s="244"/>
      <c r="D55" s="244"/>
      <c r="E55" s="244"/>
      <c r="F55" s="244"/>
      <c r="G55" s="310" t="s">
        <v>507</v>
      </c>
      <c r="H55" s="311"/>
      <c r="I55" s="319">
        <v>511900</v>
      </c>
      <c r="J55" s="320">
        <v>126677</v>
      </c>
      <c r="K55" s="321">
        <v>250.8</v>
      </c>
      <c r="L55" s="322">
        <v>316331</v>
      </c>
      <c r="M55" s="323">
        <v>38.6</v>
      </c>
      <c r="N55" s="324">
        <v>212.2</v>
      </c>
    </row>
    <row r="56" spans="1:14">
      <c r="A56" s="248"/>
      <c r="B56" s="244"/>
      <c r="C56" s="244"/>
      <c r="D56" s="244"/>
      <c r="E56" s="244"/>
      <c r="F56" s="244"/>
      <c r="G56" s="325"/>
      <c r="H56" s="326" t="s">
        <v>505</v>
      </c>
      <c r="I56" s="327">
        <v>194895</v>
      </c>
      <c r="J56" s="328">
        <v>48229</v>
      </c>
      <c r="K56" s="329">
        <v>99.2</v>
      </c>
      <c r="L56" s="330">
        <v>106387</v>
      </c>
      <c r="M56" s="331">
        <v>22.8</v>
      </c>
      <c r="N56" s="332">
        <v>76.400000000000006</v>
      </c>
    </row>
    <row r="57" spans="1:14">
      <c r="A57" s="248"/>
      <c r="B57" s="244"/>
      <c r="C57" s="244"/>
      <c r="D57" s="244"/>
      <c r="E57" s="244"/>
      <c r="F57" s="244"/>
      <c r="G57" s="310" t="s">
        <v>508</v>
      </c>
      <c r="H57" s="311"/>
      <c r="I57" s="319">
        <v>403144</v>
      </c>
      <c r="J57" s="320">
        <v>100485</v>
      </c>
      <c r="K57" s="321">
        <v>-20.7</v>
      </c>
      <c r="L57" s="322">
        <v>333013</v>
      </c>
      <c r="M57" s="323">
        <v>5.3</v>
      </c>
      <c r="N57" s="324">
        <v>-26</v>
      </c>
    </row>
    <row r="58" spans="1:14">
      <c r="A58" s="248"/>
      <c r="B58" s="244"/>
      <c r="C58" s="244"/>
      <c r="D58" s="244"/>
      <c r="E58" s="244"/>
      <c r="F58" s="244"/>
      <c r="G58" s="325"/>
      <c r="H58" s="326" t="s">
        <v>505</v>
      </c>
      <c r="I58" s="327">
        <v>365227</v>
      </c>
      <c r="J58" s="328">
        <v>91034</v>
      </c>
      <c r="K58" s="329">
        <v>88.8</v>
      </c>
      <c r="L58" s="330">
        <v>126732</v>
      </c>
      <c r="M58" s="331">
        <v>19.100000000000001</v>
      </c>
      <c r="N58" s="332">
        <v>69.7</v>
      </c>
    </row>
    <row r="59" spans="1:14">
      <c r="A59" s="248"/>
      <c r="B59" s="244"/>
      <c r="C59" s="244"/>
      <c r="D59" s="244"/>
      <c r="E59" s="244"/>
      <c r="F59" s="244"/>
      <c r="G59" s="310" t="s">
        <v>509</v>
      </c>
      <c r="H59" s="311"/>
      <c r="I59" s="319">
        <v>243963</v>
      </c>
      <c r="J59" s="320">
        <v>61904</v>
      </c>
      <c r="K59" s="321">
        <v>-38.4</v>
      </c>
      <c r="L59" s="322">
        <v>280458</v>
      </c>
      <c r="M59" s="323">
        <v>-15.8</v>
      </c>
      <c r="N59" s="324">
        <v>-22.6</v>
      </c>
    </row>
    <row r="60" spans="1:14">
      <c r="A60" s="248"/>
      <c r="B60" s="244"/>
      <c r="C60" s="244"/>
      <c r="D60" s="244"/>
      <c r="E60" s="244"/>
      <c r="F60" s="244"/>
      <c r="G60" s="325"/>
      <c r="H60" s="326" t="s">
        <v>505</v>
      </c>
      <c r="I60" s="333">
        <v>101928</v>
      </c>
      <c r="J60" s="328">
        <v>25863</v>
      </c>
      <c r="K60" s="329">
        <v>-71.599999999999994</v>
      </c>
      <c r="L60" s="330">
        <v>127286</v>
      </c>
      <c r="M60" s="331">
        <v>0.4</v>
      </c>
      <c r="N60" s="332">
        <v>-72</v>
      </c>
    </row>
    <row r="61" spans="1:14">
      <c r="A61" s="248"/>
      <c r="B61" s="244"/>
      <c r="C61" s="244"/>
      <c r="D61" s="244"/>
      <c r="E61" s="244"/>
      <c r="F61" s="244"/>
      <c r="G61" s="310" t="s">
        <v>510</v>
      </c>
      <c r="H61" s="334"/>
      <c r="I61" s="335">
        <v>291585</v>
      </c>
      <c r="J61" s="336">
        <v>72514</v>
      </c>
      <c r="K61" s="337">
        <v>31</v>
      </c>
      <c r="L61" s="338">
        <v>274852</v>
      </c>
      <c r="M61" s="339">
        <v>-0.3</v>
      </c>
      <c r="N61" s="324">
        <v>31.3</v>
      </c>
    </row>
    <row r="62" spans="1:14">
      <c r="A62" s="248"/>
      <c r="B62" s="244"/>
      <c r="C62" s="244"/>
      <c r="D62" s="244"/>
      <c r="E62" s="244"/>
      <c r="F62" s="244"/>
      <c r="G62" s="325"/>
      <c r="H62" s="326" t="s">
        <v>505</v>
      </c>
      <c r="I62" s="327">
        <v>173483</v>
      </c>
      <c r="J62" s="328">
        <v>43124</v>
      </c>
      <c r="K62" s="329">
        <v>16.899999999999999</v>
      </c>
      <c r="L62" s="330">
        <v>111169</v>
      </c>
      <c r="M62" s="331">
        <v>0.5</v>
      </c>
      <c r="N62" s="332">
        <v>16.399999999999999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8" t="s">
        <v>3</v>
      </c>
      <c r="D47" s="1168"/>
      <c r="E47" s="1169"/>
      <c r="F47" s="11">
        <v>141.30000000000001</v>
      </c>
      <c r="G47" s="12">
        <v>159.33000000000001</v>
      </c>
      <c r="H47" s="12">
        <v>174.01</v>
      </c>
      <c r="I47" s="12">
        <v>195.03</v>
      </c>
      <c r="J47" s="13">
        <v>191.38</v>
      </c>
    </row>
    <row r="48" spans="2:10" ht="57.75" customHeight="1">
      <c r="B48" s="14"/>
      <c r="C48" s="1170" t="s">
        <v>4</v>
      </c>
      <c r="D48" s="1170"/>
      <c r="E48" s="1171"/>
      <c r="F48" s="15">
        <v>14.54</v>
      </c>
      <c r="G48" s="16">
        <v>19.829999999999998</v>
      </c>
      <c r="H48" s="16">
        <v>26.95</v>
      </c>
      <c r="I48" s="16">
        <v>13.22</v>
      </c>
      <c r="J48" s="17">
        <v>17.04</v>
      </c>
    </row>
    <row r="49" spans="2:10" ht="57.75" customHeight="1" thickBot="1">
      <c r="B49" s="18"/>
      <c r="C49" s="1172" t="s">
        <v>5</v>
      </c>
      <c r="D49" s="1172"/>
      <c r="E49" s="1173"/>
      <c r="F49" s="19">
        <v>19.43</v>
      </c>
      <c r="G49" s="20">
        <v>5.38</v>
      </c>
      <c r="H49" s="20">
        <v>13.48</v>
      </c>
      <c r="I49" s="20" t="s">
        <v>517</v>
      </c>
      <c r="J49" s="21">
        <v>10.86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2017-02-17T00:24:45Z</cp:lastPrinted>
  <dcterms:created xsi:type="dcterms:W3CDTF">2017-01-25T02:59:49Z</dcterms:created>
  <dcterms:modified xsi:type="dcterms:W3CDTF">2017-05-17T02:03:37Z</dcterms:modified>
  <cp:category/>
</cp:coreProperties>
</file>