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32" i="11" l="1"/>
  <c r="AA31" i="11"/>
  <c r="AA30" i="11"/>
  <c r="AA29" i="11"/>
  <c r="AA28" i="1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<sst xmlns="http://schemas.openxmlformats.org/spreadsheetml/2006/main" count="1079" uniqueCount="564">
  <si>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</si>
  <si>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</si>
  <si>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</si>
  <si>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</si>
  <si>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</si>
  <si>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</si>
  <si>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</si>
  <si>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</si>
  <si>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</si>
  <si>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</si>
  <si>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</si>
  <si>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</si>
  <si>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</si>
  <si>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</si>
  <si>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</si>
  <si>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</si>
  <si>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</si>
  <si>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</si>
  <si>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</si>
  <si>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</si>
  <si>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</si>
  <si>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</si>
  <si>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</si>
  <si>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</si>
  <si>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</si>
  <si>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</si>
  <si>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</si>
  <si>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</si>
  <si>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</si>
  <si>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</si>
  <si>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</si>
  <si>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</si>
  <si>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</si>
  <si>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</si>
  <si>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</si>
  <si>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</si>
  <si>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</si>
  <si>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</si>
  <si>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</si>
  <si>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</si>
  <si>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</si>
  <si>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</si>
  <si>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</si>
  <si>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</si>
  <si>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</si>
  <si>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</si>
  <si>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</si>
  <si>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</si>
  <si>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</si>
  <si>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</si>
  <si>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</si>
  <si>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</si>
  <si>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</si>
  <si>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</si>
  <si>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</si>
  <si>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</si>
  <si>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</si>
  <si>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</si>
  <si>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</si>
  <si>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</si>
  <si>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</si>
  <si>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</si>
  <si>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</si>
  <si>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</si>
  <si>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</si>
  <si>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</si>
  <si>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</si>
  <si>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</si>
  <si>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</si>
  <si>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</si>
  <si>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</si>
  <si>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</si>
  <si>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</si>
  <si>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</si>
  <si>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</si>
  <si>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</si>
  <si>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</si>
  <si>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</si>
  <si>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</si>
  <si>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</si>
  <si>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</si>
  <si>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</si>
  <si>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南箕輪村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</si>
  <si>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</si>
  <si>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</si>
  <si>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</si>
  <si>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</si>
  <si>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</si>
  <si>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</si>
  <si>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</si>
  <si>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</si>
  <si>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</si>
  <si>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</si>
  <si>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</si>
  <si>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</si>
  <si>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</si>
  <si>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</si>
  <si>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</si>
  <si>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</si>
  <si>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</si>
  <si>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</si>
  <si>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</si>
  <si>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</si>
  <si>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</si>
  <si>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</si>
  <si>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</si>
  <si>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</si>
  <si>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</si>
  <si>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</si>
  <si>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</si>
  <si>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</si>
  <si>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</si>
  <si>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</si>
  <si>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</si>
  <si>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</si>
  <si>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</si>
  <si>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</si>
  <si>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</si>
  <si>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</si>
  <si>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</si>
  <si>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</si>
  <si>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</si>
  <si>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</si>
  <si>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</si>
  <si>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</si>
  <si>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</si>
  <si>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</si>
  <si>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</si>
  <si>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</si>
  <si>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</si>
  <si>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</si>
  <si>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</si>
  <si>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</si>
  <si>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</si>
  <si>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</si>
  <si>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</si>
  <si>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</si>
  <si>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</si>
  <si>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</si>
  <si>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</si>
  <si>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</si>
  <si>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</si>
  <si>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</si>
  <si>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</si>
  <si>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</si>
  <si>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</si>
  <si>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</si>
  <si>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</si>
  <si>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</si>
  <si>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</si>
  <si>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</si>
  <si>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</si>
  <si>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</si>
  <si>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</si>
  <si>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</si>
  <si>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</si>
  <si>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</si>
  <si>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</si>
  <si>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</si>
  <si>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</si>
  <si>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</si>
  <si>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</si>
  <si>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</si>
  <si>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</si>
  <si>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</si>
  <si>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</si>
  <si>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</si>
  <si>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</si>
  <si>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</si>
  <si>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</si>
  <si>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</si>
  <si>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</si>
  <si>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</si>
  <si>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</si>
  <si>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</si>
  <si>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</si>
  <si>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</si>
  <si>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</si>
  <si>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</si>
  <si>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</si>
  <si>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</si>
  <si>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</si>
  <si>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</si>
  <si>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</si>
  <si>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</si>
  <si>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</si>
  <si>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</si>
  <si>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</si>
  <si>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</si>
  <si>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</si>
  <si>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</si>
  <si>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</si>
  <si>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長野県南箕輪村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</si>
  <si>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</si>
  <si>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</si>
  <si>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</si>
  <si>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</si>
  <si>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</si>
  <si>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</si>
  <si>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</si>
  <si>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</si>
  <si>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</si>
  <si>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</si>
  <si>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</si>
  <si>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</si>
  <si>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</si>
  <si>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</si>
  <si>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</si>
  <si>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</si>
  <si>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</si>
  <si>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</si>
  <si>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</si>
  <si>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</si>
  <si>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</si>
  <si>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</si>
  <si>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</si>
  <si>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</si>
  <si>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</si>
  <si>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</si>
  <si>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</si>
  <si>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</si>
  <si>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</si>
  <si>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</si>
  <si>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</si>
  <si>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</si>
  <si>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</si>
  <si>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</si>
  <si>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</si>
  <si>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</si>
  <si>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</si>
  <si>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</si>
  <si>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</si>
  <si>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</si>
  <si>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</si>
  <si>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</si>
  <si>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</si>
  <si>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</si>
  <si>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</si>
  <si>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</si>
  <si>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</si>
  <si>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</si>
  <si>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</si>
  <si>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</si>
  <si>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</si>
  <si>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</si>
  <si>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</si>
  <si>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</si>
  <si>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</si>
  <si>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</si>
  <si>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</si>
  <si>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</si>
  <si>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</si>
  <si>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</si>
  <si>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</si>
  <si>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</si>
  <si>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</si>
  <si>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</si>
  <si>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</si>
  <si>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</si>
  <si>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</si>
  <si>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</si>
  <si>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</si>
  <si>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</si>
  <si>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</si>
  <si>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</si>
  <si>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</si>
  <si>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</si>
  <si>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</si>
  <si>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</si>
  <si>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</si>
  <si>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</si>
  <si>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</si>
  <si>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</si>
  <si>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</si>
  <si>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</si>
  <si>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</si>
  <si>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</si>
  <si>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</si>
  <si>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</si>
  <si>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</si>
  <si>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</si>
  <si>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</si>
  <si>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</si>
  <si>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</si>
  <si>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</si>
  <si>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</si>
  <si>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</si>
  <si>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</si>
  <si>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</si>
  <si>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</si>
  <si>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</si>
  <si>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</si>
  <si>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</si>
  <si>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</si>
  <si>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</si>
  <si>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</si>
  <si>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</si>
  <si>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</si>
  <si>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</si>
  <si>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</si>
  <si>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</si>
  <si>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</si>
  <si>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</si>
  <si>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</si>
  <si>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</si>
  <si>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</si>
  <si>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</si>
  <si>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</si>
  <si>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</si>
  <si>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</si>
  <si>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</si>
  <si>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</si>
  <si>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</si>
  <si>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</si>
  <si>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</si>
  <si>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</si>
  <si>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</si>
  <si>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</si>
  <si>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</si>
  <si>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</si>
  <si>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</si>
  <si>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</si>
  <si>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</si>
  <si>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</si>
  <si>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</si>
  <si>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</si>
  <si>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</si>
  <si>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</si>
  <si>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</si>
  <si>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</si>
  <si>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</si>
  <si>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</si>
  <si>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</si>
  <si>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</si>
  <si>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</si>
  <si>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</si>
  <si>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</si>
  <si>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</si>
  <si>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</si>
  <si>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</si>
  <si>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長野県南箕輪村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</si>
  <si>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</si>
  <si>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</si>
  <si>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</si>
  <si>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</si>
  <si>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</si>
  <si>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</si>
  <si>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</si>
  <si>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</si>
  <si>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</si>
  <si>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</si>
  <si>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</si>
  <si>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</si>
  <si>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</si>
  <si>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</si>
  <si>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</si>
  <si>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</si>
  <si>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</si>
  <si>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</si>
  <si>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</si>
  <si>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</si>
  <si>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</si>
  <si>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</si>
  <si>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</si>
  <si>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</si>
  <si>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</si>
  <si>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</si>
  <si>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</si>
  <si>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</si>
  <si>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</si>
  <si>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</si>
  <si>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</si>
  <si>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</si>
  <si>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</si>
  <si>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</si>
  <si>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</si>
  <si>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</si>
  <si>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</si>
  <si>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</si>
  <si>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</si>
  <si>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</si>
  <si>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</si>
  <si>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</si>
  <si>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</si>
  <si>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</si>
  <si>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</si>
  <si>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</si>
  <si>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</si>
  <si>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</si>
  <si>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</si>
  <si>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</si>
  <si>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</si>
  <si>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</si>
  <si>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</si>
  <si>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</si>
  <si>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</si>
  <si>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</si>
  <si>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</si>
  <si>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</si>
  <si>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</si>
  <si>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</si>
  <si>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</si>
  <si>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</si>
  <si>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</si>
  <si>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</si>
  <si>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</si>
  <si>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</si>
  <si>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</si>
  <si>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</si>
  <si>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</si>
  <si>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</si>
  <si>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</si>
  <si>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</si>
  <si>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</si>
  <si>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</si>
  <si>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</si>
  <si>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</si>
  <si>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</si>
  <si>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</si>
  <si>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</si>
  <si>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</si>
  <si>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</si>
  <si>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</si>
  <si>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</si>
  <si>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</si>
  <si>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</si>
  <si>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</si>
  <si>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</si>
  <si>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</si>
  <si>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</si>
  <si>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</si>
  <si>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</si>
  <si>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</si>
  <si>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</si>
  <si>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</si>
  <si>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</si>
  <si>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</si>
  <si>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</si>
  <si>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</si>
  <si>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</si>
  <si>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</si>
  <si>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</si>
  <si>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</si>
  <si>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</si>
  <si>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</si>
  <si>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</si>
  <si>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</si>
  <si>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</si>
  <si>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</si>
  <si>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</si>
  <si>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</si>
  <si>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</si>
  <si>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</si>
  <si>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</si>
  <si>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</si>
  <si>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</si>
  <si>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</si>
  <si>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</si>
  <si>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</si>
  <si>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</si>
  <si>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</si>
  <si>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</si>
  <si>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</si>
  <si>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</si>
  <si>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</si>
  <si>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</si>
  <si>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</si>
  <si>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</si>
  <si>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</si>
  <si>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</si>
  <si>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</si>
  <si>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</si>
  <si>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</si>
  <si>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</si>
  <si>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</si>
  <si>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</si>
  <si>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</si>
  <si>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</si>
  <si>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</si>
  <si>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</si>
  <si>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</si>
  <si>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</si>
  <si>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</si>
  <si>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</si>
  <si>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</si>
  <si>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</si>
  <si>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</si>
  <si>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</si>
  <si>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</si>
  <si>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</si>
  <si>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</si>
  <si>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</si>
  <si>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</si>
  <si>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</si>
  <si>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</si>
  <si>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</si>
  <si>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</si>
  <si>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</si>
  <si>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</si>
  <si>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</si>
  <si>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</si>
  <si>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</si>
  <si>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</si>
  <si>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</si>
  <si>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</si>
  <si>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</si>
  <si>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</si>
  <si>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</si>
  <si>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</si>
  <si>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</si>
  <si>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</si>
  <si>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</si>
  <si>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</si>
  <si>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</si>
  <si>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</si>
  <si>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</si>
  <si>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</si>
  <si>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</si>
  <si>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</si>
  <si>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</si>
  <si>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</si>
  <si>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</si>
  <si>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4.38</t>
  </si>
  <si>
    <t>▲ 4.78</t>
  </si>
  <si>
    <t>水道事業会計</t>
  </si>
  <si>
    <t>一般会計</t>
  </si>
  <si>
    <t>介護保険事業特別会計</t>
  </si>
  <si>
    <t>下水道事業会計</t>
  </si>
  <si>
    <t>後期高齢者医療特別会計</t>
  </si>
  <si>
    <t>国民健康保険事業特別会計</t>
  </si>
  <si>
    <t>その他会計（赤字）</t>
  </si>
  <si>
    <t>その他会計（黒字）</t>
  </si>
  <si>
    <t>-</t>
    <phoneticPr fontId="2"/>
  </si>
  <si>
    <t>-</t>
    <phoneticPr fontId="2"/>
  </si>
  <si>
    <t>長野県上伊那広域連合水道用水企業団</t>
    <rPh sb="0" eb="3">
      <t>ナガノケン</t>
    </rPh>
    <rPh sb="3" eb="6">
      <t>カミイナ</t>
    </rPh>
    <rPh sb="6" eb="8">
      <t>コウイキ</t>
    </rPh>
    <rPh sb="8" eb="10">
      <t>レンゴウ</t>
    </rPh>
    <rPh sb="10" eb="12">
      <t>スイドウ</t>
    </rPh>
    <rPh sb="12" eb="14">
      <t>ヨウスイ</t>
    </rPh>
    <rPh sb="14" eb="16">
      <t>キギョウ</t>
    </rPh>
    <rPh sb="16" eb="17">
      <t>ダン</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</si>
  <si>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</si>
  <si>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長野県後期高齢者医療広域連合（医療事業会計）</t>
    <rPh sb="0" eb="3">
      <t>ナガノケン</t>
    </rPh>
    <rPh sb="3" eb="5">
      <t>コウキ</t>
    </rPh>
    <rPh sb="5" eb="8">
      <t>コウレイシャ</t>
    </rPh>
    <rPh sb="8" eb="10">
      <t>イリョウ</t>
    </rPh>
    <rPh sb="10" eb="12">
      <t>コウイキ</t>
    </rPh>
    <rPh sb="12" eb="14">
      <t>レンゴウ</t>
    </rPh>
    <rPh sb="15" eb="17">
      <t>イリョウ</t>
    </rPh>
    <rPh sb="17" eb="19">
      <t>ジギョウ</t>
    </rPh>
    <rPh sb="19" eb="21">
      <t>カイケイ</t>
    </rPh>
    <phoneticPr fontId="5"/>
  </si>
  <si>
    <t>伊那中央行政組合（一般会計）</t>
    <rPh sb="0" eb="2">
      <t>イナ</t>
    </rPh>
    <rPh sb="2" eb="4">
      <t>チュウオウ</t>
    </rPh>
    <rPh sb="4" eb="6">
      <t>ギョウセイ</t>
    </rPh>
    <rPh sb="6" eb="8">
      <t>クミアイ</t>
    </rPh>
    <rPh sb="9" eb="11">
      <t>イッパン</t>
    </rPh>
    <rPh sb="11" eb="13">
      <t>カイケイ</t>
    </rPh>
    <phoneticPr fontId="5"/>
  </si>
  <si>
    <t>伊那中央行政組合（病院事業会計）</t>
    <rPh sb="0" eb="2">
      <t>イナ</t>
    </rPh>
    <rPh sb="2" eb="4">
      <t>チュウオウ</t>
    </rPh>
    <rPh sb="4" eb="6">
      <t>ギョウセイ</t>
    </rPh>
    <rPh sb="6" eb="8">
      <t>クミアイ</t>
    </rPh>
    <rPh sb="9" eb="11">
      <t>ビョウイン</t>
    </rPh>
    <rPh sb="11" eb="13">
      <t>ジギョウ</t>
    </rPh>
    <rPh sb="13" eb="15">
      <t>カイケイ</t>
    </rPh>
    <phoneticPr fontId="5"/>
  </si>
  <si>
    <t>伊北環境行政組合</t>
    <rPh sb="0" eb="1">
      <t>イ</t>
    </rPh>
    <rPh sb="1" eb="2">
      <t>キタ</t>
    </rPh>
    <rPh sb="2" eb="4">
      <t>カンキョウ</t>
    </rPh>
    <rPh sb="4" eb="6">
      <t>ギョウセイ</t>
    </rPh>
    <rPh sb="6" eb="8">
      <t>クミアイ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</si>
  <si>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</si>
  <si>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長野県市町村総合事務組合（公務災害補償特別会計）</t>
    <rPh sb="0" eb="3">
      <t>ナガノケン</t>
    </rPh>
    <rPh sb="3" eb="6">
      <t>シチョウソン</t>
    </rPh>
    <rPh sb="6" eb="8">
      <t>ソウゴウ</t>
    </rPh>
    <rPh sb="8" eb="10">
      <t>ジム</t>
    </rPh>
    <rPh sb="10" eb="12">
      <t>クミアイ</t>
    </rPh>
    <rPh sb="13" eb="15">
      <t>コウム</t>
    </rPh>
    <rPh sb="15" eb="17">
      <t>サイガイ</t>
    </rPh>
    <rPh sb="17" eb="19">
      <t>ホショウ</t>
    </rPh>
    <rPh sb="19" eb="21">
      <t>トクベツ</t>
    </rPh>
    <rPh sb="21" eb="23">
      <t>カイケイ</t>
    </rPh>
    <phoneticPr fontId="5"/>
  </si>
  <si>
    <t>長野県市町村自治振興組合</t>
    <rPh sb="0" eb="3">
      <t>ナガノケン</t>
    </rPh>
    <rPh sb="3" eb="6">
      <t>シチョウソン</t>
    </rPh>
    <rPh sb="6" eb="8">
      <t>ジチ</t>
    </rPh>
    <rPh sb="8" eb="10">
      <t>シンコウ</t>
    </rPh>
    <rPh sb="10" eb="12">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</si>
  <si>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</si>
  <si>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</si>
  <si>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上伊那広域連合（一般会計）</t>
    <rPh sb="0" eb="3">
      <t>カミイナ</t>
    </rPh>
    <rPh sb="3" eb="5">
      <t>コウイキ</t>
    </rPh>
    <rPh sb="5" eb="7">
      <t>レンゴウ</t>
    </rPh>
    <rPh sb="8" eb="10">
      <t>イッパン</t>
    </rPh>
    <rPh sb="10" eb="12">
      <t>カイケイ</t>
    </rPh>
    <phoneticPr fontId="5"/>
  </si>
  <si>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5"/>
  </si>
  <si>
    <t>一般財団法人南箕輪村開発公社</t>
    <rPh sb="0" eb="2">
      <t>イッパン</t>
    </rPh>
    <rPh sb="2" eb="4">
      <t>ザイダン</t>
    </rPh>
    <rPh sb="4" eb="6">
      <t>ホウジン</t>
    </rPh>
    <rPh sb="6" eb="7">
      <t>ミナミ</t>
    </rPh>
    <rPh sb="7" eb="9">
      <t>ミノワ</t>
    </rPh>
    <rPh sb="9" eb="10">
      <t>ムラ</t>
    </rPh>
    <rPh sb="10" eb="12">
      <t>カイハツ</t>
    </rPh>
    <rPh sb="12" eb="14">
      <t>コウシャ</t>
    </rPh>
    <phoneticPr fontId="5"/>
  </si>
  <si>
    <t>南箕輪村土地開発公社</t>
    <rPh sb="0" eb="3">
      <t>ミナミミノワ</t>
    </rPh>
    <rPh sb="3" eb="4">
      <t>ムラ</t>
    </rPh>
    <rPh sb="4" eb="6">
      <t>トチ</t>
    </rPh>
    <rPh sb="6" eb="8">
      <t>カイハツ</t>
    </rPh>
    <rPh sb="8" eb="10">
      <t>コウシャ</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</si>
  <si>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</si>
  <si>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</si>
  <si>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</si>
  <si>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</si>
  <si>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</si>
  <si>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</si>
  <si>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</si>
  <si>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</si>
  <si>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</si>
  <si>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</si>
  <si>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</si>
  <si>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</si>
  <si>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</si>
  <si>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</si>
  <si>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H17～H27の10年間に約12億円の基金を積み立てる一方、起債による事業を抑制し、財政の健全化を図ってきた結果、将来負担比率、実質公債費比率とも低下し、類似団体内でも低い水準となっている。近年は人口増により起債による大型事業を多く実施してきており、今後も人口増対策及び既存の施設・インフラの老朽化対策を要するため、地方債の発行や基金の取り崩しが見込まれる。このため、実質公債費比率は現在より上昇し高止まりとなる見込みであるが、公営企業債の減少や基金残高の状況から将来費負担比率はマイナスを維持できるものと思われる。起債残高とのバランスを見ながら計画的に事業を実施し、健全財政を維持し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</si>
</sst>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69292</c:v>
                </c:pt>
                <c:pt idx="1">
                  <c:v>39853</c:v>
                </c:pt>
                <c:pt idx="2">
                  <c:v>61011</c:v>
                </c:pt>
                <c:pt idx="3">
                  <c:v>45676</c:v>
                </c:pt>
                <c:pt idx="4">
                  <c:v>71983</c:v>
                </c:pt>
              </c:numCache>
            </c:numRef>
          </c:val>
          <c:smooth val="0"/>
        </c:ser>
        <c:dLbls>
          <c:showLegendKey val="0"/>
          <c:showVal val="0"/>
          <c:showCatName val="0"/>
          <c:showSerName val="0"/>
          <c:showPercent val="0"/>
          <c:showBubbleSize val="0"/>
        </c:dLbls>
        <c:marker val="1"/>
        <c:smooth val="0"/>
        <c:axId val="40348672"/>
        <c:axId val="40359040"/>
      </c:lineChart>
      <c:catAx>
        <c:axId val="40348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59040"/>
        <c:crosses val="autoZero"/>
        <c:auto val="1"/>
        <c:lblAlgn val="ctr"/>
        <c:lblOffset val="100"/>
        <c:tickLblSkip val="1"/>
        <c:tickMarkSkip val="1"/>
        <c:noMultiLvlLbl val="0"/>
      </c:catAx>
      <c:valAx>
        <c:axId val="403590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4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10.69</c:v>
                </c:pt>
                <c:pt idx="1">
                  <c:v>13.25</c:v>
                </c:pt>
                <c:pt idx="2">
                  <c:v>12.52</c:v>
                </c:pt>
                <c:pt idx="3">
                  <c:v>10.75</c:v>
                </c:pt>
                <c:pt idx="4">
                  <c:v>7.29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56.26</c:v>
                </c:pt>
                <c:pt idx="1">
                  <c:v>60.26</c:v>
                </c:pt>
                <c:pt idx="2">
                  <c:v>61.92</c:v>
                </c:pt>
                <c:pt idx="3">
                  <c:v>60.04</c:v>
                </c:pt>
                <c:pt idx="4">
                  <c:v>56.61</c:v>
                </c:pt>
              </c:numCache>
            </c:numRef>
          </c:val>
        </c:ser>
        <c:dLbls>
          <c:showLegendKey val="0"/>
          <c:showVal val="0"/>
          <c:showCatName val="0"/>
          <c:showSerName val="0"/>
          <c:showPercent val="0"/>
          <c:showBubbleSize val="0"/>
        </c:dLbls>
        <c:gapWidth val="250"/>
        <c:overlap val="100"/>
        <c:axId val="105822464"/>
        <c:axId val="105828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5.67</c:v>
                </c:pt>
                <c:pt idx="1">
                  <c:v>7.49</c:v>
                </c:pt>
                <c:pt idx="2">
                  <c:v>2.16</c:v>
                </c:pt>
                <c:pt idx="3">
                  <c:v>-4.38</c:v>
                </c:pt>
                <c:pt idx="4">
                  <c:v>-4.78</c:v>
                </c:pt>
              </c:numCache>
            </c:numRef>
          </c:val>
          <c:smooth val="0"/>
        </c:ser>
        <c:dLbls>
          <c:showLegendKey val="0"/>
          <c:showVal val="0"/>
          <c:showCatName val="0"/>
          <c:showSerName val="0"/>
          <c:showPercent val="0"/>
          <c:showBubbleSize val="0"/>
        </c:dLbls>
        <c:marker val="1"/>
        <c:smooth val="0"/>
        <c:axId val="105822464"/>
        <c:axId val="105828736"/>
      </c:lineChart>
      <c:catAx>
        <c:axId val="1058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28736"/>
        <c:crosses val="autoZero"/>
        <c:auto val="1"/>
        <c:lblAlgn val="ctr"/>
        <c:lblOffset val="100"/>
        <c:tickLblSkip val="1"/>
        <c:tickMarkSkip val="1"/>
        <c:noMultiLvlLbl val="0"/>
      </c:catAx>
      <c:valAx>
        <c:axId val="10582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2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0.33</c:v>
                </c:pt>
                <c:pt idx="2">
                  <c:v>#N/A</c:v>
                </c:pt>
                <c:pt idx="3">
                  <c:v>0.55000000000000004</c:v>
                </c:pt>
                <c:pt idx="4">
                  <c:v>#N/A</c:v>
                </c:pt>
                <c:pt idx="5">
                  <c:v>0.87</c:v>
                </c:pt>
                <c:pt idx="6">
                  <c:v>#N/A</c:v>
                </c:pt>
                <c:pt idx="7">
                  <c:v>0.39</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0.06</c:v>
                </c:pt>
                <c:pt idx="4">
                  <c:v>#N/A</c:v>
                </c:pt>
                <c:pt idx="5">
                  <c:v>0.03</c:v>
                </c:pt>
                <c:pt idx="6">
                  <c:v>#N/A</c:v>
                </c:pt>
                <c:pt idx="7">
                  <c:v>0.04</c:v>
                </c:pt>
                <c:pt idx="8">
                  <c:v>#N/A</c:v>
                </c:pt>
                <c:pt idx="9">
                  <c:v>0.03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2.93</c:v>
                </c:pt>
                <c:pt idx="2">
                  <c:v>#N/A</c:v>
                </c:pt>
                <c:pt idx="3">
                  <c:v>2.13</c:v>
                </c:pt>
                <c:pt idx="4">
                  <c:v>#N/A</c:v>
                </c:pt>
                <c:pt idx="5">
                  <c:v>1.76</c:v>
                </c:pt>
                <c:pt idx="6">
                  <c:v>#N/A</c:v>
                </c:pt>
                <c:pt idx="7">
                  <c:v>0.68</c:v>
                </c:pt>
                <c:pt idx="8">
                  <c:v>#N/A</c:v>
                </c:pt>
                <c:pt idx="9">
                  <c:v>0.66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0.59</c:v>
                </c:pt>
                <c:pt idx="4">
                  <c:v>#N/A</c:v>
                </c:pt>
                <c:pt idx="5">
                  <c:v>0.67</c:v>
                </c:pt>
                <c:pt idx="6">
                  <c:v>#N/A</c:v>
                </c:pt>
                <c:pt idx="7">
                  <c:v>0.73</c:v>
                </c:pt>
                <c:pt idx="8">
                  <c:v>#N/A</c:v>
                </c:pt>
                <c:pt idx="9">
                  <c:v>0.94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10.69</c:v>
                </c:pt>
                <c:pt idx="2">
                  <c:v>#N/A</c:v>
                </c:pt>
                <c:pt idx="3">
                  <c:v>13.25</c:v>
                </c:pt>
                <c:pt idx="4">
                  <c:v>#N/A</c:v>
                </c:pt>
                <c:pt idx="5">
                  <c:v>12.52</c:v>
                </c:pt>
                <c:pt idx="6">
                  <c:v>#N/A</c:v>
                </c:pt>
                <c:pt idx="7">
                  <c:v>10.75</c:v>
                </c:pt>
                <c:pt idx="8">
                  <c:v>#N/A</c:v>
                </c:pt>
                <c:pt idx="9">
                  <c:v>7.29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16.62</c:v>
                </c:pt>
                <c:pt idx="2">
                  <c:v>#N/A</c:v>
                </c:pt>
                <c:pt idx="3">
                  <c:v>17.73</c:v>
                </c:pt>
                <c:pt idx="4">
                  <c:v>#N/A</c:v>
                </c:pt>
                <c:pt idx="5">
                  <c:v>18.690000000000001</c:v>
                </c:pt>
                <c:pt idx="6">
                  <c:v>#N/A</c:v>
                </c:pt>
                <c:pt idx="7">
                  <c:v>19.010000000000002</c:v>
                </c:pt>
                <c:pt idx="8">
                  <c:v>#N/A</c:v>
                </c:pt>
                <c:pt idx="9">
                  <c:v>18.329999999999998</c:v>
                </c:pt>
              </c:numCache>
            </c:numRef>
          </c:val>
        </c:ser>
        <c:dLbls>
          <c:showLegendKey val="0"/>
          <c:showVal val="0"/>
          <c:showCatName val="0"/>
          <c:showSerName val="0"/>
          <c:showPercent val="0"/>
          <c:showBubbleSize val="0"/>
        </c:dLbls>
        <c:gapWidth val="150"/>
        <c:overlap val="100"/>
        <c:axId val="106316160"/>
        <c:axId val="106317696"/>
      </c:barChart>
      <c:catAx>
        <c:axId val="10631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17696"/>
        <c:crosses val="autoZero"/>
        <c:auto val="1"/>
        <c:lblAlgn val="ctr"/>
        <c:lblOffset val="100"/>
        <c:tickLblSkip val="1"/>
        <c:tickMarkSkip val="1"/>
        <c:noMultiLvlLbl val="0"/>
      </c:catAx>
      <c:valAx>
        <c:axId val="10631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1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559</c:v>
                </c:pt>
                <c:pt idx="5">
                  <c:v>578</c:v>
                </c:pt>
                <c:pt idx="8">
                  <c:v>586</c:v>
                </c:pt>
                <c:pt idx="11">
                  <c:v>610</c:v>
                </c:pt>
                <c:pt idx="14">
                  <c:v>606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c:v>
                </c:pt>
                <c:pt idx="3">
                  <c:v>15</c:v>
                </c:pt>
                <c:pt idx="6">
                  <c:v>14</c:v>
                </c:pt>
                <c:pt idx="9">
                  <c:v>14</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84</c:v>
                </c:pt>
                <c:pt idx="3">
                  <c:v>79</c:v>
                </c:pt>
                <c:pt idx="6">
                  <c:v>89</c:v>
                </c:pt>
                <c:pt idx="9">
                  <c:v>97</c:v>
                </c:pt>
                <c:pt idx="12">
                  <c:v>100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255</c:v>
                </c:pt>
                <c:pt idx="3">
                  <c:v>273</c:v>
                </c:pt>
                <c:pt idx="6">
                  <c:v>274</c:v>
                </c:pt>
                <c:pt idx="9">
                  <c:v>275</c:v>
                </c:pt>
                <c:pt idx="12">
                  <c:v>279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427</c:v>
                </c:pt>
                <c:pt idx="3">
                  <c:v>372</c:v>
                </c:pt>
                <c:pt idx="6">
                  <c:v>384</c:v>
                </c:pt>
                <c:pt idx="9">
                  <c:v>406</c:v>
                </c:pt>
                <c:pt idx="12">
                  <c:v>399</c:v>
                </c:pt>
              </c:numCache>
            </c:numRef>
          </c:val>
        </c:ser>
        <c:dLbls>
          <c:showLegendKey val="0"/>
          <c:showVal val="0"/>
          <c:showCatName val="0"/>
          <c:showSerName val="0"/>
          <c:showPercent val="0"/>
          <c:showBubbleSize val="0"/>
        </c:dLbls>
        <c:gapWidth val="100"/>
        <c:overlap val="100"/>
        <c:axId val="3484672"/>
        <c:axId val="349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223</c:v>
                </c:pt>
                <c:pt idx="2">
                  <c:v>#N/A</c:v>
                </c:pt>
                <c:pt idx="3">
                  <c:v>#N/A</c:v>
                </c:pt>
                <c:pt idx="4">
                  <c:v>161</c:v>
                </c:pt>
                <c:pt idx="5">
                  <c:v>#N/A</c:v>
                </c:pt>
                <c:pt idx="6">
                  <c:v>#N/A</c:v>
                </c:pt>
                <c:pt idx="7">
                  <c:v>175</c:v>
                </c:pt>
                <c:pt idx="8">
                  <c:v>#N/A</c:v>
                </c:pt>
                <c:pt idx="9">
                  <c:v>#N/A</c:v>
                </c:pt>
                <c:pt idx="10">
                  <c:v>182</c:v>
                </c:pt>
                <c:pt idx="11">
                  <c:v>#N/A</c:v>
                </c:pt>
                <c:pt idx="12">
                  <c:v>#N/A</c:v>
                </c:pt>
                <c:pt idx="13">
                  <c:v>178</c:v>
                </c:pt>
                <c:pt idx="14">
                  <c:v>#N/A</c:v>
                </c:pt>
              </c:numCache>
            </c:numRef>
          </c:val>
          <c:smooth val="0"/>
        </c:ser>
        <c:dLbls>
          <c:showLegendKey val="0"/>
          <c:showVal val="0"/>
          <c:showCatName val="0"/>
          <c:showSerName val="0"/>
          <c:showPercent val="0"/>
          <c:showBubbleSize val="0"/>
        </c:dLbls>
        <c:marker val="1"/>
        <c:smooth val="0"/>
        <c:axId val="3484672"/>
        <c:axId val="3495040"/>
      </c:lineChart>
      <c:catAx>
        <c:axId val="34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5040"/>
        <c:crosses val="autoZero"/>
        <c:auto val="1"/>
        <c:lblAlgn val="ctr"/>
        <c:lblOffset val="100"/>
        <c:tickLblSkip val="1"/>
        <c:tickMarkSkip val="1"/>
        <c:noMultiLvlLbl val="0"/>
      </c:catAx>
      <c:valAx>
        <c:axId val="349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7210</c:v>
                </c:pt>
                <c:pt idx="5">
                  <c:v>7131</c:v>
                </c:pt>
                <c:pt idx="8">
                  <c:v>7034</c:v>
                </c:pt>
                <c:pt idx="11">
                  <c:v>7182</c:v>
                </c:pt>
                <c:pt idx="14">
                  <c:v>6989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2895</c:v>
                </c:pt>
                <c:pt idx="5">
                  <c:v>2998</c:v>
                </c:pt>
                <c:pt idx="8">
                  <c:v>3020</c:v>
                </c:pt>
                <c:pt idx="11">
                  <c:v>3023</c:v>
                </c:pt>
                <c:pt idx="14">
                  <c:v>3086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110</c:v>
                </c:pt>
                <c:pt idx="3">
                  <c:v>162</c:v>
                </c:pt>
                <c:pt idx="6">
                  <c:v>139</c:v>
                </c:pt>
                <c:pt idx="9">
                  <c:v>126</c:v>
                </c:pt>
                <c:pt idx="12">
                  <c:v>121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855</c:v>
                </c:pt>
                <c:pt idx="3">
                  <c:v>849</c:v>
                </c:pt>
                <c:pt idx="6">
                  <c:v>842</c:v>
                </c:pt>
                <c:pt idx="9">
                  <c:v>805</c:v>
                </c:pt>
                <c:pt idx="12">
                  <c:v>770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589</c:v>
                </c:pt>
                <c:pt idx="3">
                  <c:v>560</c:v>
                </c:pt>
                <c:pt idx="6">
                  <c:v>540</c:v>
                </c:pt>
                <c:pt idx="9">
                  <c:v>492</c:v>
                </c:pt>
                <c:pt idx="12">
                  <c:v>472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4513</c:v>
                </c:pt>
                <c:pt idx="3">
                  <c:v>4154</c:v>
                </c:pt>
                <c:pt idx="6">
                  <c:v>3840</c:v>
                </c:pt>
                <c:pt idx="9">
                  <c:v>3674</c:v>
                </c:pt>
                <c:pt idx="12">
                  <c:v>3457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67</c:v>
                </c:pt>
                <c:pt idx="3">
                  <c:v>52</c:v>
                </c:pt>
                <c:pt idx="6">
                  <c:v>38</c:v>
                </c:pt>
                <c:pt idx="9">
                  <c:v>23</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4128</c:v>
                </c:pt>
                <c:pt idx="3">
                  <c:v>4189</c:v>
                </c:pt>
                <c:pt idx="6">
                  <c:v>4235</c:v>
                </c:pt>
                <c:pt idx="9">
                  <c:v>4460</c:v>
                </c:pt>
                <c:pt idx="12">
                  <c:v>4695</c:v>
                </c:pt>
              </c:numCache>
            </c:numRef>
          </c:val>
        </c:ser>
        <c:dLbls>
          <c:showLegendKey val="0"/>
          <c:showVal val="0"/>
          <c:showCatName val="0"/>
          <c:showSerName val="0"/>
          <c:showPercent val="0"/>
          <c:showBubbleSize val="0"/>
        </c:dLbls>
        <c:gapWidth val="100"/>
        <c:overlap val="100"/>
        <c:axId val="82388480"/>
        <c:axId val="8239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2388480"/>
        <c:axId val="82390400"/>
      </c:lineChart>
      <c:catAx>
        <c:axId val="8238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390400"/>
        <c:crosses val="autoZero"/>
        <c:auto val="1"/>
        <c:lblAlgn val="ctr"/>
        <c:lblOffset val="100"/>
        <c:tickLblSkip val="1"/>
        <c:tickMarkSkip val="1"/>
        <c:noMultiLvlLbl val="0"/>
      </c:catAx>
      <c:valAx>
        <c:axId val="8239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38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497536"/>
        <c:axId val="106499456"/>
      </c:scatterChart>
      <c:valAx>
        <c:axId val="106497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499456"/>
        <c:crosses val="autoZero"/>
        <c:crossBetween val="midCat"/>
      </c:valAx>
      <c:valAx>
        <c:axId val="106499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49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9.1999999999999993</c:v>
                </c:pt>
                <c:pt idx="1">
                  <c:v>7.2</c:v>
                </c:pt>
                <c:pt idx="2">
                  <c:v>5.7</c:v>
                </c:pt>
                <c:pt idx="3">
                  <c:v>5.3</c:v>
                </c:pt>
                <c:pt idx="4">
                  <c:v>5.4</c:v>
                </c:pt>
              </c:numCache>
            </c:numRef>
          </c:xVal>
          <c:yVal>
            <c:numRef>
              <c:f>公会計指標分析・財政指標組合せ分析表!$K$73:$O$73</c:f>
              <c:numCache>
                <c:formatCode>#,##0.0;"▲ "#,##0.0</c:formatCode>
                <c:ptCount val="5"/>
                <c:pt idx="0">
                  <c:v>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8.5</c:v>
                </c:pt>
              </c:numCache>
            </c:numRef>
          </c:xVal>
          <c:yVal>
            <c:numRef>
              <c:f>公会計指標分析・財政指標組合せ分析表!$K$77:$O$77</c:f>
              <c:numCache>
                <c:formatCode>#,##0.0;"▲ "#,##0.0</c:formatCode>
                <c:ptCount val="5"/>
                <c:pt idx="0">
                  <c:v>28.6</c:v>
                </c:pt>
                <c:pt idx="1">
                  <c:v>34.299999999999997</c:v>
                </c:pt>
                <c:pt idx="2">
                  <c:v>24.3</c:v>
                </c:pt>
                <c:pt idx="3">
                  <c:v>0</c:v>
                </c:pt>
                <c:pt idx="4">
                  <c:v>44.9</c:v>
                </c:pt>
              </c:numCache>
            </c:numRef>
          </c:yVal>
          <c:smooth val="0"/>
        </c:ser>
        <c:dLbls>
          <c:showLegendKey val="0"/>
          <c:showVal val="0"/>
          <c:showCatName val="0"/>
          <c:showSerName val="0"/>
          <c:showPercent val="0"/>
          <c:showBubbleSize val="0"/>
        </c:dLbls>
        <c:axId val="106545536"/>
        <c:axId val="106547456"/>
      </c:scatterChart>
      <c:valAx>
        <c:axId val="106545536"/>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547456"/>
        <c:crosses val="autoZero"/>
        <c:crossBetween val="midCat"/>
      </c:valAx>
      <c:valAx>
        <c:axId val="106547456"/>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54553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latin typeface="+mj-ea"/>
              <a:ea typeface="+mj-ea"/>
              <a:cs typeface="+mn-cs"/>
            </a:rPr>
            <a:t>元利償還金は、</a:t>
          </a:r>
          <a:r>
            <a:rPr lang="ja-JP" altLang="ja-JP" sz="1200" b="0" i="0" baseline="0">
              <a:solidFill>
                <a:schemeClr val="dk1"/>
              </a:solidFill>
              <a:latin typeface="+mj-ea"/>
              <a:ea typeface="+mj-ea"/>
              <a:cs typeface="+mn-cs"/>
            </a:rPr>
            <a:t>過去の大型事業の償還金の完済と</a:t>
          </a:r>
          <a:r>
            <a:rPr lang="ja-JP" altLang="en-US" sz="1200" b="0" i="0" baseline="0">
              <a:solidFill>
                <a:schemeClr val="dk1"/>
              </a:solidFill>
              <a:latin typeface="+mj-ea"/>
              <a:ea typeface="+mj-ea"/>
              <a:cs typeface="+mn-cs"/>
            </a:rPr>
            <a:t>近年の</a:t>
          </a:r>
          <a:r>
            <a:rPr lang="ja-JP" altLang="ja-JP" sz="1200" b="0" i="0" baseline="0">
              <a:solidFill>
                <a:schemeClr val="dk1"/>
              </a:solidFill>
              <a:latin typeface="+mj-ea"/>
              <a:ea typeface="+mj-ea"/>
              <a:cs typeface="+mn-cs"/>
            </a:rPr>
            <a:t>起債事業の抑制により減少</a:t>
          </a:r>
          <a:r>
            <a:rPr lang="ja-JP" altLang="en-US" sz="1200" b="0" i="0" baseline="0">
              <a:solidFill>
                <a:schemeClr val="dk1"/>
              </a:solidFill>
              <a:latin typeface="+mj-ea"/>
              <a:ea typeface="+mj-ea"/>
              <a:cs typeface="+mn-cs"/>
            </a:rPr>
            <a:t>傾向で推移しており、</a:t>
          </a:r>
          <a:r>
            <a:rPr lang="en-US" altLang="ja-JP" sz="1200" b="0" i="0" baseline="0">
              <a:solidFill>
                <a:schemeClr val="dk1"/>
              </a:solidFill>
              <a:latin typeface="+mj-ea"/>
              <a:ea typeface="+mj-ea"/>
              <a:cs typeface="+mn-cs"/>
            </a:rPr>
            <a:t>27</a:t>
          </a:r>
          <a:r>
            <a:rPr lang="ja-JP" altLang="en-US" sz="1200" b="0" i="0" baseline="0">
              <a:solidFill>
                <a:schemeClr val="dk1"/>
              </a:solidFill>
              <a:latin typeface="+mj-ea"/>
              <a:ea typeface="+mj-ea"/>
              <a:cs typeface="+mn-cs"/>
            </a:rPr>
            <a:t>年度は、</a:t>
          </a:r>
          <a:r>
            <a:rPr lang="en-US" altLang="ja-JP" sz="1200" b="0" i="0" baseline="0">
              <a:solidFill>
                <a:schemeClr val="dk1"/>
              </a:solidFill>
              <a:latin typeface="+mj-ea"/>
              <a:ea typeface="+mj-ea"/>
              <a:cs typeface="+mn-cs"/>
            </a:rPr>
            <a:t>10</a:t>
          </a:r>
          <a:r>
            <a:rPr lang="ja-JP" altLang="en-US" sz="1200" b="0" i="0" baseline="0">
              <a:solidFill>
                <a:schemeClr val="dk1"/>
              </a:solidFill>
              <a:latin typeface="+mj-ea"/>
              <a:ea typeface="+mj-ea"/>
              <a:cs typeface="+mn-cs"/>
            </a:rPr>
            <a:t>年前に借り入れた臨時財政対策債などの政府資金の利率見直しにより利子が減少したこともあり、前年度より微減となった。一方、公営企業債の元利償還金に対する繰入金（主に公共下水道事業）及び組合等が起こした地方債の元利償還金に対する負担金等（伊那中央行政組合等）は増加傾向であり、また、</a:t>
          </a:r>
          <a:r>
            <a:rPr lang="ja-JP" altLang="ja-JP" sz="1200" b="0" i="0" baseline="0">
              <a:solidFill>
                <a:schemeClr val="dk1"/>
              </a:solidFill>
              <a:latin typeface="+mj-ea"/>
              <a:ea typeface="+mj-ea"/>
              <a:cs typeface="+mn-cs"/>
            </a:rPr>
            <a:t>最近は</a:t>
          </a:r>
          <a:r>
            <a:rPr lang="ja-JP" altLang="en-US" sz="1200" b="0" i="0" baseline="0">
              <a:solidFill>
                <a:schemeClr val="dk1"/>
              </a:solidFill>
              <a:latin typeface="+mj-ea"/>
              <a:ea typeface="+mj-ea"/>
              <a:cs typeface="+mn-cs"/>
            </a:rPr>
            <a:t>人口増に伴い</a:t>
          </a:r>
          <a:r>
            <a:rPr lang="ja-JP" altLang="ja-JP" sz="1200" b="0" i="0" baseline="0">
              <a:solidFill>
                <a:schemeClr val="dk1"/>
              </a:solidFill>
              <a:latin typeface="+mj-ea"/>
              <a:ea typeface="+mj-ea"/>
              <a:cs typeface="+mn-cs"/>
            </a:rPr>
            <a:t>保育園・小学校の増改築などの</a:t>
          </a:r>
          <a:r>
            <a:rPr lang="ja-JP" altLang="en-US" sz="1200" b="0" i="0" baseline="0">
              <a:solidFill>
                <a:schemeClr val="dk1"/>
              </a:solidFill>
              <a:latin typeface="+mj-ea"/>
              <a:ea typeface="+mj-ea"/>
              <a:cs typeface="+mn-cs"/>
            </a:rPr>
            <a:t>大型</a:t>
          </a:r>
          <a:r>
            <a:rPr kumimoji="1" lang="ja-JP" altLang="ja-JP" sz="1200">
              <a:solidFill>
                <a:schemeClr val="dk1"/>
              </a:solidFill>
              <a:latin typeface="+mj-ea"/>
              <a:ea typeface="+mj-ea"/>
              <a:cs typeface="+mn-cs"/>
            </a:rPr>
            <a:t>事業を</a:t>
          </a:r>
          <a:r>
            <a:rPr kumimoji="1" lang="ja-JP" altLang="en-US" sz="1200">
              <a:solidFill>
                <a:schemeClr val="dk1"/>
              </a:solidFill>
              <a:latin typeface="+mj-ea"/>
              <a:ea typeface="+mj-ea"/>
              <a:cs typeface="+mn-cs"/>
            </a:rPr>
            <a:t>起債により</a:t>
          </a:r>
          <a:r>
            <a:rPr kumimoji="1" lang="ja-JP" altLang="ja-JP" sz="1200">
              <a:solidFill>
                <a:schemeClr val="dk1"/>
              </a:solidFill>
              <a:latin typeface="+mj-ea"/>
              <a:ea typeface="+mj-ea"/>
              <a:cs typeface="+mn-cs"/>
            </a:rPr>
            <a:t>実施し</a:t>
          </a:r>
          <a:r>
            <a:rPr kumimoji="1" lang="ja-JP" altLang="en-US" sz="1200">
              <a:solidFill>
                <a:schemeClr val="dk1"/>
              </a:solidFill>
              <a:latin typeface="+mj-ea"/>
              <a:ea typeface="+mj-ea"/>
              <a:cs typeface="+mn-cs"/>
            </a:rPr>
            <a:t>ており</a:t>
          </a:r>
          <a:r>
            <a:rPr kumimoji="1" lang="ja-JP" altLang="ja-JP" sz="1200">
              <a:solidFill>
                <a:schemeClr val="dk1"/>
              </a:solidFill>
              <a:latin typeface="+mj-ea"/>
              <a:ea typeface="+mj-ea"/>
              <a:cs typeface="+mn-cs"/>
            </a:rPr>
            <a:t>、今後も実施</a:t>
          </a:r>
          <a:r>
            <a:rPr kumimoji="1" lang="ja-JP" altLang="en-US" sz="1200">
              <a:solidFill>
                <a:schemeClr val="dk1"/>
              </a:solidFill>
              <a:latin typeface="+mj-ea"/>
              <a:ea typeface="+mj-ea"/>
              <a:cs typeface="+mn-cs"/>
            </a:rPr>
            <a:t>を要する見込みである。この</a:t>
          </a:r>
          <a:r>
            <a:rPr kumimoji="1" lang="ja-JP" altLang="ja-JP" sz="1200">
              <a:solidFill>
                <a:schemeClr val="dk1"/>
              </a:solidFill>
              <a:latin typeface="+mj-ea"/>
              <a:ea typeface="+mj-ea"/>
              <a:cs typeface="+mn-cs"/>
            </a:rPr>
            <a:t>ため、</a:t>
          </a:r>
          <a:r>
            <a:rPr kumimoji="1" lang="ja-JP" altLang="en-US" sz="1200">
              <a:solidFill>
                <a:schemeClr val="dk1"/>
              </a:solidFill>
              <a:latin typeface="+mj-ea"/>
              <a:ea typeface="+mj-ea"/>
              <a:cs typeface="+mn-cs"/>
            </a:rPr>
            <a:t>今後は実質公債費比率が上昇し、当面高止まりとなる見込みで</a:t>
          </a:r>
          <a:r>
            <a:rPr kumimoji="1" lang="ja-JP" altLang="ja-JP" sz="1200">
              <a:solidFill>
                <a:schemeClr val="dk1"/>
              </a:solidFill>
              <a:latin typeface="+mj-ea"/>
              <a:ea typeface="+mj-ea"/>
              <a:cs typeface="+mn-cs"/>
            </a:rPr>
            <a:t>ある。</a:t>
          </a:r>
          <a:r>
            <a:rPr lang="ja-JP" altLang="ja-JP" sz="1200">
              <a:solidFill>
                <a:schemeClr val="dk1"/>
              </a:solidFill>
              <a:latin typeface="+mj-ea"/>
              <a:ea typeface="+mj-ea"/>
              <a:cs typeface="+mn-cs"/>
            </a:rPr>
            <a:t>交付税措置のある有利な地方債を活用するとともに、新規の公債費増加分が、既往分の元利償還金に返済額を上回らないことを基本としていく。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latin typeface="+mj-ea"/>
              <a:ea typeface="+mj-ea"/>
              <a:cs typeface="+mn-cs"/>
            </a:rPr>
            <a:t>一般会計に関わる地方債は、臨時財政対策債の発行が続</a:t>
          </a:r>
          <a:r>
            <a:rPr lang="ja-JP" altLang="en-US" sz="1200">
              <a:solidFill>
                <a:schemeClr val="dk1"/>
              </a:solidFill>
              <a:latin typeface="+mj-ea"/>
              <a:ea typeface="+mj-ea"/>
              <a:cs typeface="+mn-cs"/>
            </a:rPr>
            <a:t>き、</a:t>
          </a:r>
          <a:r>
            <a:rPr lang="ja-JP" altLang="ja-JP" sz="1200">
              <a:solidFill>
                <a:schemeClr val="dk1"/>
              </a:solidFill>
              <a:latin typeface="+mj-ea"/>
              <a:ea typeface="+mj-ea"/>
              <a:cs typeface="+mn-cs"/>
            </a:rPr>
            <a:t>近年は起債による</a:t>
          </a:r>
          <a:r>
            <a:rPr kumimoji="1" lang="ja-JP" altLang="ja-JP" sz="1200">
              <a:solidFill>
                <a:schemeClr val="dk1"/>
              </a:solidFill>
              <a:latin typeface="+mj-ea"/>
              <a:ea typeface="+mj-ea"/>
              <a:cs typeface="+mn-cs"/>
            </a:rPr>
            <a:t>人口増対策事業を多く実施しているため、今後も現在高</a:t>
          </a:r>
          <a:r>
            <a:rPr kumimoji="1" lang="ja-JP" altLang="en-US" sz="1200">
              <a:solidFill>
                <a:schemeClr val="dk1"/>
              </a:solidFill>
              <a:latin typeface="+mj-ea"/>
              <a:ea typeface="+mj-ea"/>
              <a:cs typeface="+mn-cs"/>
            </a:rPr>
            <a:t>が</a:t>
          </a:r>
          <a:r>
            <a:rPr kumimoji="1" lang="ja-JP" altLang="ja-JP" sz="1200">
              <a:solidFill>
                <a:schemeClr val="dk1"/>
              </a:solidFill>
              <a:latin typeface="+mj-ea"/>
              <a:ea typeface="+mj-ea"/>
              <a:cs typeface="+mn-cs"/>
            </a:rPr>
            <a:t>増加傾向となる見込みである。</a:t>
          </a:r>
          <a:r>
            <a:rPr lang="ja-JP" altLang="ja-JP" sz="1200">
              <a:solidFill>
                <a:schemeClr val="dk1"/>
              </a:solidFill>
              <a:latin typeface="+mj-ea"/>
              <a:ea typeface="+mj-ea"/>
              <a:cs typeface="+mn-cs"/>
            </a:rPr>
            <a:t>一方、公営企業債等繰入見込み額は、下水道の本管敷設がおおむね完了したこと等により減少傾向となっている。また、充当可能財源等は、</a:t>
          </a:r>
          <a:r>
            <a:rPr lang="ja-JP" altLang="en-US" sz="1200">
              <a:solidFill>
                <a:schemeClr val="dk1"/>
              </a:solidFill>
              <a:latin typeface="+mj-ea"/>
              <a:ea typeface="+mj-ea"/>
              <a:cs typeface="+mn-cs"/>
            </a:rPr>
            <a:t>継続的に</a:t>
          </a:r>
          <a:r>
            <a:rPr lang="ja-JP" altLang="ja-JP" sz="1200">
              <a:solidFill>
                <a:schemeClr val="dk1"/>
              </a:solidFill>
              <a:latin typeface="+mj-ea"/>
              <a:ea typeface="+mj-ea"/>
              <a:cs typeface="+mn-cs"/>
            </a:rPr>
            <a:t>基金の</a:t>
          </a:r>
          <a:r>
            <a:rPr lang="ja-JP" altLang="en-US" sz="1200">
              <a:solidFill>
                <a:schemeClr val="dk1"/>
              </a:solidFill>
              <a:latin typeface="+mj-ea"/>
              <a:ea typeface="+mj-ea"/>
              <a:cs typeface="+mn-cs"/>
            </a:rPr>
            <a:t>積み立てを行ってきたため増加してきたが、今後は</a:t>
          </a:r>
          <a:r>
            <a:rPr kumimoji="1" lang="ja-JP" altLang="ja-JP" sz="1200">
              <a:solidFill>
                <a:schemeClr val="dk1"/>
              </a:solidFill>
              <a:latin typeface="+mj-ea"/>
              <a:ea typeface="+mj-ea"/>
              <a:cs typeface="+mn-cs"/>
            </a:rPr>
            <a:t>人口増対策事業</a:t>
          </a:r>
          <a:r>
            <a:rPr kumimoji="1" lang="ja-JP" altLang="en-US" sz="1200">
              <a:solidFill>
                <a:schemeClr val="dk1"/>
              </a:solidFill>
              <a:latin typeface="+mj-ea"/>
              <a:ea typeface="+mj-ea"/>
              <a:cs typeface="+mn-cs"/>
            </a:rPr>
            <a:t>等の大型事業の財源として取り崩す予定であり、積み立ては難しくなっていくため、減少していく見込みである。今後の起債事業については、極力抑制し、必要なものは起債残高とのバランスを見ながら計画的に実施し、健全財政を維持したい。</a:t>
          </a:r>
          <a:endParaRPr lang="ja-JP" altLang="ja-JP" sz="12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15,155
14,861
40.99
6,434,070
6,049,375
289,417
3,968,480
4,694,720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15,155
14,861
40.99
6,434,070
6,049,375
289,417
3,968,480
4,694,720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15,155
14,861
40.99
6,434,070
6,049,375
289,417
3,968,480
4,694,720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15,155
14,861
40.99
6,434,070
6,049,375
289,417
3,968,480
4,694,720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j-ea"/>
              <a:ea typeface="+mj-ea"/>
              <a:cs typeface="+mn-cs"/>
            </a:rPr>
            <a:t>基準財政需要額は</a:t>
          </a:r>
          <a:r>
            <a:rPr lang="ja-JP" altLang="en-US" sz="1200" b="0" i="0" baseline="0">
              <a:solidFill>
                <a:schemeClr val="dk1"/>
              </a:solidFill>
              <a:latin typeface="+mj-ea"/>
              <a:ea typeface="+mj-ea"/>
              <a:cs typeface="+mn-cs"/>
            </a:rPr>
            <a:t>、</a:t>
          </a:r>
          <a:r>
            <a:rPr lang="ja-JP" altLang="ja-JP" sz="1200" b="0" i="0" baseline="0">
              <a:solidFill>
                <a:schemeClr val="dk1"/>
              </a:solidFill>
              <a:latin typeface="+mj-ea"/>
              <a:ea typeface="+mj-ea"/>
              <a:cs typeface="+mn-cs"/>
            </a:rPr>
            <a:t>人口増などに伴い毎年微増で推移して</a:t>
          </a:r>
          <a:r>
            <a:rPr lang="ja-JP" altLang="en-US" sz="1200" b="0" i="0" baseline="0">
              <a:solidFill>
                <a:schemeClr val="dk1"/>
              </a:solidFill>
              <a:latin typeface="+mj-ea"/>
              <a:ea typeface="+mj-ea"/>
              <a:cs typeface="+mn-cs"/>
            </a:rPr>
            <a:t>おり、</a:t>
          </a:r>
          <a:r>
            <a:rPr lang="en-US" altLang="ja-JP" sz="1200" b="0" i="0" baseline="0">
              <a:solidFill>
                <a:schemeClr val="dk1"/>
              </a:solidFill>
              <a:latin typeface="+mj-ea"/>
              <a:ea typeface="+mj-ea"/>
              <a:cs typeface="+mn-cs"/>
            </a:rPr>
            <a:t>27</a:t>
          </a:r>
          <a:r>
            <a:rPr lang="ja-JP" altLang="en-US" sz="1200" b="0" i="0" baseline="0">
              <a:solidFill>
                <a:schemeClr val="dk1"/>
              </a:solidFill>
              <a:latin typeface="+mj-ea"/>
              <a:ea typeface="+mj-ea"/>
              <a:cs typeface="+mn-cs"/>
            </a:rPr>
            <a:t>年度は、人口減少等特別対策事業費の皆増などもあり前年比</a:t>
          </a:r>
          <a:r>
            <a:rPr lang="en-US" altLang="ja-JP" sz="1200" b="0" i="0" baseline="0">
              <a:solidFill>
                <a:schemeClr val="dk1"/>
              </a:solidFill>
              <a:latin typeface="+mj-ea"/>
              <a:ea typeface="+mj-ea"/>
              <a:cs typeface="+mn-cs"/>
            </a:rPr>
            <a:t>4.5</a:t>
          </a:r>
          <a:r>
            <a:rPr lang="ja-JP" altLang="en-US" sz="1200" b="0" i="0" baseline="0">
              <a:solidFill>
                <a:schemeClr val="dk1"/>
              </a:solidFill>
              <a:latin typeface="+mj-ea"/>
              <a:ea typeface="+mj-ea"/>
              <a:cs typeface="+mn-cs"/>
            </a:rPr>
            <a:t>％増となった</a:t>
          </a:r>
          <a:r>
            <a:rPr lang="ja-JP" altLang="ja-JP" sz="1200" b="0" i="0" baseline="0">
              <a:solidFill>
                <a:schemeClr val="dk1"/>
              </a:solidFill>
              <a:latin typeface="+mj-ea"/>
              <a:ea typeface="+mj-ea"/>
              <a:cs typeface="+mn-cs"/>
            </a:rPr>
            <a:t>。</a:t>
          </a:r>
          <a:r>
            <a:rPr lang="ja-JP" altLang="en-US" sz="1200" b="0" i="0" baseline="0">
              <a:solidFill>
                <a:schemeClr val="dk1"/>
              </a:solidFill>
              <a:latin typeface="+mj-ea"/>
              <a:ea typeface="+mj-ea"/>
              <a:cs typeface="+mn-cs"/>
            </a:rPr>
            <a:t>一方、</a:t>
          </a:r>
          <a:r>
            <a:rPr lang="ja-JP" altLang="ja-JP" sz="1200" b="0" i="0" baseline="0">
              <a:solidFill>
                <a:schemeClr val="dk1"/>
              </a:solidFill>
              <a:latin typeface="+mj-ea"/>
              <a:ea typeface="+mj-ea"/>
              <a:cs typeface="+mn-cs"/>
            </a:rPr>
            <a:t>基準財政収入額</a:t>
          </a:r>
          <a:r>
            <a:rPr lang="ja-JP" altLang="en-US" sz="1200" b="0" i="0" baseline="0">
              <a:solidFill>
                <a:schemeClr val="dk1"/>
              </a:solidFill>
              <a:latin typeface="+mj-ea"/>
              <a:ea typeface="+mj-ea"/>
              <a:cs typeface="+mn-cs"/>
            </a:rPr>
            <a:t>は、人口増、</a:t>
          </a:r>
          <a:r>
            <a:rPr kumimoji="1" lang="ja-JP" altLang="ja-JP" sz="1200">
              <a:solidFill>
                <a:schemeClr val="dk1"/>
              </a:solidFill>
              <a:latin typeface="+mj-ea"/>
              <a:ea typeface="+mj-ea"/>
              <a:cs typeface="+mn-cs"/>
            </a:rPr>
            <a:t>所得増</a:t>
          </a:r>
          <a:r>
            <a:rPr lang="ja-JP" altLang="en-US" sz="1200" b="0" i="0" baseline="0">
              <a:solidFill>
                <a:schemeClr val="dk1"/>
              </a:solidFill>
              <a:latin typeface="+mj-ea"/>
              <a:ea typeface="+mj-ea"/>
              <a:cs typeface="+mn-cs"/>
            </a:rPr>
            <a:t>により個人住民税が</a:t>
          </a:r>
          <a:r>
            <a:rPr lang="ja-JP" altLang="ja-JP" sz="1200" b="0" i="0" baseline="0">
              <a:solidFill>
                <a:schemeClr val="dk1"/>
              </a:solidFill>
              <a:latin typeface="+mj-ea"/>
              <a:ea typeface="+mj-ea"/>
              <a:cs typeface="+mn-cs"/>
            </a:rPr>
            <a:t>毎年微増で推移して</a:t>
          </a:r>
          <a:r>
            <a:rPr lang="ja-JP" altLang="en-US" sz="1200" b="0" i="0" baseline="0">
              <a:solidFill>
                <a:schemeClr val="dk1"/>
              </a:solidFill>
              <a:latin typeface="+mj-ea"/>
              <a:ea typeface="+mj-ea"/>
              <a:cs typeface="+mn-cs"/>
            </a:rPr>
            <a:t>おり、</a:t>
          </a:r>
          <a:r>
            <a:rPr lang="en-US" altLang="ja-JP" sz="1200" b="0" i="0" baseline="0">
              <a:solidFill>
                <a:schemeClr val="dk1"/>
              </a:solidFill>
              <a:latin typeface="+mj-ea"/>
              <a:ea typeface="+mj-ea"/>
              <a:cs typeface="+mn-cs"/>
            </a:rPr>
            <a:t>27</a:t>
          </a:r>
          <a:r>
            <a:rPr lang="ja-JP" altLang="ja-JP" sz="1200" b="0" i="0" baseline="0">
              <a:solidFill>
                <a:schemeClr val="dk1"/>
              </a:solidFill>
              <a:latin typeface="+mj-ea"/>
              <a:ea typeface="+mj-ea"/>
              <a:cs typeface="+mn-cs"/>
            </a:rPr>
            <a:t>年度は、</a:t>
          </a:r>
          <a:r>
            <a:rPr lang="ja-JP" altLang="en-US" sz="1200" b="0" i="0" baseline="0">
              <a:solidFill>
                <a:schemeClr val="dk1"/>
              </a:solidFill>
              <a:latin typeface="+mj-ea"/>
              <a:ea typeface="+mj-ea"/>
              <a:cs typeface="+mn-cs"/>
            </a:rPr>
            <a:t>法人税が減となったが個人住民税及び地方消費税交付金の伸びにより</a:t>
          </a:r>
          <a:r>
            <a:rPr lang="ja-JP" altLang="ja-JP" sz="1200" b="0" i="0" baseline="0">
              <a:solidFill>
                <a:schemeClr val="dk1"/>
              </a:solidFill>
              <a:latin typeface="+mj-ea"/>
              <a:ea typeface="+mj-ea"/>
              <a:cs typeface="+mn-cs"/>
            </a:rPr>
            <a:t>前年比</a:t>
          </a:r>
          <a:r>
            <a:rPr lang="en-US" altLang="ja-JP" sz="1200" b="0" i="0" baseline="0">
              <a:solidFill>
                <a:schemeClr val="dk1"/>
              </a:solidFill>
              <a:latin typeface="+mj-ea"/>
              <a:ea typeface="+mj-ea"/>
              <a:cs typeface="+mn-cs"/>
            </a:rPr>
            <a:t>7.3</a:t>
          </a:r>
          <a:r>
            <a:rPr lang="ja-JP" altLang="ja-JP" sz="1200" b="0" i="0" baseline="0">
              <a:solidFill>
                <a:schemeClr val="dk1"/>
              </a:solidFill>
              <a:latin typeface="+mj-ea"/>
              <a:ea typeface="+mj-ea"/>
              <a:cs typeface="+mn-cs"/>
            </a:rPr>
            <a:t>％増となった。財政力指数は</a:t>
          </a:r>
          <a:r>
            <a:rPr lang="ja-JP" altLang="en-US" sz="1200" b="0" i="0" baseline="0">
              <a:solidFill>
                <a:schemeClr val="dk1"/>
              </a:solidFill>
              <a:latin typeface="+mj-ea"/>
              <a:ea typeface="+mj-ea"/>
              <a:cs typeface="+mn-cs"/>
            </a:rPr>
            <a:t>４年連続で</a:t>
          </a:r>
          <a:r>
            <a:rPr lang="ja-JP" altLang="ja-JP" sz="1200" b="0" i="0" baseline="0">
              <a:solidFill>
                <a:schemeClr val="dk1"/>
              </a:solidFill>
              <a:latin typeface="+mj-ea"/>
              <a:ea typeface="+mj-ea"/>
              <a:cs typeface="+mn-cs"/>
            </a:rPr>
            <a:t>同値であり、全国平均、県平均を上回り類似団体内でも上位に位置しているが、今後も税の徴収強化等により収入の確保に努めていく。</a:t>
          </a:r>
          <a:endParaRPr lang="ja-JP" altLang="ja-JP" sz="1200">
            <a:solidFill>
              <a:schemeClr val="dk1"/>
            </a:solidFill>
            <a:latin typeface="+mj-ea"/>
            <a:ea typeface="+mj-ea"/>
            <a:cs typeface="+mn-cs"/>
          </a:endParaRPr>
        </a:p>
        <a:p>
          <a:endParaRPr kumimoji="1" lang="ja-JP" altLang="en-US" sz="1200">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116417</xdr:rowOff>
    </xdr:from>
    <xdr:to>
      <xdr:col>6</xdr:col>
      <xdr:colOff>50800</xdr:colOff>
      <xdr:row>41</xdr:row>
      <xdr:rowOff>46567</xdr:rowOff>
    </xdr:to>
    <xdr:sp macro="" textlink="">
      <xdr:nvSpPr>
        <xdr:cNvPr id="72" name="フローチャート : 判断 71"/>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31344</xdr:rowOff>
    </xdr:from>
    <xdr:ext cx="736600" cy="259045"/>
    <xdr:sp macro="" textlink="">
      <xdr:nvSpPr>
        <xdr:cNvPr id="73" name="テキスト ボックス 72"/>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45508</xdr:rowOff>
    </xdr:from>
    <xdr:to>
      <xdr:col>4</xdr:col>
      <xdr:colOff>533400</xdr:colOff>
      <xdr:row>41</xdr:row>
      <xdr:rowOff>147108</xdr:rowOff>
    </xdr:to>
    <xdr:sp macro="" textlink="">
      <xdr:nvSpPr>
        <xdr:cNvPr id="75" name="フローチャート : 判断 74"/>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76" name="テキスト ボックス 75"/>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167217</xdr:rowOff>
    </xdr:to>
    <xdr:cxnSp macro="">
      <xdr:nvCxnSpPr>
        <xdr:cNvPr id="77" name="直線コネクタ 76"/>
        <xdr:cNvCxnSpPr/>
      </xdr:nvCxnSpPr>
      <xdr:spPr>
        <a:xfrm>
          <a:off x="1447800" y="696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81" name="テキスト ボックス 80"/>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公共下水道事業会計への繰出金の見直し</a:t>
          </a:r>
          <a:r>
            <a:rPr kumimoji="1" lang="ja-JP" altLang="ja-JP" sz="1200">
              <a:solidFill>
                <a:schemeClr val="dk1"/>
              </a:solidFill>
              <a:latin typeface="+mn-lt"/>
              <a:ea typeface="+mn-ea"/>
              <a:cs typeface="+mn-cs"/>
            </a:rPr>
            <a:t>などにより</a:t>
          </a:r>
          <a:r>
            <a:rPr kumimoji="1" lang="ja-JP" altLang="ja-JP" sz="1200">
              <a:solidFill>
                <a:schemeClr val="dk1"/>
              </a:solidFill>
              <a:latin typeface="+mj-ea"/>
              <a:ea typeface="+mj-ea"/>
              <a:cs typeface="+mn-cs"/>
            </a:rPr>
            <a:t>、前年より</a:t>
          </a:r>
          <a:r>
            <a:rPr kumimoji="1" lang="en-US" altLang="ja-JP" sz="1200">
              <a:solidFill>
                <a:schemeClr val="dk1"/>
              </a:solidFill>
              <a:latin typeface="+mj-ea"/>
              <a:ea typeface="+mj-ea"/>
              <a:cs typeface="+mn-cs"/>
            </a:rPr>
            <a:t>2.6</a:t>
          </a:r>
          <a:r>
            <a:rPr kumimoji="1" lang="ja-JP" altLang="ja-JP" sz="1200">
              <a:solidFill>
                <a:schemeClr val="dk1"/>
              </a:solidFill>
              <a:latin typeface="+mj-ea"/>
              <a:ea typeface="+mj-ea"/>
              <a:cs typeface="+mn-cs"/>
            </a:rPr>
            <a:t>％</a:t>
          </a:r>
          <a:r>
            <a:rPr kumimoji="1" lang="ja-JP" altLang="en-US" sz="1200">
              <a:solidFill>
                <a:schemeClr val="dk1"/>
              </a:solidFill>
              <a:latin typeface="+mj-ea"/>
              <a:ea typeface="+mj-ea"/>
              <a:cs typeface="+mn-cs"/>
            </a:rPr>
            <a:t>改善</a:t>
          </a:r>
          <a:r>
            <a:rPr kumimoji="1" lang="ja-JP" altLang="ja-JP" sz="1200">
              <a:solidFill>
                <a:schemeClr val="dk1"/>
              </a:solidFill>
              <a:latin typeface="+mj-ea"/>
              <a:ea typeface="+mj-ea"/>
              <a:cs typeface="+mn-cs"/>
            </a:rPr>
            <a:t>した</a:t>
          </a:r>
          <a:r>
            <a:rPr kumimoji="1" lang="ja-JP" altLang="en-US" sz="1200">
              <a:solidFill>
                <a:schemeClr val="dk1"/>
              </a:solidFill>
              <a:latin typeface="+mj-ea"/>
              <a:ea typeface="+mj-ea"/>
              <a:cs typeface="+mn-cs"/>
            </a:rPr>
            <a:t>。</a:t>
          </a:r>
          <a:r>
            <a:rPr kumimoji="1" lang="ja-JP" altLang="ja-JP" sz="1200">
              <a:solidFill>
                <a:schemeClr val="dk1"/>
              </a:solidFill>
              <a:latin typeface="+mj-ea"/>
              <a:ea typeface="+mj-ea"/>
              <a:cs typeface="+mn-cs"/>
            </a:rPr>
            <a:t>類似団体内では上位に位置しているが、今後は、保育園・小学校増築工事など近年の人口増対策事業にかかる地方債の償還</a:t>
          </a:r>
          <a:r>
            <a:rPr kumimoji="1" lang="ja-JP" altLang="en-US" sz="1200">
              <a:solidFill>
                <a:schemeClr val="dk1"/>
              </a:solidFill>
              <a:latin typeface="+mj-ea"/>
              <a:ea typeface="+mj-ea"/>
              <a:cs typeface="+mn-cs"/>
            </a:rPr>
            <a:t>により公債費が</a:t>
          </a:r>
          <a:r>
            <a:rPr kumimoji="1" lang="ja-JP" altLang="ja-JP" sz="1200">
              <a:solidFill>
                <a:schemeClr val="dk1"/>
              </a:solidFill>
              <a:latin typeface="+mj-ea"/>
              <a:ea typeface="+mj-ea"/>
              <a:cs typeface="+mn-cs"/>
            </a:rPr>
            <a:t>増加</a:t>
          </a:r>
          <a:r>
            <a:rPr kumimoji="1" lang="ja-JP" altLang="en-US" sz="1200">
              <a:solidFill>
                <a:schemeClr val="dk1"/>
              </a:solidFill>
              <a:latin typeface="+mj-ea"/>
              <a:ea typeface="+mj-ea"/>
              <a:cs typeface="+mn-cs"/>
            </a:rPr>
            <a:t>となる見通しである</a:t>
          </a:r>
          <a:r>
            <a:rPr kumimoji="1" lang="ja-JP" altLang="ja-JP" sz="1200">
              <a:solidFill>
                <a:schemeClr val="dk1"/>
              </a:solidFill>
              <a:latin typeface="+mj-ea"/>
              <a:ea typeface="+mj-ea"/>
              <a:cs typeface="+mn-cs"/>
            </a:rPr>
            <a:t>。</a:t>
          </a:r>
          <a:r>
            <a:rPr kumimoji="1" lang="ja-JP" altLang="en-US" sz="1200">
              <a:solidFill>
                <a:schemeClr val="dk1"/>
              </a:solidFill>
              <a:latin typeface="+mj-ea"/>
              <a:ea typeface="+mj-ea"/>
              <a:cs typeface="+mn-cs"/>
            </a:rPr>
            <a:t>また、人件費、物件費、扶助費なども増加傾向である。人口増、所得増に伴い個人住民税の伸びが見込まれるものの、経費の伸びを上回るものではないため、経常収支比率は</a:t>
          </a:r>
          <a:r>
            <a:rPr kumimoji="1" lang="ja-JP" altLang="ja-JP" sz="1200">
              <a:solidFill>
                <a:schemeClr val="dk1"/>
              </a:solidFill>
              <a:latin typeface="+mj-ea"/>
              <a:ea typeface="+mj-ea"/>
              <a:cs typeface="+mn-cs"/>
            </a:rPr>
            <a:t>横ばい又は微増で推移していくものと思われる</a:t>
          </a:r>
          <a:r>
            <a:rPr kumimoji="1" lang="ja-JP" altLang="en-US" sz="1200">
              <a:solidFill>
                <a:schemeClr val="dk1"/>
              </a:solidFill>
              <a:latin typeface="+mj-ea"/>
              <a:ea typeface="+mj-ea"/>
              <a:cs typeface="+mn-cs"/>
            </a:rPr>
            <a:t>。</a:t>
          </a:r>
          <a:r>
            <a:rPr kumimoji="1" lang="ja-JP" altLang="ja-JP" sz="1200">
              <a:solidFill>
                <a:schemeClr val="dk1"/>
              </a:solidFill>
              <a:latin typeface="+mj-ea"/>
              <a:ea typeface="+mj-ea"/>
              <a:cs typeface="+mn-cs"/>
            </a:rPr>
            <a:t>経常経費の削減により硬直化の抑制に努めていく。</a:t>
          </a:r>
          <a:endParaRPr lang="ja-JP" altLang="ja-JP" sz="1200">
            <a:solidFill>
              <a:schemeClr val="dk1"/>
            </a:solidFill>
            <a:latin typeface="+mj-ea"/>
            <a:ea typeface="+mj-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44704</xdr:rowOff>
    </xdr:from>
    <xdr:to>
      <xdr:col>7</xdr:col>
      <xdr:colOff>152400</xdr:colOff>
      <xdr:row>60</xdr:row>
      <xdr:rowOff>170180</xdr:rowOff>
    </xdr:to>
    <xdr:cxnSp macro="">
      <xdr:nvCxnSpPr>
        <xdr:cNvPr id="129" name="直線コネクタ 128"/>
        <xdr:cNvCxnSpPr/>
      </xdr:nvCxnSpPr>
      <xdr:spPr>
        <a:xfrm flipV="1">
          <a:off x="4114800" y="1033170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60</xdr:row>
      <xdr:rowOff>170180</xdr:rowOff>
    </xdr:to>
    <xdr:cxnSp macro="">
      <xdr:nvCxnSpPr>
        <xdr:cNvPr id="132" name="直線コネクタ 131"/>
        <xdr:cNvCxnSpPr/>
      </xdr:nvCxnSpPr>
      <xdr:spPr>
        <a:xfrm>
          <a:off x="3225800" y="102400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124460</xdr:rowOff>
    </xdr:from>
    <xdr:to>
      <xdr:col>4</xdr:col>
      <xdr:colOff>482600</xdr:colOff>
      <xdr:row>60</xdr:row>
      <xdr:rowOff>59182</xdr:rowOff>
    </xdr:to>
    <xdr:cxnSp macro="">
      <xdr:nvCxnSpPr>
        <xdr:cNvPr id="135" name="直線コネクタ 134"/>
        <xdr:cNvCxnSpPr/>
      </xdr:nvCxnSpPr>
      <xdr:spPr>
        <a:xfrm flipV="1">
          <a:off x="2336800" y="1024001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6" name="フローチャート : 判断 135"/>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37" name="テキスト ボックス 136"/>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60</xdr:row>
      <xdr:rowOff>68834</xdr:rowOff>
    </xdr:to>
    <xdr:cxnSp macro="">
      <xdr:nvCxnSpPr>
        <xdr:cNvPr id="138" name="直線コネクタ 137"/>
        <xdr:cNvCxnSpPr/>
      </xdr:nvCxnSpPr>
      <xdr:spPr>
        <a:xfrm flipV="1">
          <a:off x="1447800" y="103461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121666</xdr:rowOff>
    </xdr:from>
    <xdr:to>
      <xdr:col>3</xdr:col>
      <xdr:colOff>330200</xdr:colOff>
      <xdr:row>62</xdr:row>
      <xdr:rowOff>51816</xdr:rowOff>
    </xdr:to>
    <xdr:sp macro="" textlink="">
      <xdr:nvSpPr>
        <xdr:cNvPr id="139" name="フローチャート : 判断 138"/>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36593</xdr:rowOff>
    </xdr:from>
    <xdr:ext cx="762000" cy="259045"/>
    <xdr:sp macro="" textlink="">
      <xdr:nvSpPr>
        <xdr:cNvPr id="140" name="テキスト ボックス 139"/>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1" name="フローチャート : 判断 140"/>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2" name="テキスト ボックス 141"/>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165354</xdr:rowOff>
    </xdr:from>
    <xdr:to>
      <xdr:col>7</xdr:col>
      <xdr:colOff>203200</xdr:colOff>
      <xdr:row>60</xdr:row>
      <xdr:rowOff>95504</xdr:rowOff>
    </xdr:to>
    <xdr:sp macro="" textlink="">
      <xdr:nvSpPr>
        <xdr:cNvPr id="148" name="円/楕円 147"/>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86631</xdr:rowOff>
    </xdr:from>
    <xdr:ext cx="762000" cy="259045"/>
    <xdr:sp macro="" textlink="">
      <xdr:nvSpPr>
        <xdr:cNvPr id="149" name="財政構造の弾力性該当値テキスト"/>
        <xdr:cNvSpPr txBox="1"/>
      </xdr:nvSpPr>
      <xdr:spPr>
        <a:xfrm>
          <a:off x="5041900" y="1020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0" name="円/楕円 149"/>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1" name="テキスト ボックス 150"/>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73660</xdr:rowOff>
    </xdr:from>
    <xdr:to>
      <xdr:col>4</xdr:col>
      <xdr:colOff>533400</xdr:colOff>
      <xdr:row>60</xdr:row>
      <xdr:rowOff>3810</xdr:rowOff>
    </xdr:to>
    <xdr:sp macro="" textlink="">
      <xdr:nvSpPr>
        <xdr:cNvPr id="152" name="円/楕円 151"/>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13987</xdr:rowOff>
    </xdr:from>
    <xdr:ext cx="762000" cy="259045"/>
    <xdr:sp macro="" textlink="">
      <xdr:nvSpPr>
        <xdr:cNvPr id="153" name="テキスト ボックス 152"/>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8382</xdr:rowOff>
    </xdr:from>
    <xdr:to>
      <xdr:col>3</xdr:col>
      <xdr:colOff>330200</xdr:colOff>
      <xdr:row>60</xdr:row>
      <xdr:rowOff>109982</xdr:rowOff>
    </xdr:to>
    <xdr:sp macro="" textlink="">
      <xdr:nvSpPr>
        <xdr:cNvPr id="154" name="円/楕円 153"/>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120159</xdr:rowOff>
    </xdr:from>
    <xdr:ext cx="762000" cy="259045"/>
    <xdr:sp macro="" textlink="">
      <xdr:nvSpPr>
        <xdr:cNvPr id="155" name="テキスト ボックス 154"/>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18034</xdr:rowOff>
    </xdr:from>
    <xdr:to>
      <xdr:col>2</xdr:col>
      <xdr:colOff>127000</xdr:colOff>
      <xdr:row>60</xdr:row>
      <xdr:rowOff>119634</xdr:rowOff>
    </xdr:to>
    <xdr:sp macro="" textlink="">
      <xdr:nvSpPr>
        <xdr:cNvPr id="156" name="円/楕円 155"/>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129811</xdr:rowOff>
    </xdr:from>
    <xdr:ext cx="762000" cy="259045"/>
    <xdr:sp macro="" textlink="">
      <xdr:nvSpPr>
        <xdr:cNvPr id="157" name="テキスト ボックス 156"/>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人口増に伴い</a:t>
          </a:r>
          <a:r>
            <a:rPr kumimoji="1" lang="ja-JP" altLang="ja-JP" sz="1200">
              <a:solidFill>
                <a:schemeClr val="dk1"/>
              </a:solidFill>
              <a:latin typeface="+mn-lt"/>
              <a:ea typeface="+mn-ea"/>
              <a:cs typeface="+mn-cs"/>
            </a:rPr>
            <a:t>保育園・学校関係の臨時職員が年々増加しているため</a:t>
          </a:r>
          <a:r>
            <a:rPr kumimoji="1" lang="ja-JP" altLang="en-US" sz="1200">
              <a:solidFill>
                <a:schemeClr val="dk1"/>
              </a:solidFill>
              <a:latin typeface="+mn-lt"/>
              <a:ea typeface="+mn-ea"/>
              <a:cs typeface="+mn-cs"/>
            </a:rPr>
            <a:t>賃金</a:t>
          </a:r>
          <a:r>
            <a:rPr kumimoji="1" lang="ja-JP" altLang="ja-JP" sz="1200">
              <a:solidFill>
                <a:schemeClr val="dk1"/>
              </a:solidFill>
              <a:latin typeface="+mn-lt"/>
              <a:ea typeface="+mn-ea"/>
              <a:cs typeface="+mn-cs"/>
            </a:rPr>
            <a:t>が</a:t>
          </a:r>
          <a:r>
            <a:rPr kumimoji="1" lang="ja-JP" altLang="en-US" sz="1200">
              <a:solidFill>
                <a:schemeClr val="dk1"/>
              </a:solidFill>
              <a:latin typeface="+mn-lt"/>
              <a:ea typeface="+mn-ea"/>
              <a:cs typeface="+mn-cs"/>
            </a:rPr>
            <a:t>毎年</a:t>
          </a:r>
          <a:r>
            <a:rPr kumimoji="1" lang="ja-JP" altLang="ja-JP" sz="1200">
              <a:solidFill>
                <a:schemeClr val="dk1"/>
              </a:solidFill>
              <a:latin typeface="+mn-lt"/>
              <a:ea typeface="+mn-ea"/>
              <a:cs typeface="+mn-cs"/>
            </a:rPr>
            <a:t>増加してきており、</a:t>
          </a:r>
          <a:r>
            <a:rPr kumimoji="1" lang="ja-JP" altLang="en-US" sz="1200">
              <a:solidFill>
                <a:schemeClr val="dk1"/>
              </a:solidFill>
              <a:latin typeface="+mn-lt"/>
              <a:ea typeface="+mn-ea"/>
              <a:cs typeface="+mn-cs"/>
            </a:rPr>
            <a:t>業務量や電子的システム利用の</a:t>
          </a:r>
          <a:r>
            <a:rPr kumimoji="1" lang="ja-JP" altLang="ja-JP" sz="1200">
              <a:solidFill>
                <a:schemeClr val="dk1"/>
              </a:solidFill>
              <a:latin typeface="+mn-lt"/>
              <a:ea typeface="+mn-ea"/>
              <a:cs typeface="+mn-cs"/>
            </a:rPr>
            <a:t>増加</a:t>
          </a:r>
          <a:r>
            <a:rPr kumimoji="1" lang="ja-JP" altLang="en-US" sz="1200">
              <a:solidFill>
                <a:schemeClr val="dk1"/>
              </a:solidFill>
              <a:latin typeface="+mn-lt"/>
              <a:ea typeface="+mn-ea"/>
              <a:cs typeface="+mn-cs"/>
            </a:rPr>
            <a:t>に伴い、委託料も増加している。</a:t>
          </a:r>
          <a:r>
            <a:rPr kumimoji="1" lang="ja-JP" altLang="ja-JP" sz="1200">
              <a:solidFill>
                <a:schemeClr val="dk1"/>
              </a:solidFill>
              <a:latin typeface="+mn-lt"/>
              <a:ea typeface="+mn-ea"/>
              <a:cs typeface="+mn-cs"/>
            </a:rPr>
            <a:t>このため、人口は増加しているが１人当たり決算額は前年度より増加している。人口も物件費も増加傾向であるため、今後</a:t>
          </a:r>
          <a:r>
            <a:rPr kumimoji="1" lang="ja-JP" altLang="en-US" sz="1200">
              <a:solidFill>
                <a:schemeClr val="dk1"/>
              </a:solidFill>
              <a:latin typeface="+mn-lt"/>
              <a:ea typeface="+mn-ea"/>
              <a:cs typeface="+mn-cs"/>
            </a:rPr>
            <a:t>も</a:t>
          </a:r>
          <a:r>
            <a:rPr kumimoji="1" lang="ja-JP" altLang="ja-JP" sz="1200">
              <a:solidFill>
                <a:schemeClr val="dk1"/>
              </a:solidFill>
              <a:latin typeface="+mn-lt"/>
              <a:ea typeface="+mn-ea"/>
              <a:cs typeface="+mn-cs"/>
            </a:rPr>
            <a:t>横ばい又は微増で推移していくものと思われる。</a:t>
          </a:r>
          <a:endParaRPr lang="ja-JP" altLang="ja-JP" sz="1200"/>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169683</xdr:rowOff>
    </xdr:from>
    <xdr:to>
      <xdr:col>7</xdr:col>
      <xdr:colOff>152400</xdr:colOff>
      <xdr:row>82</xdr:row>
      <xdr:rowOff>13585</xdr:rowOff>
    </xdr:to>
    <xdr:cxnSp macro="">
      <xdr:nvCxnSpPr>
        <xdr:cNvPr id="190" name="直線コネクタ 189"/>
        <xdr:cNvCxnSpPr/>
      </xdr:nvCxnSpPr>
      <xdr:spPr>
        <a:xfrm>
          <a:off x="4114800" y="14057133"/>
          <a:ext cx="8382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133666</xdr:rowOff>
    </xdr:from>
    <xdr:to>
      <xdr:col>6</xdr:col>
      <xdr:colOff>0</xdr:colOff>
      <xdr:row>81</xdr:row>
      <xdr:rowOff>169683</xdr:rowOff>
    </xdr:to>
    <xdr:cxnSp macro="">
      <xdr:nvCxnSpPr>
        <xdr:cNvPr id="193" name="直線コネクタ 192"/>
        <xdr:cNvCxnSpPr/>
      </xdr:nvCxnSpPr>
      <xdr:spPr>
        <a:xfrm>
          <a:off x="3225800" y="14021116"/>
          <a:ext cx="889000" cy="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2820</xdr:rowOff>
    </xdr:from>
    <xdr:to>
      <xdr:col>6</xdr:col>
      <xdr:colOff>50800</xdr:colOff>
      <xdr:row>83</xdr:row>
      <xdr:rowOff>104420</xdr:rowOff>
    </xdr:to>
    <xdr:sp macro="" textlink="">
      <xdr:nvSpPr>
        <xdr:cNvPr id="194" name="フローチャート : 判断 193"/>
        <xdr:cNvSpPr/>
      </xdr:nvSpPr>
      <xdr:spPr>
        <a:xfrm>
          <a:off x="4064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89197</xdr:rowOff>
    </xdr:from>
    <xdr:ext cx="736600" cy="259045"/>
    <xdr:sp macro="" textlink="">
      <xdr:nvSpPr>
        <xdr:cNvPr id="195" name="テキスト ボックス 194"/>
        <xdr:cNvSpPr txBox="1"/>
      </xdr:nvSpPr>
      <xdr:spPr>
        <a:xfrm>
          <a:off x="3733800" y="1431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122746</xdr:rowOff>
    </xdr:from>
    <xdr:to>
      <xdr:col>4</xdr:col>
      <xdr:colOff>482600</xdr:colOff>
      <xdr:row>81</xdr:row>
      <xdr:rowOff>133666</xdr:rowOff>
    </xdr:to>
    <xdr:cxnSp macro="">
      <xdr:nvCxnSpPr>
        <xdr:cNvPr id="196" name="直線コネクタ 195"/>
        <xdr:cNvCxnSpPr/>
      </xdr:nvCxnSpPr>
      <xdr:spPr>
        <a:xfrm>
          <a:off x="2336800" y="14010196"/>
          <a:ext cx="8890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34807</xdr:rowOff>
    </xdr:from>
    <xdr:to>
      <xdr:col>4</xdr:col>
      <xdr:colOff>533400</xdr:colOff>
      <xdr:row>82</xdr:row>
      <xdr:rowOff>136407</xdr:rowOff>
    </xdr:to>
    <xdr:sp macro="" textlink="">
      <xdr:nvSpPr>
        <xdr:cNvPr id="197" name="フローチャート : 判断 196"/>
        <xdr:cNvSpPr/>
      </xdr:nvSpPr>
      <xdr:spPr>
        <a:xfrm>
          <a:off x="3175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121184</xdr:rowOff>
    </xdr:from>
    <xdr:ext cx="762000" cy="259045"/>
    <xdr:sp macro="" textlink="">
      <xdr:nvSpPr>
        <xdr:cNvPr id="198" name="テキスト ボックス 197"/>
        <xdr:cNvSpPr txBox="1"/>
      </xdr:nvSpPr>
      <xdr:spPr>
        <a:xfrm>
          <a:off x="2844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102766</xdr:rowOff>
    </xdr:from>
    <xdr:to>
      <xdr:col>3</xdr:col>
      <xdr:colOff>279400</xdr:colOff>
      <xdr:row>81</xdr:row>
      <xdr:rowOff>122746</xdr:rowOff>
    </xdr:to>
    <xdr:cxnSp macro="">
      <xdr:nvCxnSpPr>
        <xdr:cNvPr id="199" name="直線コネクタ 198"/>
        <xdr:cNvCxnSpPr/>
      </xdr:nvCxnSpPr>
      <xdr:spPr>
        <a:xfrm>
          <a:off x="1447800" y="13990216"/>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4172</xdr:rowOff>
    </xdr:from>
    <xdr:to>
      <xdr:col>3</xdr:col>
      <xdr:colOff>330200</xdr:colOff>
      <xdr:row>82</xdr:row>
      <xdr:rowOff>105772</xdr:rowOff>
    </xdr:to>
    <xdr:sp macro="" textlink="">
      <xdr:nvSpPr>
        <xdr:cNvPr id="200" name="フローチャート : 判断 199"/>
        <xdr:cNvSpPr/>
      </xdr:nvSpPr>
      <xdr:spPr>
        <a:xfrm>
          <a:off x="2286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90549</xdr:rowOff>
    </xdr:from>
    <xdr:ext cx="762000" cy="259045"/>
    <xdr:sp macro="" textlink="">
      <xdr:nvSpPr>
        <xdr:cNvPr id="201" name="テキスト ボックス 200"/>
        <xdr:cNvSpPr txBox="1"/>
      </xdr:nvSpPr>
      <xdr:spPr>
        <a:xfrm>
          <a:off x="1955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147842</xdr:rowOff>
    </xdr:from>
    <xdr:to>
      <xdr:col>2</xdr:col>
      <xdr:colOff>127000</xdr:colOff>
      <xdr:row>83</xdr:row>
      <xdr:rowOff>77992</xdr:rowOff>
    </xdr:to>
    <xdr:sp macro="" textlink="">
      <xdr:nvSpPr>
        <xdr:cNvPr id="202" name="フローチャート : 判断 201"/>
        <xdr:cNvSpPr/>
      </xdr:nvSpPr>
      <xdr:spPr>
        <a:xfrm>
          <a:off x="1397000" y="142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62769</xdr:rowOff>
    </xdr:from>
    <xdr:ext cx="762000" cy="259045"/>
    <xdr:sp macro="" textlink="">
      <xdr:nvSpPr>
        <xdr:cNvPr id="203" name="テキスト ボックス 202"/>
        <xdr:cNvSpPr txBox="1"/>
      </xdr:nvSpPr>
      <xdr:spPr>
        <a:xfrm>
          <a:off x="1066800" y="1429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134235</xdr:rowOff>
    </xdr:from>
    <xdr:to>
      <xdr:col>7</xdr:col>
      <xdr:colOff>203200</xdr:colOff>
      <xdr:row>82</xdr:row>
      <xdr:rowOff>64385</xdr:rowOff>
    </xdr:to>
    <xdr:sp macro="" textlink="">
      <xdr:nvSpPr>
        <xdr:cNvPr id="209" name="円/楕円 208"/>
        <xdr:cNvSpPr/>
      </xdr:nvSpPr>
      <xdr:spPr>
        <a:xfrm>
          <a:off x="4902200" y="140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150762</xdr:rowOff>
    </xdr:from>
    <xdr:ext cx="762000" cy="259045"/>
    <xdr:sp macro="" textlink="">
      <xdr:nvSpPr>
        <xdr:cNvPr id="210" name="人件費・物件費等の状況該当値テキスト"/>
        <xdr:cNvSpPr txBox="1"/>
      </xdr:nvSpPr>
      <xdr:spPr>
        <a:xfrm>
          <a:off x="5041900" y="138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118883</xdr:rowOff>
    </xdr:from>
    <xdr:to>
      <xdr:col>6</xdr:col>
      <xdr:colOff>50800</xdr:colOff>
      <xdr:row>82</xdr:row>
      <xdr:rowOff>49033</xdr:rowOff>
    </xdr:to>
    <xdr:sp macro="" textlink="">
      <xdr:nvSpPr>
        <xdr:cNvPr id="211" name="円/楕円 210"/>
        <xdr:cNvSpPr/>
      </xdr:nvSpPr>
      <xdr:spPr>
        <a:xfrm>
          <a:off x="4064000" y="140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59210</xdr:rowOff>
    </xdr:from>
    <xdr:ext cx="736600" cy="259045"/>
    <xdr:sp macro="" textlink="">
      <xdr:nvSpPr>
        <xdr:cNvPr id="212" name="テキスト ボックス 211"/>
        <xdr:cNvSpPr txBox="1"/>
      </xdr:nvSpPr>
      <xdr:spPr>
        <a:xfrm>
          <a:off x="3733800" y="1377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82866</xdr:rowOff>
    </xdr:from>
    <xdr:to>
      <xdr:col>4</xdr:col>
      <xdr:colOff>533400</xdr:colOff>
      <xdr:row>82</xdr:row>
      <xdr:rowOff>13016</xdr:rowOff>
    </xdr:to>
    <xdr:sp macro="" textlink="">
      <xdr:nvSpPr>
        <xdr:cNvPr id="213" name="円/楕円 212"/>
        <xdr:cNvSpPr/>
      </xdr:nvSpPr>
      <xdr:spPr>
        <a:xfrm>
          <a:off x="3175000" y="139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23193</xdr:rowOff>
    </xdr:from>
    <xdr:ext cx="762000" cy="259045"/>
    <xdr:sp macro="" textlink="">
      <xdr:nvSpPr>
        <xdr:cNvPr id="214" name="テキスト ボックス 213"/>
        <xdr:cNvSpPr txBox="1"/>
      </xdr:nvSpPr>
      <xdr:spPr>
        <a:xfrm>
          <a:off x="2844800" y="1373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71946</xdr:rowOff>
    </xdr:from>
    <xdr:to>
      <xdr:col>3</xdr:col>
      <xdr:colOff>330200</xdr:colOff>
      <xdr:row>82</xdr:row>
      <xdr:rowOff>2096</xdr:rowOff>
    </xdr:to>
    <xdr:sp macro="" textlink="">
      <xdr:nvSpPr>
        <xdr:cNvPr id="215" name="円/楕円 214"/>
        <xdr:cNvSpPr/>
      </xdr:nvSpPr>
      <xdr:spPr>
        <a:xfrm>
          <a:off x="2286000" y="139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12273</xdr:rowOff>
    </xdr:from>
    <xdr:ext cx="762000" cy="259045"/>
    <xdr:sp macro="" textlink="">
      <xdr:nvSpPr>
        <xdr:cNvPr id="216" name="テキスト ボックス 215"/>
        <xdr:cNvSpPr txBox="1"/>
      </xdr:nvSpPr>
      <xdr:spPr>
        <a:xfrm>
          <a:off x="1955800" y="137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51966</xdr:rowOff>
    </xdr:from>
    <xdr:to>
      <xdr:col>2</xdr:col>
      <xdr:colOff>127000</xdr:colOff>
      <xdr:row>81</xdr:row>
      <xdr:rowOff>153566</xdr:rowOff>
    </xdr:to>
    <xdr:sp macro="" textlink="">
      <xdr:nvSpPr>
        <xdr:cNvPr id="217" name="円/楕円 216"/>
        <xdr:cNvSpPr/>
      </xdr:nvSpPr>
      <xdr:spPr>
        <a:xfrm>
          <a:off x="1397000" y="139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163743</xdr:rowOff>
    </xdr:from>
    <xdr:ext cx="762000" cy="259045"/>
    <xdr:sp macro="" textlink="">
      <xdr:nvSpPr>
        <xdr:cNvPr id="218" name="テキスト ボックス 217"/>
        <xdr:cNvSpPr txBox="1"/>
      </xdr:nvSpPr>
      <xdr:spPr>
        <a:xfrm>
          <a:off x="1066800" y="1370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latin typeface="+mn-lt"/>
              <a:ea typeface="+mn-ea"/>
              <a:cs typeface="+mn-cs"/>
            </a:rPr>
            <a:t>前年度</a:t>
          </a:r>
          <a:r>
            <a:rPr lang="ja-JP" altLang="en-US" sz="1200" b="0" i="0" baseline="0">
              <a:solidFill>
                <a:schemeClr val="dk1"/>
              </a:solidFill>
              <a:latin typeface="+mn-lt"/>
              <a:ea typeface="+mn-ea"/>
              <a:cs typeface="+mn-cs"/>
            </a:rPr>
            <a:t>よりやや改善し</a:t>
          </a:r>
          <a:r>
            <a:rPr lang="ja-JP" altLang="ja-JP" sz="1200" b="0" i="0" baseline="0">
              <a:solidFill>
                <a:schemeClr val="dk1"/>
              </a:solidFill>
              <a:latin typeface="+mn-lt"/>
              <a:ea typeface="+mn-ea"/>
              <a:cs typeface="+mn-cs"/>
            </a:rPr>
            <a:t>、類似団体</a:t>
          </a:r>
          <a:r>
            <a:rPr lang="ja-JP" altLang="en-US" sz="1200" b="0" i="0" baseline="0">
              <a:solidFill>
                <a:schemeClr val="dk1"/>
              </a:solidFill>
              <a:latin typeface="+mn-lt"/>
              <a:ea typeface="+mn-ea"/>
              <a:cs typeface="+mn-cs"/>
            </a:rPr>
            <a:t>の平均を下回った</a:t>
          </a:r>
          <a:r>
            <a:rPr lang="ja-JP" altLang="ja-JP" sz="1200" b="0" i="0" baseline="0">
              <a:solidFill>
                <a:schemeClr val="dk1"/>
              </a:solidFill>
              <a:latin typeface="+mn-lt"/>
              <a:ea typeface="+mn-ea"/>
              <a:cs typeface="+mn-cs"/>
            </a:rPr>
            <a:t>が</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全国町村平均を上回っている。引き続き職員給与の適正化に努める。</a:t>
          </a:r>
          <a:endParaRPr lang="ja-JP" altLang="ja-JP" sz="12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116332</xdr:rowOff>
    </xdr:from>
    <xdr:to>
      <xdr:col>24</xdr:col>
      <xdr:colOff>558800</xdr:colOff>
      <xdr:row>84</xdr:row>
      <xdr:rowOff>145287</xdr:rowOff>
    </xdr:to>
    <xdr:cxnSp macro="">
      <xdr:nvCxnSpPr>
        <xdr:cNvPr id="250" name="直線コネクタ 249"/>
        <xdr:cNvCxnSpPr/>
      </xdr:nvCxnSpPr>
      <xdr:spPr>
        <a:xfrm flipV="1">
          <a:off x="16179800" y="14518132"/>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84</xdr:row>
      <xdr:rowOff>154939</xdr:rowOff>
    </xdr:to>
    <xdr:cxnSp macro="">
      <xdr:nvCxnSpPr>
        <xdr:cNvPr id="253" name="直線コネクタ 252"/>
        <xdr:cNvCxnSpPr/>
      </xdr:nvCxnSpPr>
      <xdr:spPr>
        <a:xfrm flipV="1">
          <a:off x="15290800" y="145470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54" name="フローチャート : 判断 253"/>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55" name="テキスト ボックス 254"/>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135128</xdr:rowOff>
    </xdr:to>
    <xdr:cxnSp macro="">
      <xdr:nvCxnSpPr>
        <xdr:cNvPr id="256" name="直線コネクタ 255"/>
        <xdr:cNvCxnSpPr/>
      </xdr:nvCxnSpPr>
      <xdr:spPr>
        <a:xfrm flipV="1">
          <a:off x="14401800" y="14556739"/>
          <a:ext cx="889000" cy="6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57" name="フローチャート : 判断 256"/>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58" name="テキスト ボックス 257"/>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135128</xdr:rowOff>
    </xdr:from>
    <xdr:to>
      <xdr:col>21</xdr:col>
      <xdr:colOff>0</xdr:colOff>
      <xdr:row>89</xdr:row>
      <xdr:rowOff>79502</xdr:rowOff>
    </xdr:to>
    <xdr:cxnSp macro="">
      <xdr:nvCxnSpPr>
        <xdr:cNvPr id="259" name="直線コネクタ 258"/>
        <xdr:cNvCxnSpPr/>
      </xdr:nvCxnSpPr>
      <xdr:spPr>
        <a:xfrm flipV="1">
          <a:off x="13512800" y="152227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0" name="フローチャート : 判断 259"/>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1" name="テキスト ボックス 260"/>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2" name="フローチャート : 判断 261"/>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63" name="テキスト ボックス 262"/>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65532</xdr:rowOff>
    </xdr:from>
    <xdr:to>
      <xdr:col>24</xdr:col>
      <xdr:colOff>609600</xdr:colOff>
      <xdr:row>84</xdr:row>
      <xdr:rowOff>167132</xdr:rowOff>
    </xdr:to>
    <xdr:sp macro="" textlink="">
      <xdr:nvSpPr>
        <xdr:cNvPr id="269" name="円/楕円 268"/>
        <xdr:cNvSpPr/>
      </xdr:nvSpPr>
      <xdr:spPr>
        <a:xfrm>
          <a:off x="169672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82059</xdr:rowOff>
    </xdr:from>
    <xdr:ext cx="762000" cy="259045"/>
    <xdr:sp macro="" textlink="">
      <xdr:nvSpPr>
        <xdr:cNvPr id="270" name="給与水準   （国との比較）該当値テキスト"/>
        <xdr:cNvSpPr txBox="1"/>
      </xdr:nvSpPr>
      <xdr:spPr>
        <a:xfrm>
          <a:off x="17106900" y="1431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1" name="円/楕円 270"/>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2" name="テキスト ボックス 271"/>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3" name="円/楕円 272"/>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74" name="テキスト ボックス 273"/>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84328</xdr:rowOff>
    </xdr:from>
    <xdr:to>
      <xdr:col>21</xdr:col>
      <xdr:colOff>50800</xdr:colOff>
      <xdr:row>89</xdr:row>
      <xdr:rowOff>14478</xdr:rowOff>
    </xdr:to>
    <xdr:sp macro="" textlink="">
      <xdr:nvSpPr>
        <xdr:cNvPr id="275" name="円/楕円 274"/>
        <xdr:cNvSpPr/>
      </xdr:nvSpPr>
      <xdr:spPr>
        <a:xfrm>
          <a:off x="14351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170705</xdr:rowOff>
    </xdr:from>
    <xdr:ext cx="762000" cy="259045"/>
    <xdr:sp macro="" textlink="">
      <xdr:nvSpPr>
        <xdr:cNvPr id="276" name="テキスト ボックス 275"/>
        <xdr:cNvSpPr txBox="1"/>
      </xdr:nvSpPr>
      <xdr:spPr>
        <a:xfrm>
          <a:off x="14020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77" name="円/楕円 276"/>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78" name="テキスト ボックス 277"/>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行政改革大綱（集中改革プラン）により、庁内機構改革とともに計画的に職員数を減員してきたが、当村は人口が増加し続けており、多様化する行政サービスの維持向上を図るため、</a:t>
          </a:r>
          <a:r>
            <a:rPr lang="ja-JP" altLang="en-US" sz="1200" b="0" i="0" baseline="0">
              <a:solidFill>
                <a:schemeClr val="dk1"/>
              </a:solidFill>
              <a:latin typeface="+mn-lt"/>
              <a:ea typeface="+mn-ea"/>
              <a:cs typeface="+mn-cs"/>
            </a:rPr>
            <a:t>前</a:t>
          </a:r>
          <a:r>
            <a:rPr lang="ja-JP" altLang="ja-JP" sz="1200" b="0" i="0" baseline="0">
              <a:solidFill>
                <a:schemeClr val="dk1"/>
              </a:solidFill>
              <a:latin typeface="+mn-lt"/>
              <a:ea typeface="+mn-ea"/>
              <a:cs typeface="+mn-cs"/>
            </a:rPr>
            <a:t>年度</a:t>
          </a:r>
          <a:r>
            <a:rPr lang="ja-JP" altLang="en-US" sz="1200" b="0" i="0" baseline="0">
              <a:solidFill>
                <a:schemeClr val="dk1"/>
              </a:solidFill>
              <a:latin typeface="+mn-lt"/>
              <a:ea typeface="+mn-ea"/>
              <a:cs typeface="+mn-cs"/>
            </a:rPr>
            <a:t>に引き続き</a:t>
          </a:r>
          <a:r>
            <a:rPr lang="ja-JP" altLang="ja-JP" sz="1200" b="0" i="0" baseline="0">
              <a:solidFill>
                <a:schemeClr val="dk1"/>
              </a:solidFill>
              <a:latin typeface="+mn-lt"/>
              <a:ea typeface="+mn-ea"/>
              <a:cs typeface="+mn-cs"/>
            </a:rPr>
            <a:t>職員を増員した</a:t>
          </a:r>
          <a:r>
            <a:rPr lang="ja-JP" altLang="en-US" sz="1200" b="0" i="0" baseline="0">
              <a:solidFill>
                <a:schemeClr val="dk1"/>
              </a:solidFill>
              <a:latin typeface="+mn-lt"/>
              <a:ea typeface="+mn-ea"/>
              <a:cs typeface="+mn-cs"/>
            </a:rPr>
            <a:t>。近年は人口、職員ともに増となっており、人口当たりの職員数はおおむね横ばいで推移している。</a:t>
          </a:r>
          <a:r>
            <a:rPr lang="ja-JP" altLang="ja-JP" sz="1200" b="0" i="0" baseline="0">
              <a:solidFill>
                <a:schemeClr val="dk1"/>
              </a:solidFill>
              <a:latin typeface="+mn-lt"/>
              <a:ea typeface="+mn-ea"/>
              <a:cs typeface="+mn-cs"/>
            </a:rPr>
            <a:t>類似団体との均衡</a:t>
          </a:r>
          <a:r>
            <a:rPr lang="ja-JP" altLang="en-US" sz="1200" b="0" i="0" baseline="0">
              <a:solidFill>
                <a:schemeClr val="dk1"/>
              </a:solidFill>
              <a:latin typeface="+mn-lt"/>
              <a:ea typeface="+mn-ea"/>
              <a:cs typeface="+mn-cs"/>
            </a:rPr>
            <a:t>や</a:t>
          </a:r>
          <a:r>
            <a:rPr lang="ja-JP" altLang="ja-JP" sz="1200" b="0" i="0" baseline="0">
              <a:solidFill>
                <a:schemeClr val="dk1"/>
              </a:solidFill>
              <a:latin typeface="+mn-lt"/>
              <a:ea typeface="+mn-ea"/>
              <a:cs typeface="+mn-cs"/>
            </a:rPr>
            <a:t>事業量</a:t>
          </a:r>
          <a:r>
            <a:rPr lang="ja-JP" altLang="en-US" sz="1200" b="0" i="0" baseline="0">
              <a:solidFill>
                <a:schemeClr val="dk1"/>
              </a:solidFill>
              <a:latin typeface="+mn-lt"/>
              <a:ea typeface="+mn-ea"/>
              <a:cs typeface="+mn-cs"/>
            </a:rPr>
            <a:t>を考慮しながら適切な定員管理に努める</a:t>
          </a:r>
          <a:r>
            <a:rPr lang="ja-JP" altLang="ja-JP" sz="1200" b="0" i="0" baseline="0">
              <a:solidFill>
                <a:schemeClr val="dk1"/>
              </a:solidFill>
              <a:latin typeface="+mn-lt"/>
              <a:ea typeface="+mn-ea"/>
              <a:cs typeface="+mn-cs"/>
            </a:rPr>
            <a:t>。</a:t>
          </a:r>
          <a:endParaRPr lang="ja-JP" altLang="ja-JP" sz="12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132352</xdr:rowOff>
    </xdr:from>
    <xdr:to>
      <xdr:col>24</xdr:col>
      <xdr:colOff>558800</xdr:colOff>
      <xdr:row>62</xdr:row>
      <xdr:rowOff>137523</xdr:rowOff>
    </xdr:to>
    <xdr:cxnSp macro="">
      <xdr:nvCxnSpPr>
        <xdr:cNvPr id="315" name="直線コネクタ 314"/>
        <xdr:cNvCxnSpPr/>
      </xdr:nvCxnSpPr>
      <xdr:spPr>
        <a:xfrm>
          <a:off x="16179800" y="1076225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6"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127181</xdr:rowOff>
    </xdr:from>
    <xdr:to>
      <xdr:col>23</xdr:col>
      <xdr:colOff>406400</xdr:colOff>
      <xdr:row>62</xdr:row>
      <xdr:rowOff>132352</xdr:rowOff>
    </xdr:to>
    <xdr:cxnSp macro="">
      <xdr:nvCxnSpPr>
        <xdr:cNvPr id="318" name="直線コネクタ 317"/>
        <xdr:cNvCxnSpPr/>
      </xdr:nvCxnSpPr>
      <xdr:spPr>
        <a:xfrm>
          <a:off x="15290800" y="1075708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146231</xdr:rowOff>
    </xdr:from>
    <xdr:to>
      <xdr:col>23</xdr:col>
      <xdr:colOff>457200</xdr:colOff>
      <xdr:row>64</xdr:row>
      <xdr:rowOff>76381</xdr:rowOff>
    </xdr:to>
    <xdr:sp macro="" textlink="">
      <xdr:nvSpPr>
        <xdr:cNvPr id="319" name="フローチャート : 判断 318"/>
        <xdr:cNvSpPr/>
      </xdr:nvSpPr>
      <xdr:spPr>
        <a:xfrm>
          <a:off x="16129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61158</xdr:rowOff>
    </xdr:from>
    <xdr:ext cx="736600" cy="259045"/>
    <xdr:sp macro="" textlink="">
      <xdr:nvSpPr>
        <xdr:cNvPr id="320" name="テキスト ボックス 319"/>
        <xdr:cNvSpPr txBox="1"/>
      </xdr:nvSpPr>
      <xdr:spPr>
        <a:xfrm>
          <a:off x="15798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94434</xdr:rowOff>
    </xdr:from>
    <xdr:to>
      <xdr:col>22</xdr:col>
      <xdr:colOff>203200</xdr:colOff>
      <xdr:row>62</xdr:row>
      <xdr:rowOff>127181</xdr:rowOff>
    </xdr:to>
    <xdr:cxnSp macro="">
      <xdr:nvCxnSpPr>
        <xdr:cNvPr id="321" name="直線コネクタ 320"/>
        <xdr:cNvCxnSpPr/>
      </xdr:nvCxnSpPr>
      <xdr:spPr>
        <a:xfrm>
          <a:off x="14401800" y="10724334"/>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37647</xdr:rowOff>
    </xdr:from>
    <xdr:to>
      <xdr:col>22</xdr:col>
      <xdr:colOff>254000</xdr:colOff>
      <xdr:row>63</xdr:row>
      <xdr:rowOff>139247</xdr:rowOff>
    </xdr:to>
    <xdr:sp macro="" textlink="">
      <xdr:nvSpPr>
        <xdr:cNvPr id="322" name="フローチャート : 判断 321"/>
        <xdr:cNvSpPr/>
      </xdr:nvSpPr>
      <xdr:spPr>
        <a:xfrm>
          <a:off x="15240000" y="1083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124024</xdr:rowOff>
    </xdr:from>
    <xdr:ext cx="762000" cy="259045"/>
    <xdr:sp macro="" textlink="">
      <xdr:nvSpPr>
        <xdr:cNvPr id="323" name="テキスト ボックス 322"/>
        <xdr:cNvSpPr txBox="1"/>
      </xdr:nvSpPr>
      <xdr:spPr>
        <a:xfrm>
          <a:off x="14909800" y="1092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94434</xdr:rowOff>
    </xdr:from>
    <xdr:to>
      <xdr:col>21</xdr:col>
      <xdr:colOff>0</xdr:colOff>
      <xdr:row>62</xdr:row>
      <xdr:rowOff>106499</xdr:rowOff>
    </xdr:to>
    <xdr:cxnSp macro="">
      <xdr:nvCxnSpPr>
        <xdr:cNvPr id="324" name="直線コネクタ 323"/>
        <xdr:cNvCxnSpPr/>
      </xdr:nvCxnSpPr>
      <xdr:spPr>
        <a:xfrm flipV="1">
          <a:off x="13512800" y="107243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25" name="フローチャート : 判断 324"/>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26" name="テキスト ボックス 325"/>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41094</xdr:rowOff>
    </xdr:from>
    <xdr:to>
      <xdr:col>19</xdr:col>
      <xdr:colOff>533400</xdr:colOff>
      <xdr:row>63</xdr:row>
      <xdr:rowOff>142694</xdr:rowOff>
    </xdr:to>
    <xdr:sp macro="" textlink="">
      <xdr:nvSpPr>
        <xdr:cNvPr id="327" name="フローチャート : 判断 326"/>
        <xdr:cNvSpPr/>
      </xdr:nvSpPr>
      <xdr:spPr>
        <a:xfrm>
          <a:off x="13462000" y="1084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127471</xdr:rowOff>
    </xdr:from>
    <xdr:ext cx="762000" cy="259045"/>
    <xdr:sp macro="" textlink="">
      <xdr:nvSpPr>
        <xdr:cNvPr id="328" name="テキスト ボックス 327"/>
        <xdr:cNvSpPr txBox="1"/>
      </xdr:nvSpPr>
      <xdr:spPr>
        <a:xfrm>
          <a:off x="13131800" y="109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86723</xdr:rowOff>
    </xdr:from>
    <xdr:to>
      <xdr:col>24</xdr:col>
      <xdr:colOff>609600</xdr:colOff>
      <xdr:row>63</xdr:row>
      <xdr:rowOff>16873</xdr:rowOff>
    </xdr:to>
    <xdr:sp macro="" textlink="">
      <xdr:nvSpPr>
        <xdr:cNvPr id="334" name="円/楕円 333"/>
        <xdr:cNvSpPr/>
      </xdr:nvSpPr>
      <xdr:spPr>
        <a:xfrm>
          <a:off x="16967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103250</xdr:rowOff>
    </xdr:from>
    <xdr:ext cx="762000" cy="259045"/>
    <xdr:sp macro="" textlink="">
      <xdr:nvSpPr>
        <xdr:cNvPr id="335" name="定員管理の状況該当値テキスト"/>
        <xdr:cNvSpPr txBox="1"/>
      </xdr:nvSpPr>
      <xdr:spPr>
        <a:xfrm>
          <a:off x="171069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81552</xdr:rowOff>
    </xdr:from>
    <xdr:to>
      <xdr:col>23</xdr:col>
      <xdr:colOff>457200</xdr:colOff>
      <xdr:row>63</xdr:row>
      <xdr:rowOff>11702</xdr:rowOff>
    </xdr:to>
    <xdr:sp macro="" textlink="">
      <xdr:nvSpPr>
        <xdr:cNvPr id="336" name="円/楕円 335"/>
        <xdr:cNvSpPr/>
      </xdr:nvSpPr>
      <xdr:spPr>
        <a:xfrm>
          <a:off x="16129000" y="1071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21879</xdr:rowOff>
    </xdr:from>
    <xdr:ext cx="736600" cy="259045"/>
    <xdr:sp macro="" textlink="">
      <xdr:nvSpPr>
        <xdr:cNvPr id="337" name="テキスト ボックス 336"/>
        <xdr:cNvSpPr txBox="1"/>
      </xdr:nvSpPr>
      <xdr:spPr>
        <a:xfrm>
          <a:off x="15798800" y="1048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76381</xdr:rowOff>
    </xdr:from>
    <xdr:to>
      <xdr:col>22</xdr:col>
      <xdr:colOff>254000</xdr:colOff>
      <xdr:row>63</xdr:row>
      <xdr:rowOff>6531</xdr:rowOff>
    </xdr:to>
    <xdr:sp macro="" textlink="">
      <xdr:nvSpPr>
        <xdr:cNvPr id="338" name="円/楕円 337"/>
        <xdr:cNvSpPr/>
      </xdr:nvSpPr>
      <xdr:spPr>
        <a:xfrm>
          <a:off x="15240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16708</xdr:rowOff>
    </xdr:from>
    <xdr:ext cx="762000" cy="259045"/>
    <xdr:sp macro="" textlink="">
      <xdr:nvSpPr>
        <xdr:cNvPr id="339" name="テキスト ボックス 338"/>
        <xdr:cNvSpPr txBox="1"/>
      </xdr:nvSpPr>
      <xdr:spPr>
        <a:xfrm>
          <a:off x="14909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43634</xdr:rowOff>
    </xdr:from>
    <xdr:to>
      <xdr:col>21</xdr:col>
      <xdr:colOff>50800</xdr:colOff>
      <xdr:row>62</xdr:row>
      <xdr:rowOff>145234</xdr:rowOff>
    </xdr:to>
    <xdr:sp macro="" textlink="">
      <xdr:nvSpPr>
        <xdr:cNvPr id="340" name="円/楕円 339"/>
        <xdr:cNvSpPr/>
      </xdr:nvSpPr>
      <xdr:spPr>
        <a:xfrm>
          <a:off x="14351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155411</xdr:rowOff>
    </xdr:from>
    <xdr:ext cx="762000" cy="259045"/>
    <xdr:sp macro="" textlink="">
      <xdr:nvSpPr>
        <xdr:cNvPr id="341" name="テキスト ボックス 340"/>
        <xdr:cNvSpPr txBox="1"/>
      </xdr:nvSpPr>
      <xdr:spPr>
        <a:xfrm>
          <a:off x="14020800" y="1044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55699</xdr:rowOff>
    </xdr:from>
    <xdr:to>
      <xdr:col>19</xdr:col>
      <xdr:colOff>533400</xdr:colOff>
      <xdr:row>62</xdr:row>
      <xdr:rowOff>157299</xdr:rowOff>
    </xdr:to>
    <xdr:sp macro="" textlink="">
      <xdr:nvSpPr>
        <xdr:cNvPr id="342" name="円/楕円 341"/>
        <xdr:cNvSpPr/>
      </xdr:nvSpPr>
      <xdr:spPr>
        <a:xfrm>
          <a:off x="13462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167476</xdr:rowOff>
    </xdr:from>
    <xdr:ext cx="762000" cy="259045"/>
    <xdr:sp macro="" textlink="">
      <xdr:nvSpPr>
        <xdr:cNvPr id="343" name="テキスト ボックス 342"/>
        <xdr:cNvSpPr txBox="1"/>
      </xdr:nvSpPr>
      <xdr:spPr>
        <a:xfrm>
          <a:off x="13131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lt"/>
              <a:ea typeface="+mn-ea"/>
              <a:cs typeface="+mn-cs"/>
            </a:rPr>
            <a:t>公営企業繰入金</a:t>
          </a:r>
          <a:r>
            <a:rPr kumimoji="1" lang="ja-JP" altLang="ja-JP" sz="1200">
              <a:solidFill>
                <a:schemeClr val="dk1"/>
              </a:solidFill>
              <a:latin typeface="+mn-lt"/>
              <a:ea typeface="+mn-ea"/>
              <a:cs typeface="+mn-cs"/>
            </a:rPr>
            <a:t>、一部事務組合負担金の増により前年より上昇</a:t>
          </a:r>
          <a:r>
            <a:rPr kumimoji="1" lang="ja-JP" altLang="en-US" sz="1200">
              <a:solidFill>
                <a:schemeClr val="dk1"/>
              </a:solidFill>
              <a:latin typeface="+mn-lt"/>
              <a:ea typeface="+mn-ea"/>
              <a:cs typeface="+mn-cs"/>
            </a:rPr>
            <a:t>しており、</a:t>
          </a:r>
          <a:r>
            <a:rPr kumimoji="1" lang="ja-JP" altLang="ja-JP" sz="1200">
              <a:solidFill>
                <a:schemeClr val="dk1"/>
              </a:solidFill>
              <a:latin typeface="+mn-lt"/>
              <a:ea typeface="+mn-ea"/>
              <a:cs typeface="+mn-cs"/>
            </a:rPr>
            <a:t>今後</a:t>
          </a:r>
          <a:r>
            <a:rPr kumimoji="1" lang="ja-JP" altLang="en-US" sz="1200">
              <a:solidFill>
                <a:schemeClr val="dk1"/>
              </a:solidFill>
              <a:latin typeface="+mn-lt"/>
              <a:ea typeface="+mn-ea"/>
              <a:cs typeface="+mn-cs"/>
            </a:rPr>
            <a:t>も</a:t>
          </a:r>
          <a:r>
            <a:rPr kumimoji="1" lang="ja-JP" altLang="ja-JP" sz="1200">
              <a:solidFill>
                <a:schemeClr val="dk1"/>
              </a:solidFill>
              <a:latin typeface="+mn-lt"/>
              <a:ea typeface="+mn-ea"/>
              <a:cs typeface="+mn-cs"/>
            </a:rPr>
            <a:t>近年の人口増対策事業に伴う起債の償還により元利償還金額が増加し、当面は増加</a:t>
          </a:r>
          <a:r>
            <a:rPr kumimoji="1" lang="ja-JP" altLang="en-US" sz="1200">
              <a:solidFill>
                <a:schemeClr val="dk1"/>
              </a:solidFill>
              <a:latin typeface="+mn-lt"/>
              <a:ea typeface="+mn-ea"/>
              <a:cs typeface="+mn-cs"/>
            </a:rPr>
            <a:t>し高止まり</a:t>
          </a:r>
          <a:r>
            <a:rPr kumimoji="1" lang="ja-JP" altLang="ja-JP" sz="1200">
              <a:solidFill>
                <a:schemeClr val="dk1"/>
              </a:solidFill>
              <a:latin typeface="+mn-lt"/>
              <a:ea typeface="+mn-ea"/>
              <a:cs typeface="+mn-cs"/>
            </a:rPr>
            <a:t>となる見込みである。事業実施にあたっては補助金や基金を活用し、発行額の抑制に努める</a:t>
          </a:r>
          <a:r>
            <a:rPr kumimoji="1" lang="ja-JP" altLang="en-US" sz="1200">
              <a:solidFill>
                <a:schemeClr val="dk1"/>
              </a:solidFill>
              <a:latin typeface="+mn-lt"/>
              <a:ea typeface="+mn-ea"/>
              <a:cs typeface="+mn-cs"/>
            </a:rPr>
            <a:t>。</a:t>
          </a:r>
          <a:endParaRPr lang="ja-JP" altLang="ja-JP" sz="12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45659</xdr:rowOff>
    </xdr:from>
    <xdr:to>
      <xdr:col>24</xdr:col>
      <xdr:colOff>558800</xdr:colOff>
      <xdr:row>39</xdr:row>
      <xdr:rowOff>57150</xdr:rowOff>
    </xdr:to>
    <xdr:cxnSp macro="">
      <xdr:nvCxnSpPr>
        <xdr:cNvPr id="379" name="直線コネクタ 378"/>
        <xdr:cNvCxnSpPr/>
      </xdr:nvCxnSpPr>
      <xdr:spPr>
        <a:xfrm>
          <a:off x="16179800" y="67322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45659</xdr:rowOff>
    </xdr:from>
    <xdr:to>
      <xdr:col>23</xdr:col>
      <xdr:colOff>406400</xdr:colOff>
      <xdr:row>39</xdr:row>
      <xdr:rowOff>91622</xdr:rowOff>
    </xdr:to>
    <xdr:cxnSp macro="">
      <xdr:nvCxnSpPr>
        <xdr:cNvPr id="382" name="直線コネクタ 381"/>
        <xdr:cNvCxnSpPr/>
      </xdr:nvCxnSpPr>
      <xdr:spPr>
        <a:xfrm flipV="1">
          <a:off x="15290800" y="67322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83" name="フローチャート : 判断 382"/>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84" name="テキスト ボックス 383"/>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91622</xdr:rowOff>
    </xdr:from>
    <xdr:to>
      <xdr:col>22</xdr:col>
      <xdr:colOff>203200</xdr:colOff>
      <xdr:row>40</xdr:row>
      <xdr:rowOff>92528</xdr:rowOff>
    </xdr:to>
    <xdr:cxnSp macro="">
      <xdr:nvCxnSpPr>
        <xdr:cNvPr id="385" name="直線コネクタ 384"/>
        <xdr:cNvCxnSpPr/>
      </xdr:nvCxnSpPr>
      <xdr:spPr>
        <a:xfrm flipV="1">
          <a:off x="14401800" y="67781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169031</xdr:rowOff>
    </xdr:from>
    <xdr:to>
      <xdr:col>22</xdr:col>
      <xdr:colOff>254000</xdr:colOff>
      <xdr:row>42</xdr:row>
      <xdr:rowOff>99181</xdr:rowOff>
    </xdr:to>
    <xdr:sp macro="" textlink="">
      <xdr:nvSpPr>
        <xdr:cNvPr id="386" name="フローチャート : 判断 385"/>
        <xdr:cNvSpPr/>
      </xdr:nvSpPr>
      <xdr:spPr>
        <a:xfrm>
          <a:off x="15240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83958</xdr:rowOff>
    </xdr:from>
    <xdr:ext cx="762000" cy="259045"/>
    <xdr:sp macro="" textlink="">
      <xdr:nvSpPr>
        <xdr:cNvPr id="387" name="テキスト ボックス 386"/>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41</xdr:row>
      <xdr:rowOff>150888</xdr:rowOff>
    </xdr:to>
    <xdr:cxnSp macro="">
      <xdr:nvCxnSpPr>
        <xdr:cNvPr id="388" name="直線コネクタ 387"/>
        <xdr:cNvCxnSpPr/>
      </xdr:nvCxnSpPr>
      <xdr:spPr>
        <a:xfrm flipV="1">
          <a:off x="13512800" y="6950528"/>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66524</xdr:rowOff>
    </xdr:from>
    <xdr:to>
      <xdr:col>21</xdr:col>
      <xdr:colOff>50800</xdr:colOff>
      <xdr:row>42</xdr:row>
      <xdr:rowOff>168124</xdr:rowOff>
    </xdr:to>
    <xdr:sp macro="" textlink="">
      <xdr:nvSpPr>
        <xdr:cNvPr id="389" name="フローチャート : 判断 388"/>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152901</xdr:rowOff>
    </xdr:from>
    <xdr:ext cx="762000" cy="259045"/>
    <xdr:sp macro="" textlink="">
      <xdr:nvSpPr>
        <xdr:cNvPr id="390" name="テキスト ボックス 389"/>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123976</xdr:rowOff>
    </xdr:from>
    <xdr:to>
      <xdr:col>19</xdr:col>
      <xdr:colOff>533400</xdr:colOff>
      <xdr:row>43</xdr:row>
      <xdr:rowOff>54126</xdr:rowOff>
    </xdr:to>
    <xdr:sp macro="" textlink="">
      <xdr:nvSpPr>
        <xdr:cNvPr id="391" name="フローチャート : 判断 390"/>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38903</xdr:rowOff>
    </xdr:from>
    <xdr:ext cx="762000" cy="259045"/>
    <xdr:sp macro="" textlink="">
      <xdr:nvSpPr>
        <xdr:cNvPr id="392" name="テキスト ボックス 391"/>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98" name="円/楕円 39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39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166309</xdr:rowOff>
    </xdr:from>
    <xdr:to>
      <xdr:col>23</xdr:col>
      <xdr:colOff>457200</xdr:colOff>
      <xdr:row>39</xdr:row>
      <xdr:rowOff>96459</xdr:rowOff>
    </xdr:to>
    <xdr:sp macro="" textlink="">
      <xdr:nvSpPr>
        <xdr:cNvPr id="400" name="円/楕円 399"/>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106636</xdr:rowOff>
    </xdr:from>
    <xdr:ext cx="736600" cy="259045"/>
    <xdr:sp macro="" textlink="">
      <xdr:nvSpPr>
        <xdr:cNvPr id="401" name="テキスト ボックス 400"/>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40822</xdr:rowOff>
    </xdr:from>
    <xdr:to>
      <xdr:col>22</xdr:col>
      <xdr:colOff>254000</xdr:colOff>
      <xdr:row>39</xdr:row>
      <xdr:rowOff>142422</xdr:rowOff>
    </xdr:to>
    <xdr:sp macro="" textlink="">
      <xdr:nvSpPr>
        <xdr:cNvPr id="402" name="円/楕円 401"/>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152599</xdr:rowOff>
    </xdr:from>
    <xdr:ext cx="762000" cy="259045"/>
    <xdr:sp macro="" textlink="">
      <xdr:nvSpPr>
        <xdr:cNvPr id="403" name="テキスト ボックス 402"/>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404" name="円/楕円 403"/>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153505</xdr:rowOff>
    </xdr:from>
    <xdr:ext cx="762000" cy="259045"/>
    <xdr:sp macro="" textlink="">
      <xdr:nvSpPr>
        <xdr:cNvPr id="405" name="テキスト ボックス 404"/>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100088</xdr:rowOff>
    </xdr:from>
    <xdr:to>
      <xdr:col>19</xdr:col>
      <xdr:colOff>533400</xdr:colOff>
      <xdr:row>42</xdr:row>
      <xdr:rowOff>30238</xdr:rowOff>
    </xdr:to>
    <xdr:sp macro="" textlink="">
      <xdr:nvSpPr>
        <xdr:cNvPr id="406" name="円/楕円 405"/>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40415</xdr:rowOff>
    </xdr:from>
    <xdr:ext cx="762000" cy="259045"/>
    <xdr:sp macro="" textlink="">
      <xdr:nvSpPr>
        <xdr:cNvPr id="407" name="テキスト ボックス 406"/>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j-ea"/>
              <a:ea typeface="+mj-ea"/>
              <a:cs typeface="+mn-cs"/>
            </a:rPr>
            <a:t>公営企業債等繰入見込額（下水道事業）の減、基準財政需要額算入見込額の増、基金の積立てなどにより、</a:t>
          </a:r>
          <a:r>
            <a:rPr kumimoji="1" lang="en-US" altLang="ja-JP" sz="1200">
              <a:solidFill>
                <a:schemeClr val="dk1"/>
              </a:solidFill>
              <a:latin typeface="+mj-ea"/>
              <a:ea typeface="+mj-ea"/>
              <a:cs typeface="+mn-cs"/>
            </a:rPr>
            <a:t>24</a:t>
          </a:r>
          <a:r>
            <a:rPr kumimoji="1" lang="ja-JP" altLang="ja-JP" sz="1200">
              <a:solidFill>
                <a:schemeClr val="dk1"/>
              </a:solidFill>
              <a:latin typeface="+mj-ea"/>
              <a:ea typeface="+mj-ea"/>
              <a:cs typeface="+mn-cs"/>
            </a:rPr>
            <a:t>年度からマイナスとなっている。近年の人口増対策事業に伴う起債の償還および今後予定している人口増対策事業により、当面は公債費が増加し</a:t>
          </a:r>
          <a:r>
            <a:rPr kumimoji="1" lang="ja-JP" altLang="en-US" sz="1200">
              <a:solidFill>
                <a:schemeClr val="dk1"/>
              </a:solidFill>
              <a:latin typeface="+mj-ea"/>
              <a:ea typeface="+mj-ea"/>
              <a:cs typeface="+mn-cs"/>
            </a:rPr>
            <a:t>、基金は減少していく</a:t>
          </a:r>
          <a:r>
            <a:rPr kumimoji="1" lang="ja-JP" altLang="ja-JP" sz="1200">
              <a:solidFill>
                <a:schemeClr val="dk1"/>
              </a:solidFill>
              <a:latin typeface="+mj-ea"/>
              <a:ea typeface="+mj-ea"/>
              <a:cs typeface="+mn-cs"/>
            </a:rPr>
            <a:t>見込みであるが、後世への負担を少しでも軽減するよう、事業実施の適正化を図り、財政の健全化に努める。</a:t>
          </a:r>
          <a:endParaRPr lang="ja-JP" altLang="ja-JP" sz="12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39"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0" name="フローチャート : 判断 439"/>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41" name="フローチャート : 判断 440"/>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2" name="テキスト ボックス 441"/>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63094</xdr:rowOff>
    </xdr:from>
    <xdr:to>
      <xdr:col>22</xdr:col>
      <xdr:colOff>254000</xdr:colOff>
      <xdr:row>15</xdr:row>
      <xdr:rowOff>164694</xdr:rowOff>
    </xdr:to>
    <xdr:sp macro="" textlink="">
      <xdr:nvSpPr>
        <xdr:cNvPr id="443" name="フローチャート : 判断 442"/>
        <xdr:cNvSpPr/>
      </xdr:nvSpPr>
      <xdr:spPr>
        <a:xfrm>
          <a:off x="15240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3421</xdr:rowOff>
    </xdr:from>
    <xdr:ext cx="762000" cy="259045"/>
    <xdr:sp macro="" textlink="">
      <xdr:nvSpPr>
        <xdr:cNvPr id="444" name="テキスト ボックス 443"/>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159614</xdr:rowOff>
    </xdr:from>
    <xdr:to>
      <xdr:col>21</xdr:col>
      <xdr:colOff>50800</xdr:colOff>
      <xdr:row>16</xdr:row>
      <xdr:rowOff>89764</xdr:rowOff>
    </xdr:to>
    <xdr:sp macro="" textlink="">
      <xdr:nvSpPr>
        <xdr:cNvPr id="445" name="フローチャート : 判断 444"/>
        <xdr:cNvSpPr/>
      </xdr:nvSpPr>
      <xdr:spPr>
        <a:xfrm>
          <a:off x="14351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99941</xdr:rowOff>
    </xdr:from>
    <xdr:ext cx="762000" cy="259045"/>
    <xdr:sp macro="" textlink="">
      <xdr:nvSpPr>
        <xdr:cNvPr id="446" name="テキスト ボックス 445"/>
        <xdr:cNvSpPr txBox="1"/>
      </xdr:nvSpPr>
      <xdr:spPr>
        <a:xfrm>
          <a:off x="14020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104597</xdr:rowOff>
    </xdr:from>
    <xdr:to>
      <xdr:col>19</xdr:col>
      <xdr:colOff>533400</xdr:colOff>
      <xdr:row>16</xdr:row>
      <xdr:rowOff>34747</xdr:rowOff>
    </xdr:to>
    <xdr:sp macro="" textlink="">
      <xdr:nvSpPr>
        <xdr:cNvPr id="447" name="フローチャート : 判断 446"/>
        <xdr:cNvSpPr/>
      </xdr:nvSpPr>
      <xdr:spPr>
        <a:xfrm>
          <a:off x="13462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19524</xdr:rowOff>
    </xdr:from>
    <xdr:ext cx="762000" cy="259045"/>
    <xdr:sp macro="" textlink="">
      <xdr:nvSpPr>
        <xdr:cNvPr id="448" name="テキスト ボックス 447"/>
        <xdr:cNvSpPr txBox="1"/>
      </xdr:nvSpPr>
      <xdr:spPr>
        <a:xfrm>
          <a:off x="13131800" y="27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46330</xdr:rowOff>
    </xdr:from>
    <xdr:to>
      <xdr:col>19</xdr:col>
      <xdr:colOff>533400</xdr:colOff>
      <xdr:row>14</xdr:row>
      <xdr:rowOff>147930</xdr:rowOff>
    </xdr:to>
    <xdr:sp macro="" textlink="">
      <xdr:nvSpPr>
        <xdr:cNvPr id="454" name="円/楕円 453"/>
        <xdr:cNvSpPr/>
      </xdr:nvSpPr>
      <xdr:spPr>
        <a:xfrm>
          <a:off x="13462000" y="2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158107</xdr:rowOff>
    </xdr:from>
    <xdr:ext cx="762000" cy="259045"/>
    <xdr:sp macro="" textlink="">
      <xdr:nvSpPr>
        <xdr:cNvPr id="455" name="テキスト ボックス 454"/>
        <xdr:cNvSpPr txBox="1"/>
      </xdr:nvSpPr>
      <xdr:spPr>
        <a:xfrm>
          <a:off x="13131800" y="22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15,155
14,861
40.99
6,434,070
6,049,375
289,417
3,968,480
4,694,720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latin typeface="+mn-ea"/>
              <a:ea typeface="+mn-ea"/>
              <a:cs typeface="+mn-cs"/>
            </a:rPr>
            <a:t>前年度より職員は増員となったが、普通建設事業を多く実施し人件費の一部が</a:t>
          </a:r>
          <a:r>
            <a:rPr kumimoji="1" lang="ja-JP" altLang="ja-JP" sz="1200">
              <a:solidFill>
                <a:schemeClr val="dk1"/>
              </a:solidFill>
              <a:latin typeface="+mn-ea"/>
              <a:ea typeface="+mn-ea"/>
              <a:cs typeface="+mn-cs"/>
            </a:rPr>
            <a:t>普通建設事業</a:t>
          </a:r>
          <a:r>
            <a:rPr kumimoji="1" lang="ja-JP" altLang="en-US" sz="1200">
              <a:solidFill>
                <a:schemeClr val="dk1"/>
              </a:solidFill>
              <a:latin typeface="+mn-ea"/>
              <a:ea typeface="+mn-ea"/>
              <a:cs typeface="+mn-cs"/>
            </a:rPr>
            <a:t>として算定されたため、結果的に</a:t>
          </a:r>
          <a:r>
            <a:rPr kumimoji="1" lang="en-US" altLang="ja-JP" sz="1200">
              <a:solidFill>
                <a:schemeClr val="dk1"/>
              </a:solidFill>
              <a:latin typeface="+mn-ea"/>
              <a:ea typeface="+mn-ea"/>
              <a:cs typeface="+mn-cs"/>
            </a:rPr>
            <a:t>0.4</a:t>
          </a:r>
          <a:r>
            <a:rPr kumimoji="1" lang="ja-JP" altLang="en-US" sz="1200">
              <a:solidFill>
                <a:schemeClr val="dk1"/>
              </a:solidFill>
              <a:latin typeface="+mn-ea"/>
              <a:ea typeface="+mn-ea"/>
              <a:cs typeface="+mn-cs"/>
            </a:rPr>
            <a:t>％減となった</a:t>
          </a:r>
          <a:r>
            <a:rPr kumimoji="1" lang="ja-JP" altLang="ja-JP" sz="1200">
              <a:solidFill>
                <a:schemeClr val="dk1"/>
              </a:solidFill>
              <a:latin typeface="+mn-ea"/>
              <a:ea typeface="+mn-ea"/>
              <a:cs typeface="+mn-cs"/>
            </a:rPr>
            <a:t>。近年の職員増により将来的に人件費は増加することが見込まれる。全国・長野県の平均より人件費の割合は低く抑えられているが、今後も人件費の抑制に努めながら住民サービスの向上に努めたい。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24130</xdr:rowOff>
    </xdr:to>
    <xdr:cxnSp macro="">
      <xdr:nvCxnSpPr>
        <xdr:cNvPr id="66" name="直線コネクタ 65"/>
        <xdr:cNvCxnSpPr/>
      </xdr:nvCxnSpPr>
      <xdr:spPr>
        <a:xfrm flipV="1">
          <a:off x="3987800" y="599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35</xdr:row>
      <xdr:rowOff>24130</xdr:rowOff>
    </xdr:to>
    <xdr:cxnSp macro="">
      <xdr:nvCxnSpPr>
        <xdr:cNvPr id="69" name="直線コネクタ 68"/>
        <xdr:cNvCxnSpPr/>
      </xdr:nvCxnSpPr>
      <xdr:spPr>
        <a:xfrm>
          <a:off x="3098800" y="594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24130</xdr:rowOff>
    </xdr:to>
    <xdr:cxnSp macro="">
      <xdr:nvCxnSpPr>
        <xdr:cNvPr id="72" name="直線コネクタ 71"/>
        <xdr:cNvCxnSpPr/>
      </xdr:nvCxnSpPr>
      <xdr:spPr>
        <a:xfrm flipV="1">
          <a:off x="2209800" y="594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24130</xdr:rowOff>
    </xdr:to>
    <xdr:cxnSp macro="">
      <xdr:nvCxnSpPr>
        <xdr:cNvPr id="75" name="直線コネクタ 74"/>
        <xdr:cNvCxnSpPr/>
      </xdr:nvCxnSpPr>
      <xdr:spPr>
        <a:xfrm>
          <a:off x="1320800" y="595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7" name="円/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9" name="円/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91" name="円/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latin typeface="+mn-lt"/>
              <a:ea typeface="+mn-ea"/>
              <a:cs typeface="+mn-cs"/>
            </a:rPr>
            <a:t>人口の増加</a:t>
          </a:r>
          <a:r>
            <a:rPr kumimoji="1" lang="ja-JP" altLang="ja-JP" sz="1200">
              <a:solidFill>
                <a:schemeClr val="dk1"/>
              </a:solidFill>
              <a:latin typeface="+mn-lt"/>
              <a:ea typeface="+mn-ea"/>
              <a:cs typeface="+mn-cs"/>
            </a:rPr>
            <a:t>により児童が年々増加しているため、</a:t>
          </a:r>
          <a:r>
            <a:rPr lang="ja-JP" altLang="ja-JP" sz="1200" b="0" i="0" baseline="0">
              <a:solidFill>
                <a:schemeClr val="dk1"/>
              </a:solidFill>
              <a:latin typeface="+mn-lt"/>
              <a:ea typeface="+mn-ea"/>
              <a:cs typeface="+mn-cs"/>
            </a:rPr>
            <a:t>保育園、学校関係で保育士、加配、調理員などの臨時職員賃金が年々増加している。今後も、人口増に伴い賃金の増加が続くことが予想される</a:t>
          </a:r>
          <a:r>
            <a:rPr lang="ja-JP" altLang="en-US" sz="1200" b="0" i="0" baseline="0">
              <a:solidFill>
                <a:schemeClr val="dk1"/>
              </a:solidFill>
              <a:latin typeface="+mn-lt"/>
              <a:ea typeface="+mn-ea"/>
              <a:cs typeface="+mn-cs"/>
            </a:rPr>
            <a:t>。また、</a:t>
          </a:r>
          <a:r>
            <a:rPr kumimoji="1" lang="ja-JP" altLang="ja-JP" sz="1200">
              <a:solidFill>
                <a:schemeClr val="dk1"/>
              </a:solidFill>
              <a:latin typeface="+mn-lt"/>
              <a:ea typeface="+mn-ea"/>
              <a:cs typeface="+mn-cs"/>
            </a:rPr>
            <a:t>業務量や電子的システム利用の増加に伴い、委託料も増加している。</a:t>
          </a:r>
          <a:r>
            <a:rPr lang="ja-JP" altLang="ja-JP" sz="1200" b="0" i="0" baseline="0">
              <a:solidFill>
                <a:schemeClr val="dk1"/>
              </a:solidFill>
              <a:latin typeface="+mn-lt"/>
              <a:ea typeface="+mn-ea"/>
              <a:cs typeface="+mn-cs"/>
            </a:rPr>
            <a:t>業務の見直しなどにより増加の抑制に努める。</a:t>
          </a:r>
          <a:endParaRPr kumimoji="1" lang="ja-JP" altLang="ja-JP" sz="12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139700</xdr:rowOff>
    </xdr:from>
    <xdr:to>
      <xdr:col>24</xdr:col>
      <xdr:colOff>31750</xdr:colOff>
      <xdr:row>17</xdr:row>
      <xdr:rowOff>6350</xdr:rowOff>
    </xdr:to>
    <xdr:cxnSp macro="">
      <xdr:nvCxnSpPr>
        <xdr:cNvPr id="127" name="直線コネクタ 126"/>
        <xdr:cNvCxnSpPr/>
      </xdr:nvCxnSpPr>
      <xdr:spPr>
        <a:xfrm>
          <a:off x="15671800" y="288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16</xdr:row>
      <xdr:rowOff>139700</xdr:rowOff>
    </xdr:to>
    <xdr:cxnSp macro="">
      <xdr:nvCxnSpPr>
        <xdr:cNvPr id="130" name="直線コネクタ 129"/>
        <xdr:cNvCxnSpPr/>
      </xdr:nvCxnSpPr>
      <xdr:spPr>
        <a:xfrm>
          <a:off x="14782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6350</xdr:rowOff>
    </xdr:from>
    <xdr:to>
      <xdr:col>22</xdr:col>
      <xdr:colOff>615950</xdr:colOff>
      <xdr:row>17</xdr:row>
      <xdr:rowOff>107950</xdr:rowOff>
    </xdr:to>
    <xdr:sp macro="" textlink="">
      <xdr:nvSpPr>
        <xdr:cNvPr id="131" name="フローチャート : 判断 130"/>
        <xdr:cNvSpPr/>
      </xdr:nvSpPr>
      <xdr:spPr>
        <a:xfrm>
          <a:off x="15621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92727</xdr:rowOff>
    </xdr:from>
    <xdr:ext cx="736600" cy="259045"/>
    <xdr:sp macro="" textlink="">
      <xdr:nvSpPr>
        <xdr:cNvPr id="132" name="テキスト ボックス 131"/>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114300</xdr:rowOff>
    </xdr:to>
    <xdr:cxnSp macro="">
      <xdr:nvCxnSpPr>
        <xdr:cNvPr id="133" name="直線コネクタ 132"/>
        <xdr:cNvCxnSpPr/>
      </xdr:nvCxnSpPr>
      <xdr:spPr>
        <a:xfrm>
          <a:off x="13893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4" name="フローチャート :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5" name="テキスト ボックス 134"/>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50800</xdr:rowOff>
    </xdr:to>
    <xdr:cxnSp macro="">
      <xdr:nvCxnSpPr>
        <xdr:cNvPr id="136" name="直線コネクタ 135"/>
        <xdr:cNvCxnSpPr/>
      </xdr:nvCxnSpPr>
      <xdr:spPr>
        <a:xfrm>
          <a:off x="13004800" y="267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69850</xdr:rowOff>
    </xdr:from>
    <xdr:to>
      <xdr:col>20</xdr:col>
      <xdr:colOff>209550</xdr:colOff>
      <xdr:row>16</xdr:row>
      <xdr:rowOff>0</xdr:rowOff>
    </xdr:to>
    <xdr:sp macro="" textlink="">
      <xdr:nvSpPr>
        <xdr:cNvPr id="137" name="フローチャート :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10177</xdr:rowOff>
    </xdr:from>
    <xdr:ext cx="762000" cy="259045"/>
    <xdr:sp macro="" textlink="">
      <xdr:nvSpPr>
        <xdr:cNvPr id="138" name="テキスト ボックス 137"/>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39" name="フローチャート : 判断 138"/>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6" name="円/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88900</xdr:rowOff>
    </xdr:from>
    <xdr:to>
      <xdr:col>22</xdr:col>
      <xdr:colOff>615950</xdr:colOff>
      <xdr:row>17</xdr:row>
      <xdr:rowOff>19050</xdr:rowOff>
    </xdr:to>
    <xdr:sp macro="" textlink="">
      <xdr:nvSpPr>
        <xdr:cNvPr id="148" name="円/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49" name="テキスト ボックス 148"/>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0" name="円/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149877</xdr:rowOff>
    </xdr:from>
    <xdr:ext cx="762000" cy="259045"/>
    <xdr:sp macro="" textlink="">
      <xdr:nvSpPr>
        <xdr:cNvPr id="151" name="テキスト ボックス 150"/>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latin typeface="+mn-ea"/>
              <a:ea typeface="+mn-ea"/>
              <a:cs typeface="+mn-cs"/>
            </a:rPr>
            <a:t>障がい者自立支援給付費</a:t>
          </a:r>
          <a:r>
            <a:rPr lang="ja-JP" altLang="en-US" sz="1200" b="0" i="0" baseline="0">
              <a:solidFill>
                <a:schemeClr val="dk1"/>
              </a:solidFill>
              <a:latin typeface="+mn-ea"/>
              <a:ea typeface="+mn-ea"/>
              <a:cs typeface="+mn-cs"/>
            </a:rPr>
            <a:t>、</a:t>
          </a:r>
          <a:r>
            <a:rPr kumimoji="1" lang="ja-JP" altLang="ja-JP" sz="1200">
              <a:solidFill>
                <a:schemeClr val="dk1"/>
              </a:solidFill>
              <a:latin typeface="+mn-ea"/>
              <a:ea typeface="+mn-ea"/>
              <a:cs typeface="+mn-cs"/>
            </a:rPr>
            <a:t>福祉医療費、</a:t>
          </a:r>
          <a:r>
            <a:rPr kumimoji="1" lang="ja-JP" altLang="en-US" sz="1200">
              <a:solidFill>
                <a:schemeClr val="dk1"/>
              </a:solidFill>
              <a:latin typeface="+mn-ea"/>
              <a:ea typeface="+mn-ea"/>
              <a:cs typeface="+mn-cs"/>
            </a:rPr>
            <a:t>児童手当</a:t>
          </a:r>
          <a:r>
            <a:rPr kumimoji="1" lang="ja-JP" altLang="ja-JP" sz="1200">
              <a:solidFill>
                <a:schemeClr val="dk1"/>
              </a:solidFill>
              <a:latin typeface="+mn-ea"/>
              <a:ea typeface="+mn-ea"/>
              <a:cs typeface="+mn-cs"/>
            </a:rPr>
            <a:t>の増により</a:t>
          </a:r>
          <a:r>
            <a:rPr kumimoji="1" lang="ja-JP" altLang="en-US" sz="1200">
              <a:solidFill>
                <a:schemeClr val="dk1"/>
              </a:solidFill>
              <a:latin typeface="+mn-ea"/>
              <a:ea typeface="+mn-ea"/>
              <a:cs typeface="+mn-cs"/>
            </a:rPr>
            <a:t>前年度よ</a:t>
          </a:r>
          <a:r>
            <a:rPr kumimoji="1" lang="en-US" altLang="ja-JP" sz="1200">
              <a:solidFill>
                <a:schemeClr val="dk1"/>
              </a:solidFill>
              <a:latin typeface="+mn-ea"/>
              <a:ea typeface="+mn-ea"/>
              <a:cs typeface="+mn-cs"/>
            </a:rPr>
            <a:t>0.5</a:t>
          </a:r>
          <a:r>
            <a:rPr kumimoji="1" lang="ja-JP" altLang="en-US" sz="1200">
              <a:solidFill>
                <a:schemeClr val="dk1"/>
              </a:solidFill>
              <a:latin typeface="+mn-ea"/>
              <a:ea typeface="+mn-ea"/>
              <a:cs typeface="+mn-cs"/>
            </a:rPr>
            <a:t>％</a:t>
          </a:r>
          <a:r>
            <a:rPr kumimoji="1" lang="ja-JP" altLang="ja-JP" sz="1200">
              <a:solidFill>
                <a:schemeClr val="dk1"/>
              </a:solidFill>
              <a:latin typeface="+mn-ea"/>
              <a:ea typeface="+mn-ea"/>
              <a:cs typeface="+mn-cs"/>
            </a:rPr>
            <a:t>増となった。福祉重視の政策と</a:t>
          </a:r>
          <a:r>
            <a:rPr kumimoji="1" lang="ja-JP" altLang="en-US" sz="1200">
              <a:solidFill>
                <a:schemeClr val="dk1"/>
              </a:solidFill>
              <a:latin typeface="+mn-ea"/>
              <a:ea typeface="+mn-ea"/>
              <a:cs typeface="+mn-cs"/>
            </a:rPr>
            <a:t>児童・</a:t>
          </a:r>
          <a:r>
            <a:rPr kumimoji="1" lang="ja-JP" altLang="ja-JP" sz="1200">
              <a:solidFill>
                <a:schemeClr val="dk1"/>
              </a:solidFill>
              <a:latin typeface="+mn-ea"/>
              <a:ea typeface="+mn-ea"/>
              <a:cs typeface="+mn-cs"/>
            </a:rPr>
            <a:t>高齢者の増加により、今後も増加していくものと予想される。</a:t>
          </a:r>
          <a:endParaRPr lang="ja-JP" altLang="ja-JP" sz="1200">
            <a:solidFill>
              <a:schemeClr val="dk1"/>
            </a:solidFill>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57</xdr:row>
      <xdr:rowOff>4535</xdr:rowOff>
    </xdr:to>
    <xdr:cxnSp macro="">
      <xdr:nvCxnSpPr>
        <xdr:cNvPr id="190" name="直線コネクタ 189"/>
        <xdr:cNvCxnSpPr/>
      </xdr:nvCxnSpPr>
      <xdr:spPr>
        <a:xfrm>
          <a:off x="3987800" y="96955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56</xdr:row>
      <xdr:rowOff>94343</xdr:rowOff>
    </xdr:to>
    <xdr:cxnSp macro="">
      <xdr:nvCxnSpPr>
        <xdr:cNvPr id="193" name="直線コネクタ 192"/>
        <xdr:cNvCxnSpPr/>
      </xdr:nvCxnSpPr>
      <xdr:spPr>
        <a:xfrm>
          <a:off x="3098800" y="93526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118835</xdr:rowOff>
    </xdr:to>
    <xdr:cxnSp macro="">
      <xdr:nvCxnSpPr>
        <xdr:cNvPr id="196" name="直線コネクタ 195"/>
        <xdr:cNvCxnSpPr/>
      </xdr:nvCxnSpPr>
      <xdr:spPr>
        <a:xfrm flipV="1">
          <a:off x="2209800" y="93526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8" name="テキスト ボックス 19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118835</xdr:rowOff>
    </xdr:to>
    <xdr:cxnSp macro="">
      <xdr:nvCxnSpPr>
        <xdr:cNvPr id="199" name="直線コネクタ 198"/>
        <xdr:cNvCxnSpPr/>
      </xdr:nvCxnSpPr>
      <xdr:spPr>
        <a:xfrm>
          <a:off x="1320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1" name="円/楕円 210"/>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12" name="テキスト ボックス 211"/>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j-ea"/>
              <a:ea typeface="+mj-ea"/>
              <a:cs typeface="+mn-cs"/>
            </a:rPr>
            <a:t>公共下水道事業会計への繰出金の見直しなどにより</a:t>
          </a:r>
          <a:r>
            <a:rPr kumimoji="1" lang="ja-JP" altLang="en-US" sz="1200">
              <a:solidFill>
                <a:schemeClr val="dk1"/>
              </a:solidFill>
              <a:latin typeface="+mj-ea"/>
              <a:ea typeface="+mj-ea"/>
              <a:cs typeface="+mn-cs"/>
            </a:rPr>
            <a:t>投資及び出資金が大幅な減となった。今後も、企業会計、特別会計については使用料、保険料の適正化等により会計の独立採算を促進し、</a:t>
          </a:r>
          <a:r>
            <a:rPr kumimoji="1" lang="ja-JP" altLang="ja-JP" sz="1200">
              <a:solidFill>
                <a:schemeClr val="dk1"/>
              </a:solidFill>
              <a:latin typeface="+mj-ea"/>
              <a:ea typeface="+mj-ea"/>
              <a:cs typeface="+mn-cs"/>
            </a:rPr>
            <a:t>普通会計の負担額を減らしていくよう努める。</a:t>
          </a:r>
          <a:endParaRPr lang="ja-JP" altLang="ja-JP" sz="1200">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137885</xdr:rowOff>
    </xdr:from>
    <xdr:to>
      <xdr:col>24</xdr:col>
      <xdr:colOff>31750</xdr:colOff>
      <xdr:row>57</xdr:row>
      <xdr:rowOff>58965</xdr:rowOff>
    </xdr:to>
    <xdr:cxnSp macro="">
      <xdr:nvCxnSpPr>
        <xdr:cNvPr id="253" name="直線コネクタ 252"/>
        <xdr:cNvCxnSpPr/>
      </xdr:nvCxnSpPr>
      <xdr:spPr>
        <a:xfrm flipV="1">
          <a:off x="15671800" y="9396185"/>
          <a:ext cx="838200" cy="4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67128</xdr:rowOff>
    </xdr:from>
    <xdr:to>
      <xdr:col>22</xdr:col>
      <xdr:colOff>565150</xdr:colOff>
      <xdr:row>57</xdr:row>
      <xdr:rowOff>58965</xdr:rowOff>
    </xdr:to>
    <xdr:cxnSp macro="">
      <xdr:nvCxnSpPr>
        <xdr:cNvPr id="256" name="直線コネクタ 255"/>
        <xdr:cNvCxnSpPr/>
      </xdr:nvCxnSpPr>
      <xdr:spPr>
        <a:xfrm>
          <a:off x="14782800" y="96683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24493</xdr:rowOff>
    </xdr:from>
    <xdr:to>
      <xdr:col>22</xdr:col>
      <xdr:colOff>615950</xdr:colOff>
      <xdr:row>55</xdr:row>
      <xdr:rowOff>126093</xdr:rowOff>
    </xdr:to>
    <xdr:sp macro="" textlink="">
      <xdr:nvSpPr>
        <xdr:cNvPr id="257" name="フローチャート : 判断 256"/>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136270</xdr:rowOff>
    </xdr:from>
    <xdr:ext cx="736600" cy="259045"/>
    <xdr:sp macro="" textlink="">
      <xdr:nvSpPr>
        <xdr:cNvPr id="258" name="テキスト ボックス 257"/>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67128</xdr:rowOff>
    </xdr:from>
    <xdr:to>
      <xdr:col>21</xdr:col>
      <xdr:colOff>361950</xdr:colOff>
      <xdr:row>57</xdr:row>
      <xdr:rowOff>37193</xdr:rowOff>
    </xdr:to>
    <xdr:cxnSp macro="">
      <xdr:nvCxnSpPr>
        <xdr:cNvPr id="259" name="直線コネクタ 258"/>
        <xdr:cNvCxnSpPr/>
      </xdr:nvCxnSpPr>
      <xdr:spPr>
        <a:xfrm flipV="1">
          <a:off x="13893800" y="96683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89807</xdr:rowOff>
    </xdr:from>
    <xdr:to>
      <xdr:col>21</xdr:col>
      <xdr:colOff>412750</xdr:colOff>
      <xdr:row>56</xdr:row>
      <xdr:rowOff>19957</xdr:rowOff>
    </xdr:to>
    <xdr:sp macro="" textlink="">
      <xdr:nvSpPr>
        <xdr:cNvPr id="260" name="フローチャート : 判断 259"/>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30134</xdr:rowOff>
    </xdr:from>
    <xdr:ext cx="762000" cy="259045"/>
    <xdr:sp macro="" textlink="">
      <xdr:nvSpPr>
        <xdr:cNvPr id="261" name="テキスト ボックス 260"/>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110672</xdr:rowOff>
    </xdr:from>
    <xdr:to>
      <xdr:col>20</xdr:col>
      <xdr:colOff>158750</xdr:colOff>
      <xdr:row>57</xdr:row>
      <xdr:rowOff>37193</xdr:rowOff>
    </xdr:to>
    <xdr:cxnSp macro="">
      <xdr:nvCxnSpPr>
        <xdr:cNvPr id="262" name="直線コネクタ 261"/>
        <xdr:cNvCxnSpPr/>
      </xdr:nvCxnSpPr>
      <xdr:spPr>
        <a:xfrm>
          <a:off x="13004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68035</xdr:rowOff>
    </xdr:from>
    <xdr:to>
      <xdr:col>20</xdr:col>
      <xdr:colOff>209550</xdr:colOff>
      <xdr:row>55</xdr:row>
      <xdr:rowOff>169635</xdr:rowOff>
    </xdr:to>
    <xdr:sp macro="" textlink="">
      <xdr:nvSpPr>
        <xdr:cNvPr id="263" name="フローチャート : 判断 262"/>
        <xdr:cNvSpPr/>
      </xdr:nvSpPr>
      <xdr:spPr>
        <a:xfrm>
          <a:off x="13843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64" name="テキスト ボックス 263"/>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65" name="フローチャート : 判断 264"/>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66" name="テキスト ボックス 265"/>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87085</xdr:rowOff>
    </xdr:from>
    <xdr:to>
      <xdr:col>24</xdr:col>
      <xdr:colOff>82550</xdr:colOff>
      <xdr:row>55</xdr:row>
      <xdr:rowOff>17235</xdr:rowOff>
    </xdr:to>
    <xdr:sp macro="" textlink="">
      <xdr:nvSpPr>
        <xdr:cNvPr id="272" name="円/楕円 271"/>
        <xdr:cNvSpPr/>
      </xdr:nvSpPr>
      <xdr:spPr>
        <a:xfrm>
          <a:off x="16459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103612</xdr:rowOff>
    </xdr:from>
    <xdr:ext cx="762000" cy="259045"/>
    <xdr:sp macro="" textlink="">
      <xdr:nvSpPr>
        <xdr:cNvPr id="273" name="その他該当値テキスト"/>
        <xdr:cNvSpPr txBox="1"/>
      </xdr:nvSpPr>
      <xdr:spPr>
        <a:xfrm>
          <a:off x="16598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8165</xdr:rowOff>
    </xdr:from>
    <xdr:to>
      <xdr:col>22</xdr:col>
      <xdr:colOff>615950</xdr:colOff>
      <xdr:row>57</xdr:row>
      <xdr:rowOff>109765</xdr:rowOff>
    </xdr:to>
    <xdr:sp macro="" textlink="">
      <xdr:nvSpPr>
        <xdr:cNvPr id="274" name="円/楕円 273"/>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94542</xdr:rowOff>
    </xdr:from>
    <xdr:ext cx="736600" cy="259045"/>
    <xdr:sp macro="" textlink="">
      <xdr:nvSpPr>
        <xdr:cNvPr id="275" name="テキスト ボックス 274"/>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16328</xdr:rowOff>
    </xdr:from>
    <xdr:to>
      <xdr:col>21</xdr:col>
      <xdr:colOff>412750</xdr:colOff>
      <xdr:row>56</xdr:row>
      <xdr:rowOff>117928</xdr:rowOff>
    </xdr:to>
    <xdr:sp macro="" textlink="">
      <xdr:nvSpPr>
        <xdr:cNvPr id="276" name="円/楕円 275"/>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102705</xdr:rowOff>
    </xdr:from>
    <xdr:ext cx="762000" cy="259045"/>
    <xdr:sp macro="" textlink="">
      <xdr:nvSpPr>
        <xdr:cNvPr id="277" name="テキスト ボックス 276"/>
        <xdr:cNvSpPr txBox="1"/>
      </xdr:nvSpPr>
      <xdr:spPr>
        <a:xfrm>
          <a:off x="14401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157843</xdr:rowOff>
    </xdr:from>
    <xdr:to>
      <xdr:col>20</xdr:col>
      <xdr:colOff>209550</xdr:colOff>
      <xdr:row>57</xdr:row>
      <xdr:rowOff>87993</xdr:rowOff>
    </xdr:to>
    <xdr:sp macro="" textlink="">
      <xdr:nvSpPr>
        <xdr:cNvPr id="278" name="円/楕円 277"/>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72770</xdr:rowOff>
    </xdr:from>
    <xdr:ext cx="762000" cy="259045"/>
    <xdr:sp macro="" textlink="">
      <xdr:nvSpPr>
        <xdr:cNvPr id="279" name="テキスト ボックス 278"/>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59872</xdr:rowOff>
    </xdr:from>
    <xdr:to>
      <xdr:col>19</xdr:col>
      <xdr:colOff>6350</xdr:colOff>
      <xdr:row>56</xdr:row>
      <xdr:rowOff>161472</xdr:rowOff>
    </xdr:to>
    <xdr:sp macro="" textlink="">
      <xdr:nvSpPr>
        <xdr:cNvPr id="280" name="円/楕円 279"/>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146249</xdr:rowOff>
    </xdr:from>
    <xdr:ext cx="762000" cy="259045"/>
    <xdr:sp macro="" textlink="">
      <xdr:nvSpPr>
        <xdr:cNvPr id="281" name="テキスト ボックス 280"/>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j-ea"/>
              <a:ea typeface="+mj-ea"/>
              <a:cs typeface="+mn-cs"/>
            </a:rPr>
            <a:t>減少傾向で推移して</a:t>
          </a:r>
          <a:r>
            <a:rPr kumimoji="1" lang="ja-JP" altLang="en-US" sz="1200">
              <a:solidFill>
                <a:schemeClr val="dk1"/>
              </a:solidFill>
              <a:latin typeface="+mj-ea"/>
              <a:ea typeface="+mj-ea"/>
              <a:cs typeface="+mn-cs"/>
            </a:rPr>
            <a:t>きたが、</a:t>
          </a:r>
          <a:r>
            <a:rPr kumimoji="1" lang="en-US" altLang="ja-JP" sz="1200">
              <a:solidFill>
                <a:schemeClr val="dk1"/>
              </a:solidFill>
              <a:latin typeface="+mj-ea"/>
              <a:ea typeface="+mj-ea"/>
              <a:cs typeface="+mn-cs"/>
            </a:rPr>
            <a:t>27</a:t>
          </a:r>
          <a:r>
            <a:rPr kumimoji="1" lang="ja-JP" altLang="en-US" sz="1200">
              <a:solidFill>
                <a:schemeClr val="dk1"/>
              </a:solidFill>
              <a:latin typeface="+mj-ea"/>
              <a:ea typeface="+mj-ea"/>
              <a:cs typeface="+mn-cs"/>
            </a:rPr>
            <a:t>年度は、消防の広域化に伴う消防費負担金の増により</a:t>
          </a:r>
          <a:r>
            <a:rPr kumimoji="1" lang="en-US" altLang="ja-JP" sz="1200">
              <a:solidFill>
                <a:schemeClr val="dk1"/>
              </a:solidFill>
              <a:latin typeface="+mj-ea"/>
              <a:ea typeface="+mj-ea"/>
              <a:cs typeface="+mn-cs"/>
            </a:rPr>
            <a:t>1.4</a:t>
          </a:r>
          <a:r>
            <a:rPr kumimoji="1" lang="ja-JP" altLang="en-US" sz="1200">
              <a:solidFill>
                <a:schemeClr val="dk1"/>
              </a:solidFill>
              <a:latin typeface="+mj-ea"/>
              <a:ea typeface="+mj-ea"/>
              <a:cs typeface="+mn-cs"/>
            </a:rPr>
            <a:t>％増となった</a:t>
          </a:r>
          <a:r>
            <a:rPr kumimoji="1" lang="ja-JP" altLang="ja-JP" sz="1200">
              <a:solidFill>
                <a:schemeClr val="dk1"/>
              </a:solidFill>
              <a:latin typeface="+mj-ea"/>
              <a:ea typeface="+mj-ea"/>
              <a:cs typeface="+mn-cs"/>
            </a:rPr>
            <a:t>。今後</a:t>
          </a:r>
          <a:r>
            <a:rPr kumimoji="1" lang="ja-JP" altLang="en-US" sz="1200">
              <a:solidFill>
                <a:schemeClr val="dk1"/>
              </a:solidFill>
              <a:latin typeface="+mj-ea"/>
              <a:ea typeface="+mj-ea"/>
              <a:cs typeface="+mn-cs"/>
            </a:rPr>
            <a:t>も、伊那中央病院負担金、</a:t>
          </a:r>
          <a:r>
            <a:rPr lang="ja-JP" altLang="ja-JP" sz="1200">
              <a:solidFill>
                <a:schemeClr val="dk1"/>
              </a:solidFill>
              <a:latin typeface="+mj-ea"/>
              <a:ea typeface="+mj-ea"/>
              <a:cs typeface="+mn-cs"/>
            </a:rPr>
            <a:t>新ごみ中間処理施設</a:t>
          </a:r>
          <a:r>
            <a:rPr lang="ja-JP" altLang="en-US" sz="1200">
              <a:solidFill>
                <a:schemeClr val="dk1"/>
              </a:solidFill>
              <a:latin typeface="+mj-ea"/>
              <a:ea typeface="+mj-ea"/>
              <a:cs typeface="+mn-cs"/>
            </a:rPr>
            <a:t>関係</a:t>
          </a:r>
          <a:r>
            <a:rPr lang="ja-JP" altLang="ja-JP" sz="1200">
              <a:solidFill>
                <a:schemeClr val="dk1"/>
              </a:solidFill>
              <a:latin typeface="+mj-ea"/>
              <a:ea typeface="+mj-ea"/>
              <a:cs typeface="+mn-cs"/>
            </a:rPr>
            <a:t>負担金</a:t>
          </a:r>
          <a:r>
            <a:rPr lang="ja-JP" altLang="en-US" sz="1200">
              <a:solidFill>
                <a:schemeClr val="dk1"/>
              </a:solidFill>
              <a:latin typeface="+mj-ea"/>
              <a:ea typeface="+mj-ea"/>
              <a:cs typeface="+mn-cs"/>
            </a:rPr>
            <a:t>などの増が見込まれ</a:t>
          </a:r>
          <a:r>
            <a:rPr lang="ja-JP" altLang="ja-JP" sz="1200">
              <a:solidFill>
                <a:schemeClr val="dk1"/>
              </a:solidFill>
              <a:latin typeface="+mj-ea"/>
              <a:ea typeface="+mj-ea"/>
              <a:cs typeface="+mn-cs"/>
            </a:rPr>
            <a:t>、補助費</a:t>
          </a:r>
          <a:r>
            <a:rPr lang="ja-JP" altLang="en-US" sz="1200">
              <a:solidFill>
                <a:schemeClr val="dk1"/>
              </a:solidFill>
              <a:latin typeface="+mj-ea"/>
              <a:ea typeface="+mj-ea"/>
              <a:cs typeface="+mn-cs"/>
            </a:rPr>
            <a:t>は増加すると思われる</a:t>
          </a:r>
          <a:r>
            <a:rPr lang="ja-JP" altLang="ja-JP" sz="1200">
              <a:solidFill>
                <a:schemeClr val="dk1"/>
              </a:solidFill>
              <a:latin typeface="+mj-ea"/>
              <a:ea typeface="+mj-ea"/>
              <a:cs typeface="+mn-cs"/>
            </a:rPr>
            <a:t>。</a:t>
          </a:r>
          <a:r>
            <a:rPr kumimoji="1" lang="ja-JP" altLang="ja-JP" sz="1200">
              <a:solidFill>
                <a:schemeClr val="dk1"/>
              </a:solidFill>
              <a:latin typeface="+mj-ea"/>
              <a:ea typeface="+mj-ea"/>
              <a:cs typeface="+mn-cs"/>
            </a:rPr>
            <a:t>補助金については、内容を精査し適正に執行されるようチェック体制を強化していきたい</a:t>
          </a:r>
          <a:r>
            <a:rPr kumimoji="1" lang="ja-JP" altLang="ja-JP" sz="1100">
              <a:solidFill>
                <a:schemeClr val="dk1"/>
              </a:solidFill>
              <a:latin typeface="+mn-lt"/>
              <a:ea typeface="+mn-ea"/>
              <a:cs typeface="+mn-cs"/>
            </a:rPr>
            <a:t>。</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140716</xdr:rowOff>
    </xdr:to>
    <xdr:cxnSp macro="">
      <xdr:nvCxnSpPr>
        <xdr:cNvPr id="311" name="直線コネクタ 310"/>
        <xdr:cNvCxnSpPr/>
      </xdr:nvCxnSpPr>
      <xdr:spPr>
        <a:xfrm>
          <a:off x="15671800" y="62489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104140</xdr:rowOff>
    </xdr:to>
    <xdr:cxnSp macro="">
      <xdr:nvCxnSpPr>
        <xdr:cNvPr id="314" name="直線コネクタ 313"/>
        <xdr:cNvCxnSpPr/>
      </xdr:nvCxnSpPr>
      <xdr:spPr>
        <a:xfrm flipV="1">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5" name="フローチャート : 判断 314"/>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6" name="テキスト ボックス 315"/>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104140</xdr:rowOff>
    </xdr:to>
    <xdr:cxnSp macro="">
      <xdr:nvCxnSpPr>
        <xdr:cNvPr id="317" name="直線コネクタ 316"/>
        <xdr:cNvCxnSpPr/>
      </xdr:nvCxnSpPr>
      <xdr:spPr>
        <a:xfrm>
          <a:off x="13893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37</xdr:row>
      <xdr:rowOff>1270</xdr:rowOff>
    </xdr:to>
    <xdr:cxnSp macro="">
      <xdr:nvCxnSpPr>
        <xdr:cNvPr id="320" name="直線コネクタ 319"/>
        <xdr:cNvCxnSpPr/>
      </xdr:nvCxnSpPr>
      <xdr:spPr>
        <a:xfrm flipV="1">
          <a:off x="13004800" y="6262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21" name="フローチャート : 判断 320"/>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2" name="テキスト ボックス 321"/>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30" name="円/楕円 329"/>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31"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2" name="円/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33" name="テキスト ボックス 332"/>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4" name="円/楕円 33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5" name="テキスト ボックス 334"/>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6" name="円/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7" name="テキスト ボックス 336"/>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8" name="円/楕円 33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39" name="テキスト ボックス 33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j-ea"/>
              <a:ea typeface="+mj-ea"/>
              <a:cs typeface="+mn-cs"/>
            </a:rPr>
            <a:t>大型事業の抑制により健全化が図られて</a:t>
          </a:r>
          <a:r>
            <a:rPr kumimoji="1" lang="ja-JP" altLang="en-US" sz="1200">
              <a:solidFill>
                <a:schemeClr val="dk1"/>
              </a:solidFill>
              <a:latin typeface="+mj-ea"/>
              <a:ea typeface="+mj-ea"/>
              <a:cs typeface="+mn-cs"/>
            </a:rPr>
            <a:t>きており</a:t>
          </a:r>
          <a:r>
            <a:rPr kumimoji="1" lang="ja-JP" altLang="ja-JP" sz="1200">
              <a:solidFill>
                <a:schemeClr val="dk1"/>
              </a:solidFill>
              <a:latin typeface="+mj-ea"/>
              <a:ea typeface="+mj-ea"/>
              <a:cs typeface="+mn-cs"/>
            </a:rPr>
            <a:t>、</a:t>
          </a:r>
          <a:r>
            <a:rPr kumimoji="1" lang="ja-JP" altLang="en-US" sz="1200">
              <a:solidFill>
                <a:schemeClr val="dk1"/>
              </a:solidFill>
              <a:latin typeface="+mj-ea"/>
              <a:ea typeface="+mj-ea"/>
              <a:cs typeface="+mn-cs"/>
            </a:rPr>
            <a:t>過去の大型事業の償還金の完済及び臨時財政対策債等の利率見直しによる利子の減額により、前年度より</a:t>
          </a:r>
          <a:r>
            <a:rPr kumimoji="1" lang="en-US" altLang="ja-JP" sz="1200">
              <a:solidFill>
                <a:schemeClr val="dk1"/>
              </a:solidFill>
              <a:latin typeface="+mj-ea"/>
              <a:ea typeface="+mj-ea"/>
              <a:cs typeface="+mn-cs"/>
            </a:rPr>
            <a:t>0.4</a:t>
          </a:r>
          <a:r>
            <a:rPr kumimoji="1" lang="ja-JP" altLang="ja-JP" sz="1200">
              <a:solidFill>
                <a:schemeClr val="dk1"/>
              </a:solidFill>
              <a:latin typeface="+mj-ea"/>
              <a:ea typeface="+mj-ea"/>
              <a:cs typeface="+mn-cs"/>
            </a:rPr>
            <a:t>％減</a:t>
          </a:r>
          <a:r>
            <a:rPr kumimoji="1" lang="ja-JP" altLang="en-US" sz="1200">
              <a:solidFill>
                <a:schemeClr val="dk1"/>
              </a:solidFill>
              <a:latin typeface="+mj-ea"/>
              <a:ea typeface="+mj-ea"/>
              <a:cs typeface="+mn-cs"/>
            </a:rPr>
            <a:t>となった。</a:t>
          </a:r>
          <a:r>
            <a:rPr kumimoji="1" lang="ja-JP" altLang="ja-JP" sz="1200">
              <a:solidFill>
                <a:schemeClr val="dk1"/>
              </a:solidFill>
              <a:latin typeface="+mj-ea"/>
              <a:ea typeface="+mj-ea"/>
              <a:cs typeface="+mn-cs"/>
            </a:rPr>
            <a:t>今後は、保育園</a:t>
          </a:r>
          <a:r>
            <a:rPr kumimoji="1" lang="ja-JP" altLang="en-US" sz="1200">
              <a:solidFill>
                <a:schemeClr val="dk1"/>
              </a:solidFill>
              <a:latin typeface="+mj-ea"/>
              <a:ea typeface="+mj-ea"/>
              <a:cs typeface="+mn-cs"/>
            </a:rPr>
            <a:t>及び</a:t>
          </a:r>
          <a:r>
            <a:rPr kumimoji="1" lang="ja-JP" altLang="ja-JP" sz="1200">
              <a:solidFill>
                <a:schemeClr val="dk1"/>
              </a:solidFill>
              <a:latin typeface="+mj-ea"/>
              <a:ea typeface="+mj-ea"/>
              <a:cs typeface="+mn-cs"/>
            </a:rPr>
            <a:t>学校の増改築、消防広域化負担金、</a:t>
          </a:r>
          <a:r>
            <a:rPr kumimoji="1" lang="ja-JP" altLang="en-US" sz="1200">
              <a:solidFill>
                <a:schemeClr val="dk1"/>
              </a:solidFill>
              <a:latin typeface="+mj-ea"/>
              <a:ea typeface="+mj-ea"/>
              <a:cs typeface="+mn-cs"/>
            </a:rPr>
            <a:t>こ</a:t>
          </a:r>
          <a:r>
            <a:rPr kumimoji="1" lang="ja-JP" altLang="ja-JP" sz="1200">
              <a:solidFill>
                <a:schemeClr val="dk1"/>
              </a:solidFill>
              <a:latin typeface="+mj-ea"/>
              <a:ea typeface="+mj-ea"/>
              <a:cs typeface="+mn-cs"/>
            </a:rPr>
            <a:t>ども館建設等にかかる元金の償還が始まるため、当面は増加する見込みである。事業を精査し、新規発行の抑制に努めたい。</a:t>
          </a:r>
          <a:endParaRPr lang="ja-JP" altLang="ja-JP" sz="1200">
            <a:solidFill>
              <a:schemeClr val="dk1"/>
            </a:solidFill>
            <a:latin typeface="+mj-ea"/>
            <a:ea typeface="+mj-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4535</xdr:rowOff>
    </xdr:from>
    <xdr:to>
      <xdr:col>7</xdr:col>
      <xdr:colOff>15875</xdr:colOff>
      <xdr:row>73</xdr:row>
      <xdr:rowOff>48078</xdr:rowOff>
    </xdr:to>
    <xdr:cxnSp macro="">
      <xdr:nvCxnSpPr>
        <xdr:cNvPr id="374" name="直線コネクタ 373"/>
        <xdr:cNvCxnSpPr/>
      </xdr:nvCxnSpPr>
      <xdr:spPr>
        <a:xfrm flipV="1">
          <a:off x="3987800" y="12520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15422</xdr:rowOff>
    </xdr:from>
    <xdr:to>
      <xdr:col>5</xdr:col>
      <xdr:colOff>549275</xdr:colOff>
      <xdr:row>73</xdr:row>
      <xdr:rowOff>48078</xdr:rowOff>
    </xdr:to>
    <xdr:cxnSp macro="">
      <xdr:nvCxnSpPr>
        <xdr:cNvPr id="377" name="直線コネクタ 376"/>
        <xdr:cNvCxnSpPr/>
      </xdr:nvCxnSpPr>
      <xdr:spPr>
        <a:xfrm>
          <a:off x="3098800" y="12531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108857</xdr:rowOff>
    </xdr:from>
    <xdr:to>
      <xdr:col>5</xdr:col>
      <xdr:colOff>600075</xdr:colOff>
      <xdr:row>75</xdr:row>
      <xdr:rowOff>39007</xdr:rowOff>
    </xdr:to>
    <xdr:sp macro="" textlink="">
      <xdr:nvSpPr>
        <xdr:cNvPr id="378" name="フローチャート : 判断 377"/>
        <xdr:cNvSpPr/>
      </xdr:nvSpPr>
      <xdr:spPr>
        <a:xfrm>
          <a:off x="3937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23784</xdr:rowOff>
    </xdr:from>
    <xdr:ext cx="736600" cy="259045"/>
    <xdr:sp macro="" textlink="">
      <xdr:nvSpPr>
        <xdr:cNvPr id="379" name="テキスト ボックス 378"/>
        <xdr:cNvSpPr txBox="1"/>
      </xdr:nvSpPr>
      <xdr:spPr>
        <a:xfrm>
          <a:off x="3606800" y="1288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132443</xdr:rowOff>
    </xdr:from>
    <xdr:to>
      <xdr:col>4</xdr:col>
      <xdr:colOff>346075</xdr:colOff>
      <xdr:row>73</xdr:row>
      <xdr:rowOff>15422</xdr:rowOff>
    </xdr:to>
    <xdr:cxnSp macro="">
      <xdr:nvCxnSpPr>
        <xdr:cNvPr id="380" name="直線コネクタ 379"/>
        <xdr:cNvCxnSpPr/>
      </xdr:nvCxnSpPr>
      <xdr:spPr>
        <a:xfrm>
          <a:off x="2209800" y="12476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13607</xdr:rowOff>
    </xdr:from>
    <xdr:to>
      <xdr:col>4</xdr:col>
      <xdr:colOff>396875</xdr:colOff>
      <xdr:row>75</xdr:row>
      <xdr:rowOff>115207</xdr:rowOff>
    </xdr:to>
    <xdr:sp macro="" textlink="">
      <xdr:nvSpPr>
        <xdr:cNvPr id="381" name="フローチャート : 判断 380"/>
        <xdr:cNvSpPr/>
      </xdr:nvSpPr>
      <xdr:spPr>
        <a:xfrm>
          <a:off x="3048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99984</xdr:rowOff>
    </xdr:from>
    <xdr:ext cx="762000" cy="259045"/>
    <xdr:sp macro="" textlink="">
      <xdr:nvSpPr>
        <xdr:cNvPr id="382" name="テキスト ボックス 381"/>
        <xdr:cNvSpPr txBox="1"/>
      </xdr:nvSpPr>
      <xdr:spPr>
        <a:xfrm>
          <a:off x="2717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132443</xdr:rowOff>
    </xdr:from>
    <xdr:to>
      <xdr:col>3</xdr:col>
      <xdr:colOff>142875</xdr:colOff>
      <xdr:row>73</xdr:row>
      <xdr:rowOff>113393</xdr:rowOff>
    </xdr:to>
    <xdr:cxnSp macro="">
      <xdr:nvCxnSpPr>
        <xdr:cNvPr id="383" name="直線コネクタ 382"/>
        <xdr:cNvCxnSpPr/>
      </xdr:nvCxnSpPr>
      <xdr:spPr>
        <a:xfrm flipV="1">
          <a:off x="1320800" y="12476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163285</xdr:rowOff>
    </xdr:from>
    <xdr:to>
      <xdr:col>3</xdr:col>
      <xdr:colOff>193675</xdr:colOff>
      <xdr:row>75</xdr:row>
      <xdr:rowOff>93435</xdr:rowOff>
    </xdr:to>
    <xdr:sp macro="" textlink="">
      <xdr:nvSpPr>
        <xdr:cNvPr id="384" name="フローチャート : 判断 383"/>
        <xdr:cNvSpPr/>
      </xdr:nvSpPr>
      <xdr:spPr>
        <a:xfrm>
          <a:off x="2159000" y="128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78212</xdr:rowOff>
    </xdr:from>
    <xdr:ext cx="762000" cy="259045"/>
    <xdr:sp macro="" textlink="">
      <xdr:nvSpPr>
        <xdr:cNvPr id="385" name="テキスト ボックス 384"/>
        <xdr:cNvSpPr txBox="1"/>
      </xdr:nvSpPr>
      <xdr:spPr>
        <a:xfrm>
          <a:off x="1828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130628</xdr:rowOff>
    </xdr:from>
    <xdr:to>
      <xdr:col>1</xdr:col>
      <xdr:colOff>676275</xdr:colOff>
      <xdr:row>75</xdr:row>
      <xdr:rowOff>60778</xdr:rowOff>
    </xdr:to>
    <xdr:sp macro="" textlink="">
      <xdr:nvSpPr>
        <xdr:cNvPr id="386" name="フローチャート : 判断 385"/>
        <xdr:cNvSpPr/>
      </xdr:nvSpPr>
      <xdr:spPr>
        <a:xfrm>
          <a:off x="1270000" y="1281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45555</xdr:rowOff>
    </xdr:from>
    <xdr:ext cx="762000" cy="259045"/>
    <xdr:sp macro="" textlink="">
      <xdr:nvSpPr>
        <xdr:cNvPr id="387" name="テキスト ボックス 386"/>
        <xdr:cNvSpPr txBox="1"/>
      </xdr:nvSpPr>
      <xdr:spPr>
        <a:xfrm>
          <a:off x="939800" y="129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125185</xdr:rowOff>
    </xdr:from>
    <xdr:to>
      <xdr:col>7</xdr:col>
      <xdr:colOff>66675</xdr:colOff>
      <xdr:row>73</xdr:row>
      <xdr:rowOff>55335</xdr:rowOff>
    </xdr:to>
    <xdr:sp macro="" textlink="">
      <xdr:nvSpPr>
        <xdr:cNvPr id="393" name="円/楕円 392"/>
        <xdr:cNvSpPr/>
      </xdr:nvSpPr>
      <xdr:spPr>
        <a:xfrm>
          <a:off x="4775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33762</xdr:rowOff>
    </xdr:from>
    <xdr:ext cx="762000" cy="259045"/>
    <xdr:sp macro="" textlink="">
      <xdr:nvSpPr>
        <xdr:cNvPr id="394" name="公債費該当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168728</xdr:rowOff>
    </xdr:from>
    <xdr:to>
      <xdr:col>5</xdr:col>
      <xdr:colOff>600075</xdr:colOff>
      <xdr:row>73</xdr:row>
      <xdr:rowOff>98878</xdr:rowOff>
    </xdr:to>
    <xdr:sp macro="" textlink="">
      <xdr:nvSpPr>
        <xdr:cNvPr id="395" name="円/楕円 394"/>
        <xdr:cNvSpPr/>
      </xdr:nvSpPr>
      <xdr:spPr>
        <a:xfrm>
          <a:off x="3937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109055</xdr:rowOff>
    </xdr:from>
    <xdr:ext cx="736600" cy="259045"/>
    <xdr:sp macro="" textlink="">
      <xdr:nvSpPr>
        <xdr:cNvPr id="396" name="テキスト ボックス 395"/>
        <xdr:cNvSpPr txBox="1"/>
      </xdr:nvSpPr>
      <xdr:spPr>
        <a:xfrm>
          <a:off x="3606800" y="1228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136072</xdr:rowOff>
    </xdr:from>
    <xdr:to>
      <xdr:col>4</xdr:col>
      <xdr:colOff>396875</xdr:colOff>
      <xdr:row>73</xdr:row>
      <xdr:rowOff>66222</xdr:rowOff>
    </xdr:to>
    <xdr:sp macro="" textlink="">
      <xdr:nvSpPr>
        <xdr:cNvPr id="397" name="円/楕円 396"/>
        <xdr:cNvSpPr/>
      </xdr:nvSpPr>
      <xdr:spPr>
        <a:xfrm>
          <a:off x="3048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76399</xdr:rowOff>
    </xdr:from>
    <xdr:ext cx="762000" cy="259045"/>
    <xdr:sp macro="" textlink="">
      <xdr:nvSpPr>
        <xdr:cNvPr id="398" name="テキスト ボックス 397"/>
        <xdr:cNvSpPr txBox="1"/>
      </xdr:nvSpPr>
      <xdr:spPr>
        <a:xfrm>
          <a:off x="2717800" y="1224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81643</xdr:rowOff>
    </xdr:from>
    <xdr:to>
      <xdr:col>3</xdr:col>
      <xdr:colOff>193675</xdr:colOff>
      <xdr:row>73</xdr:row>
      <xdr:rowOff>11793</xdr:rowOff>
    </xdr:to>
    <xdr:sp macro="" textlink="">
      <xdr:nvSpPr>
        <xdr:cNvPr id="399" name="円/楕円 398"/>
        <xdr:cNvSpPr/>
      </xdr:nvSpPr>
      <xdr:spPr>
        <a:xfrm>
          <a:off x="21590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21970</xdr:rowOff>
    </xdr:from>
    <xdr:ext cx="762000" cy="259045"/>
    <xdr:sp macro="" textlink="">
      <xdr:nvSpPr>
        <xdr:cNvPr id="400" name="テキスト ボックス 399"/>
        <xdr:cNvSpPr txBox="1"/>
      </xdr:nvSpPr>
      <xdr:spPr>
        <a:xfrm>
          <a:off x="1828800" y="1219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62593</xdr:rowOff>
    </xdr:from>
    <xdr:to>
      <xdr:col>1</xdr:col>
      <xdr:colOff>676275</xdr:colOff>
      <xdr:row>73</xdr:row>
      <xdr:rowOff>164193</xdr:rowOff>
    </xdr:to>
    <xdr:sp macro="" textlink="">
      <xdr:nvSpPr>
        <xdr:cNvPr id="401" name="円/楕円 400"/>
        <xdr:cNvSpPr/>
      </xdr:nvSpPr>
      <xdr:spPr>
        <a:xfrm>
          <a:off x="1270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2920</xdr:rowOff>
    </xdr:from>
    <xdr:ext cx="762000" cy="259045"/>
    <xdr:sp macro="" textlink="">
      <xdr:nvSpPr>
        <xdr:cNvPr id="402" name="テキスト ボックス 401"/>
        <xdr:cNvSpPr txBox="1"/>
      </xdr:nvSpPr>
      <xdr:spPr>
        <a:xfrm>
          <a:off x="9398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j-ea"/>
              <a:ea typeface="+mj-ea"/>
              <a:cs typeface="+mn-cs"/>
            </a:rPr>
            <a:t>公共下水道事業会計への繰出金</a:t>
          </a:r>
          <a:r>
            <a:rPr kumimoji="1" lang="ja-JP" altLang="en-US" sz="1200">
              <a:solidFill>
                <a:schemeClr val="dk1"/>
              </a:solidFill>
              <a:latin typeface="+mj-ea"/>
              <a:ea typeface="+mj-ea"/>
              <a:cs typeface="+mn-cs"/>
            </a:rPr>
            <a:t>の見直しにより前年度より</a:t>
          </a:r>
          <a:r>
            <a:rPr kumimoji="1" lang="en-US" altLang="ja-JP" sz="1200">
              <a:solidFill>
                <a:schemeClr val="dk1"/>
              </a:solidFill>
              <a:latin typeface="+mj-ea"/>
              <a:ea typeface="+mj-ea"/>
              <a:cs typeface="+mn-cs"/>
            </a:rPr>
            <a:t>2.2</a:t>
          </a:r>
          <a:r>
            <a:rPr kumimoji="1" lang="ja-JP" altLang="en-US" sz="1200">
              <a:solidFill>
                <a:schemeClr val="dk1"/>
              </a:solidFill>
              <a:latin typeface="+mj-ea"/>
              <a:ea typeface="+mj-ea"/>
              <a:cs typeface="+mn-cs"/>
            </a:rPr>
            <a:t>％減となり、</a:t>
          </a:r>
          <a:r>
            <a:rPr kumimoji="1" lang="ja-JP" altLang="ja-JP" sz="1200">
              <a:solidFill>
                <a:schemeClr val="dk1"/>
              </a:solidFill>
              <a:latin typeface="+mj-ea"/>
              <a:ea typeface="+mj-ea"/>
              <a:cs typeface="+mn-cs"/>
            </a:rPr>
            <a:t>類似団体内では上位であり長野県平均</a:t>
          </a:r>
          <a:r>
            <a:rPr kumimoji="1" lang="ja-JP" altLang="en-US" sz="1200">
              <a:solidFill>
                <a:schemeClr val="dk1"/>
              </a:solidFill>
              <a:latin typeface="+mj-ea"/>
              <a:ea typeface="+mj-ea"/>
              <a:cs typeface="+mn-cs"/>
            </a:rPr>
            <a:t>も</a:t>
          </a:r>
          <a:r>
            <a:rPr kumimoji="1" lang="ja-JP" altLang="ja-JP" sz="1200">
              <a:solidFill>
                <a:schemeClr val="dk1"/>
              </a:solidFill>
              <a:latin typeface="+mj-ea"/>
              <a:ea typeface="+mj-ea"/>
              <a:cs typeface="+mn-cs"/>
            </a:rPr>
            <a:t>下回ってい</a:t>
          </a:r>
          <a:r>
            <a:rPr kumimoji="1" lang="ja-JP" altLang="en-US" sz="1200">
              <a:solidFill>
                <a:schemeClr val="dk1"/>
              </a:solidFill>
              <a:latin typeface="+mj-ea"/>
              <a:ea typeface="+mj-ea"/>
              <a:cs typeface="+mn-cs"/>
            </a:rPr>
            <a:t>。</a:t>
          </a:r>
          <a:r>
            <a:rPr kumimoji="1" lang="ja-JP" altLang="ja-JP" sz="1200">
              <a:solidFill>
                <a:schemeClr val="dk1"/>
              </a:solidFill>
              <a:latin typeface="+mj-ea"/>
              <a:ea typeface="+mj-ea"/>
              <a:cs typeface="+mn-cs"/>
            </a:rPr>
            <a:t>る</a:t>
          </a:r>
          <a:r>
            <a:rPr kumimoji="1" lang="ja-JP" altLang="en-US" sz="1200">
              <a:solidFill>
                <a:schemeClr val="dk1"/>
              </a:solidFill>
              <a:latin typeface="+mj-ea"/>
              <a:ea typeface="+mj-ea"/>
              <a:cs typeface="+mn-cs"/>
            </a:rPr>
            <a:t>今後は、</a:t>
          </a:r>
          <a:r>
            <a:rPr kumimoji="1" lang="ja-JP" altLang="ja-JP" sz="1200">
              <a:solidFill>
                <a:schemeClr val="dk1"/>
              </a:solidFill>
              <a:latin typeface="+mj-ea"/>
              <a:ea typeface="+mj-ea"/>
              <a:cs typeface="+mn-cs"/>
            </a:rPr>
            <a:t>人件費、物件費、扶助費、</a:t>
          </a:r>
          <a:r>
            <a:rPr kumimoji="1" lang="ja-JP" altLang="en-US" sz="1200">
              <a:solidFill>
                <a:schemeClr val="dk1"/>
              </a:solidFill>
              <a:latin typeface="+mj-ea"/>
              <a:ea typeface="+mj-ea"/>
              <a:cs typeface="+mn-cs"/>
            </a:rPr>
            <a:t>補助費</a:t>
          </a:r>
          <a:r>
            <a:rPr kumimoji="1" lang="ja-JP" altLang="ja-JP" sz="1200">
              <a:solidFill>
                <a:schemeClr val="dk1"/>
              </a:solidFill>
              <a:latin typeface="+mj-ea"/>
              <a:ea typeface="+mj-ea"/>
              <a:cs typeface="+mn-cs"/>
            </a:rPr>
            <a:t>など</a:t>
          </a:r>
          <a:r>
            <a:rPr kumimoji="1" lang="ja-JP" altLang="en-US" sz="1200">
              <a:solidFill>
                <a:schemeClr val="dk1"/>
              </a:solidFill>
              <a:latin typeface="+mj-ea"/>
              <a:ea typeface="+mj-ea"/>
              <a:cs typeface="+mn-cs"/>
            </a:rPr>
            <a:t>の経費の増が見込まれ、人口増による税収増などの経常一般財源の伸びを上回るものと思われる</a:t>
          </a:r>
          <a:r>
            <a:rPr kumimoji="1" lang="ja-JP" altLang="ja-JP" sz="1200">
              <a:solidFill>
                <a:schemeClr val="dk1"/>
              </a:solidFill>
              <a:latin typeface="+mj-ea"/>
              <a:ea typeface="+mj-ea"/>
              <a:cs typeface="+mn-cs"/>
            </a:rPr>
            <a:t>。経常経費の削減により硬直化の抑制に努めていく</a:t>
          </a:r>
          <a:r>
            <a:rPr kumimoji="1" lang="ja-JP" altLang="ja-JP" sz="1100">
              <a:solidFill>
                <a:schemeClr val="dk1"/>
              </a:solidFill>
              <a:latin typeface="+mn-lt"/>
              <a:ea typeface="+mn-ea"/>
              <a:cs typeface="+mn-cs"/>
            </a:rPr>
            <a:t>。</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165100</xdr:rowOff>
    </xdr:to>
    <xdr:cxnSp macro="">
      <xdr:nvCxnSpPr>
        <xdr:cNvPr id="435" name="直線コネクタ 434"/>
        <xdr:cNvCxnSpPr/>
      </xdr:nvCxnSpPr>
      <xdr:spPr>
        <a:xfrm flipV="1">
          <a:off x="15671800" y="13111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xdr:rowOff>
    </xdr:from>
    <xdr:to>
      <xdr:col>22</xdr:col>
      <xdr:colOff>565150</xdr:colOff>
      <xdr:row>76</xdr:row>
      <xdr:rowOff>165100</xdr:rowOff>
    </xdr:to>
    <xdr:cxnSp macro="">
      <xdr:nvCxnSpPr>
        <xdr:cNvPr id="438" name="直線コネクタ 437"/>
        <xdr:cNvCxnSpPr/>
      </xdr:nvCxnSpPr>
      <xdr:spPr>
        <a:xfrm>
          <a:off x="14782800" y="13035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9" name="フローチャート : 判断 438"/>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0" name="テキスト ボックス 439"/>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107950</xdr:rowOff>
    </xdr:to>
    <xdr:cxnSp macro="">
      <xdr:nvCxnSpPr>
        <xdr:cNvPr id="441" name="直線コネクタ 440"/>
        <xdr:cNvCxnSpPr/>
      </xdr:nvCxnSpPr>
      <xdr:spPr>
        <a:xfrm flipV="1">
          <a:off x="13893800" y="130352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42" name="フローチャート : 判断 441"/>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43" name="テキスト ボックス 442"/>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76</xdr:row>
      <xdr:rowOff>107950</xdr:rowOff>
    </xdr:to>
    <xdr:cxnSp macro="">
      <xdr:nvCxnSpPr>
        <xdr:cNvPr id="444" name="直線コネクタ 443"/>
        <xdr:cNvCxnSpPr/>
      </xdr:nvCxnSpPr>
      <xdr:spPr>
        <a:xfrm>
          <a:off x="13004800" y="13092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5" name="フローチャート : 判断 444"/>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6" name="テキスト ボックス 445"/>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7" name="フローチャート : 判断 446"/>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8" name="テキスト ボックス 447"/>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4" name="円/楕円 453"/>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5"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6" name="円/楕円 455"/>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57" name="テキスト ボックス 456"/>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125730</xdr:rowOff>
    </xdr:from>
    <xdr:to>
      <xdr:col>21</xdr:col>
      <xdr:colOff>412750</xdr:colOff>
      <xdr:row>76</xdr:row>
      <xdr:rowOff>55880</xdr:rowOff>
    </xdr:to>
    <xdr:sp macro="" textlink="">
      <xdr:nvSpPr>
        <xdr:cNvPr id="458" name="円/楕円 457"/>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66057</xdr:rowOff>
    </xdr:from>
    <xdr:ext cx="762000" cy="259045"/>
    <xdr:sp macro="" textlink="">
      <xdr:nvSpPr>
        <xdr:cNvPr id="459" name="テキスト ボックス 458"/>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60" name="円/楕円 459"/>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61" name="テキスト ボックス 460"/>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62" name="円/楕円 461"/>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63" name="テキスト ボックス 462"/>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長野県南箕輪村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2440</xdr:rowOff>
    </xdr:from>
    <xdr:to>
      <xdr:col>4</xdr:col>
      <xdr:colOff>1117600</xdr:colOff>
      <xdr:row>17</xdr:row>
      <xdr:rowOff>22606</xdr:rowOff>
    </xdr:to>
    <xdr:cxnSp macro="">
      <xdr:nvCxnSpPr>
        <xdr:cNvPr id="52" name="直線コネクタ 51"/>
        <xdr:cNvCxnSpPr/>
      </xdr:nvCxnSpPr>
      <xdr:spPr bwMode="auto">
        <a:xfrm flipV="1">
          <a:off x="5003800" y="2964715"/>
          <a:ext cx="647700" cy="2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164155</xdr:rowOff>
    </xdr:from>
    <xdr:ext cx="762000" cy="259045"/>
    <xdr:sp macro="" textlink="">
      <xdr:nvSpPr>
        <xdr:cNvPr id="53" name="人口1人当たり決算額の推移平均値テキスト130"/>
        <xdr:cNvSpPr txBox="1"/>
      </xdr:nvSpPr>
      <xdr:spPr>
        <a:xfrm>
          <a:off x="5740400" y="2954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22606</xdr:rowOff>
    </xdr:from>
    <xdr:to>
      <xdr:col>4</xdr:col>
      <xdr:colOff>469900</xdr:colOff>
      <xdr:row>17</xdr:row>
      <xdr:rowOff>132824</xdr:rowOff>
    </xdr:to>
    <xdr:cxnSp macro="">
      <xdr:nvCxnSpPr>
        <xdr:cNvPr id="55" name="直線コネクタ 54"/>
        <xdr:cNvCxnSpPr/>
      </xdr:nvCxnSpPr>
      <xdr:spPr bwMode="auto">
        <a:xfrm flipV="1">
          <a:off x="4305300" y="2984881"/>
          <a:ext cx="698500" cy="11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130405</xdr:rowOff>
    </xdr:from>
    <xdr:to>
      <xdr:col>4</xdr:col>
      <xdr:colOff>520700</xdr:colOff>
      <xdr:row>16</xdr:row>
      <xdr:rowOff>60555</xdr:rowOff>
    </xdr:to>
    <xdr:sp macro="" textlink="">
      <xdr:nvSpPr>
        <xdr:cNvPr id="56" name="フローチャート : 判断 55"/>
        <xdr:cNvSpPr/>
      </xdr:nvSpPr>
      <xdr:spPr bwMode="auto">
        <a:xfrm>
          <a:off x="4953000" y="2749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70732</xdr:rowOff>
    </xdr:from>
    <xdr:ext cx="736600" cy="259045"/>
    <xdr:sp macro="" textlink="">
      <xdr:nvSpPr>
        <xdr:cNvPr id="57" name="テキスト ボックス 56"/>
        <xdr:cNvSpPr txBox="1"/>
      </xdr:nvSpPr>
      <xdr:spPr>
        <a:xfrm>
          <a:off x="4622800" y="251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132824</xdr:rowOff>
    </xdr:from>
    <xdr:to>
      <xdr:col>3</xdr:col>
      <xdr:colOff>904875</xdr:colOff>
      <xdr:row>17</xdr:row>
      <xdr:rowOff>169792</xdr:rowOff>
    </xdr:to>
    <xdr:cxnSp macro="">
      <xdr:nvCxnSpPr>
        <xdr:cNvPr id="58" name="直線コネクタ 57"/>
        <xdr:cNvCxnSpPr/>
      </xdr:nvCxnSpPr>
      <xdr:spPr bwMode="auto">
        <a:xfrm flipV="1">
          <a:off x="3606800" y="3095099"/>
          <a:ext cx="6985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87478</xdr:rowOff>
    </xdr:from>
    <xdr:to>
      <xdr:col>3</xdr:col>
      <xdr:colOff>955675</xdr:colOff>
      <xdr:row>17</xdr:row>
      <xdr:rowOff>17628</xdr:rowOff>
    </xdr:to>
    <xdr:sp macro="" textlink="">
      <xdr:nvSpPr>
        <xdr:cNvPr id="59" name="フローチャート : 判断 58"/>
        <xdr:cNvSpPr/>
      </xdr:nvSpPr>
      <xdr:spPr bwMode="auto">
        <a:xfrm>
          <a:off x="4254500" y="2878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27805</xdr:rowOff>
    </xdr:from>
    <xdr:ext cx="762000" cy="259045"/>
    <xdr:sp macro="" textlink="">
      <xdr:nvSpPr>
        <xdr:cNvPr id="60" name="テキスト ボックス 59"/>
        <xdr:cNvSpPr txBox="1"/>
      </xdr:nvSpPr>
      <xdr:spPr>
        <a:xfrm>
          <a:off x="3924300" y="264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169792</xdr:rowOff>
    </xdr:from>
    <xdr:to>
      <xdr:col>3</xdr:col>
      <xdr:colOff>206375</xdr:colOff>
      <xdr:row>18</xdr:row>
      <xdr:rowOff>889</xdr:rowOff>
    </xdr:to>
    <xdr:cxnSp macro="">
      <xdr:nvCxnSpPr>
        <xdr:cNvPr id="61" name="直線コネクタ 60"/>
        <xdr:cNvCxnSpPr/>
      </xdr:nvCxnSpPr>
      <xdr:spPr bwMode="auto">
        <a:xfrm flipV="1">
          <a:off x="2908300" y="3132067"/>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77925</xdr:rowOff>
    </xdr:from>
    <xdr:to>
      <xdr:col>3</xdr:col>
      <xdr:colOff>257175</xdr:colOff>
      <xdr:row>17</xdr:row>
      <xdr:rowOff>8075</xdr:rowOff>
    </xdr:to>
    <xdr:sp macro="" textlink="">
      <xdr:nvSpPr>
        <xdr:cNvPr id="62" name="フローチャート : 判断 61"/>
        <xdr:cNvSpPr/>
      </xdr:nvSpPr>
      <xdr:spPr bwMode="auto">
        <a:xfrm>
          <a:off x="3556000" y="28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18252</xdr:rowOff>
    </xdr:from>
    <xdr:ext cx="762000" cy="259045"/>
    <xdr:sp macro="" textlink="">
      <xdr:nvSpPr>
        <xdr:cNvPr id="63" name="テキスト ボックス 62"/>
        <xdr:cNvSpPr txBox="1"/>
      </xdr:nvSpPr>
      <xdr:spPr>
        <a:xfrm>
          <a:off x="3225800" y="26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161854</xdr:rowOff>
    </xdr:from>
    <xdr:to>
      <xdr:col>2</xdr:col>
      <xdr:colOff>692150</xdr:colOff>
      <xdr:row>16</xdr:row>
      <xdr:rowOff>92004</xdr:rowOff>
    </xdr:to>
    <xdr:sp macro="" textlink="">
      <xdr:nvSpPr>
        <xdr:cNvPr id="64" name="フローチャート : 判断 63"/>
        <xdr:cNvSpPr/>
      </xdr:nvSpPr>
      <xdr:spPr bwMode="auto">
        <a:xfrm>
          <a:off x="2857500" y="278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102181</xdr:rowOff>
    </xdr:from>
    <xdr:ext cx="762000" cy="259045"/>
    <xdr:sp macro="" textlink="">
      <xdr:nvSpPr>
        <xdr:cNvPr id="65" name="テキスト ボックス 64"/>
        <xdr:cNvSpPr txBox="1"/>
      </xdr:nvSpPr>
      <xdr:spPr>
        <a:xfrm>
          <a:off x="2527300" y="255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123090</xdr:rowOff>
    </xdr:from>
    <xdr:to>
      <xdr:col>5</xdr:col>
      <xdr:colOff>34925</xdr:colOff>
      <xdr:row>17</xdr:row>
      <xdr:rowOff>53240</xdr:rowOff>
    </xdr:to>
    <xdr:sp macro="" textlink="">
      <xdr:nvSpPr>
        <xdr:cNvPr id="71" name="円/楕円 70"/>
        <xdr:cNvSpPr/>
      </xdr:nvSpPr>
      <xdr:spPr bwMode="auto">
        <a:xfrm>
          <a:off x="5600700" y="291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139617</xdr:rowOff>
    </xdr:from>
    <xdr:ext cx="762000" cy="259045"/>
    <xdr:sp macro="" textlink="">
      <xdr:nvSpPr>
        <xdr:cNvPr id="72" name="人口1人当たり決算額の推移該当値テキスト130"/>
        <xdr:cNvSpPr txBox="1"/>
      </xdr:nvSpPr>
      <xdr:spPr>
        <a:xfrm>
          <a:off x="5740400" y="27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143256</xdr:rowOff>
    </xdr:from>
    <xdr:to>
      <xdr:col>4</xdr:col>
      <xdr:colOff>520700</xdr:colOff>
      <xdr:row>17</xdr:row>
      <xdr:rowOff>73406</xdr:rowOff>
    </xdr:to>
    <xdr:sp macro="" textlink="">
      <xdr:nvSpPr>
        <xdr:cNvPr id="73" name="円/楕円 72"/>
        <xdr:cNvSpPr/>
      </xdr:nvSpPr>
      <xdr:spPr bwMode="auto">
        <a:xfrm>
          <a:off x="4953000" y="293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58183</xdr:rowOff>
    </xdr:from>
    <xdr:ext cx="736600" cy="259045"/>
    <xdr:sp macro="" textlink="">
      <xdr:nvSpPr>
        <xdr:cNvPr id="74" name="テキスト ボックス 73"/>
        <xdr:cNvSpPr txBox="1"/>
      </xdr:nvSpPr>
      <xdr:spPr>
        <a:xfrm>
          <a:off x="4622800" y="3020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82024</xdr:rowOff>
    </xdr:from>
    <xdr:to>
      <xdr:col>3</xdr:col>
      <xdr:colOff>955675</xdr:colOff>
      <xdr:row>18</xdr:row>
      <xdr:rowOff>12174</xdr:rowOff>
    </xdr:to>
    <xdr:sp macro="" textlink="">
      <xdr:nvSpPr>
        <xdr:cNvPr id="75" name="円/楕円 74"/>
        <xdr:cNvSpPr/>
      </xdr:nvSpPr>
      <xdr:spPr bwMode="auto">
        <a:xfrm>
          <a:off x="4254500" y="304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168401</xdr:rowOff>
    </xdr:from>
    <xdr:ext cx="762000" cy="259045"/>
    <xdr:sp macro="" textlink="">
      <xdr:nvSpPr>
        <xdr:cNvPr id="76" name="テキスト ボックス 75"/>
        <xdr:cNvSpPr txBox="1"/>
      </xdr:nvSpPr>
      <xdr:spPr>
        <a:xfrm>
          <a:off x="3924300" y="3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118992</xdr:rowOff>
    </xdr:from>
    <xdr:to>
      <xdr:col>3</xdr:col>
      <xdr:colOff>257175</xdr:colOff>
      <xdr:row>18</xdr:row>
      <xdr:rowOff>49142</xdr:rowOff>
    </xdr:to>
    <xdr:sp macro="" textlink="">
      <xdr:nvSpPr>
        <xdr:cNvPr id="77" name="円/楕円 76"/>
        <xdr:cNvSpPr/>
      </xdr:nvSpPr>
      <xdr:spPr bwMode="auto">
        <a:xfrm>
          <a:off x="3556000" y="308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33919</xdr:rowOff>
    </xdr:from>
    <xdr:ext cx="762000" cy="259045"/>
    <xdr:sp macro="" textlink="">
      <xdr:nvSpPr>
        <xdr:cNvPr id="78" name="テキスト ボックス 77"/>
        <xdr:cNvSpPr txBox="1"/>
      </xdr:nvSpPr>
      <xdr:spPr>
        <a:xfrm>
          <a:off x="3225800" y="31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121539</xdr:rowOff>
    </xdr:from>
    <xdr:to>
      <xdr:col>2</xdr:col>
      <xdr:colOff>692150</xdr:colOff>
      <xdr:row>18</xdr:row>
      <xdr:rowOff>51689</xdr:rowOff>
    </xdr:to>
    <xdr:sp macro="" textlink="">
      <xdr:nvSpPr>
        <xdr:cNvPr id="79" name="円/楕円 78"/>
        <xdr:cNvSpPr/>
      </xdr:nvSpPr>
      <xdr:spPr bwMode="auto">
        <a:xfrm>
          <a:off x="2857500" y="308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36466</xdr:rowOff>
    </xdr:from>
    <xdr:ext cx="762000" cy="259045"/>
    <xdr:sp macro="" textlink="">
      <xdr:nvSpPr>
        <xdr:cNvPr id="80" name="テキスト ボックス 79"/>
        <xdr:cNvSpPr txBox="1"/>
      </xdr:nvSpPr>
      <xdr:spPr>
        <a:xfrm>
          <a:off x="2527300" y="317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93821</xdr:rowOff>
    </xdr:from>
    <xdr:to>
      <xdr:col>4</xdr:col>
      <xdr:colOff>1117600</xdr:colOff>
      <xdr:row>37</xdr:row>
      <xdr:rowOff>100711</xdr:rowOff>
    </xdr:to>
    <xdr:cxnSp macro="">
      <xdr:nvCxnSpPr>
        <xdr:cNvPr id="116" name="直線コネクタ 115"/>
        <xdr:cNvCxnSpPr/>
      </xdr:nvCxnSpPr>
      <xdr:spPr bwMode="auto">
        <a:xfrm>
          <a:off x="5003800" y="7218521"/>
          <a:ext cx="647700" cy="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93821</xdr:rowOff>
    </xdr:from>
    <xdr:to>
      <xdr:col>4</xdr:col>
      <xdr:colOff>469900</xdr:colOff>
      <xdr:row>37</xdr:row>
      <xdr:rowOff>102834</xdr:rowOff>
    </xdr:to>
    <xdr:cxnSp macro="">
      <xdr:nvCxnSpPr>
        <xdr:cNvPr id="119" name="直線コネクタ 118"/>
        <xdr:cNvCxnSpPr/>
      </xdr:nvCxnSpPr>
      <xdr:spPr bwMode="auto">
        <a:xfrm flipV="1">
          <a:off x="4305300" y="7218521"/>
          <a:ext cx="6985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226129</xdr:rowOff>
    </xdr:from>
    <xdr:to>
      <xdr:col>4</xdr:col>
      <xdr:colOff>520700</xdr:colOff>
      <xdr:row>35</xdr:row>
      <xdr:rowOff>327729</xdr:rowOff>
    </xdr:to>
    <xdr:sp macro="" textlink="">
      <xdr:nvSpPr>
        <xdr:cNvPr id="120" name="フローチャート : 判断 119"/>
        <xdr:cNvSpPr/>
      </xdr:nvSpPr>
      <xdr:spPr bwMode="auto">
        <a:xfrm>
          <a:off x="4953000" y="6836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337906</xdr:rowOff>
    </xdr:from>
    <xdr:ext cx="736600" cy="259045"/>
    <xdr:sp macro="" textlink="">
      <xdr:nvSpPr>
        <xdr:cNvPr id="121" name="テキスト ボックス 120"/>
        <xdr:cNvSpPr txBox="1"/>
      </xdr:nvSpPr>
      <xdr:spPr>
        <a:xfrm>
          <a:off x="4622800" y="660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102834</xdr:rowOff>
    </xdr:from>
    <xdr:to>
      <xdr:col>3</xdr:col>
      <xdr:colOff>904875</xdr:colOff>
      <xdr:row>37</xdr:row>
      <xdr:rowOff>133858</xdr:rowOff>
    </xdr:to>
    <xdr:cxnSp macro="">
      <xdr:nvCxnSpPr>
        <xdr:cNvPr id="122" name="直線コネクタ 121"/>
        <xdr:cNvCxnSpPr/>
      </xdr:nvCxnSpPr>
      <xdr:spPr bwMode="auto">
        <a:xfrm flipV="1">
          <a:off x="3606800" y="7227534"/>
          <a:ext cx="698500" cy="3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137661</xdr:rowOff>
    </xdr:from>
    <xdr:to>
      <xdr:col>3</xdr:col>
      <xdr:colOff>955675</xdr:colOff>
      <xdr:row>35</xdr:row>
      <xdr:rowOff>239261</xdr:rowOff>
    </xdr:to>
    <xdr:sp macro="" textlink="">
      <xdr:nvSpPr>
        <xdr:cNvPr id="123" name="フローチャート : 判断 122"/>
        <xdr:cNvSpPr/>
      </xdr:nvSpPr>
      <xdr:spPr bwMode="auto">
        <a:xfrm>
          <a:off x="4254500" y="6748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249438</xdr:rowOff>
    </xdr:from>
    <xdr:ext cx="762000" cy="259045"/>
    <xdr:sp macro="" textlink="">
      <xdr:nvSpPr>
        <xdr:cNvPr id="124" name="テキスト ボックス 123"/>
        <xdr:cNvSpPr txBox="1"/>
      </xdr:nvSpPr>
      <xdr:spPr>
        <a:xfrm>
          <a:off x="3924300" y="651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154563</xdr:rowOff>
    </xdr:from>
    <xdr:to>
      <xdr:col>3</xdr:col>
      <xdr:colOff>206375</xdr:colOff>
      <xdr:row>37</xdr:row>
      <xdr:rowOff>133858</xdr:rowOff>
    </xdr:to>
    <xdr:cxnSp macro="">
      <xdr:nvCxnSpPr>
        <xdr:cNvPr id="125" name="直線コネクタ 124"/>
        <xdr:cNvCxnSpPr/>
      </xdr:nvCxnSpPr>
      <xdr:spPr bwMode="auto">
        <a:xfrm>
          <a:off x="2908300" y="7107813"/>
          <a:ext cx="698500" cy="15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108204</xdr:rowOff>
    </xdr:from>
    <xdr:to>
      <xdr:col>3</xdr:col>
      <xdr:colOff>257175</xdr:colOff>
      <xdr:row>35</xdr:row>
      <xdr:rowOff>209804</xdr:rowOff>
    </xdr:to>
    <xdr:sp macro="" textlink="">
      <xdr:nvSpPr>
        <xdr:cNvPr id="126" name="フローチャート : 判断 125"/>
        <xdr:cNvSpPr/>
      </xdr:nvSpPr>
      <xdr:spPr bwMode="auto">
        <a:xfrm>
          <a:off x="3556000" y="6718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219981</xdr:rowOff>
    </xdr:from>
    <xdr:ext cx="762000" cy="259045"/>
    <xdr:sp macro="" textlink="">
      <xdr:nvSpPr>
        <xdr:cNvPr id="127" name="テキスト ボックス 126"/>
        <xdr:cNvSpPr txBox="1"/>
      </xdr:nvSpPr>
      <xdr:spPr>
        <a:xfrm>
          <a:off x="3225800" y="648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29011</xdr:rowOff>
    </xdr:from>
    <xdr:to>
      <xdr:col>2</xdr:col>
      <xdr:colOff>692150</xdr:colOff>
      <xdr:row>35</xdr:row>
      <xdr:rowOff>130611</xdr:rowOff>
    </xdr:to>
    <xdr:sp macro="" textlink="">
      <xdr:nvSpPr>
        <xdr:cNvPr id="128" name="フローチャート : 判断 127"/>
        <xdr:cNvSpPr/>
      </xdr:nvSpPr>
      <xdr:spPr bwMode="auto">
        <a:xfrm>
          <a:off x="2857500" y="6639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140787</xdr:rowOff>
    </xdr:from>
    <xdr:ext cx="762000" cy="259045"/>
    <xdr:sp macro="" textlink="">
      <xdr:nvSpPr>
        <xdr:cNvPr id="129" name="テキスト ボックス 128"/>
        <xdr:cNvSpPr txBox="1"/>
      </xdr:nvSpPr>
      <xdr:spPr>
        <a:xfrm>
          <a:off x="2527300" y="640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49911</xdr:rowOff>
    </xdr:from>
    <xdr:to>
      <xdr:col>5</xdr:col>
      <xdr:colOff>34925</xdr:colOff>
      <xdr:row>37</xdr:row>
      <xdr:rowOff>151511</xdr:rowOff>
    </xdr:to>
    <xdr:sp macro="" textlink="">
      <xdr:nvSpPr>
        <xdr:cNvPr id="135" name="円/楕円 134"/>
        <xdr:cNvSpPr/>
      </xdr:nvSpPr>
      <xdr:spPr bwMode="auto">
        <a:xfrm>
          <a:off x="5600700" y="7174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21988</xdr:rowOff>
    </xdr:from>
    <xdr:ext cx="762000" cy="259045"/>
    <xdr:sp macro="" textlink="">
      <xdr:nvSpPr>
        <xdr:cNvPr id="136" name="人口1人当たり決算額の推移該当値テキスト445"/>
        <xdr:cNvSpPr txBox="1"/>
      </xdr:nvSpPr>
      <xdr:spPr>
        <a:xfrm>
          <a:off x="5740400" y="71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43021</xdr:rowOff>
    </xdr:from>
    <xdr:to>
      <xdr:col>4</xdr:col>
      <xdr:colOff>520700</xdr:colOff>
      <xdr:row>37</xdr:row>
      <xdr:rowOff>144621</xdr:rowOff>
    </xdr:to>
    <xdr:sp macro="" textlink="">
      <xdr:nvSpPr>
        <xdr:cNvPr id="137" name="円/楕円 136"/>
        <xdr:cNvSpPr/>
      </xdr:nvSpPr>
      <xdr:spPr bwMode="auto">
        <a:xfrm>
          <a:off x="4953000" y="716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129398</xdr:rowOff>
    </xdr:from>
    <xdr:ext cx="736600" cy="259045"/>
    <xdr:sp macro="" textlink="">
      <xdr:nvSpPr>
        <xdr:cNvPr id="138" name="テキスト ボックス 137"/>
        <xdr:cNvSpPr txBox="1"/>
      </xdr:nvSpPr>
      <xdr:spPr>
        <a:xfrm>
          <a:off x="4622800" y="725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52034</xdr:rowOff>
    </xdr:from>
    <xdr:to>
      <xdr:col>3</xdr:col>
      <xdr:colOff>955675</xdr:colOff>
      <xdr:row>37</xdr:row>
      <xdr:rowOff>153634</xdr:rowOff>
    </xdr:to>
    <xdr:sp macro="" textlink="">
      <xdr:nvSpPr>
        <xdr:cNvPr id="139" name="円/楕円 138"/>
        <xdr:cNvSpPr/>
      </xdr:nvSpPr>
      <xdr:spPr bwMode="auto">
        <a:xfrm>
          <a:off x="4254500" y="7176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138411</xdr:rowOff>
    </xdr:from>
    <xdr:ext cx="762000" cy="259045"/>
    <xdr:sp macro="" textlink="">
      <xdr:nvSpPr>
        <xdr:cNvPr id="140" name="テキスト ボックス 139"/>
        <xdr:cNvSpPr txBox="1"/>
      </xdr:nvSpPr>
      <xdr:spPr>
        <a:xfrm>
          <a:off x="3924300" y="726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83058</xdr:rowOff>
    </xdr:from>
    <xdr:to>
      <xdr:col>3</xdr:col>
      <xdr:colOff>257175</xdr:colOff>
      <xdr:row>37</xdr:row>
      <xdr:rowOff>184658</xdr:rowOff>
    </xdr:to>
    <xdr:sp macro="" textlink="">
      <xdr:nvSpPr>
        <xdr:cNvPr id="141" name="円/楕円 140"/>
        <xdr:cNvSpPr/>
      </xdr:nvSpPr>
      <xdr:spPr bwMode="auto">
        <a:xfrm>
          <a:off x="3556000" y="7207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169435</xdr:rowOff>
    </xdr:from>
    <xdr:ext cx="762000" cy="259045"/>
    <xdr:sp macro="" textlink="">
      <xdr:nvSpPr>
        <xdr:cNvPr id="142" name="テキスト ボックス 141"/>
        <xdr:cNvSpPr txBox="1"/>
      </xdr:nvSpPr>
      <xdr:spPr>
        <a:xfrm>
          <a:off x="3225800" y="729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103763</xdr:rowOff>
    </xdr:from>
    <xdr:to>
      <xdr:col>2</xdr:col>
      <xdr:colOff>692150</xdr:colOff>
      <xdr:row>37</xdr:row>
      <xdr:rowOff>33913</xdr:rowOff>
    </xdr:to>
    <xdr:sp macro="" textlink="">
      <xdr:nvSpPr>
        <xdr:cNvPr id="143" name="円/楕円 142"/>
        <xdr:cNvSpPr/>
      </xdr:nvSpPr>
      <xdr:spPr bwMode="auto">
        <a:xfrm>
          <a:off x="2857500" y="705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18690</xdr:rowOff>
    </xdr:from>
    <xdr:ext cx="762000" cy="259045"/>
    <xdr:sp macro="" textlink="">
      <xdr:nvSpPr>
        <xdr:cNvPr id="144" name="テキスト ボックス 143"/>
        <xdr:cNvSpPr txBox="1"/>
      </xdr:nvSpPr>
      <xdr:spPr>
        <a:xfrm>
          <a:off x="2527300" y="714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15,155
14,861
40.99
6,434,070
6,049,375
289,417
3,968,480
4,694,720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24428</xdr:rowOff>
    </xdr:from>
    <xdr:to>
      <xdr:col>6</xdr:col>
      <xdr:colOff>511175</xdr:colOff>
      <xdr:row>36</xdr:row>
      <xdr:rowOff>42545</xdr:rowOff>
    </xdr:to>
    <xdr:cxnSp macro="">
      <xdr:nvCxnSpPr>
        <xdr:cNvPr id="61" name="直線コネクタ 60"/>
        <xdr:cNvCxnSpPr/>
      </xdr:nvCxnSpPr>
      <xdr:spPr>
        <a:xfrm>
          <a:off x="3797300" y="6196628"/>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24428</xdr:rowOff>
    </xdr:from>
    <xdr:to>
      <xdr:col>5</xdr:col>
      <xdr:colOff>358775</xdr:colOff>
      <xdr:row>36</xdr:row>
      <xdr:rowOff>106306</xdr:rowOff>
    </xdr:to>
    <xdr:cxnSp macro="">
      <xdr:nvCxnSpPr>
        <xdr:cNvPr id="64" name="直線コネクタ 63"/>
        <xdr:cNvCxnSpPr/>
      </xdr:nvCxnSpPr>
      <xdr:spPr>
        <a:xfrm flipV="1">
          <a:off x="2908300" y="6196628"/>
          <a:ext cx="889000" cy="8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141725</xdr:rowOff>
    </xdr:from>
    <xdr:to>
      <xdr:col>5</xdr:col>
      <xdr:colOff>409575</xdr:colOff>
      <xdr:row>34</xdr:row>
      <xdr:rowOff>71875</xdr:rowOff>
    </xdr:to>
    <xdr:sp macro="" textlink="">
      <xdr:nvSpPr>
        <xdr:cNvPr id="65" name="フローチャート : 判断 64"/>
        <xdr:cNvSpPr/>
      </xdr:nvSpPr>
      <xdr:spPr>
        <a:xfrm>
          <a:off x="3746500" y="57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88402</xdr:rowOff>
    </xdr:from>
    <xdr:ext cx="534377" cy="259045"/>
    <xdr:sp macro="" textlink="">
      <xdr:nvSpPr>
        <xdr:cNvPr id="66" name="テキスト ボックス 65"/>
        <xdr:cNvSpPr txBox="1"/>
      </xdr:nvSpPr>
      <xdr:spPr>
        <a:xfrm>
          <a:off x="3530111" y="557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69482</xdr:rowOff>
    </xdr:from>
    <xdr:to>
      <xdr:col>4</xdr:col>
      <xdr:colOff>155575</xdr:colOff>
      <xdr:row>36</xdr:row>
      <xdr:rowOff>106306</xdr:rowOff>
    </xdr:to>
    <xdr:cxnSp macro="">
      <xdr:nvCxnSpPr>
        <xdr:cNvPr id="67" name="直線コネクタ 66"/>
        <xdr:cNvCxnSpPr/>
      </xdr:nvCxnSpPr>
      <xdr:spPr>
        <a:xfrm>
          <a:off x="2019300" y="6241682"/>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82633</xdr:rowOff>
    </xdr:from>
    <xdr:to>
      <xdr:col>4</xdr:col>
      <xdr:colOff>206375</xdr:colOff>
      <xdr:row>35</xdr:row>
      <xdr:rowOff>12783</xdr:rowOff>
    </xdr:to>
    <xdr:sp macro="" textlink="">
      <xdr:nvSpPr>
        <xdr:cNvPr id="68" name="フローチャート : 判断 67"/>
        <xdr:cNvSpPr/>
      </xdr:nvSpPr>
      <xdr:spPr>
        <a:xfrm>
          <a:off x="2857500" y="591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29310</xdr:rowOff>
    </xdr:from>
    <xdr:ext cx="534377" cy="259045"/>
    <xdr:sp macro="" textlink="">
      <xdr:nvSpPr>
        <xdr:cNvPr id="69" name="テキスト ボックス 68"/>
        <xdr:cNvSpPr txBox="1"/>
      </xdr:nvSpPr>
      <xdr:spPr>
        <a:xfrm>
          <a:off x="2641111" y="56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69482</xdr:rowOff>
    </xdr:from>
    <xdr:to>
      <xdr:col>2</xdr:col>
      <xdr:colOff>638175</xdr:colOff>
      <xdr:row>36</xdr:row>
      <xdr:rowOff>70358</xdr:rowOff>
    </xdr:to>
    <xdr:cxnSp macro="">
      <xdr:nvCxnSpPr>
        <xdr:cNvPr id="70" name="直線コネクタ 69"/>
        <xdr:cNvCxnSpPr/>
      </xdr:nvCxnSpPr>
      <xdr:spPr>
        <a:xfrm flipV="1">
          <a:off x="1130300" y="6241682"/>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70402</xdr:rowOff>
    </xdr:from>
    <xdr:to>
      <xdr:col>3</xdr:col>
      <xdr:colOff>3175</xdr:colOff>
      <xdr:row>35</xdr:row>
      <xdr:rowOff>552</xdr:rowOff>
    </xdr:to>
    <xdr:sp macro="" textlink="">
      <xdr:nvSpPr>
        <xdr:cNvPr id="71" name="フローチャート : 判断 70"/>
        <xdr:cNvSpPr/>
      </xdr:nvSpPr>
      <xdr:spPr>
        <a:xfrm>
          <a:off x="1968500" y="58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17079</xdr:rowOff>
    </xdr:from>
    <xdr:ext cx="534377" cy="259045"/>
    <xdr:sp macro="" textlink="">
      <xdr:nvSpPr>
        <xdr:cNvPr id="72" name="テキスト ボックス 71"/>
        <xdr:cNvSpPr txBox="1"/>
      </xdr:nvSpPr>
      <xdr:spPr>
        <a:xfrm>
          <a:off x="1752111" y="56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169672</xdr:rowOff>
    </xdr:from>
    <xdr:to>
      <xdr:col>1</xdr:col>
      <xdr:colOff>485775</xdr:colOff>
      <xdr:row>34</xdr:row>
      <xdr:rowOff>99822</xdr:rowOff>
    </xdr:to>
    <xdr:sp macro="" textlink="">
      <xdr:nvSpPr>
        <xdr:cNvPr id="73" name="フローチャート : 判断 72"/>
        <xdr:cNvSpPr/>
      </xdr:nvSpPr>
      <xdr:spPr>
        <a:xfrm>
          <a:off x="1079500" y="582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116349</xdr:rowOff>
    </xdr:from>
    <xdr:ext cx="534377" cy="259045"/>
    <xdr:sp macro="" textlink="">
      <xdr:nvSpPr>
        <xdr:cNvPr id="74" name="テキスト ボックス 73"/>
        <xdr:cNvSpPr txBox="1"/>
      </xdr:nvSpPr>
      <xdr:spPr>
        <a:xfrm>
          <a:off x="863111" y="560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163195</xdr:rowOff>
    </xdr:from>
    <xdr:to>
      <xdr:col>6</xdr:col>
      <xdr:colOff>561975</xdr:colOff>
      <xdr:row>36</xdr:row>
      <xdr:rowOff>93345</xdr:rowOff>
    </xdr:to>
    <xdr:sp macro="" textlink="">
      <xdr:nvSpPr>
        <xdr:cNvPr id="80" name="円/楕円 79"/>
        <xdr:cNvSpPr/>
      </xdr:nvSpPr>
      <xdr:spPr>
        <a:xfrm>
          <a:off x="45847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141622</xdr:rowOff>
    </xdr:from>
    <xdr:ext cx="534377" cy="259045"/>
    <xdr:sp macro="" textlink="">
      <xdr:nvSpPr>
        <xdr:cNvPr id="81" name="人件費該当値テキスト"/>
        <xdr:cNvSpPr txBox="1"/>
      </xdr:nvSpPr>
      <xdr:spPr>
        <a:xfrm>
          <a:off x="4686300"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145078</xdr:rowOff>
    </xdr:from>
    <xdr:to>
      <xdr:col>5</xdr:col>
      <xdr:colOff>409575</xdr:colOff>
      <xdr:row>36</xdr:row>
      <xdr:rowOff>75228</xdr:rowOff>
    </xdr:to>
    <xdr:sp macro="" textlink="">
      <xdr:nvSpPr>
        <xdr:cNvPr id="82" name="円/楕円 81"/>
        <xdr:cNvSpPr/>
      </xdr:nvSpPr>
      <xdr:spPr>
        <a:xfrm>
          <a:off x="3746500" y="61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66355</xdr:rowOff>
    </xdr:from>
    <xdr:ext cx="534377" cy="259045"/>
    <xdr:sp macro="" textlink="">
      <xdr:nvSpPr>
        <xdr:cNvPr id="83" name="テキスト ボックス 82"/>
        <xdr:cNvSpPr txBox="1"/>
      </xdr:nvSpPr>
      <xdr:spPr>
        <a:xfrm>
          <a:off x="3530111" y="62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55506</xdr:rowOff>
    </xdr:from>
    <xdr:to>
      <xdr:col>4</xdr:col>
      <xdr:colOff>206375</xdr:colOff>
      <xdr:row>36</xdr:row>
      <xdr:rowOff>157106</xdr:rowOff>
    </xdr:to>
    <xdr:sp macro="" textlink="">
      <xdr:nvSpPr>
        <xdr:cNvPr id="84" name="円/楕円 83"/>
        <xdr:cNvSpPr/>
      </xdr:nvSpPr>
      <xdr:spPr>
        <a:xfrm>
          <a:off x="2857500" y="62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148233</xdr:rowOff>
    </xdr:from>
    <xdr:ext cx="534377" cy="259045"/>
    <xdr:sp macro="" textlink="">
      <xdr:nvSpPr>
        <xdr:cNvPr id="85" name="テキスト ボックス 84"/>
        <xdr:cNvSpPr txBox="1"/>
      </xdr:nvSpPr>
      <xdr:spPr>
        <a:xfrm>
          <a:off x="2641111" y="63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18682</xdr:rowOff>
    </xdr:from>
    <xdr:to>
      <xdr:col>3</xdr:col>
      <xdr:colOff>3175</xdr:colOff>
      <xdr:row>36</xdr:row>
      <xdr:rowOff>120282</xdr:rowOff>
    </xdr:to>
    <xdr:sp macro="" textlink="">
      <xdr:nvSpPr>
        <xdr:cNvPr id="86" name="円/楕円 85"/>
        <xdr:cNvSpPr/>
      </xdr:nvSpPr>
      <xdr:spPr>
        <a:xfrm>
          <a:off x="1968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111409</xdr:rowOff>
    </xdr:from>
    <xdr:ext cx="534377" cy="259045"/>
    <xdr:sp macro="" textlink="">
      <xdr:nvSpPr>
        <xdr:cNvPr id="87" name="テキスト ボックス 86"/>
        <xdr:cNvSpPr txBox="1"/>
      </xdr:nvSpPr>
      <xdr:spPr>
        <a:xfrm>
          <a:off x="1752111" y="628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19558</xdr:rowOff>
    </xdr:from>
    <xdr:to>
      <xdr:col>1</xdr:col>
      <xdr:colOff>485775</xdr:colOff>
      <xdr:row>36</xdr:row>
      <xdr:rowOff>121158</xdr:rowOff>
    </xdr:to>
    <xdr:sp macro="" textlink="">
      <xdr:nvSpPr>
        <xdr:cNvPr id="88" name="円/楕円 87"/>
        <xdr:cNvSpPr/>
      </xdr:nvSpPr>
      <xdr:spPr>
        <a:xfrm>
          <a:off x="1079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112285</xdr:rowOff>
    </xdr:from>
    <xdr:ext cx="534377" cy="259045"/>
    <xdr:sp macro="" textlink="">
      <xdr:nvSpPr>
        <xdr:cNvPr id="89" name="テキスト ボックス 88"/>
        <xdr:cNvSpPr txBox="1"/>
      </xdr:nvSpPr>
      <xdr:spPr>
        <a:xfrm>
          <a:off x="863111" y="62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135837</xdr:rowOff>
    </xdr:from>
    <xdr:to>
      <xdr:col>6</xdr:col>
      <xdr:colOff>511175</xdr:colOff>
      <xdr:row>56</xdr:row>
      <xdr:rowOff>151583</xdr:rowOff>
    </xdr:to>
    <xdr:cxnSp macro="">
      <xdr:nvCxnSpPr>
        <xdr:cNvPr id="116" name="直線コネクタ 115"/>
        <xdr:cNvCxnSpPr/>
      </xdr:nvCxnSpPr>
      <xdr:spPr>
        <a:xfrm flipV="1">
          <a:off x="3797300" y="9737037"/>
          <a:ext cx="8382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65951</xdr:rowOff>
    </xdr:from>
    <xdr:ext cx="534377" cy="259045"/>
    <xdr:sp macro="" textlink="">
      <xdr:nvSpPr>
        <xdr:cNvPr id="117" name="物件費平均値テキスト"/>
        <xdr:cNvSpPr txBox="1"/>
      </xdr:nvSpPr>
      <xdr:spPr>
        <a:xfrm>
          <a:off x="4686300" y="9667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151583</xdr:rowOff>
    </xdr:from>
    <xdr:to>
      <xdr:col>5</xdr:col>
      <xdr:colOff>358775</xdr:colOff>
      <xdr:row>56</xdr:row>
      <xdr:rowOff>168042</xdr:rowOff>
    </xdr:to>
    <xdr:cxnSp macro="">
      <xdr:nvCxnSpPr>
        <xdr:cNvPr id="119" name="直線コネクタ 118"/>
        <xdr:cNvCxnSpPr/>
      </xdr:nvCxnSpPr>
      <xdr:spPr>
        <a:xfrm flipV="1">
          <a:off x="2908300" y="975278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151148</xdr:rowOff>
    </xdr:from>
    <xdr:to>
      <xdr:col>5</xdr:col>
      <xdr:colOff>409575</xdr:colOff>
      <xdr:row>56</xdr:row>
      <xdr:rowOff>81298</xdr:rowOff>
    </xdr:to>
    <xdr:sp macro="" textlink="">
      <xdr:nvSpPr>
        <xdr:cNvPr id="120" name="フローチャート : 判断 119"/>
        <xdr:cNvSpPr/>
      </xdr:nvSpPr>
      <xdr:spPr>
        <a:xfrm>
          <a:off x="3746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97825</xdr:rowOff>
    </xdr:from>
    <xdr:ext cx="534377" cy="259045"/>
    <xdr:sp macro="" textlink="">
      <xdr:nvSpPr>
        <xdr:cNvPr id="121" name="テキスト ボックス 120"/>
        <xdr:cNvSpPr txBox="1"/>
      </xdr:nvSpPr>
      <xdr:spPr>
        <a:xfrm>
          <a:off x="3530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168042</xdr:rowOff>
    </xdr:from>
    <xdr:to>
      <xdr:col>4</xdr:col>
      <xdr:colOff>155575</xdr:colOff>
      <xdr:row>57</xdr:row>
      <xdr:rowOff>11016</xdr:rowOff>
    </xdr:to>
    <xdr:cxnSp macro="">
      <xdr:nvCxnSpPr>
        <xdr:cNvPr id="122" name="直線コネクタ 121"/>
        <xdr:cNvCxnSpPr/>
      </xdr:nvCxnSpPr>
      <xdr:spPr>
        <a:xfrm flipV="1">
          <a:off x="2019300" y="9769242"/>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80067</xdr:rowOff>
    </xdr:from>
    <xdr:to>
      <xdr:col>4</xdr:col>
      <xdr:colOff>206375</xdr:colOff>
      <xdr:row>57</xdr:row>
      <xdr:rowOff>10217</xdr:rowOff>
    </xdr:to>
    <xdr:sp macro="" textlink="">
      <xdr:nvSpPr>
        <xdr:cNvPr id="123" name="フローチャート : 判断 122"/>
        <xdr:cNvSpPr/>
      </xdr:nvSpPr>
      <xdr:spPr>
        <a:xfrm>
          <a:off x="2857500" y="96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26744</xdr:rowOff>
    </xdr:from>
    <xdr:ext cx="534377" cy="259045"/>
    <xdr:sp macro="" textlink="">
      <xdr:nvSpPr>
        <xdr:cNvPr id="124" name="テキスト ボックス 123"/>
        <xdr:cNvSpPr txBox="1"/>
      </xdr:nvSpPr>
      <xdr:spPr>
        <a:xfrm>
          <a:off x="2641111" y="945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11016</xdr:rowOff>
    </xdr:from>
    <xdr:to>
      <xdr:col>2</xdr:col>
      <xdr:colOff>638175</xdr:colOff>
      <xdr:row>57</xdr:row>
      <xdr:rowOff>35531</xdr:rowOff>
    </xdr:to>
    <xdr:cxnSp macro="">
      <xdr:nvCxnSpPr>
        <xdr:cNvPr id="125" name="直線コネクタ 124"/>
        <xdr:cNvCxnSpPr/>
      </xdr:nvCxnSpPr>
      <xdr:spPr>
        <a:xfrm flipV="1">
          <a:off x="1130300" y="9783666"/>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107613</xdr:rowOff>
    </xdr:from>
    <xdr:to>
      <xdr:col>3</xdr:col>
      <xdr:colOff>3175</xdr:colOff>
      <xdr:row>57</xdr:row>
      <xdr:rowOff>37763</xdr:rowOff>
    </xdr:to>
    <xdr:sp macro="" textlink="">
      <xdr:nvSpPr>
        <xdr:cNvPr id="126" name="フローチャート : 判断 125"/>
        <xdr:cNvSpPr/>
      </xdr:nvSpPr>
      <xdr:spPr>
        <a:xfrm>
          <a:off x="1968500" y="970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54290</xdr:rowOff>
    </xdr:from>
    <xdr:ext cx="534377" cy="259045"/>
    <xdr:sp macro="" textlink="">
      <xdr:nvSpPr>
        <xdr:cNvPr id="127" name="テキスト ボックス 126"/>
        <xdr:cNvSpPr txBox="1"/>
      </xdr:nvSpPr>
      <xdr:spPr>
        <a:xfrm>
          <a:off x="1752111" y="94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163126</xdr:rowOff>
    </xdr:from>
    <xdr:to>
      <xdr:col>1</xdr:col>
      <xdr:colOff>485775</xdr:colOff>
      <xdr:row>56</xdr:row>
      <xdr:rowOff>93276</xdr:rowOff>
    </xdr:to>
    <xdr:sp macro="" textlink="">
      <xdr:nvSpPr>
        <xdr:cNvPr id="128" name="フローチャート : 判断 127"/>
        <xdr:cNvSpPr/>
      </xdr:nvSpPr>
      <xdr:spPr>
        <a:xfrm>
          <a:off x="1079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109803</xdr:rowOff>
    </xdr:from>
    <xdr:ext cx="534377" cy="259045"/>
    <xdr:sp macro="" textlink="">
      <xdr:nvSpPr>
        <xdr:cNvPr id="129" name="テキスト ボックス 128"/>
        <xdr:cNvSpPr txBox="1"/>
      </xdr:nvSpPr>
      <xdr:spPr>
        <a:xfrm>
          <a:off x="863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85037</xdr:rowOff>
    </xdr:from>
    <xdr:to>
      <xdr:col>6</xdr:col>
      <xdr:colOff>561975</xdr:colOff>
      <xdr:row>57</xdr:row>
      <xdr:rowOff>15187</xdr:rowOff>
    </xdr:to>
    <xdr:sp macro="" textlink="">
      <xdr:nvSpPr>
        <xdr:cNvPr id="135" name="円/楕円 134"/>
        <xdr:cNvSpPr/>
      </xdr:nvSpPr>
      <xdr:spPr>
        <a:xfrm>
          <a:off x="4584700" y="96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107914</xdr:rowOff>
    </xdr:from>
    <xdr:ext cx="534377" cy="259045"/>
    <xdr:sp macro="" textlink="">
      <xdr:nvSpPr>
        <xdr:cNvPr id="136" name="物件費該当値テキスト"/>
        <xdr:cNvSpPr txBox="1"/>
      </xdr:nvSpPr>
      <xdr:spPr>
        <a:xfrm>
          <a:off x="4686300" y="95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100783</xdr:rowOff>
    </xdr:from>
    <xdr:to>
      <xdr:col>5</xdr:col>
      <xdr:colOff>409575</xdr:colOff>
      <xdr:row>57</xdr:row>
      <xdr:rowOff>30933</xdr:rowOff>
    </xdr:to>
    <xdr:sp macro="" textlink="">
      <xdr:nvSpPr>
        <xdr:cNvPr id="137" name="円/楕円 136"/>
        <xdr:cNvSpPr/>
      </xdr:nvSpPr>
      <xdr:spPr>
        <a:xfrm>
          <a:off x="3746500" y="97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22060</xdr:rowOff>
    </xdr:from>
    <xdr:ext cx="534377" cy="259045"/>
    <xdr:sp macro="" textlink="">
      <xdr:nvSpPr>
        <xdr:cNvPr id="138" name="テキスト ボックス 137"/>
        <xdr:cNvSpPr txBox="1"/>
      </xdr:nvSpPr>
      <xdr:spPr>
        <a:xfrm>
          <a:off x="3530111" y="97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117242</xdr:rowOff>
    </xdr:from>
    <xdr:to>
      <xdr:col>4</xdr:col>
      <xdr:colOff>206375</xdr:colOff>
      <xdr:row>57</xdr:row>
      <xdr:rowOff>47392</xdr:rowOff>
    </xdr:to>
    <xdr:sp macro="" textlink="">
      <xdr:nvSpPr>
        <xdr:cNvPr id="139" name="円/楕円 138"/>
        <xdr:cNvSpPr/>
      </xdr:nvSpPr>
      <xdr:spPr>
        <a:xfrm>
          <a:off x="2857500" y="97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38519</xdr:rowOff>
    </xdr:from>
    <xdr:ext cx="534377" cy="259045"/>
    <xdr:sp macro="" textlink="">
      <xdr:nvSpPr>
        <xdr:cNvPr id="140" name="テキスト ボックス 139"/>
        <xdr:cNvSpPr txBox="1"/>
      </xdr:nvSpPr>
      <xdr:spPr>
        <a:xfrm>
          <a:off x="2641111" y="98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131666</xdr:rowOff>
    </xdr:from>
    <xdr:to>
      <xdr:col>3</xdr:col>
      <xdr:colOff>3175</xdr:colOff>
      <xdr:row>57</xdr:row>
      <xdr:rowOff>61816</xdr:rowOff>
    </xdr:to>
    <xdr:sp macro="" textlink="">
      <xdr:nvSpPr>
        <xdr:cNvPr id="141" name="円/楕円 140"/>
        <xdr:cNvSpPr/>
      </xdr:nvSpPr>
      <xdr:spPr>
        <a:xfrm>
          <a:off x="1968500" y="973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52943</xdr:rowOff>
    </xdr:from>
    <xdr:ext cx="534377" cy="259045"/>
    <xdr:sp macro="" textlink="">
      <xdr:nvSpPr>
        <xdr:cNvPr id="142" name="テキスト ボックス 141"/>
        <xdr:cNvSpPr txBox="1"/>
      </xdr:nvSpPr>
      <xdr:spPr>
        <a:xfrm>
          <a:off x="1752111" y="982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156181</xdr:rowOff>
    </xdr:from>
    <xdr:to>
      <xdr:col>1</xdr:col>
      <xdr:colOff>485775</xdr:colOff>
      <xdr:row>57</xdr:row>
      <xdr:rowOff>86331</xdr:rowOff>
    </xdr:to>
    <xdr:sp macro="" textlink="">
      <xdr:nvSpPr>
        <xdr:cNvPr id="143" name="円/楕円 142"/>
        <xdr:cNvSpPr/>
      </xdr:nvSpPr>
      <xdr:spPr>
        <a:xfrm>
          <a:off x="1079500" y="975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77458</xdr:rowOff>
    </xdr:from>
    <xdr:ext cx="534377" cy="259045"/>
    <xdr:sp macro="" textlink="">
      <xdr:nvSpPr>
        <xdr:cNvPr id="144" name="テキスト ボックス 143"/>
        <xdr:cNvSpPr txBox="1"/>
      </xdr:nvSpPr>
      <xdr:spPr>
        <a:xfrm>
          <a:off x="863111" y="9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69748</xdr:rowOff>
    </xdr:from>
    <xdr:to>
      <xdr:col>6</xdr:col>
      <xdr:colOff>511175</xdr:colOff>
      <xdr:row>78</xdr:row>
      <xdr:rowOff>82595</xdr:rowOff>
    </xdr:to>
    <xdr:cxnSp macro="">
      <xdr:nvCxnSpPr>
        <xdr:cNvPr id="171" name="直線コネクタ 170"/>
        <xdr:cNvCxnSpPr/>
      </xdr:nvCxnSpPr>
      <xdr:spPr>
        <a:xfrm>
          <a:off x="3797300" y="13442848"/>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69748</xdr:rowOff>
    </xdr:from>
    <xdr:to>
      <xdr:col>5</xdr:col>
      <xdr:colOff>358775</xdr:colOff>
      <xdr:row>78</xdr:row>
      <xdr:rowOff>78298</xdr:rowOff>
    </xdr:to>
    <xdr:cxnSp macro="">
      <xdr:nvCxnSpPr>
        <xdr:cNvPr id="174" name="直線コネクタ 173"/>
        <xdr:cNvCxnSpPr/>
      </xdr:nvCxnSpPr>
      <xdr:spPr>
        <a:xfrm flipV="1">
          <a:off x="2908300" y="13442848"/>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64439</xdr:rowOff>
    </xdr:from>
    <xdr:to>
      <xdr:col>5</xdr:col>
      <xdr:colOff>409575</xdr:colOff>
      <xdr:row>77</xdr:row>
      <xdr:rowOff>166039</xdr:rowOff>
    </xdr:to>
    <xdr:sp macro="" textlink="">
      <xdr:nvSpPr>
        <xdr:cNvPr id="175" name="フローチャート : 判断 174"/>
        <xdr:cNvSpPr/>
      </xdr:nvSpPr>
      <xdr:spPr>
        <a:xfrm>
          <a:off x="3746500" y="132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11116</xdr:rowOff>
    </xdr:from>
    <xdr:ext cx="469744" cy="259045"/>
    <xdr:sp macro="" textlink="">
      <xdr:nvSpPr>
        <xdr:cNvPr id="176" name="テキスト ボックス 175"/>
        <xdr:cNvSpPr txBox="1"/>
      </xdr:nvSpPr>
      <xdr:spPr>
        <a:xfrm>
          <a:off x="3562427" y="1304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78298</xdr:rowOff>
    </xdr:from>
    <xdr:to>
      <xdr:col>4</xdr:col>
      <xdr:colOff>155575</xdr:colOff>
      <xdr:row>78</xdr:row>
      <xdr:rowOff>82139</xdr:rowOff>
    </xdr:to>
    <xdr:cxnSp macro="">
      <xdr:nvCxnSpPr>
        <xdr:cNvPr id="177" name="直線コネクタ 176"/>
        <xdr:cNvCxnSpPr/>
      </xdr:nvCxnSpPr>
      <xdr:spPr>
        <a:xfrm flipV="1">
          <a:off x="2019300" y="13451398"/>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79344</xdr:rowOff>
    </xdr:from>
    <xdr:to>
      <xdr:col>4</xdr:col>
      <xdr:colOff>206375</xdr:colOff>
      <xdr:row>78</xdr:row>
      <xdr:rowOff>9494</xdr:rowOff>
    </xdr:to>
    <xdr:sp macro="" textlink="">
      <xdr:nvSpPr>
        <xdr:cNvPr id="178" name="フローチャート : 判断 177"/>
        <xdr:cNvSpPr/>
      </xdr:nvSpPr>
      <xdr:spPr>
        <a:xfrm>
          <a:off x="2857500" y="1328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26021</xdr:rowOff>
    </xdr:from>
    <xdr:ext cx="469744" cy="259045"/>
    <xdr:sp macro="" textlink="">
      <xdr:nvSpPr>
        <xdr:cNvPr id="179" name="テキスト ボックス 178"/>
        <xdr:cNvSpPr txBox="1"/>
      </xdr:nvSpPr>
      <xdr:spPr>
        <a:xfrm>
          <a:off x="2673427" y="1305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79029</xdr:rowOff>
    </xdr:from>
    <xdr:to>
      <xdr:col>2</xdr:col>
      <xdr:colOff>638175</xdr:colOff>
      <xdr:row>78</xdr:row>
      <xdr:rowOff>82139</xdr:rowOff>
    </xdr:to>
    <xdr:cxnSp macro="">
      <xdr:nvCxnSpPr>
        <xdr:cNvPr id="180" name="直線コネクタ 179"/>
        <xdr:cNvCxnSpPr/>
      </xdr:nvCxnSpPr>
      <xdr:spPr>
        <a:xfrm>
          <a:off x="1130300" y="1345212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103439</xdr:rowOff>
    </xdr:from>
    <xdr:to>
      <xdr:col>3</xdr:col>
      <xdr:colOff>3175</xdr:colOff>
      <xdr:row>78</xdr:row>
      <xdr:rowOff>33589</xdr:rowOff>
    </xdr:to>
    <xdr:sp macro="" textlink="">
      <xdr:nvSpPr>
        <xdr:cNvPr id="181" name="フローチャート : 判断 180"/>
        <xdr:cNvSpPr/>
      </xdr:nvSpPr>
      <xdr:spPr>
        <a:xfrm>
          <a:off x="1968500" y="133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50116</xdr:rowOff>
    </xdr:from>
    <xdr:ext cx="469744" cy="259045"/>
    <xdr:sp macro="" textlink="">
      <xdr:nvSpPr>
        <xdr:cNvPr id="182" name="テキスト ボックス 181"/>
        <xdr:cNvSpPr txBox="1"/>
      </xdr:nvSpPr>
      <xdr:spPr>
        <a:xfrm>
          <a:off x="1784427" y="130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71983</xdr:rowOff>
    </xdr:from>
    <xdr:to>
      <xdr:col>1</xdr:col>
      <xdr:colOff>485775</xdr:colOff>
      <xdr:row>78</xdr:row>
      <xdr:rowOff>2133</xdr:rowOff>
    </xdr:to>
    <xdr:sp macro="" textlink="">
      <xdr:nvSpPr>
        <xdr:cNvPr id="183" name="フローチャート : 判断 182"/>
        <xdr:cNvSpPr/>
      </xdr:nvSpPr>
      <xdr:spPr>
        <a:xfrm>
          <a:off x="1079500" y="1327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18660</xdr:rowOff>
    </xdr:from>
    <xdr:ext cx="469744" cy="259045"/>
    <xdr:sp macro="" textlink="">
      <xdr:nvSpPr>
        <xdr:cNvPr id="184" name="テキスト ボックス 183"/>
        <xdr:cNvSpPr txBox="1"/>
      </xdr:nvSpPr>
      <xdr:spPr>
        <a:xfrm>
          <a:off x="895427" y="1304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31795</xdr:rowOff>
    </xdr:from>
    <xdr:to>
      <xdr:col>6</xdr:col>
      <xdr:colOff>561975</xdr:colOff>
      <xdr:row>78</xdr:row>
      <xdr:rowOff>133395</xdr:rowOff>
    </xdr:to>
    <xdr:sp macro="" textlink="">
      <xdr:nvSpPr>
        <xdr:cNvPr id="190" name="円/楕円 189"/>
        <xdr:cNvSpPr/>
      </xdr:nvSpPr>
      <xdr:spPr>
        <a:xfrm>
          <a:off x="4584700" y="134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118172</xdr:rowOff>
    </xdr:from>
    <xdr:ext cx="469744" cy="259045"/>
    <xdr:sp macro="" textlink="">
      <xdr:nvSpPr>
        <xdr:cNvPr id="191" name="維持補修費該当値テキスト"/>
        <xdr:cNvSpPr txBox="1"/>
      </xdr:nvSpPr>
      <xdr:spPr>
        <a:xfrm>
          <a:off x="4686300" y="133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18948</xdr:rowOff>
    </xdr:from>
    <xdr:to>
      <xdr:col>5</xdr:col>
      <xdr:colOff>409575</xdr:colOff>
      <xdr:row>78</xdr:row>
      <xdr:rowOff>120548</xdr:rowOff>
    </xdr:to>
    <xdr:sp macro="" textlink="">
      <xdr:nvSpPr>
        <xdr:cNvPr id="192" name="円/楕円 191"/>
        <xdr:cNvSpPr/>
      </xdr:nvSpPr>
      <xdr:spPr>
        <a:xfrm>
          <a:off x="3746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111675</xdr:rowOff>
    </xdr:from>
    <xdr:ext cx="469744" cy="259045"/>
    <xdr:sp macro="" textlink="">
      <xdr:nvSpPr>
        <xdr:cNvPr id="193" name="テキスト ボックス 192"/>
        <xdr:cNvSpPr txBox="1"/>
      </xdr:nvSpPr>
      <xdr:spPr>
        <a:xfrm>
          <a:off x="3562427"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27498</xdr:rowOff>
    </xdr:from>
    <xdr:to>
      <xdr:col>4</xdr:col>
      <xdr:colOff>206375</xdr:colOff>
      <xdr:row>78</xdr:row>
      <xdr:rowOff>129098</xdr:rowOff>
    </xdr:to>
    <xdr:sp macro="" textlink="">
      <xdr:nvSpPr>
        <xdr:cNvPr id="194" name="円/楕円 193"/>
        <xdr:cNvSpPr/>
      </xdr:nvSpPr>
      <xdr:spPr>
        <a:xfrm>
          <a:off x="2857500" y="134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120225</xdr:rowOff>
    </xdr:from>
    <xdr:ext cx="469744" cy="259045"/>
    <xdr:sp macro="" textlink="">
      <xdr:nvSpPr>
        <xdr:cNvPr id="195" name="テキスト ボックス 194"/>
        <xdr:cNvSpPr txBox="1"/>
      </xdr:nvSpPr>
      <xdr:spPr>
        <a:xfrm>
          <a:off x="2673427" y="134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31339</xdr:rowOff>
    </xdr:from>
    <xdr:to>
      <xdr:col>3</xdr:col>
      <xdr:colOff>3175</xdr:colOff>
      <xdr:row>78</xdr:row>
      <xdr:rowOff>132939</xdr:rowOff>
    </xdr:to>
    <xdr:sp macro="" textlink="">
      <xdr:nvSpPr>
        <xdr:cNvPr id="196" name="円/楕円 195"/>
        <xdr:cNvSpPr/>
      </xdr:nvSpPr>
      <xdr:spPr>
        <a:xfrm>
          <a:off x="1968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124066</xdr:rowOff>
    </xdr:from>
    <xdr:ext cx="469744" cy="259045"/>
    <xdr:sp macro="" textlink="">
      <xdr:nvSpPr>
        <xdr:cNvPr id="197" name="テキスト ボックス 196"/>
        <xdr:cNvSpPr txBox="1"/>
      </xdr:nvSpPr>
      <xdr:spPr>
        <a:xfrm>
          <a:off x="1784427"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28229</xdr:rowOff>
    </xdr:from>
    <xdr:to>
      <xdr:col>1</xdr:col>
      <xdr:colOff>485775</xdr:colOff>
      <xdr:row>78</xdr:row>
      <xdr:rowOff>129829</xdr:rowOff>
    </xdr:to>
    <xdr:sp macro="" textlink="">
      <xdr:nvSpPr>
        <xdr:cNvPr id="198" name="円/楕円 197"/>
        <xdr:cNvSpPr/>
      </xdr:nvSpPr>
      <xdr:spPr>
        <a:xfrm>
          <a:off x="1079500" y="13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120956</xdr:rowOff>
    </xdr:from>
    <xdr:ext cx="469744" cy="259045"/>
    <xdr:sp macro="" textlink="">
      <xdr:nvSpPr>
        <xdr:cNvPr id="199" name="テキスト ボックス 198"/>
        <xdr:cNvSpPr txBox="1"/>
      </xdr:nvSpPr>
      <xdr:spPr>
        <a:xfrm>
          <a:off x="895427" y="134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153645</xdr:rowOff>
    </xdr:from>
    <xdr:to>
      <xdr:col>6</xdr:col>
      <xdr:colOff>511175</xdr:colOff>
      <xdr:row>95</xdr:row>
      <xdr:rowOff>157302</xdr:rowOff>
    </xdr:to>
    <xdr:cxnSp macro="">
      <xdr:nvCxnSpPr>
        <xdr:cNvPr id="229" name="直線コネクタ 228"/>
        <xdr:cNvCxnSpPr/>
      </xdr:nvCxnSpPr>
      <xdr:spPr>
        <a:xfrm>
          <a:off x="3797300" y="1644139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153645</xdr:rowOff>
    </xdr:from>
    <xdr:to>
      <xdr:col>5</xdr:col>
      <xdr:colOff>358775</xdr:colOff>
      <xdr:row>96</xdr:row>
      <xdr:rowOff>86016</xdr:rowOff>
    </xdr:to>
    <xdr:cxnSp macro="">
      <xdr:nvCxnSpPr>
        <xdr:cNvPr id="232" name="直線コネクタ 231"/>
        <xdr:cNvCxnSpPr/>
      </xdr:nvCxnSpPr>
      <xdr:spPr>
        <a:xfrm flipV="1">
          <a:off x="2908300" y="16441395"/>
          <a:ext cx="889000" cy="10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57868</xdr:rowOff>
    </xdr:from>
    <xdr:to>
      <xdr:col>5</xdr:col>
      <xdr:colOff>409575</xdr:colOff>
      <xdr:row>95</xdr:row>
      <xdr:rowOff>159468</xdr:rowOff>
    </xdr:to>
    <xdr:sp macro="" textlink="">
      <xdr:nvSpPr>
        <xdr:cNvPr id="233" name="フローチャート : 判断 232"/>
        <xdr:cNvSpPr/>
      </xdr:nvSpPr>
      <xdr:spPr>
        <a:xfrm>
          <a:off x="3746500" y="163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4545</xdr:rowOff>
    </xdr:from>
    <xdr:ext cx="534377" cy="259045"/>
    <xdr:sp macro="" textlink="">
      <xdr:nvSpPr>
        <xdr:cNvPr id="234" name="テキスト ボックス 233"/>
        <xdr:cNvSpPr txBox="1"/>
      </xdr:nvSpPr>
      <xdr:spPr>
        <a:xfrm>
          <a:off x="3530111" y="16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77463</xdr:rowOff>
    </xdr:from>
    <xdr:to>
      <xdr:col>4</xdr:col>
      <xdr:colOff>155575</xdr:colOff>
      <xdr:row>96</xdr:row>
      <xdr:rowOff>86016</xdr:rowOff>
    </xdr:to>
    <xdr:cxnSp macro="">
      <xdr:nvCxnSpPr>
        <xdr:cNvPr id="235" name="直線コネクタ 234"/>
        <xdr:cNvCxnSpPr/>
      </xdr:nvCxnSpPr>
      <xdr:spPr>
        <a:xfrm>
          <a:off x="2019300" y="16536663"/>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167215</xdr:rowOff>
    </xdr:from>
    <xdr:to>
      <xdr:col>4</xdr:col>
      <xdr:colOff>206375</xdr:colOff>
      <xdr:row>96</xdr:row>
      <xdr:rowOff>97365</xdr:rowOff>
    </xdr:to>
    <xdr:sp macro="" textlink="">
      <xdr:nvSpPr>
        <xdr:cNvPr id="236" name="フローチャート : 判断 235"/>
        <xdr:cNvSpPr/>
      </xdr:nvSpPr>
      <xdr:spPr>
        <a:xfrm>
          <a:off x="2857500" y="164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113892</xdr:rowOff>
    </xdr:from>
    <xdr:ext cx="534377" cy="259045"/>
    <xdr:sp macro="" textlink="">
      <xdr:nvSpPr>
        <xdr:cNvPr id="237" name="テキスト ボックス 236"/>
        <xdr:cNvSpPr txBox="1"/>
      </xdr:nvSpPr>
      <xdr:spPr>
        <a:xfrm>
          <a:off x="2641111" y="16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77463</xdr:rowOff>
    </xdr:from>
    <xdr:to>
      <xdr:col>2</xdr:col>
      <xdr:colOff>638175</xdr:colOff>
      <xdr:row>96</xdr:row>
      <xdr:rowOff>84779</xdr:rowOff>
    </xdr:to>
    <xdr:cxnSp macro="">
      <xdr:nvCxnSpPr>
        <xdr:cNvPr id="238" name="直線コネクタ 237"/>
        <xdr:cNvCxnSpPr/>
      </xdr:nvCxnSpPr>
      <xdr:spPr>
        <a:xfrm flipV="1">
          <a:off x="1130300" y="16536663"/>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6241</xdr:rowOff>
    </xdr:from>
    <xdr:to>
      <xdr:col>3</xdr:col>
      <xdr:colOff>3175</xdr:colOff>
      <xdr:row>96</xdr:row>
      <xdr:rowOff>107841</xdr:rowOff>
    </xdr:to>
    <xdr:sp macro="" textlink="">
      <xdr:nvSpPr>
        <xdr:cNvPr id="239" name="フローチャート : 判断 238"/>
        <xdr:cNvSpPr/>
      </xdr:nvSpPr>
      <xdr:spPr>
        <a:xfrm>
          <a:off x="1968500" y="1646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124368</xdr:rowOff>
    </xdr:from>
    <xdr:ext cx="534377" cy="259045"/>
    <xdr:sp macro="" textlink="">
      <xdr:nvSpPr>
        <xdr:cNvPr id="240" name="テキスト ボックス 239"/>
        <xdr:cNvSpPr txBox="1"/>
      </xdr:nvSpPr>
      <xdr:spPr>
        <a:xfrm>
          <a:off x="1752111" y="162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31065</xdr:rowOff>
    </xdr:from>
    <xdr:to>
      <xdr:col>1</xdr:col>
      <xdr:colOff>485775</xdr:colOff>
      <xdr:row>95</xdr:row>
      <xdr:rowOff>132665</xdr:rowOff>
    </xdr:to>
    <xdr:sp macro="" textlink="">
      <xdr:nvSpPr>
        <xdr:cNvPr id="241" name="フローチャート : 判断 240"/>
        <xdr:cNvSpPr/>
      </xdr:nvSpPr>
      <xdr:spPr>
        <a:xfrm>
          <a:off x="1079500" y="1631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149192</xdr:rowOff>
    </xdr:from>
    <xdr:ext cx="534377" cy="259045"/>
    <xdr:sp macro="" textlink="">
      <xdr:nvSpPr>
        <xdr:cNvPr id="242" name="テキスト ボックス 241"/>
        <xdr:cNvSpPr txBox="1"/>
      </xdr:nvSpPr>
      <xdr:spPr>
        <a:xfrm>
          <a:off x="863111" y="160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106502</xdr:rowOff>
    </xdr:from>
    <xdr:to>
      <xdr:col>6</xdr:col>
      <xdr:colOff>561975</xdr:colOff>
      <xdr:row>96</xdr:row>
      <xdr:rowOff>36652</xdr:rowOff>
    </xdr:to>
    <xdr:sp macro="" textlink="">
      <xdr:nvSpPr>
        <xdr:cNvPr id="248" name="円/楕円 247"/>
        <xdr:cNvSpPr/>
      </xdr:nvSpPr>
      <xdr:spPr>
        <a:xfrm>
          <a:off x="4584700" y="163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84929</xdr:rowOff>
    </xdr:from>
    <xdr:ext cx="534377" cy="259045"/>
    <xdr:sp macro="" textlink="">
      <xdr:nvSpPr>
        <xdr:cNvPr id="249" name="扶助費該当値テキスト"/>
        <xdr:cNvSpPr txBox="1"/>
      </xdr:nvSpPr>
      <xdr:spPr>
        <a:xfrm>
          <a:off x="4686300" y="163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102845</xdr:rowOff>
    </xdr:from>
    <xdr:to>
      <xdr:col>5</xdr:col>
      <xdr:colOff>409575</xdr:colOff>
      <xdr:row>96</xdr:row>
      <xdr:rowOff>32995</xdr:rowOff>
    </xdr:to>
    <xdr:sp macro="" textlink="">
      <xdr:nvSpPr>
        <xdr:cNvPr id="250" name="円/楕円 249"/>
        <xdr:cNvSpPr/>
      </xdr:nvSpPr>
      <xdr:spPr>
        <a:xfrm>
          <a:off x="3746500" y="16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24122</xdr:rowOff>
    </xdr:from>
    <xdr:ext cx="534377" cy="259045"/>
    <xdr:sp macro="" textlink="">
      <xdr:nvSpPr>
        <xdr:cNvPr id="251" name="テキスト ボックス 250"/>
        <xdr:cNvSpPr txBox="1"/>
      </xdr:nvSpPr>
      <xdr:spPr>
        <a:xfrm>
          <a:off x="3530111" y="164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35216</xdr:rowOff>
    </xdr:from>
    <xdr:to>
      <xdr:col>4</xdr:col>
      <xdr:colOff>206375</xdr:colOff>
      <xdr:row>96</xdr:row>
      <xdr:rowOff>136816</xdr:rowOff>
    </xdr:to>
    <xdr:sp macro="" textlink="">
      <xdr:nvSpPr>
        <xdr:cNvPr id="252" name="円/楕円 251"/>
        <xdr:cNvSpPr/>
      </xdr:nvSpPr>
      <xdr:spPr>
        <a:xfrm>
          <a:off x="2857500" y="164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127943</xdr:rowOff>
    </xdr:from>
    <xdr:ext cx="534377" cy="259045"/>
    <xdr:sp macro="" textlink="">
      <xdr:nvSpPr>
        <xdr:cNvPr id="253" name="テキスト ボックス 252"/>
        <xdr:cNvSpPr txBox="1"/>
      </xdr:nvSpPr>
      <xdr:spPr>
        <a:xfrm>
          <a:off x="2641111" y="1658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26663</xdr:rowOff>
    </xdr:from>
    <xdr:to>
      <xdr:col>3</xdr:col>
      <xdr:colOff>3175</xdr:colOff>
      <xdr:row>96</xdr:row>
      <xdr:rowOff>128263</xdr:rowOff>
    </xdr:to>
    <xdr:sp macro="" textlink="">
      <xdr:nvSpPr>
        <xdr:cNvPr id="254" name="円/楕円 253"/>
        <xdr:cNvSpPr/>
      </xdr:nvSpPr>
      <xdr:spPr>
        <a:xfrm>
          <a:off x="1968500" y="164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119390</xdr:rowOff>
    </xdr:from>
    <xdr:ext cx="534377" cy="259045"/>
    <xdr:sp macro="" textlink="">
      <xdr:nvSpPr>
        <xdr:cNvPr id="255" name="テキスト ボックス 254"/>
        <xdr:cNvSpPr txBox="1"/>
      </xdr:nvSpPr>
      <xdr:spPr>
        <a:xfrm>
          <a:off x="1752111" y="1657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33979</xdr:rowOff>
    </xdr:from>
    <xdr:to>
      <xdr:col>1</xdr:col>
      <xdr:colOff>485775</xdr:colOff>
      <xdr:row>96</xdr:row>
      <xdr:rowOff>135579</xdr:rowOff>
    </xdr:to>
    <xdr:sp macro="" textlink="">
      <xdr:nvSpPr>
        <xdr:cNvPr id="256" name="円/楕円 255"/>
        <xdr:cNvSpPr/>
      </xdr:nvSpPr>
      <xdr:spPr>
        <a:xfrm>
          <a:off x="1079500" y="164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126706</xdr:rowOff>
    </xdr:from>
    <xdr:ext cx="534377" cy="259045"/>
    <xdr:sp macro="" textlink="">
      <xdr:nvSpPr>
        <xdr:cNvPr id="257" name="テキスト ボックス 256"/>
        <xdr:cNvSpPr txBox="1"/>
      </xdr:nvSpPr>
      <xdr:spPr>
        <a:xfrm>
          <a:off x="863111" y="165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88330</xdr:rowOff>
    </xdr:from>
    <xdr:to>
      <xdr:col>15</xdr:col>
      <xdr:colOff>180975</xdr:colOff>
      <xdr:row>38</xdr:row>
      <xdr:rowOff>113607</xdr:rowOff>
    </xdr:to>
    <xdr:cxnSp macro="">
      <xdr:nvCxnSpPr>
        <xdr:cNvPr id="289" name="直線コネクタ 288"/>
        <xdr:cNvCxnSpPr/>
      </xdr:nvCxnSpPr>
      <xdr:spPr>
        <a:xfrm>
          <a:off x="9639300" y="6431980"/>
          <a:ext cx="838200" cy="19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88330</xdr:rowOff>
    </xdr:from>
    <xdr:to>
      <xdr:col>14</xdr:col>
      <xdr:colOff>28575</xdr:colOff>
      <xdr:row>38</xdr:row>
      <xdr:rowOff>127127</xdr:rowOff>
    </xdr:to>
    <xdr:cxnSp macro="">
      <xdr:nvCxnSpPr>
        <xdr:cNvPr id="292" name="直線コネクタ 291"/>
        <xdr:cNvCxnSpPr/>
      </xdr:nvCxnSpPr>
      <xdr:spPr>
        <a:xfrm flipV="1">
          <a:off x="8750300" y="6431980"/>
          <a:ext cx="889000" cy="2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35854</xdr:rowOff>
    </xdr:from>
    <xdr:to>
      <xdr:col>14</xdr:col>
      <xdr:colOff>79375</xdr:colOff>
      <xdr:row>36</xdr:row>
      <xdr:rowOff>137454</xdr:rowOff>
    </xdr:to>
    <xdr:sp macro="" textlink="">
      <xdr:nvSpPr>
        <xdr:cNvPr id="293" name="フローチャート : 判断 292"/>
        <xdr:cNvSpPr/>
      </xdr:nvSpPr>
      <xdr:spPr>
        <a:xfrm>
          <a:off x="9588500" y="620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153981</xdr:rowOff>
    </xdr:from>
    <xdr:ext cx="534377" cy="259045"/>
    <xdr:sp macro="" textlink="">
      <xdr:nvSpPr>
        <xdr:cNvPr id="294" name="テキスト ボックス 293"/>
        <xdr:cNvSpPr txBox="1"/>
      </xdr:nvSpPr>
      <xdr:spPr>
        <a:xfrm>
          <a:off x="9372111" y="59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127127</xdr:rowOff>
    </xdr:from>
    <xdr:to>
      <xdr:col>12</xdr:col>
      <xdr:colOff>511175</xdr:colOff>
      <xdr:row>39</xdr:row>
      <xdr:rowOff>17530</xdr:rowOff>
    </xdr:to>
    <xdr:cxnSp macro="">
      <xdr:nvCxnSpPr>
        <xdr:cNvPr id="295" name="直線コネクタ 294"/>
        <xdr:cNvCxnSpPr/>
      </xdr:nvCxnSpPr>
      <xdr:spPr>
        <a:xfrm flipV="1">
          <a:off x="7861300" y="6642227"/>
          <a:ext cx="8890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15998</xdr:rowOff>
    </xdr:from>
    <xdr:to>
      <xdr:col>12</xdr:col>
      <xdr:colOff>561975</xdr:colOff>
      <xdr:row>37</xdr:row>
      <xdr:rowOff>117598</xdr:rowOff>
    </xdr:to>
    <xdr:sp macro="" textlink="">
      <xdr:nvSpPr>
        <xdr:cNvPr id="296" name="フローチャート : 判断 295"/>
        <xdr:cNvSpPr/>
      </xdr:nvSpPr>
      <xdr:spPr>
        <a:xfrm>
          <a:off x="8699500" y="635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134125</xdr:rowOff>
    </xdr:from>
    <xdr:ext cx="534377" cy="259045"/>
    <xdr:sp macro="" textlink="">
      <xdr:nvSpPr>
        <xdr:cNvPr id="297" name="テキスト ボックス 296"/>
        <xdr:cNvSpPr txBox="1"/>
      </xdr:nvSpPr>
      <xdr:spPr>
        <a:xfrm>
          <a:off x="8483111" y="613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155092</xdr:rowOff>
    </xdr:from>
    <xdr:to>
      <xdr:col>11</xdr:col>
      <xdr:colOff>307975</xdr:colOff>
      <xdr:row>39</xdr:row>
      <xdr:rowOff>17530</xdr:rowOff>
    </xdr:to>
    <xdr:cxnSp macro="">
      <xdr:nvCxnSpPr>
        <xdr:cNvPr id="298" name="直線コネクタ 297"/>
        <xdr:cNvCxnSpPr/>
      </xdr:nvCxnSpPr>
      <xdr:spPr>
        <a:xfrm>
          <a:off x="6972300" y="6498742"/>
          <a:ext cx="889000" cy="20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41373</xdr:rowOff>
    </xdr:from>
    <xdr:to>
      <xdr:col>11</xdr:col>
      <xdr:colOff>358775</xdr:colOff>
      <xdr:row>37</xdr:row>
      <xdr:rowOff>142973</xdr:rowOff>
    </xdr:to>
    <xdr:sp macro="" textlink="">
      <xdr:nvSpPr>
        <xdr:cNvPr id="299" name="フローチャート : 判断 298"/>
        <xdr:cNvSpPr/>
      </xdr:nvSpPr>
      <xdr:spPr>
        <a:xfrm>
          <a:off x="7810500" y="638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159500</xdr:rowOff>
    </xdr:from>
    <xdr:ext cx="534377" cy="259045"/>
    <xdr:sp macro="" textlink="">
      <xdr:nvSpPr>
        <xdr:cNvPr id="300" name="テキスト ボックス 299"/>
        <xdr:cNvSpPr txBox="1"/>
      </xdr:nvSpPr>
      <xdr:spPr>
        <a:xfrm>
          <a:off x="7594111" y="616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149838</xdr:rowOff>
    </xdr:from>
    <xdr:to>
      <xdr:col>10</xdr:col>
      <xdr:colOff>155575</xdr:colOff>
      <xdr:row>37</xdr:row>
      <xdr:rowOff>79988</xdr:rowOff>
    </xdr:to>
    <xdr:sp macro="" textlink="">
      <xdr:nvSpPr>
        <xdr:cNvPr id="301" name="フローチャート : 判断 300"/>
        <xdr:cNvSpPr/>
      </xdr:nvSpPr>
      <xdr:spPr>
        <a:xfrm>
          <a:off x="6921500" y="63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96515</xdr:rowOff>
    </xdr:from>
    <xdr:ext cx="534377" cy="259045"/>
    <xdr:sp macro="" textlink="">
      <xdr:nvSpPr>
        <xdr:cNvPr id="302" name="テキスト ボックス 301"/>
        <xdr:cNvSpPr txBox="1"/>
      </xdr:nvSpPr>
      <xdr:spPr>
        <a:xfrm>
          <a:off x="6705111" y="60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62807</xdr:rowOff>
    </xdr:from>
    <xdr:to>
      <xdr:col>15</xdr:col>
      <xdr:colOff>231775</xdr:colOff>
      <xdr:row>38</xdr:row>
      <xdr:rowOff>164407</xdr:rowOff>
    </xdr:to>
    <xdr:sp macro="" textlink="">
      <xdr:nvSpPr>
        <xdr:cNvPr id="308" name="円/楕円 307"/>
        <xdr:cNvSpPr/>
      </xdr:nvSpPr>
      <xdr:spPr>
        <a:xfrm>
          <a:off x="10426700" y="65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41234</xdr:rowOff>
    </xdr:from>
    <xdr:ext cx="534377" cy="259045"/>
    <xdr:sp macro="" textlink="">
      <xdr:nvSpPr>
        <xdr:cNvPr id="309" name="補助費等該当値テキスト"/>
        <xdr:cNvSpPr txBox="1"/>
      </xdr:nvSpPr>
      <xdr:spPr>
        <a:xfrm>
          <a:off x="10528300" y="65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37530</xdr:rowOff>
    </xdr:from>
    <xdr:to>
      <xdr:col>14</xdr:col>
      <xdr:colOff>79375</xdr:colOff>
      <xdr:row>37</xdr:row>
      <xdr:rowOff>139130</xdr:rowOff>
    </xdr:to>
    <xdr:sp macro="" textlink="">
      <xdr:nvSpPr>
        <xdr:cNvPr id="310" name="円/楕円 309"/>
        <xdr:cNvSpPr/>
      </xdr:nvSpPr>
      <xdr:spPr>
        <a:xfrm>
          <a:off x="9588500" y="63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130257</xdr:rowOff>
    </xdr:from>
    <xdr:ext cx="534377" cy="259045"/>
    <xdr:sp macro="" textlink="">
      <xdr:nvSpPr>
        <xdr:cNvPr id="311" name="テキスト ボックス 310"/>
        <xdr:cNvSpPr txBox="1"/>
      </xdr:nvSpPr>
      <xdr:spPr>
        <a:xfrm>
          <a:off x="9372111" y="64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76327</xdr:rowOff>
    </xdr:from>
    <xdr:to>
      <xdr:col>12</xdr:col>
      <xdr:colOff>561975</xdr:colOff>
      <xdr:row>39</xdr:row>
      <xdr:rowOff>6477</xdr:rowOff>
    </xdr:to>
    <xdr:sp macro="" textlink="">
      <xdr:nvSpPr>
        <xdr:cNvPr id="312" name="円/楕円 311"/>
        <xdr:cNvSpPr/>
      </xdr:nvSpPr>
      <xdr:spPr>
        <a:xfrm>
          <a:off x="8699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169054</xdr:rowOff>
    </xdr:from>
    <xdr:ext cx="534377" cy="259045"/>
    <xdr:sp macro="" textlink="">
      <xdr:nvSpPr>
        <xdr:cNvPr id="313" name="テキスト ボックス 312"/>
        <xdr:cNvSpPr txBox="1"/>
      </xdr:nvSpPr>
      <xdr:spPr>
        <a:xfrm>
          <a:off x="8483111" y="66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138180</xdr:rowOff>
    </xdr:from>
    <xdr:to>
      <xdr:col>11</xdr:col>
      <xdr:colOff>358775</xdr:colOff>
      <xdr:row>39</xdr:row>
      <xdr:rowOff>68330</xdr:rowOff>
    </xdr:to>
    <xdr:sp macro="" textlink="">
      <xdr:nvSpPr>
        <xdr:cNvPr id="314" name="円/楕円 313"/>
        <xdr:cNvSpPr/>
      </xdr:nvSpPr>
      <xdr:spPr>
        <a:xfrm>
          <a:off x="7810500" y="66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59457</xdr:rowOff>
    </xdr:from>
    <xdr:ext cx="534377" cy="259045"/>
    <xdr:sp macro="" textlink="">
      <xdr:nvSpPr>
        <xdr:cNvPr id="315" name="テキスト ボックス 314"/>
        <xdr:cNvSpPr txBox="1"/>
      </xdr:nvSpPr>
      <xdr:spPr>
        <a:xfrm>
          <a:off x="7594111" y="67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104292</xdr:rowOff>
    </xdr:from>
    <xdr:to>
      <xdr:col>10</xdr:col>
      <xdr:colOff>155575</xdr:colOff>
      <xdr:row>38</xdr:row>
      <xdr:rowOff>34443</xdr:rowOff>
    </xdr:to>
    <xdr:sp macro="" textlink="">
      <xdr:nvSpPr>
        <xdr:cNvPr id="316" name="円/楕円 315"/>
        <xdr:cNvSpPr/>
      </xdr:nvSpPr>
      <xdr:spPr>
        <a:xfrm>
          <a:off x="6921500" y="6447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25569</xdr:rowOff>
    </xdr:from>
    <xdr:ext cx="534377" cy="259045"/>
    <xdr:sp macro="" textlink="">
      <xdr:nvSpPr>
        <xdr:cNvPr id="317" name="テキスト ボックス 316"/>
        <xdr:cNvSpPr txBox="1"/>
      </xdr:nvSpPr>
      <xdr:spPr>
        <a:xfrm>
          <a:off x="6705111" y="65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20520</xdr:rowOff>
    </xdr:from>
    <xdr:to>
      <xdr:col>15</xdr:col>
      <xdr:colOff>180975</xdr:colOff>
      <xdr:row>59</xdr:row>
      <xdr:rowOff>49157</xdr:rowOff>
    </xdr:to>
    <xdr:cxnSp macro="">
      <xdr:nvCxnSpPr>
        <xdr:cNvPr id="348" name="直線コネクタ 347"/>
        <xdr:cNvCxnSpPr/>
      </xdr:nvCxnSpPr>
      <xdr:spPr>
        <a:xfrm flipV="1">
          <a:off x="9639300" y="10136070"/>
          <a:ext cx="838200" cy="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32464</xdr:rowOff>
    </xdr:from>
    <xdr:to>
      <xdr:col>14</xdr:col>
      <xdr:colOff>28575</xdr:colOff>
      <xdr:row>59</xdr:row>
      <xdr:rowOff>49157</xdr:rowOff>
    </xdr:to>
    <xdr:cxnSp macro="">
      <xdr:nvCxnSpPr>
        <xdr:cNvPr id="351" name="直線コネクタ 350"/>
        <xdr:cNvCxnSpPr/>
      </xdr:nvCxnSpPr>
      <xdr:spPr>
        <a:xfrm>
          <a:off x="8750300" y="10148014"/>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46920</xdr:rowOff>
    </xdr:from>
    <xdr:to>
      <xdr:col>14</xdr:col>
      <xdr:colOff>79375</xdr:colOff>
      <xdr:row>58</xdr:row>
      <xdr:rowOff>148520</xdr:rowOff>
    </xdr:to>
    <xdr:sp macro="" textlink="">
      <xdr:nvSpPr>
        <xdr:cNvPr id="352" name="フローチャート : 判断 351"/>
        <xdr:cNvSpPr/>
      </xdr:nvSpPr>
      <xdr:spPr>
        <a:xfrm>
          <a:off x="9588500" y="99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165047</xdr:rowOff>
    </xdr:from>
    <xdr:ext cx="599010" cy="259045"/>
    <xdr:sp macro="" textlink="">
      <xdr:nvSpPr>
        <xdr:cNvPr id="353" name="テキスト ボックス 352"/>
        <xdr:cNvSpPr txBox="1"/>
      </xdr:nvSpPr>
      <xdr:spPr>
        <a:xfrm>
          <a:off x="9339794" y="97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32464</xdr:rowOff>
    </xdr:from>
    <xdr:to>
      <xdr:col>12</xdr:col>
      <xdr:colOff>511175</xdr:colOff>
      <xdr:row>59</xdr:row>
      <xdr:rowOff>55496</xdr:rowOff>
    </xdr:to>
    <xdr:cxnSp macro="">
      <xdr:nvCxnSpPr>
        <xdr:cNvPr id="354" name="直線コネクタ 353"/>
        <xdr:cNvCxnSpPr/>
      </xdr:nvCxnSpPr>
      <xdr:spPr>
        <a:xfrm flipV="1">
          <a:off x="7861300" y="10148014"/>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104411</xdr:rowOff>
    </xdr:from>
    <xdr:to>
      <xdr:col>12</xdr:col>
      <xdr:colOff>561975</xdr:colOff>
      <xdr:row>59</xdr:row>
      <xdr:rowOff>34561</xdr:rowOff>
    </xdr:to>
    <xdr:sp macro="" textlink="">
      <xdr:nvSpPr>
        <xdr:cNvPr id="355" name="フローチャート : 判断 354"/>
        <xdr:cNvSpPr/>
      </xdr:nvSpPr>
      <xdr:spPr>
        <a:xfrm>
          <a:off x="8699500" y="1004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51088</xdr:rowOff>
    </xdr:from>
    <xdr:ext cx="599010" cy="259045"/>
    <xdr:sp macro="" textlink="">
      <xdr:nvSpPr>
        <xdr:cNvPr id="356" name="テキスト ボックス 355"/>
        <xdr:cNvSpPr txBox="1"/>
      </xdr:nvSpPr>
      <xdr:spPr>
        <a:xfrm>
          <a:off x="8450794" y="982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23449</xdr:rowOff>
    </xdr:from>
    <xdr:to>
      <xdr:col>11</xdr:col>
      <xdr:colOff>307975</xdr:colOff>
      <xdr:row>59</xdr:row>
      <xdr:rowOff>55496</xdr:rowOff>
    </xdr:to>
    <xdr:cxnSp macro="">
      <xdr:nvCxnSpPr>
        <xdr:cNvPr id="357" name="直線コネクタ 356"/>
        <xdr:cNvCxnSpPr/>
      </xdr:nvCxnSpPr>
      <xdr:spPr>
        <a:xfrm>
          <a:off x="6972300" y="10138999"/>
          <a:ext cx="889000" cy="3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142984</xdr:rowOff>
    </xdr:from>
    <xdr:to>
      <xdr:col>11</xdr:col>
      <xdr:colOff>358775</xdr:colOff>
      <xdr:row>59</xdr:row>
      <xdr:rowOff>73134</xdr:rowOff>
    </xdr:to>
    <xdr:sp macro="" textlink="">
      <xdr:nvSpPr>
        <xdr:cNvPr id="358" name="フローチャート : 判断 357"/>
        <xdr:cNvSpPr/>
      </xdr:nvSpPr>
      <xdr:spPr>
        <a:xfrm>
          <a:off x="7810500" y="100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89661</xdr:rowOff>
    </xdr:from>
    <xdr:ext cx="534377" cy="259045"/>
    <xdr:sp macro="" textlink="">
      <xdr:nvSpPr>
        <xdr:cNvPr id="359" name="テキスト ボックス 358"/>
        <xdr:cNvSpPr txBox="1"/>
      </xdr:nvSpPr>
      <xdr:spPr>
        <a:xfrm>
          <a:off x="7594111" y="98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140358</xdr:rowOff>
    </xdr:from>
    <xdr:to>
      <xdr:col>10</xdr:col>
      <xdr:colOff>155575</xdr:colOff>
      <xdr:row>59</xdr:row>
      <xdr:rowOff>70508</xdr:rowOff>
    </xdr:to>
    <xdr:sp macro="" textlink="">
      <xdr:nvSpPr>
        <xdr:cNvPr id="360" name="フローチャート : 判断 359"/>
        <xdr:cNvSpPr/>
      </xdr:nvSpPr>
      <xdr:spPr>
        <a:xfrm>
          <a:off x="6921500" y="1008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87035</xdr:rowOff>
    </xdr:from>
    <xdr:ext cx="534377" cy="259045"/>
    <xdr:sp macro="" textlink="">
      <xdr:nvSpPr>
        <xdr:cNvPr id="361" name="テキスト ボックス 360"/>
        <xdr:cNvSpPr txBox="1"/>
      </xdr:nvSpPr>
      <xdr:spPr>
        <a:xfrm>
          <a:off x="6705111" y="98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141170</xdr:rowOff>
    </xdr:from>
    <xdr:to>
      <xdr:col>15</xdr:col>
      <xdr:colOff>231775</xdr:colOff>
      <xdr:row>59</xdr:row>
      <xdr:rowOff>71320</xdr:rowOff>
    </xdr:to>
    <xdr:sp macro="" textlink="">
      <xdr:nvSpPr>
        <xdr:cNvPr id="367" name="円/楕円 366"/>
        <xdr:cNvSpPr/>
      </xdr:nvSpPr>
      <xdr:spPr>
        <a:xfrm>
          <a:off x="10426700" y="100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113508</xdr:rowOff>
    </xdr:from>
    <xdr:ext cx="534377" cy="259045"/>
    <xdr:sp macro="" textlink="">
      <xdr:nvSpPr>
        <xdr:cNvPr id="368" name="普通建設事業費該当値テキスト"/>
        <xdr:cNvSpPr txBox="1"/>
      </xdr:nvSpPr>
      <xdr:spPr>
        <a:xfrm>
          <a:off x="10528300" y="100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169807</xdr:rowOff>
    </xdr:from>
    <xdr:to>
      <xdr:col>14</xdr:col>
      <xdr:colOff>79375</xdr:colOff>
      <xdr:row>59</xdr:row>
      <xdr:rowOff>99957</xdr:rowOff>
    </xdr:to>
    <xdr:sp macro="" textlink="">
      <xdr:nvSpPr>
        <xdr:cNvPr id="369" name="円/楕円 368"/>
        <xdr:cNvSpPr/>
      </xdr:nvSpPr>
      <xdr:spPr>
        <a:xfrm>
          <a:off x="9588500" y="101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91084</xdr:rowOff>
    </xdr:from>
    <xdr:ext cx="534377" cy="259045"/>
    <xdr:sp macro="" textlink="">
      <xdr:nvSpPr>
        <xdr:cNvPr id="370" name="テキスト ボックス 369"/>
        <xdr:cNvSpPr txBox="1"/>
      </xdr:nvSpPr>
      <xdr:spPr>
        <a:xfrm>
          <a:off x="9372111" y="102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153114</xdr:rowOff>
    </xdr:from>
    <xdr:to>
      <xdr:col>12</xdr:col>
      <xdr:colOff>561975</xdr:colOff>
      <xdr:row>59</xdr:row>
      <xdr:rowOff>83264</xdr:rowOff>
    </xdr:to>
    <xdr:sp macro="" textlink="">
      <xdr:nvSpPr>
        <xdr:cNvPr id="371" name="円/楕円 370"/>
        <xdr:cNvSpPr/>
      </xdr:nvSpPr>
      <xdr:spPr>
        <a:xfrm>
          <a:off x="8699500" y="100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74391</xdr:rowOff>
    </xdr:from>
    <xdr:ext cx="534377" cy="259045"/>
    <xdr:sp macro="" textlink="">
      <xdr:nvSpPr>
        <xdr:cNvPr id="372" name="テキスト ボックス 371"/>
        <xdr:cNvSpPr txBox="1"/>
      </xdr:nvSpPr>
      <xdr:spPr>
        <a:xfrm>
          <a:off x="8483111" y="1018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4696</xdr:rowOff>
    </xdr:from>
    <xdr:to>
      <xdr:col>11</xdr:col>
      <xdr:colOff>358775</xdr:colOff>
      <xdr:row>59</xdr:row>
      <xdr:rowOff>106296</xdr:rowOff>
    </xdr:to>
    <xdr:sp macro="" textlink="">
      <xdr:nvSpPr>
        <xdr:cNvPr id="373" name="円/楕円 372"/>
        <xdr:cNvSpPr/>
      </xdr:nvSpPr>
      <xdr:spPr>
        <a:xfrm>
          <a:off x="7810500" y="101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97423</xdr:rowOff>
    </xdr:from>
    <xdr:ext cx="534377" cy="259045"/>
    <xdr:sp macro="" textlink="">
      <xdr:nvSpPr>
        <xdr:cNvPr id="374" name="テキスト ボックス 373"/>
        <xdr:cNvSpPr txBox="1"/>
      </xdr:nvSpPr>
      <xdr:spPr>
        <a:xfrm>
          <a:off x="7594111" y="102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144099</xdr:rowOff>
    </xdr:from>
    <xdr:to>
      <xdr:col>10</xdr:col>
      <xdr:colOff>155575</xdr:colOff>
      <xdr:row>59</xdr:row>
      <xdr:rowOff>74249</xdr:rowOff>
    </xdr:to>
    <xdr:sp macro="" textlink="">
      <xdr:nvSpPr>
        <xdr:cNvPr id="375" name="円/楕円 374"/>
        <xdr:cNvSpPr/>
      </xdr:nvSpPr>
      <xdr:spPr>
        <a:xfrm>
          <a:off x="6921500" y="10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65376</xdr:rowOff>
    </xdr:from>
    <xdr:ext cx="534377" cy="259045"/>
    <xdr:sp macro="" textlink="">
      <xdr:nvSpPr>
        <xdr:cNvPr id="376" name="テキスト ボックス 375"/>
        <xdr:cNvSpPr txBox="1"/>
      </xdr:nvSpPr>
      <xdr:spPr>
        <a:xfrm>
          <a:off x="6705111" y="1018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28642</xdr:rowOff>
    </xdr:from>
    <xdr:to>
      <xdr:col>15</xdr:col>
      <xdr:colOff>180975</xdr:colOff>
      <xdr:row>79</xdr:row>
      <xdr:rowOff>35344</xdr:rowOff>
    </xdr:to>
    <xdr:cxnSp macro="">
      <xdr:nvCxnSpPr>
        <xdr:cNvPr id="405" name="直線コネクタ 404"/>
        <xdr:cNvCxnSpPr/>
      </xdr:nvCxnSpPr>
      <xdr:spPr>
        <a:xfrm>
          <a:off x="9639300" y="13573192"/>
          <a:ext cx="8382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25167</xdr:rowOff>
    </xdr:from>
    <xdr:to>
      <xdr:col>14</xdr:col>
      <xdr:colOff>79375</xdr:colOff>
      <xdr:row>78</xdr:row>
      <xdr:rowOff>126767</xdr:rowOff>
    </xdr:to>
    <xdr:sp macro="" textlink="">
      <xdr:nvSpPr>
        <xdr:cNvPr id="408" name="フローチャート : 判断 407"/>
        <xdr:cNvSpPr/>
      </xdr:nvSpPr>
      <xdr:spPr>
        <a:xfrm>
          <a:off x="9588500" y="1339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143294</xdr:rowOff>
    </xdr:from>
    <xdr:ext cx="599010" cy="259045"/>
    <xdr:sp macro="" textlink="">
      <xdr:nvSpPr>
        <xdr:cNvPr id="409" name="テキスト ボックス 408"/>
        <xdr:cNvSpPr txBox="1"/>
      </xdr:nvSpPr>
      <xdr:spPr>
        <a:xfrm>
          <a:off x="9339794" y="1317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155994</xdr:rowOff>
    </xdr:from>
    <xdr:to>
      <xdr:col>15</xdr:col>
      <xdr:colOff>231775</xdr:colOff>
      <xdr:row>79</xdr:row>
      <xdr:rowOff>86144</xdr:rowOff>
    </xdr:to>
    <xdr:sp macro="" textlink="">
      <xdr:nvSpPr>
        <xdr:cNvPr id="415" name="円/楕円 414"/>
        <xdr:cNvSpPr/>
      </xdr:nvSpPr>
      <xdr:spPr>
        <a:xfrm>
          <a:off x="10426700" y="13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93277</xdr:rowOff>
    </xdr:from>
    <xdr:ext cx="469744" cy="259045"/>
    <xdr:sp macro="" textlink="">
      <xdr:nvSpPr>
        <xdr:cNvPr id="416" name="普通建設事業費 （ うち新規整備　）該当値テキスト"/>
        <xdr:cNvSpPr txBox="1"/>
      </xdr:nvSpPr>
      <xdr:spPr>
        <a:xfrm>
          <a:off x="10528300" y="1346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149292</xdr:rowOff>
    </xdr:from>
    <xdr:to>
      <xdr:col>14</xdr:col>
      <xdr:colOff>79375</xdr:colOff>
      <xdr:row>79</xdr:row>
      <xdr:rowOff>79442</xdr:rowOff>
    </xdr:to>
    <xdr:sp macro="" textlink="">
      <xdr:nvSpPr>
        <xdr:cNvPr id="417" name="円/楕円 416"/>
        <xdr:cNvSpPr/>
      </xdr:nvSpPr>
      <xdr:spPr>
        <a:xfrm>
          <a:off x="9588500" y="135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70569</xdr:rowOff>
    </xdr:from>
    <xdr:ext cx="534377" cy="259045"/>
    <xdr:sp macro="" textlink="">
      <xdr:nvSpPr>
        <xdr:cNvPr id="418" name="テキスト ボックス 417"/>
        <xdr:cNvSpPr txBox="1"/>
      </xdr:nvSpPr>
      <xdr:spPr>
        <a:xfrm>
          <a:off x="9372111" y="1361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35173</xdr:rowOff>
    </xdr:from>
    <xdr:to>
      <xdr:col>15</xdr:col>
      <xdr:colOff>180975</xdr:colOff>
      <xdr:row>96</xdr:row>
      <xdr:rowOff>93599</xdr:rowOff>
    </xdr:to>
    <xdr:cxnSp macro="">
      <xdr:nvCxnSpPr>
        <xdr:cNvPr id="447" name="直線コネクタ 446"/>
        <xdr:cNvCxnSpPr/>
      </xdr:nvCxnSpPr>
      <xdr:spPr>
        <a:xfrm flipV="1">
          <a:off x="9639300" y="16151473"/>
          <a:ext cx="838200" cy="40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48"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151498</xdr:rowOff>
    </xdr:from>
    <xdr:to>
      <xdr:col>14</xdr:col>
      <xdr:colOff>79375</xdr:colOff>
      <xdr:row>96</xdr:row>
      <xdr:rowOff>81648</xdr:rowOff>
    </xdr:to>
    <xdr:sp macro="" textlink="">
      <xdr:nvSpPr>
        <xdr:cNvPr id="450" name="フローチャート : 判断 449"/>
        <xdr:cNvSpPr/>
      </xdr:nvSpPr>
      <xdr:spPr>
        <a:xfrm>
          <a:off x="9588500" y="164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98175</xdr:rowOff>
    </xdr:from>
    <xdr:ext cx="534377" cy="259045"/>
    <xdr:sp macro="" textlink="">
      <xdr:nvSpPr>
        <xdr:cNvPr id="451" name="テキスト ボックス 450"/>
        <xdr:cNvSpPr txBox="1"/>
      </xdr:nvSpPr>
      <xdr:spPr>
        <a:xfrm>
          <a:off x="9372111" y="162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155823</xdr:rowOff>
    </xdr:from>
    <xdr:to>
      <xdr:col>15</xdr:col>
      <xdr:colOff>231775</xdr:colOff>
      <xdr:row>94</xdr:row>
      <xdr:rowOff>85973</xdr:rowOff>
    </xdr:to>
    <xdr:sp macro="" textlink="">
      <xdr:nvSpPr>
        <xdr:cNvPr id="457" name="円/楕円 456"/>
        <xdr:cNvSpPr/>
      </xdr:nvSpPr>
      <xdr:spPr>
        <a:xfrm>
          <a:off x="10426700" y="16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7250</xdr:rowOff>
    </xdr:from>
    <xdr:ext cx="534377" cy="259045"/>
    <xdr:sp macro="" textlink="">
      <xdr:nvSpPr>
        <xdr:cNvPr id="458" name="普通建設事業費 （ うち更新整備　）該当値テキスト"/>
        <xdr:cNvSpPr txBox="1"/>
      </xdr:nvSpPr>
      <xdr:spPr>
        <a:xfrm>
          <a:off x="10528300" y="159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45,487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42799</xdr:rowOff>
    </xdr:from>
    <xdr:to>
      <xdr:col>14</xdr:col>
      <xdr:colOff>79375</xdr:colOff>
      <xdr:row>96</xdr:row>
      <xdr:rowOff>144399</xdr:rowOff>
    </xdr:to>
    <xdr:sp macro="" textlink="">
      <xdr:nvSpPr>
        <xdr:cNvPr id="459" name="円/楕円 458"/>
        <xdr:cNvSpPr/>
      </xdr:nvSpPr>
      <xdr:spPr>
        <a:xfrm>
          <a:off x="9588500" y="165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135526</xdr:rowOff>
    </xdr:from>
    <xdr:ext cx="534377" cy="259045"/>
    <xdr:sp macro="" textlink="">
      <xdr:nvSpPr>
        <xdr:cNvPr id="460" name="テキスト ボックス 459"/>
        <xdr:cNvSpPr txBox="1"/>
      </xdr:nvSpPr>
      <xdr:spPr>
        <a:xfrm>
          <a:off x="9372111" y="165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24623</xdr:rowOff>
    </xdr:from>
    <xdr:to>
      <xdr:col>23</xdr:col>
      <xdr:colOff>517525</xdr:colOff>
      <xdr:row>38</xdr:row>
      <xdr:rowOff>25400</xdr:rowOff>
    </xdr:to>
    <xdr:cxnSp macro="">
      <xdr:nvCxnSpPr>
        <xdr:cNvPr id="485" name="直線コネクタ 484"/>
        <xdr:cNvCxnSpPr/>
      </xdr:nvCxnSpPr>
      <xdr:spPr>
        <a:xfrm>
          <a:off x="15481300" y="653972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23960</xdr:rowOff>
    </xdr:from>
    <xdr:to>
      <xdr:col>22</xdr:col>
      <xdr:colOff>365125</xdr:colOff>
      <xdr:row>38</xdr:row>
      <xdr:rowOff>24623</xdr:rowOff>
    </xdr:to>
    <xdr:cxnSp macro="">
      <xdr:nvCxnSpPr>
        <xdr:cNvPr id="488" name="直線コネクタ 487"/>
        <xdr:cNvCxnSpPr/>
      </xdr:nvCxnSpPr>
      <xdr:spPr>
        <a:xfrm>
          <a:off x="14592300" y="6539060"/>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55119</xdr:rowOff>
    </xdr:from>
    <xdr:to>
      <xdr:col>22</xdr:col>
      <xdr:colOff>415925</xdr:colOff>
      <xdr:row>37</xdr:row>
      <xdr:rowOff>156719</xdr:rowOff>
    </xdr:to>
    <xdr:sp macro="" textlink="">
      <xdr:nvSpPr>
        <xdr:cNvPr id="489" name="フローチャート : 判断 488"/>
        <xdr:cNvSpPr/>
      </xdr:nvSpPr>
      <xdr:spPr>
        <a:xfrm>
          <a:off x="15430500" y="639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1796</xdr:rowOff>
    </xdr:from>
    <xdr:ext cx="534377" cy="259045"/>
    <xdr:sp macro="" textlink="">
      <xdr:nvSpPr>
        <xdr:cNvPr id="490" name="テキスト ボックス 489"/>
        <xdr:cNvSpPr txBox="1"/>
      </xdr:nvSpPr>
      <xdr:spPr>
        <a:xfrm>
          <a:off x="15214111" y="61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23960</xdr:rowOff>
    </xdr:from>
    <xdr:to>
      <xdr:col>21</xdr:col>
      <xdr:colOff>161925</xdr:colOff>
      <xdr:row>38</xdr:row>
      <xdr:rowOff>25068</xdr:rowOff>
    </xdr:to>
    <xdr:cxnSp macro="">
      <xdr:nvCxnSpPr>
        <xdr:cNvPr id="491" name="直線コネクタ 490"/>
        <xdr:cNvCxnSpPr/>
      </xdr:nvCxnSpPr>
      <xdr:spPr>
        <a:xfrm flipV="1">
          <a:off x="13703300" y="6539060"/>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46495</xdr:rowOff>
    </xdr:from>
    <xdr:to>
      <xdr:col>21</xdr:col>
      <xdr:colOff>212725</xdr:colOff>
      <xdr:row>37</xdr:row>
      <xdr:rowOff>148095</xdr:rowOff>
    </xdr:to>
    <xdr:sp macro="" textlink="">
      <xdr:nvSpPr>
        <xdr:cNvPr id="492" name="フローチャート : 判断 491"/>
        <xdr:cNvSpPr/>
      </xdr:nvSpPr>
      <xdr:spPr>
        <a:xfrm>
          <a:off x="14541500" y="63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164622</xdr:rowOff>
    </xdr:from>
    <xdr:ext cx="534377" cy="259045"/>
    <xdr:sp macro="" textlink="">
      <xdr:nvSpPr>
        <xdr:cNvPr id="493" name="テキスト ボックス 492"/>
        <xdr:cNvSpPr txBox="1"/>
      </xdr:nvSpPr>
      <xdr:spPr>
        <a:xfrm>
          <a:off x="14325111" y="61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25068</xdr:rowOff>
    </xdr:from>
    <xdr:to>
      <xdr:col>19</xdr:col>
      <xdr:colOff>644525</xdr:colOff>
      <xdr:row>38</xdr:row>
      <xdr:rowOff>25400</xdr:rowOff>
    </xdr:to>
    <xdr:cxnSp macro="">
      <xdr:nvCxnSpPr>
        <xdr:cNvPr id="494" name="直線コネクタ 493"/>
        <xdr:cNvCxnSpPr/>
      </xdr:nvCxnSpPr>
      <xdr:spPr>
        <a:xfrm flipV="1">
          <a:off x="12814300" y="6540168"/>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67075</xdr:rowOff>
    </xdr:from>
    <xdr:to>
      <xdr:col>20</xdr:col>
      <xdr:colOff>9525</xdr:colOff>
      <xdr:row>37</xdr:row>
      <xdr:rowOff>168675</xdr:rowOff>
    </xdr:to>
    <xdr:sp macro="" textlink="">
      <xdr:nvSpPr>
        <xdr:cNvPr id="495" name="フローチャート : 判断 494"/>
        <xdr:cNvSpPr/>
      </xdr:nvSpPr>
      <xdr:spPr>
        <a:xfrm>
          <a:off x="13652500" y="64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13752</xdr:rowOff>
    </xdr:from>
    <xdr:ext cx="534377" cy="259045"/>
    <xdr:sp macro="" textlink="">
      <xdr:nvSpPr>
        <xdr:cNvPr id="496" name="テキスト ボックス 495"/>
        <xdr:cNvSpPr txBox="1"/>
      </xdr:nvSpPr>
      <xdr:spPr>
        <a:xfrm>
          <a:off x="13436111" y="61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8473</xdr:rowOff>
    </xdr:from>
    <xdr:to>
      <xdr:col>18</xdr:col>
      <xdr:colOff>492125</xdr:colOff>
      <xdr:row>37</xdr:row>
      <xdr:rowOff>110073</xdr:rowOff>
    </xdr:to>
    <xdr:sp macro="" textlink="">
      <xdr:nvSpPr>
        <xdr:cNvPr id="497" name="フローチャート : 判断 496"/>
        <xdr:cNvSpPr/>
      </xdr:nvSpPr>
      <xdr:spPr>
        <a:xfrm>
          <a:off x="12763500" y="63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126600</xdr:rowOff>
    </xdr:from>
    <xdr:ext cx="534377" cy="259045"/>
    <xdr:sp macro="" textlink="">
      <xdr:nvSpPr>
        <xdr:cNvPr id="498" name="テキスト ボックス 497"/>
        <xdr:cNvSpPr txBox="1"/>
      </xdr:nvSpPr>
      <xdr:spPr>
        <a:xfrm>
          <a:off x="12547111" y="61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4" name="円/楕円 503"/>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249299" cy="259045"/>
    <xdr:sp macro="" textlink="">
      <xdr:nvSpPr>
        <xdr:cNvPr id="505" name="災害復旧事業費該当値テキスト"/>
        <xdr:cNvSpPr txBox="1"/>
      </xdr:nvSpPr>
      <xdr:spPr>
        <a:xfrm>
          <a:off x="16370300" y="6449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145273</xdr:rowOff>
    </xdr:from>
    <xdr:to>
      <xdr:col>22</xdr:col>
      <xdr:colOff>415925</xdr:colOff>
      <xdr:row>38</xdr:row>
      <xdr:rowOff>75423</xdr:rowOff>
    </xdr:to>
    <xdr:sp macro="" textlink="">
      <xdr:nvSpPr>
        <xdr:cNvPr id="506" name="円/楕円 505"/>
        <xdr:cNvSpPr/>
      </xdr:nvSpPr>
      <xdr:spPr>
        <a:xfrm>
          <a:off x="15430500" y="64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66550</xdr:rowOff>
    </xdr:from>
    <xdr:ext cx="378565" cy="259045"/>
    <xdr:sp macro="" textlink="">
      <xdr:nvSpPr>
        <xdr:cNvPr id="507" name="テキスト ボックス 506"/>
        <xdr:cNvSpPr txBox="1"/>
      </xdr:nvSpPr>
      <xdr:spPr>
        <a:xfrm>
          <a:off x="15292017" y="658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144610</xdr:rowOff>
    </xdr:from>
    <xdr:to>
      <xdr:col>21</xdr:col>
      <xdr:colOff>212725</xdr:colOff>
      <xdr:row>38</xdr:row>
      <xdr:rowOff>74760</xdr:rowOff>
    </xdr:to>
    <xdr:sp macro="" textlink="">
      <xdr:nvSpPr>
        <xdr:cNvPr id="508" name="円/楕円 507"/>
        <xdr:cNvSpPr/>
      </xdr:nvSpPr>
      <xdr:spPr>
        <a:xfrm>
          <a:off x="14541500" y="64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65887</xdr:rowOff>
    </xdr:from>
    <xdr:ext cx="378565" cy="259045"/>
    <xdr:sp macro="" textlink="">
      <xdr:nvSpPr>
        <xdr:cNvPr id="509" name="テキスト ボックス 508"/>
        <xdr:cNvSpPr txBox="1"/>
      </xdr:nvSpPr>
      <xdr:spPr>
        <a:xfrm>
          <a:off x="14403017" y="658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145719</xdr:rowOff>
    </xdr:from>
    <xdr:to>
      <xdr:col>20</xdr:col>
      <xdr:colOff>9525</xdr:colOff>
      <xdr:row>38</xdr:row>
      <xdr:rowOff>75868</xdr:rowOff>
    </xdr:to>
    <xdr:sp macro="" textlink="">
      <xdr:nvSpPr>
        <xdr:cNvPr id="510" name="円/楕円 509"/>
        <xdr:cNvSpPr/>
      </xdr:nvSpPr>
      <xdr:spPr>
        <a:xfrm>
          <a:off x="13652500" y="6489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66995</xdr:rowOff>
    </xdr:from>
    <xdr:ext cx="313932" cy="259045"/>
    <xdr:sp macro="" textlink="">
      <xdr:nvSpPr>
        <xdr:cNvPr id="511" name="テキスト ボックス 510"/>
        <xdr:cNvSpPr txBox="1"/>
      </xdr:nvSpPr>
      <xdr:spPr>
        <a:xfrm>
          <a:off x="13546333" y="6582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2" name="円/楕円 511"/>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3" name="テキスト ボックス 512"/>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149323</xdr:rowOff>
    </xdr:from>
    <xdr:to>
      <xdr:col>23</xdr:col>
      <xdr:colOff>517525</xdr:colOff>
      <xdr:row>77</xdr:row>
      <xdr:rowOff>155245</xdr:rowOff>
    </xdr:to>
    <xdr:cxnSp macro="">
      <xdr:nvCxnSpPr>
        <xdr:cNvPr id="593" name="直線コネクタ 592"/>
        <xdr:cNvCxnSpPr/>
      </xdr:nvCxnSpPr>
      <xdr:spPr>
        <a:xfrm>
          <a:off x="15481300" y="13350973"/>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4"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149323</xdr:rowOff>
    </xdr:from>
    <xdr:to>
      <xdr:col>22</xdr:col>
      <xdr:colOff>365125</xdr:colOff>
      <xdr:row>77</xdr:row>
      <xdr:rowOff>163409</xdr:rowOff>
    </xdr:to>
    <xdr:cxnSp macro="">
      <xdr:nvCxnSpPr>
        <xdr:cNvPr id="596" name="直線コネクタ 595"/>
        <xdr:cNvCxnSpPr/>
      </xdr:nvCxnSpPr>
      <xdr:spPr>
        <a:xfrm flipV="1">
          <a:off x="14592300" y="13350973"/>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79473</xdr:rowOff>
    </xdr:from>
    <xdr:to>
      <xdr:col>22</xdr:col>
      <xdr:colOff>415925</xdr:colOff>
      <xdr:row>77</xdr:row>
      <xdr:rowOff>9623</xdr:rowOff>
    </xdr:to>
    <xdr:sp macro="" textlink="">
      <xdr:nvSpPr>
        <xdr:cNvPr id="597" name="フローチャート : 判断 596"/>
        <xdr:cNvSpPr/>
      </xdr:nvSpPr>
      <xdr:spPr>
        <a:xfrm>
          <a:off x="15430500" y="1310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26150</xdr:rowOff>
    </xdr:from>
    <xdr:ext cx="534377" cy="259045"/>
    <xdr:sp macro="" textlink="">
      <xdr:nvSpPr>
        <xdr:cNvPr id="598" name="テキスト ボックス 597"/>
        <xdr:cNvSpPr txBox="1"/>
      </xdr:nvSpPr>
      <xdr:spPr>
        <a:xfrm>
          <a:off x="15214111" y="128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163409</xdr:rowOff>
    </xdr:from>
    <xdr:to>
      <xdr:col>21</xdr:col>
      <xdr:colOff>161925</xdr:colOff>
      <xdr:row>78</xdr:row>
      <xdr:rowOff>3868</xdr:rowOff>
    </xdr:to>
    <xdr:cxnSp macro="">
      <xdr:nvCxnSpPr>
        <xdr:cNvPr id="599" name="直線コネクタ 598"/>
        <xdr:cNvCxnSpPr/>
      </xdr:nvCxnSpPr>
      <xdr:spPr>
        <a:xfrm flipV="1">
          <a:off x="13703300" y="13365059"/>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53108</xdr:rowOff>
    </xdr:from>
    <xdr:to>
      <xdr:col>21</xdr:col>
      <xdr:colOff>212725</xdr:colOff>
      <xdr:row>76</xdr:row>
      <xdr:rowOff>154708</xdr:rowOff>
    </xdr:to>
    <xdr:sp macro="" textlink="">
      <xdr:nvSpPr>
        <xdr:cNvPr id="600" name="フローチャート : 判断 599"/>
        <xdr:cNvSpPr/>
      </xdr:nvSpPr>
      <xdr:spPr>
        <a:xfrm>
          <a:off x="14541500" y="1308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171235</xdr:rowOff>
    </xdr:from>
    <xdr:ext cx="534377" cy="259045"/>
    <xdr:sp macro="" textlink="">
      <xdr:nvSpPr>
        <xdr:cNvPr id="601" name="テキスト ボックス 600"/>
        <xdr:cNvSpPr txBox="1"/>
      </xdr:nvSpPr>
      <xdr:spPr>
        <a:xfrm>
          <a:off x="14325111" y="1285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123056</xdr:rowOff>
    </xdr:from>
    <xdr:to>
      <xdr:col>19</xdr:col>
      <xdr:colOff>644525</xdr:colOff>
      <xdr:row>78</xdr:row>
      <xdr:rowOff>3868</xdr:rowOff>
    </xdr:to>
    <xdr:cxnSp macro="">
      <xdr:nvCxnSpPr>
        <xdr:cNvPr id="602" name="直線コネクタ 601"/>
        <xdr:cNvCxnSpPr/>
      </xdr:nvCxnSpPr>
      <xdr:spPr>
        <a:xfrm>
          <a:off x="12814300" y="13324706"/>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40295</xdr:rowOff>
    </xdr:from>
    <xdr:to>
      <xdr:col>20</xdr:col>
      <xdr:colOff>9525</xdr:colOff>
      <xdr:row>76</xdr:row>
      <xdr:rowOff>141895</xdr:rowOff>
    </xdr:to>
    <xdr:sp macro="" textlink="">
      <xdr:nvSpPr>
        <xdr:cNvPr id="603" name="フローチャート : 判断 602"/>
        <xdr:cNvSpPr/>
      </xdr:nvSpPr>
      <xdr:spPr>
        <a:xfrm>
          <a:off x="13652500" y="130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158422</xdr:rowOff>
    </xdr:from>
    <xdr:ext cx="534377" cy="259045"/>
    <xdr:sp macro="" textlink="">
      <xdr:nvSpPr>
        <xdr:cNvPr id="604" name="テキスト ボックス 603"/>
        <xdr:cNvSpPr txBox="1"/>
      </xdr:nvSpPr>
      <xdr:spPr>
        <a:xfrm>
          <a:off x="13436111" y="128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69186</xdr:rowOff>
    </xdr:from>
    <xdr:to>
      <xdr:col>18</xdr:col>
      <xdr:colOff>492125</xdr:colOff>
      <xdr:row>76</xdr:row>
      <xdr:rowOff>170786</xdr:rowOff>
    </xdr:to>
    <xdr:sp macro="" textlink="">
      <xdr:nvSpPr>
        <xdr:cNvPr id="605" name="フローチャート : 判断 604"/>
        <xdr:cNvSpPr/>
      </xdr:nvSpPr>
      <xdr:spPr>
        <a:xfrm>
          <a:off x="12763500" y="1309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15863</xdr:rowOff>
    </xdr:from>
    <xdr:ext cx="534377" cy="259045"/>
    <xdr:sp macro="" textlink="">
      <xdr:nvSpPr>
        <xdr:cNvPr id="606" name="テキスト ボックス 605"/>
        <xdr:cNvSpPr txBox="1"/>
      </xdr:nvSpPr>
      <xdr:spPr>
        <a:xfrm>
          <a:off x="12547111" y="128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104445</xdr:rowOff>
    </xdr:from>
    <xdr:to>
      <xdr:col>23</xdr:col>
      <xdr:colOff>568325</xdr:colOff>
      <xdr:row>78</xdr:row>
      <xdr:rowOff>34595</xdr:rowOff>
    </xdr:to>
    <xdr:sp macro="" textlink="">
      <xdr:nvSpPr>
        <xdr:cNvPr id="612" name="円/楕円 611"/>
        <xdr:cNvSpPr/>
      </xdr:nvSpPr>
      <xdr:spPr>
        <a:xfrm>
          <a:off x="162687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19372</xdr:rowOff>
    </xdr:from>
    <xdr:ext cx="534377" cy="259045"/>
    <xdr:sp macro="" textlink="">
      <xdr:nvSpPr>
        <xdr:cNvPr id="613" name="公債費該当値テキスト"/>
        <xdr:cNvSpPr txBox="1"/>
      </xdr:nvSpPr>
      <xdr:spPr>
        <a:xfrm>
          <a:off x="16370300" y="132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98523</xdr:rowOff>
    </xdr:from>
    <xdr:to>
      <xdr:col>22</xdr:col>
      <xdr:colOff>415925</xdr:colOff>
      <xdr:row>78</xdr:row>
      <xdr:rowOff>28673</xdr:rowOff>
    </xdr:to>
    <xdr:sp macro="" textlink="">
      <xdr:nvSpPr>
        <xdr:cNvPr id="614" name="円/楕円 613"/>
        <xdr:cNvSpPr/>
      </xdr:nvSpPr>
      <xdr:spPr>
        <a:xfrm>
          <a:off x="15430500" y="133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19800</xdr:rowOff>
    </xdr:from>
    <xdr:ext cx="534377" cy="259045"/>
    <xdr:sp macro="" textlink="">
      <xdr:nvSpPr>
        <xdr:cNvPr id="615" name="テキスト ボックス 614"/>
        <xdr:cNvSpPr txBox="1"/>
      </xdr:nvSpPr>
      <xdr:spPr>
        <a:xfrm>
          <a:off x="15214111" y="133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112609</xdr:rowOff>
    </xdr:from>
    <xdr:to>
      <xdr:col>21</xdr:col>
      <xdr:colOff>212725</xdr:colOff>
      <xdr:row>78</xdr:row>
      <xdr:rowOff>42759</xdr:rowOff>
    </xdr:to>
    <xdr:sp macro="" textlink="">
      <xdr:nvSpPr>
        <xdr:cNvPr id="616" name="円/楕円 615"/>
        <xdr:cNvSpPr/>
      </xdr:nvSpPr>
      <xdr:spPr>
        <a:xfrm>
          <a:off x="14541500" y="133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33886</xdr:rowOff>
    </xdr:from>
    <xdr:ext cx="534377" cy="259045"/>
    <xdr:sp macro="" textlink="">
      <xdr:nvSpPr>
        <xdr:cNvPr id="617" name="テキスト ボックス 616"/>
        <xdr:cNvSpPr txBox="1"/>
      </xdr:nvSpPr>
      <xdr:spPr>
        <a:xfrm>
          <a:off x="14325111" y="134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124518</xdr:rowOff>
    </xdr:from>
    <xdr:to>
      <xdr:col>20</xdr:col>
      <xdr:colOff>9525</xdr:colOff>
      <xdr:row>78</xdr:row>
      <xdr:rowOff>54668</xdr:rowOff>
    </xdr:to>
    <xdr:sp macro="" textlink="">
      <xdr:nvSpPr>
        <xdr:cNvPr id="618" name="円/楕円 617"/>
        <xdr:cNvSpPr/>
      </xdr:nvSpPr>
      <xdr:spPr>
        <a:xfrm>
          <a:off x="13652500" y="133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45795</xdr:rowOff>
    </xdr:from>
    <xdr:ext cx="534377" cy="259045"/>
    <xdr:sp macro="" textlink="">
      <xdr:nvSpPr>
        <xdr:cNvPr id="619" name="テキスト ボックス 618"/>
        <xdr:cNvSpPr txBox="1"/>
      </xdr:nvSpPr>
      <xdr:spPr>
        <a:xfrm>
          <a:off x="13436111" y="134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72256</xdr:rowOff>
    </xdr:from>
    <xdr:to>
      <xdr:col>18</xdr:col>
      <xdr:colOff>492125</xdr:colOff>
      <xdr:row>78</xdr:row>
      <xdr:rowOff>2406</xdr:rowOff>
    </xdr:to>
    <xdr:sp macro="" textlink="">
      <xdr:nvSpPr>
        <xdr:cNvPr id="620" name="円/楕円 619"/>
        <xdr:cNvSpPr/>
      </xdr:nvSpPr>
      <xdr:spPr>
        <a:xfrm>
          <a:off x="12763500" y="132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164983</xdr:rowOff>
    </xdr:from>
    <xdr:ext cx="534377" cy="259045"/>
    <xdr:sp macro="" textlink="">
      <xdr:nvSpPr>
        <xdr:cNvPr id="621" name="テキスト ボックス 620"/>
        <xdr:cNvSpPr txBox="1"/>
      </xdr:nvSpPr>
      <xdr:spPr>
        <a:xfrm>
          <a:off x="12547111" y="133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76229</xdr:rowOff>
    </xdr:from>
    <xdr:to>
      <xdr:col>23</xdr:col>
      <xdr:colOff>517525</xdr:colOff>
      <xdr:row>99</xdr:row>
      <xdr:rowOff>76763</xdr:rowOff>
    </xdr:to>
    <xdr:cxnSp macro="">
      <xdr:nvCxnSpPr>
        <xdr:cNvPr id="652" name="直線コネクタ 651"/>
        <xdr:cNvCxnSpPr/>
      </xdr:nvCxnSpPr>
      <xdr:spPr>
        <a:xfrm>
          <a:off x="15481300" y="17049779"/>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76229</xdr:rowOff>
    </xdr:from>
    <xdr:to>
      <xdr:col>22</xdr:col>
      <xdr:colOff>365125</xdr:colOff>
      <xdr:row>99</xdr:row>
      <xdr:rowOff>87016</xdr:rowOff>
    </xdr:to>
    <xdr:cxnSp macro="">
      <xdr:nvCxnSpPr>
        <xdr:cNvPr id="655" name="直線コネクタ 654"/>
        <xdr:cNvCxnSpPr/>
      </xdr:nvCxnSpPr>
      <xdr:spPr>
        <a:xfrm flipV="1">
          <a:off x="14592300" y="17049779"/>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13526</xdr:rowOff>
    </xdr:from>
    <xdr:to>
      <xdr:col>22</xdr:col>
      <xdr:colOff>415925</xdr:colOff>
      <xdr:row>98</xdr:row>
      <xdr:rowOff>115126</xdr:rowOff>
    </xdr:to>
    <xdr:sp macro="" textlink="">
      <xdr:nvSpPr>
        <xdr:cNvPr id="656" name="フローチャート : 判断 655"/>
        <xdr:cNvSpPr/>
      </xdr:nvSpPr>
      <xdr:spPr>
        <a:xfrm>
          <a:off x="15430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131653</xdr:rowOff>
    </xdr:from>
    <xdr:ext cx="599010" cy="259045"/>
    <xdr:sp macro="" textlink="">
      <xdr:nvSpPr>
        <xdr:cNvPr id="657" name="テキスト ボックス 656"/>
        <xdr:cNvSpPr txBox="1"/>
      </xdr:nvSpPr>
      <xdr:spPr>
        <a:xfrm>
          <a:off x="15181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78249</xdr:rowOff>
    </xdr:from>
    <xdr:to>
      <xdr:col>21</xdr:col>
      <xdr:colOff>161925</xdr:colOff>
      <xdr:row>99</xdr:row>
      <xdr:rowOff>87016</xdr:rowOff>
    </xdr:to>
    <xdr:cxnSp macro="">
      <xdr:nvCxnSpPr>
        <xdr:cNvPr id="658" name="直線コネクタ 657"/>
        <xdr:cNvCxnSpPr/>
      </xdr:nvCxnSpPr>
      <xdr:spPr>
        <a:xfrm>
          <a:off x="13703300" y="17051799"/>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9587</xdr:rowOff>
    </xdr:from>
    <xdr:to>
      <xdr:col>21</xdr:col>
      <xdr:colOff>212725</xdr:colOff>
      <xdr:row>99</xdr:row>
      <xdr:rowOff>111187</xdr:rowOff>
    </xdr:to>
    <xdr:sp macro="" textlink="">
      <xdr:nvSpPr>
        <xdr:cNvPr id="659" name="フローチャート : 判断 658"/>
        <xdr:cNvSpPr/>
      </xdr:nvSpPr>
      <xdr:spPr>
        <a:xfrm>
          <a:off x="14541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127714</xdr:rowOff>
    </xdr:from>
    <xdr:ext cx="534377" cy="259045"/>
    <xdr:sp macro="" textlink="">
      <xdr:nvSpPr>
        <xdr:cNvPr id="660" name="テキスト ボックス 659"/>
        <xdr:cNvSpPr txBox="1"/>
      </xdr:nvSpPr>
      <xdr:spPr>
        <a:xfrm>
          <a:off x="14325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69250</xdr:rowOff>
    </xdr:from>
    <xdr:to>
      <xdr:col>19</xdr:col>
      <xdr:colOff>644525</xdr:colOff>
      <xdr:row>99</xdr:row>
      <xdr:rowOff>78249</xdr:rowOff>
    </xdr:to>
    <xdr:cxnSp macro="">
      <xdr:nvCxnSpPr>
        <xdr:cNvPr id="661" name="直線コネクタ 660"/>
        <xdr:cNvCxnSpPr/>
      </xdr:nvCxnSpPr>
      <xdr:spPr>
        <a:xfrm>
          <a:off x="12814300" y="17042800"/>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169523</xdr:rowOff>
    </xdr:from>
    <xdr:to>
      <xdr:col>20</xdr:col>
      <xdr:colOff>9525</xdr:colOff>
      <xdr:row>99</xdr:row>
      <xdr:rowOff>99673</xdr:rowOff>
    </xdr:to>
    <xdr:sp macro="" textlink="">
      <xdr:nvSpPr>
        <xdr:cNvPr id="662" name="フローチャート : 判断 661"/>
        <xdr:cNvSpPr/>
      </xdr:nvSpPr>
      <xdr:spPr>
        <a:xfrm>
          <a:off x="13652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116200</xdr:rowOff>
    </xdr:from>
    <xdr:ext cx="534377" cy="259045"/>
    <xdr:sp macro="" textlink="">
      <xdr:nvSpPr>
        <xdr:cNvPr id="663" name="テキスト ボックス 662"/>
        <xdr:cNvSpPr txBox="1"/>
      </xdr:nvSpPr>
      <xdr:spPr>
        <a:xfrm>
          <a:off x="13436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154138</xdr:rowOff>
    </xdr:from>
    <xdr:to>
      <xdr:col>18</xdr:col>
      <xdr:colOff>492125</xdr:colOff>
      <xdr:row>99</xdr:row>
      <xdr:rowOff>84288</xdr:rowOff>
    </xdr:to>
    <xdr:sp macro="" textlink="">
      <xdr:nvSpPr>
        <xdr:cNvPr id="664" name="フローチャート : 判断 663"/>
        <xdr:cNvSpPr/>
      </xdr:nvSpPr>
      <xdr:spPr>
        <a:xfrm>
          <a:off x="12763500" y="169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100815</xdr:rowOff>
    </xdr:from>
    <xdr:ext cx="534377" cy="259045"/>
    <xdr:sp macro="" textlink="">
      <xdr:nvSpPr>
        <xdr:cNvPr id="665" name="テキスト ボックス 664"/>
        <xdr:cNvSpPr txBox="1"/>
      </xdr:nvSpPr>
      <xdr:spPr>
        <a:xfrm>
          <a:off x="12547111" y="1673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25963</xdr:rowOff>
    </xdr:from>
    <xdr:to>
      <xdr:col>23</xdr:col>
      <xdr:colOff>568325</xdr:colOff>
      <xdr:row>99</xdr:row>
      <xdr:rowOff>127563</xdr:rowOff>
    </xdr:to>
    <xdr:sp macro="" textlink="">
      <xdr:nvSpPr>
        <xdr:cNvPr id="671" name="円/楕円 670"/>
        <xdr:cNvSpPr/>
      </xdr:nvSpPr>
      <xdr:spPr>
        <a:xfrm>
          <a:off x="16268700" y="169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164895</xdr:rowOff>
    </xdr:from>
    <xdr:ext cx="534377" cy="259045"/>
    <xdr:sp macro="" textlink="">
      <xdr:nvSpPr>
        <xdr:cNvPr id="672" name="積立金該当値テキスト"/>
        <xdr:cNvSpPr txBox="1"/>
      </xdr:nvSpPr>
      <xdr:spPr>
        <a:xfrm>
          <a:off x="16370300" y="1696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25429</xdr:rowOff>
    </xdr:from>
    <xdr:to>
      <xdr:col>22</xdr:col>
      <xdr:colOff>415925</xdr:colOff>
      <xdr:row>99</xdr:row>
      <xdr:rowOff>127029</xdr:rowOff>
    </xdr:to>
    <xdr:sp macro="" textlink="">
      <xdr:nvSpPr>
        <xdr:cNvPr id="673" name="円/楕円 672"/>
        <xdr:cNvSpPr/>
      </xdr:nvSpPr>
      <xdr:spPr>
        <a:xfrm>
          <a:off x="15430500" y="1699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118156</xdr:rowOff>
    </xdr:from>
    <xdr:ext cx="534377" cy="259045"/>
    <xdr:sp macro="" textlink="">
      <xdr:nvSpPr>
        <xdr:cNvPr id="674" name="テキスト ボックス 673"/>
        <xdr:cNvSpPr txBox="1"/>
      </xdr:nvSpPr>
      <xdr:spPr>
        <a:xfrm>
          <a:off x="15214111" y="1709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36216</xdr:rowOff>
    </xdr:from>
    <xdr:to>
      <xdr:col>21</xdr:col>
      <xdr:colOff>212725</xdr:colOff>
      <xdr:row>99</xdr:row>
      <xdr:rowOff>137816</xdr:rowOff>
    </xdr:to>
    <xdr:sp macro="" textlink="">
      <xdr:nvSpPr>
        <xdr:cNvPr id="675" name="円/楕円 674"/>
        <xdr:cNvSpPr/>
      </xdr:nvSpPr>
      <xdr:spPr>
        <a:xfrm>
          <a:off x="14541500" y="170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128943</xdr:rowOff>
    </xdr:from>
    <xdr:ext cx="469744" cy="259045"/>
    <xdr:sp macro="" textlink="">
      <xdr:nvSpPr>
        <xdr:cNvPr id="676" name="テキスト ボックス 675"/>
        <xdr:cNvSpPr txBox="1"/>
      </xdr:nvSpPr>
      <xdr:spPr>
        <a:xfrm>
          <a:off x="14357427" y="1710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27449</xdr:rowOff>
    </xdr:from>
    <xdr:to>
      <xdr:col>20</xdr:col>
      <xdr:colOff>9525</xdr:colOff>
      <xdr:row>99</xdr:row>
      <xdr:rowOff>129049</xdr:rowOff>
    </xdr:to>
    <xdr:sp macro="" textlink="">
      <xdr:nvSpPr>
        <xdr:cNvPr id="677" name="円/楕円 676"/>
        <xdr:cNvSpPr/>
      </xdr:nvSpPr>
      <xdr:spPr>
        <a:xfrm>
          <a:off x="13652500" y="1700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120176</xdr:rowOff>
    </xdr:from>
    <xdr:ext cx="534377" cy="259045"/>
    <xdr:sp macro="" textlink="">
      <xdr:nvSpPr>
        <xdr:cNvPr id="678" name="テキスト ボックス 677"/>
        <xdr:cNvSpPr txBox="1"/>
      </xdr:nvSpPr>
      <xdr:spPr>
        <a:xfrm>
          <a:off x="13436111" y="170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18450</xdr:rowOff>
    </xdr:from>
    <xdr:to>
      <xdr:col>18</xdr:col>
      <xdr:colOff>492125</xdr:colOff>
      <xdr:row>99</xdr:row>
      <xdr:rowOff>120050</xdr:rowOff>
    </xdr:to>
    <xdr:sp macro="" textlink="">
      <xdr:nvSpPr>
        <xdr:cNvPr id="679" name="円/楕円 678"/>
        <xdr:cNvSpPr/>
      </xdr:nvSpPr>
      <xdr:spPr>
        <a:xfrm>
          <a:off x="12763500" y="1699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111177</xdr:rowOff>
    </xdr:from>
    <xdr:ext cx="534377" cy="259045"/>
    <xdr:sp macro="" textlink="">
      <xdr:nvSpPr>
        <xdr:cNvPr id="680" name="テキスト ボックス 679"/>
        <xdr:cNvSpPr txBox="1"/>
      </xdr:nvSpPr>
      <xdr:spPr>
        <a:xfrm>
          <a:off x="12547111" y="170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92883</xdr:rowOff>
    </xdr:from>
    <xdr:to>
      <xdr:col>32</xdr:col>
      <xdr:colOff>187325</xdr:colOff>
      <xdr:row>32</xdr:row>
      <xdr:rowOff>161554</xdr:rowOff>
    </xdr:to>
    <xdr:cxnSp macro="">
      <xdr:nvCxnSpPr>
        <xdr:cNvPr id="707" name="直線コネクタ 706"/>
        <xdr:cNvCxnSpPr/>
      </xdr:nvCxnSpPr>
      <xdr:spPr>
        <a:xfrm flipV="1">
          <a:off x="21323300" y="5579283"/>
          <a:ext cx="8382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144045</xdr:rowOff>
    </xdr:from>
    <xdr:ext cx="469744" cy="259045"/>
    <xdr:sp macro="" textlink="">
      <xdr:nvSpPr>
        <xdr:cNvPr id="708" name="投資及び出資金平均値テキスト"/>
        <xdr:cNvSpPr txBox="1"/>
      </xdr:nvSpPr>
      <xdr:spPr>
        <a:xfrm>
          <a:off x="22212300" y="6487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161554</xdr:rowOff>
    </xdr:from>
    <xdr:to>
      <xdr:col>31</xdr:col>
      <xdr:colOff>34925</xdr:colOff>
      <xdr:row>33</xdr:row>
      <xdr:rowOff>1260</xdr:rowOff>
    </xdr:to>
    <xdr:cxnSp macro="">
      <xdr:nvCxnSpPr>
        <xdr:cNvPr id="710" name="直線コネクタ 709"/>
        <xdr:cNvCxnSpPr/>
      </xdr:nvCxnSpPr>
      <xdr:spPr>
        <a:xfrm flipV="1">
          <a:off x="20434300" y="564795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114412</xdr:rowOff>
    </xdr:from>
    <xdr:to>
      <xdr:col>31</xdr:col>
      <xdr:colOff>85725</xdr:colOff>
      <xdr:row>38</xdr:row>
      <xdr:rowOff>44562</xdr:rowOff>
    </xdr:to>
    <xdr:sp macro="" textlink="">
      <xdr:nvSpPr>
        <xdr:cNvPr id="711" name="フローチャート : 判断 710"/>
        <xdr:cNvSpPr/>
      </xdr:nvSpPr>
      <xdr:spPr>
        <a:xfrm>
          <a:off x="21272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35689</xdr:rowOff>
    </xdr:from>
    <xdr:ext cx="469744" cy="259045"/>
    <xdr:sp macro="" textlink="">
      <xdr:nvSpPr>
        <xdr:cNvPr id="712" name="テキスト ボックス 711"/>
        <xdr:cNvSpPr txBox="1"/>
      </xdr:nvSpPr>
      <xdr:spPr>
        <a:xfrm>
          <a:off x="21088427" y="6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76881</xdr:rowOff>
    </xdr:from>
    <xdr:to>
      <xdr:col>29</xdr:col>
      <xdr:colOff>517525</xdr:colOff>
      <xdr:row>33</xdr:row>
      <xdr:rowOff>1260</xdr:rowOff>
    </xdr:to>
    <xdr:cxnSp macro="">
      <xdr:nvCxnSpPr>
        <xdr:cNvPr id="713" name="直線コネクタ 712"/>
        <xdr:cNvCxnSpPr/>
      </xdr:nvCxnSpPr>
      <xdr:spPr>
        <a:xfrm>
          <a:off x="19545300" y="5563281"/>
          <a:ext cx="889000" cy="9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103759</xdr:rowOff>
    </xdr:from>
    <xdr:to>
      <xdr:col>29</xdr:col>
      <xdr:colOff>568325</xdr:colOff>
      <xdr:row>38</xdr:row>
      <xdr:rowOff>33910</xdr:rowOff>
    </xdr:to>
    <xdr:sp macro="" textlink="">
      <xdr:nvSpPr>
        <xdr:cNvPr id="714" name="フローチャート : 判断 713"/>
        <xdr:cNvSpPr/>
      </xdr:nvSpPr>
      <xdr:spPr>
        <a:xfrm>
          <a:off x="20383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25036</xdr:rowOff>
    </xdr:from>
    <xdr:ext cx="469744" cy="259045"/>
    <xdr:sp macro="" textlink="">
      <xdr:nvSpPr>
        <xdr:cNvPr id="715" name="テキスト ボックス 714"/>
        <xdr:cNvSpPr txBox="1"/>
      </xdr:nvSpPr>
      <xdr:spPr>
        <a:xfrm>
          <a:off x="20199427"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76881</xdr:rowOff>
    </xdr:from>
    <xdr:to>
      <xdr:col>28</xdr:col>
      <xdr:colOff>314325</xdr:colOff>
      <xdr:row>32</xdr:row>
      <xdr:rowOff>165303</xdr:rowOff>
    </xdr:to>
    <xdr:cxnSp macro="">
      <xdr:nvCxnSpPr>
        <xdr:cNvPr id="716" name="直線コネクタ 715"/>
        <xdr:cNvCxnSpPr/>
      </xdr:nvCxnSpPr>
      <xdr:spPr>
        <a:xfrm flipV="1">
          <a:off x="18656300" y="5563281"/>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123739</xdr:rowOff>
    </xdr:from>
    <xdr:to>
      <xdr:col>28</xdr:col>
      <xdr:colOff>365125</xdr:colOff>
      <xdr:row>38</xdr:row>
      <xdr:rowOff>53888</xdr:rowOff>
    </xdr:to>
    <xdr:sp macro="" textlink="">
      <xdr:nvSpPr>
        <xdr:cNvPr id="717" name="フローチャート : 判断 716"/>
        <xdr:cNvSpPr/>
      </xdr:nvSpPr>
      <xdr:spPr>
        <a:xfrm>
          <a:off x="19494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45016</xdr:rowOff>
    </xdr:from>
    <xdr:ext cx="469744" cy="259045"/>
    <xdr:sp macro="" textlink="">
      <xdr:nvSpPr>
        <xdr:cNvPr id="718" name="テキスト ボックス 717"/>
        <xdr:cNvSpPr txBox="1"/>
      </xdr:nvSpPr>
      <xdr:spPr>
        <a:xfrm>
          <a:off x="19310427" y="656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14879</xdr:rowOff>
    </xdr:from>
    <xdr:to>
      <xdr:col>27</xdr:col>
      <xdr:colOff>161925</xdr:colOff>
      <xdr:row>37</xdr:row>
      <xdr:rowOff>116479</xdr:rowOff>
    </xdr:to>
    <xdr:sp macro="" textlink="">
      <xdr:nvSpPr>
        <xdr:cNvPr id="719" name="フローチャート : 判断 718"/>
        <xdr:cNvSpPr/>
      </xdr:nvSpPr>
      <xdr:spPr>
        <a:xfrm>
          <a:off x="18605500" y="635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107606</xdr:rowOff>
    </xdr:from>
    <xdr:ext cx="469744" cy="259045"/>
    <xdr:sp macro="" textlink="">
      <xdr:nvSpPr>
        <xdr:cNvPr id="720" name="テキスト ボックス 719"/>
        <xdr:cNvSpPr txBox="1"/>
      </xdr:nvSpPr>
      <xdr:spPr>
        <a:xfrm>
          <a:off x="18421427" y="645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42083</xdr:rowOff>
    </xdr:from>
    <xdr:to>
      <xdr:col>32</xdr:col>
      <xdr:colOff>238125</xdr:colOff>
      <xdr:row>32</xdr:row>
      <xdr:rowOff>143683</xdr:rowOff>
    </xdr:to>
    <xdr:sp macro="" textlink="">
      <xdr:nvSpPr>
        <xdr:cNvPr id="726" name="円/楕円 725"/>
        <xdr:cNvSpPr/>
      </xdr:nvSpPr>
      <xdr:spPr>
        <a:xfrm>
          <a:off x="22110700" y="55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166560</xdr:rowOff>
    </xdr:from>
    <xdr:ext cx="534377" cy="259045"/>
    <xdr:sp macro="" textlink="">
      <xdr:nvSpPr>
        <xdr:cNvPr id="727" name="投資及び出資金該当値テキスト"/>
        <xdr:cNvSpPr txBox="1"/>
      </xdr:nvSpPr>
      <xdr:spPr>
        <a:xfrm>
          <a:off x="22212300" y="548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23,524</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110754</xdr:rowOff>
    </xdr:from>
    <xdr:to>
      <xdr:col>31</xdr:col>
      <xdr:colOff>85725</xdr:colOff>
      <xdr:row>33</xdr:row>
      <xdr:rowOff>40904</xdr:rowOff>
    </xdr:to>
    <xdr:sp macro="" textlink="">
      <xdr:nvSpPr>
        <xdr:cNvPr id="728" name="円/楕円 727"/>
        <xdr:cNvSpPr/>
      </xdr:nvSpPr>
      <xdr:spPr>
        <a:xfrm>
          <a:off x="21272500" y="55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57431</xdr:rowOff>
    </xdr:from>
    <xdr:ext cx="534377" cy="259045"/>
    <xdr:sp macro="" textlink="">
      <xdr:nvSpPr>
        <xdr:cNvPr id="729" name="テキスト ボックス 728"/>
        <xdr:cNvSpPr txBox="1"/>
      </xdr:nvSpPr>
      <xdr:spPr>
        <a:xfrm>
          <a:off x="21056111" y="53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22,022</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121910</xdr:rowOff>
    </xdr:from>
    <xdr:to>
      <xdr:col>29</xdr:col>
      <xdr:colOff>568325</xdr:colOff>
      <xdr:row>33</xdr:row>
      <xdr:rowOff>52060</xdr:rowOff>
    </xdr:to>
    <xdr:sp macro="" textlink="">
      <xdr:nvSpPr>
        <xdr:cNvPr id="730" name="円/楕円 729"/>
        <xdr:cNvSpPr/>
      </xdr:nvSpPr>
      <xdr:spPr>
        <a:xfrm>
          <a:off x="20383500" y="5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68587</xdr:rowOff>
    </xdr:from>
    <xdr:ext cx="534377" cy="259045"/>
    <xdr:sp macro="" textlink="">
      <xdr:nvSpPr>
        <xdr:cNvPr id="731" name="テキスト ボックス 730"/>
        <xdr:cNvSpPr txBox="1"/>
      </xdr:nvSpPr>
      <xdr:spPr>
        <a:xfrm>
          <a:off x="20167111" y="53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21,778</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26081</xdr:rowOff>
    </xdr:from>
    <xdr:to>
      <xdr:col>28</xdr:col>
      <xdr:colOff>365125</xdr:colOff>
      <xdr:row>32</xdr:row>
      <xdr:rowOff>127681</xdr:rowOff>
    </xdr:to>
    <xdr:sp macro="" textlink="">
      <xdr:nvSpPr>
        <xdr:cNvPr id="732" name="円/楕円 731"/>
        <xdr:cNvSpPr/>
      </xdr:nvSpPr>
      <xdr:spPr>
        <a:xfrm>
          <a:off x="19494500" y="55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144208</xdr:rowOff>
    </xdr:from>
    <xdr:ext cx="534377" cy="259045"/>
    <xdr:sp macro="" textlink="">
      <xdr:nvSpPr>
        <xdr:cNvPr id="733" name="テキスト ボックス 732"/>
        <xdr:cNvSpPr txBox="1"/>
      </xdr:nvSpPr>
      <xdr:spPr>
        <a:xfrm>
          <a:off x="19278111" y="52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23,874</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114503</xdr:rowOff>
    </xdr:from>
    <xdr:to>
      <xdr:col>27</xdr:col>
      <xdr:colOff>161925</xdr:colOff>
      <xdr:row>33</xdr:row>
      <xdr:rowOff>44653</xdr:rowOff>
    </xdr:to>
    <xdr:sp macro="" textlink="">
      <xdr:nvSpPr>
        <xdr:cNvPr id="734" name="円/楕円 733"/>
        <xdr:cNvSpPr/>
      </xdr:nvSpPr>
      <xdr:spPr>
        <a:xfrm>
          <a:off x="18605500" y="56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61180</xdr:rowOff>
    </xdr:from>
    <xdr:ext cx="534377" cy="259045"/>
    <xdr:sp macro="" textlink="">
      <xdr:nvSpPr>
        <xdr:cNvPr id="735" name="テキスト ボックス 734"/>
        <xdr:cNvSpPr txBox="1"/>
      </xdr:nvSpPr>
      <xdr:spPr>
        <a:xfrm>
          <a:off x="18389111" y="53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25114</xdr:rowOff>
    </xdr:from>
    <xdr:to>
      <xdr:col>32</xdr:col>
      <xdr:colOff>187325</xdr:colOff>
      <xdr:row>58</xdr:row>
      <xdr:rowOff>25400</xdr:rowOff>
    </xdr:to>
    <xdr:cxnSp macro="">
      <xdr:nvCxnSpPr>
        <xdr:cNvPr id="760" name="直線コネクタ 759"/>
        <xdr:cNvCxnSpPr/>
      </xdr:nvCxnSpPr>
      <xdr:spPr>
        <a:xfrm>
          <a:off x="21323300" y="9969214"/>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1"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24200</xdr:rowOff>
    </xdr:from>
    <xdr:to>
      <xdr:col>31</xdr:col>
      <xdr:colOff>34925</xdr:colOff>
      <xdr:row>58</xdr:row>
      <xdr:rowOff>25114</xdr:rowOff>
    </xdr:to>
    <xdr:cxnSp macro="">
      <xdr:nvCxnSpPr>
        <xdr:cNvPr id="763" name="直線コネクタ 762"/>
        <xdr:cNvCxnSpPr/>
      </xdr:nvCxnSpPr>
      <xdr:spPr>
        <a:xfrm>
          <a:off x="20434300" y="996830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119018</xdr:rowOff>
    </xdr:from>
    <xdr:to>
      <xdr:col>31</xdr:col>
      <xdr:colOff>85725</xdr:colOff>
      <xdr:row>57</xdr:row>
      <xdr:rowOff>49168</xdr:rowOff>
    </xdr:to>
    <xdr:sp macro="" textlink="">
      <xdr:nvSpPr>
        <xdr:cNvPr id="764" name="フローチャート : 判断 763"/>
        <xdr:cNvSpPr/>
      </xdr:nvSpPr>
      <xdr:spPr>
        <a:xfrm>
          <a:off x="21272500" y="97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65695</xdr:rowOff>
    </xdr:from>
    <xdr:ext cx="469744" cy="259045"/>
    <xdr:sp macro="" textlink="">
      <xdr:nvSpPr>
        <xdr:cNvPr id="765" name="テキスト ボックス 764"/>
        <xdr:cNvSpPr txBox="1"/>
      </xdr:nvSpPr>
      <xdr:spPr>
        <a:xfrm>
          <a:off x="21088427" y="94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24200</xdr:rowOff>
    </xdr:from>
    <xdr:to>
      <xdr:col>29</xdr:col>
      <xdr:colOff>517525</xdr:colOff>
      <xdr:row>58</xdr:row>
      <xdr:rowOff>24429</xdr:rowOff>
    </xdr:to>
    <xdr:cxnSp macro="">
      <xdr:nvCxnSpPr>
        <xdr:cNvPr id="766" name="直線コネクタ 765"/>
        <xdr:cNvCxnSpPr/>
      </xdr:nvCxnSpPr>
      <xdr:spPr>
        <a:xfrm flipV="1">
          <a:off x="19545300" y="99683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52324</xdr:rowOff>
    </xdr:from>
    <xdr:to>
      <xdr:col>29</xdr:col>
      <xdr:colOff>568325</xdr:colOff>
      <xdr:row>57</xdr:row>
      <xdr:rowOff>153924</xdr:rowOff>
    </xdr:to>
    <xdr:sp macro="" textlink="">
      <xdr:nvSpPr>
        <xdr:cNvPr id="767" name="フローチャート : 判断 766"/>
        <xdr:cNvSpPr/>
      </xdr:nvSpPr>
      <xdr:spPr>
        <a:xfrm>
          <a:off x="20383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170451</xdr:rowOff>
    </xdr:from>
    <xdr:ext cx="469744" cy="259045"/>
    <xdr:sp macro="" textlink="">
      <xdr:nvSpPr>
        <xdr:cNvPr id="768" name="テキスト ボックス 767"/>
        <xdr:cNvSpPr txBox="1"/>
      </xdr:nvSpPr>
      <xdr:spPr>
        <a:xfrm>
          <a:off x="20199427"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24200</xdr:rowOff>
    </xdr:from>
    <xdr:to>
      <xdr:col>28</xdr:col>
      <xdr:colOff>314325</xdr:colOff>
      <xdr:row>58</xdr:row>
      <xdr:rowOff>24429</xdr:rowOff>
    </xdr:to>
    <xdr:cxnSp macro="">
      <xdr:nvCxnSpPr>
        <xdr:cNvPr id="769" name="直線コネクタ 768"/>
        <xdr:cNvCxnSpPr/>
      </xdr:nvCxnSpPr>
      <xdr:spPr>
        <a:xfrm>
          <a:off x="18656300" y="99683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47923</xdr:rowOff>
    </xdr:from>
    <xdr:to>
      <xdr:col>28</xdr:col>
      <xdr:colOff>365125</xdr:colOff>
      <xdr:row>57</xdr:row>
      <xdr:rowOff>149523</xdr:rowOff>
    </xdr:to>
    <xdr:sp macro="" textlink="">
      <xdr:nvSpPr>
        <xdr:cNvPr id="770" name="フローチャート : 判断 769"/>
        <xdr:cNvSpPr/>
      </xdr:nvSpPr>
      <xdr:spPr>
        <a:xfrm>
          <a:off x="19494500" y="98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166050</xdr:rowOff>
    </xdr:from>
    <xdr:ext cx="469744" cy="259045"/>
    <xdr:sp macro="" textlink="">
      <xdr:nvSpPr>
        <xdr:cNvPr id="771" name="テキスト ボックス 770"/>
        <xdr:cNvSpPr txBox="1"/>
      </xdr:nvSpPr>
      <xdr:spPr>
        <a:xfrm>
          <a:off x="19310427" y="95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100502</xdr:rowOff>
    </xdr:from>
    <xdr:to>
      <xdr:col>27</xdr:col>
      <xdr:colOff>161925</xdr:colOff>
      <xdr:row>57</xdr:row>
      <xdr:rowOff>30652</xdr:rowOff>
    </xdr:to>
    <xdr:sp macro="" textlink="">
      <xdr:nvSpPr>
        <xdr:cNvPr id="772" name="フローチャート : 判断 771"/>
        <xdr:cNvSpPr/>
      </xdr:nvSpPr>
      <xdr:spPr>
        <a:xfrm>
          <a:off x="18605500" y="970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47179</xdr:rowOff>
    </xdr:from>
    <xdr:ext cx="469744" cy="259045"/>
    <xdr:sp macro="" textlink="">
      <xdr:nvSpPr>
        <xdr:cNvPr id="773" name="テキスト ボックス 772"/>
        <xdr:cNvSpPr txBox="1"/>
      </xdr:nvSpPr>
      <xdr:spPr>
        <a:xfrm>
          <a:off x="18421427" y="947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779" name="円/楕円 77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60977</xdr:rowOff>
    </xdr:from>
    <xdr:ext cx="249299" cy="259045"/>
    <xdr:sp macro="" textlink="">
      <xdr:nvSpPr>
        <xdr:cNvPr id="780"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145764</xdr:rowOff>
    </xdr:from>
    <xdr:to>
      <xdr:col>31</xdr:col>
      <xdr:colOff>85725</xdr:colOff>
      <xdr:row>58</xdr:row>
      <xdr:rowOff>75914</xdr:rowOff>
    </xdr:to>
    <xdr:sp macro="" textlink="">
      <xdr:nvSpPr>
        <xdr:cNvPr id="781" name="円/楕円 780"/>
        <xdr:cNvSpPr/>
      </xdr:nvSpPr>
      <xdr:spPr>
        <a:xfrm>
          <a:off x="21272500" y="99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58</xdr:row>
      <xdr:rowOff>67041</xdr:rowOff>
    </xdr:from>
    <xdr:ext cx="249299" cy="259045"/>
    <xdr:sp macro="" textlink="">
      <xdr:nvSpPr>
        <xdr:cNvPr id="782" name="テキスト ボックス 781"/>
        <xdr:cNvSpPr txBox="1"/>
      </xdr:nvSpPr>
      <xdr:spPr>
        <a:xfrm>
          <a:off x="21198649" y="1001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144850</xdr:rowOff>
    </xdr:from>
    <xdr:to>
      <xdr:col>29</xdr:col>
      <xdr:colOff>568325</xdr:colOff>
      <xdr:row>58</xdr:row>
      <xdr:rowOff>75000</xdr:rowOff>
    </xdr:to>
    <xdr:sp macro="" textlink="">
      <xdr:nvSpPr>
        <xdr:cNvPr id="783" name="円/楕円 782"/>
        <xdr:cNvSpPr/>
      </xdr:nvSpPr>
      <xdr:spPr>
        <a:xfrm>
          <a:off x="20383500" y="9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58</xdr:row>
      <xdr:rowOff>66127</xdr:rowOff>
    </xdr:from>
    <xdr:ext cx="313932" cy="259045"/>
    <xdr:sp macro="" textlink="">
      <xdr:nvSpPr>
        <xdr:cNvPr id="784" name="テキスト ボックス 783"/>
        <xdr:cNvSpPr txBox="1"/>
      </xdr:nvSpPr>
      <xdr:spPr>
        <a:xfrm>
          <a:off x="20277333" y="10010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145079</xdr:rowOff>
    </xdr:from>
    <xdr:to>
      <xdr:col>28</xdr:col>
      <xdr:colOff>365125</xdr:colOff>
      <xdr:row>58</xdr:row>
      <xdr:rowOff>75229</xdr:rowOff>
    </xdr:to>
    <xdr:sp macro="" textlink="">
      <xdr:nvSpPr>
        <xdr:cNvPr id="785" name="円/楕円 784"/>
        <xdr:cNvSpPr/>
      </xdr:nvSpPr>
      <xdr:spPr>
        <a:xfrm>
          <a:off x="19494500" y="99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58</xdr:row>
      <xdr:rowOff>66356</xdr:rowOff>
    </xdr:from>
    <xdr:ext cx="313932" cy="259045"/>
    <xdr:sp macro="" textlink="">
      <xdr:nvSpPr>
        <xdr:cNvPr id="786" name="テキスト ボックス 785"/>
        <xdr:cNvSpPr txBox="1"/>
      </xdr:nvSpPr>
      <xdr:spPr>
        <a:xfrm>
          <a:off x="19388333" y="10010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144850</xdr:rowOff>
    </xdr:from>
    <xdr:to>
      <xdr:col>27</xdr:col>
      <xdr:colOff>161925</xdr:colOff>
      <xdr:row>58</xdr:row>
      <xdr:rowOff>75000</xdr:rowOff>
    </xdr:to>
    <xdr:sp macro="" textlink="">
      <xdr:nvSpPr>
        <xdr:cNvPr id="787" name="円/楕円 786"/>
        <xdr:cNvSpPr/>
      </xdr:nvSpPr>
      <xdr:spPr>
        <a:xfrm>
          <a:off x="18605500" y="99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58</xdr:row>
      <xdr:rowOff>66127</xdr:rowOff>
    </xdr:from>
    <xdr:ext cx="313932" cy="259045"/>
    <xdr:sp macro="" textlink="">
      <xdr:nvSpPr>
        <xdr:cNvPr id="788" name="テキスト ボックス 787"/>
        <xdr:cNvSpPr txBox="1"/>
      </xdr:nvSpPr>
      <xdr:spPr>
        <a:xfrm>
          <a:off x="18499333" y="10010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799" name="直線コネクタ 79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0" name="テキスト ボックス 79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1" name="直線コネクタ 80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2" name="テキスト ボックス 80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3" name="直線コネクタ 80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4" name="テキスト ボックス 80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5" name="直線コネクタ 80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06" name="テキスト ボックス 80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07" name="直線コネクタ 80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08" name="テキスト ボックス 80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09" name="直線コネクタ 80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0" name="テキスト ボックス 80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2" name="テキスト ボックス 81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93251</xdr:rowOff>
    </xdr:from>
    <xdr:to>
      <xdr:col>32</xdr:col>
      <xdr:colOff>186689</xdr:colOff>
      <xdr:row>77</xdr:row>
      <xdr:rowOff>168253</xdr:rowOff>
    </xdr:to>
    <xdr:cxnSp macro="">
      <xdr:nvCxnSpPr>
        <xdr:cNvPr id="814" name="直線コネクタ 813"/>
        <xdr:cNvCxnSpPr/>
      </xdr:nvCxnSpPr>
      <xdr:spPr>
        <a:xfrm flipV="1">
          <a:off x="22159595" y="12094751"/>
          <a:ext cx="1269" cy="127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630</xdr:rowOff>
    </xdr:from>
    <xdr:ext cx="534377" cy="259045"/>
    <xdr:sp macro="" textlink="">
      <xdr:nvSpPr>
        <xdr:cNvPr id="815" name="繰出金最小値テキスト"/>
        <xdr:cNvSpPr txBox="1"/>
      </xdr:nvSpPr>
      <xdr:spPr>
        <a:xfrm>
          <a:off x="22212300" y="133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168253</xdr:rowOff>
    </xdr:from>
    <xdr:to>
      <xdr:col>32</xdr:col>
      <xdr:colOff>276225</xdr:colOff>
      <xdr:row>77</xdr:row>
      <xdr:rowOff>168253</xdr:rowOff>
    </xdr:to>
    <xdr:cxnSp macro="">
      <xdr:nvCxnSpPr>
        <xdr:cNvPr id="816" name="直線コネクタ 815"/>
        <xdr:cNvCxnSpPr/>
      </xdr:nvCxnSpPr>
      <xdr:spPr>
        <a:xfrm>
          <a:off x="22072600" y="1336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39928</xdr:rowOff>
    </xdr:from>
    <xdr:ext cx="599010" cy="259045"/>
    <xdr:sp macro="" textlink="">
      <xdr:nvSpPr>
        <xdr:cNvPr id="817" name="繰出金最大値テキスト"/>
        <xdr:cNvSpPr txBox="1"/>
      </xdr:nvSpPr>
      <xdr:spPr>
        <a:xfrm>
          <a:off x="22212300" y="1186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93251</xdr:rowOff>
    </xdr:from>
    <xdr:to>
      <xdr:col>32</xdr:col>
      <xdr:colOff>276225</xdr:colOff>
      <xdr:row>70</xdr:row>
      <xdr:rowOff>93251</xdr:rowOff>
    </xdr:to>
    <xdr:cxnSp macro="">
      <xdr:nvCxnSpPr>
        <xdr:cNvPr id="818" name="直線コネクタ 817"/>
        <xdr:cNvCxnSpPr/>
      </xdr:nvCxnSpPr>
      <xdr:spPr>
        <a:xfrm>
          <a:off x="22072600" y="1209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168253</xdr:rowOff>
    </xdr:from>
    <xdr:to>
      <xdr:col>32</xdr:col>
      <xdr:colOff>187325</xdr:colOff>
      <xdr:row>78</xdr:row>
      <xdr:rowOff>5490</xdr:rowOff>
    </xdr:to>
    <xdr:cxnSp macro="">
      <xdr:nvCxnSpPr>
        <xdr:cNvPr id="819" name="直線コネクタ 818"/>
        <xdr:cNvCxnSpPr/>
      </xdr:nvCxnSpPr>
      <xdr:spPr>
        <a:xfrm flipV="1">
          <a:off x="21323300" y="1336990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120453</xdr:rowOff>
    </xdr:from>
    <xdr:ext cx="534377" cy="259045"/>
    <xdr:sp macro="" textlink="">
      <xdr:nvSpPr>
        <xdr:cNvPr id="820" name="繰出金平均値テキスト"/>
        <xdr:cNvSpPr txBox="1"/>
      </xdr:nvSpPr>
      <xdr:spPr>
        <a:xfrm>
          <a:off x="22212300" y="12807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97576</xdr:rowOff>
    </xdr:from>
    <xdr:to>
      <xdr:col>32</xdr:col>
      <xdr:colOff>238125</xdr:colOff>
      <xdr:row>76</xdr:row>
      <xdr:rowOff>27725</xdr:rowOff>
    </xdr:to>
    <xdr:sp macro="" textlink="">
      <xdr:nvSpPr>
        <xdr:cNvPr id="821" name="フローチャート : 判断 820"/>
        <xdr:cNvSpPr/>
      </xdr:nvSpPr>
      <xdr:spPr>
        <a:xfrm>
          <a:off x="22110700" y="129563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5490</xdr:rowOff>
    </xdr:from>
    <xdr:to>
      <xdr:col>31</xdr:col>
      <xdr:colOff>34925</xdr:colOff>
      <xdr:row>78</xdr:row>
      <xdr:rowOff>57307</xdr:rowOff>
    </xdr:to>
    <xdr:cxnSp macro="">
      <xdr:nvCxnSpPr>
        <xdr:cNvPr id="822" name="直線コネクタ 821"/>
        <xdr:cNvCxnSpPr/>
      </xdr:nvCxnSpPr>
      <xdr:spPr>
        <a:xfrm flipV="1">
          <a:off x="20434300" y="13378590"/>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151450</xdr:rowOff>
    </xdr:from>
    <xdr:to>
      <xdr:col>31</xdr:col>
      <xdr:colOff>85725</xdr:colOff>
      <xdr:row>76</xdr:row>
      <xdr:rowOff>81600</xdr:rowOff>
    </xdr:to>
    <xdr:sp macro="" textlink="">
      <xdr:nvSpPr>
        <xdr:cNvPr id="823" name="フローチャート : 判断 822"/>
        <xdr:cNvSpPr/>
      </xdr:nvSpPr>
      <xdr:spPr>
        <a:xfrm>
          <a:off x="21272500" y="1301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98127</xdr:rowOff>
    </xdr:from>
    <xdr:ext cx="534377" cy="259045"/>
    <xdr:sp macro="" textlink="">
      <xdr:nvSpPr>
        <xdr:cNvPr id="824" name="テキスト ボックス 823"/>
        <xdr:cNvSpPr txBox="1"/>
      </xdr:nvSpPr>
      <xdr:spPr>
        <a:xfrm>
          <a:off x="21056111" y="127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37734</xdr:rowOff>
    </xdr:from>
    <xdr:to>
      <xdr:col>29</xdr:col>
      <xdr:colOff>517525</xdr:colOff>
      <xdr:row>78</xdr:row>
      <xdr:rowOff>57307</xdr:rowOff>
    </xdr:to>
    <xdr:cxnSp macro="">
      <xdr:nvCxnSpPr>
        <xdr:cNvPr id="825" name="直線コネクタ 824"/>
        <xdr:cNvCxnSpPr/>
      </xdr:nvCxnSpPr>
      <xdr:spPr>
        <a:xfrm>
          <a:off x="19545300" y="13410834"/>
          <a:ext cx="889000" cy="1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156457</xdr:rowOff>
    </xdr:from>
    <xdr:to>
      <xdr:col>29</xdr:col>
      <xdr:colOff>568325</xdr:colOff>
      <xdr:row>76</xdr:row>
      <xdr:rowOff>86607</xdr:rowOff>
    </xdr:to>
    <xdr:sp macro="" textlink="">
      <xdr:nvSpPr>
        <xdr:cNvPr id="826" name="フローチャート : 判断 825"/>
        <xdr:cNvSpPr/>
      </xdr:nvSpPr>
      <xdr:spPr>
        <a:xfrm>
          <a:off x="20383500" y="1301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103134</xdr:rowOff>
    </xdr:from>
    <xdr:ext cx="534377" cy="259045"/>
    <xdr:sp macro="" textlink="">
      <xdr:nvSpPr>
        <xdr:cNvPr id="827" name="テキスト ボックス 826"/>
        <xdr:cNvSpPr txBox="1"/>
      </xdr:nvSpPr>
      <xdr:spPr>
        <a:xfrm>
          <a:off x="20167111" y="1279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18574</xdr:rowOff>
    </xdr:from>
    <xdr:to>
      <xdr:col>28</xdr:col>
      <xdr:colOff>314325</xdr:colOff>
      <xdr:row>78</xdr:row>
      <xdr:rowOff>37734</xdr:rowOff>
    </xdr:to>
    <xdr:cxnSp macro="">
      <xdr:nvCxnSpPr>
        <xdr:cNvPr id="828" name="直線コネクタ 827"/>
        <xdr:cNvCxnSpPr/>
      </xdr:nvCxnSpPr>
      <xdr:spPr>
        <a:xfrm>
          <a:off x="18656300" y="13391674"/>
          <a:ext cx="889000" cy="1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955</xdr:rowOff>
    </xdr:from>
    <xdr:to>
      <xdr:col>28</xdr:col>
      <xdr:colOff>365125</xdr:colOff>
      <xdr:row>76</xdr:row>
      <xdr:rowOff>102555</xdr:rowOff>
    </xdr:to>
    <xdr:sp macro="" textlink="">
      <xdr:nvSpPr>
        <xdr:cNvPr id="829" name="フローチャート : 判断 828"/>
        <xdr:cNvSpPr/>
      </xdr:nvSpPr>
      <xdr:spPr>
        <a:xfrm>
          <a:off x="19494500" y="1303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119081</xdr:rowOff>
    </xdr:from>
    <xdr:ext cx="534377" cy="259045"/>
    <xdr:sp macro="" textlink="">
      <xdr:nvSpPr>
        <xdr:cNvPr id="830" name="テキスト ボックス 829"/>
        <xdr:cNvSpPr txBox="1"/>
      </xdr:nvSpPr>
      <xdr:spPr>
        <a:xfrm>
          <a:off x="19278111" y="128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103389</xdr:rowOff>
    </xdr:from>
    <xdr:to>
      <xdr:col>27</xdr:col>
      <xdr:colOff>161925</xdr:colOff>
      <xdr:row>76</xdr:row>
      <xdr:rowOff>33539</xdr:rowOff>
    </xdr:to>
    <xdr:sp macro="" textlink="">
      <xdr:nvSpPr>
        <xdr:cNvPr id="831" name="フローチャート : 判断 830"/>
        <xdr:cNvSpPr/>
      </xdr:nvSpPr>
      <xdr:spPr>
        <a:xfrm>
          <a:off x="18605500" y="1296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50066</xdr:rowOff>
    </xdr:from>
    <xdr:ext cx="534377" cy="259045"/>
    <xdr:sp macro="" textlink="">
      <xdr:nvSpPr>
        <xdr:cNvPr id="832" name="テキスト ボックス 831"/>
        <xdr:cNvSpPr txBox="1"/>
      </xdr:nvSpPr>
      <xdr:spPr>
        <a:xfrm>
          <a:off x="18389111" y="1273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117453</xdr:rowOff>
    </xdr:from>
    <xdr:to>
      <xdr:col>32</xdr:col>
      <xdr:colOff>238125</xdr:colOff>
      <xdr:row>78</xdr:row>
      <xdr:rowOff>47603</xdr:rowOff>
    </xdr:to>
    <xdr:sp macro="" textlink="">
      <xdr:nvSpPr>
        <xdr:cNvPr id="838" name="円/楕円 837"/>
        <xdr:cNvSpPr/>
      </xdr:nvSpPr>
      <xdr:spPr>
        <a:xfrm>
          <a:off x="22110700" y="133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32380</xdr:rowOff>
    </xdr:from>
    <xdr:ext cx="534377" cy="259045"/>
    <xdr:sp macro="" textlink="">
      <xdr:nvSpPr>
        <xdr:cNvPr id="839" name="繰出金該当値テキスト"/>
        <xdr:cNvSpPr txBox="1"/>
      </xdr:nvSpPr>
      <xdr:spPr>
        <a:xfrm>
          <a:off x="22212300" y="132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126140</xdr:rowOff>
    </xdr:from>
    <xdr:to>
      <xdr:col>31</xdr:col>
      <xdr:colOff>85725</xdr:colOff>
      <xdr:row>78</xdr:row>
      <xdr:rowOff>56290</xdr:rowOff>
    </xdr:to>
    <xdr:sp macro="" textlink="">
      <xdr:nvSpPr>
        <xdr:cNvPr id="840" name="円/楕円 839"/>
        <xdr:cNvSpPr/>
      </xdr:nvSpPr>
      <xdr:spPr>
        <a:xfrm>
          <a:off x="21272500" y="133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47417</xdr:rowOff>
    </xdr:from>
    <xdr:ext cx="534377" cy="259045"/>
    <xdr:sp macro="" textlink="">
      <xdr:nvSpPr>
        <xdr:cNvPr id="841" name="テキスト ボックス 840"/>
        <xdr:cNvSpPr txBox="1"/>
      </xdr:nvSpPr>
      <xdr:spPr>
        <a:xfrm>
          <a:off x="21056111" y="134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6507</xdr:rowOff>
    </xdr:from>
    <xdr:to>
      <xdr:col>29</xdr:col>
      <xdr:colOff>568325</xdr:colOff>
      <xdr:row>78</xdr:row>
      <xdr:rowOff>108107</xdr:rowOff>
    </xdr:to>
    <xdr:sp macro="" textlink="">
      <xdr:nvSpPr>
        <xdr:cNvPr id="842" name="円/楕円 841"/>
        <xdr:cNvSpPr/>
      </xdr:nvSpPr>
      <xdr:spPr>
        <a:xfrm>
          <a:off x="20383500" y="133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99234</xdr:rowOff>
    </xdr:from>
    <xdr:ext cx="534377" cy="259045"/>
    <xdr:sp macro="" textlink="">
      <xdr:nvSpPr>
        <xdr:cNvPr id="843" name="テキスト ボックス 842"/>
        <xdr:cNvSpPr txBox="1"/>
      </xdr:nvSpPr>
      <xdr:spPr>
        <a:xfrm>
          <a:off x="20167111" y="1347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158384</xdr:rowOff>
    </xdr:from>
    <xdr:to>
      <xdr:col>28</xdr:col>
      <xdr:colOff>365125</xdr:colOff>
      <xdr:row>78</xdr:row>
      <xdr:rowOff>88534</xdr:rowOff>
    </xdr:to>
    <xdr:sp macro="" textlink="">
      <xdr:nvSpPr>
        <xdr:cNvPr id="844" name="円/楕円 843"/>
        <xdr:cNvSpPr/>
      </xdr:nvSpPr>
      <xdr:spPr>
        <a:xfrm>
          <a:off x="19494500" y="133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79661</xdr:rowOff>
    </xdr:from>
    <xdr:ext cx="534377" cy="259045"/>
    <xdr:sp macro="" textlink="">
      <xdr:nvSpPr>
        <xdr:cNvPr id="845" name="テキスト ボックス 844"/>
        <xdr:cNvSpPr txBox="1"/>
      </xdr:nvSpPr>
      <xdr:spPr>
        <a:xfrm>
          <a:off x="19278111" y="134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139224</xdr:rowOff>
    </xdr:from>
    <xdr:to>
      <xdr:col>27</xdr:col>
      <xdr:colOff>161925</xdr:colOff>
      <xdr:row>78</xdr:row>
      <xdr:rowOff>69374</xdr:rowOff>
    </xdr:to>
    <xdr:sp macro="" textlink="">
      <xdr:nvSpPr>
        <xdr:cNvPr id="846" name="円/楕円 845"/>
        <xdr:cNvSpPr/>
      </xdr:nvSpPr>
      <xdr:spPr>
        <a:xfrm>
          <a:off x="18605500" y="133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60501</xdr:rowOff>
    </xdr:from>
    <xdr:ext cx="534377" cy="259045"/>
    <xdr:sp macro="" textlink="">
      <xdr:nvSpPr>
        <xdr:cNvPr id="847" name="テキスト ボックス 846"/>
        <xdr:cNvSpPr txBox="1"/>
      </xdr:nvSpPr>
      <xdr:spPr>
        <a:xfrm>
          <a:off x="18389111" y="134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8" name="直線コネクタ 85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9" name="テキスト ボックス 85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0" name="直線コネクタ 85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1" name="テキスト ボックス 86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3" name="直線コネクタ 86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5" name="直線コネクタ 86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8" name="直線コネクタ 86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0" name="フローチャート : 判断 86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1" name="直線コネクタ 87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2" name="フローチャート : 判断 87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3" name="テキスト ボックス 87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4" name="直線コネクタ 87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5" name="フローチャート : 判断 87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6" name="テキスト ボックス 87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7" name="直線コネクタ 87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8" name="フローチャート : 判断 87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9" name="テキスト ボックス 87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0" name="フローチャート : 判断 87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1" name="テキスト ボックス 88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2" name="テキスト ボックス 88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3" name="テキスト ボックス 88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4" name="テキスト ボックス 88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5" name="テキスト ボックス 88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6" name="テキスト ボックス 88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円/楕円 88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9" name="円/楕円 88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0" name="テキスト ボックス 88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1" name="円/楕円 89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2" name="テキスト ボックス 89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3" name="円/楕円 89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4" name="テキスト ボックス 89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円/楕円 89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6" name="テキスト ボックス 89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7" name="正方形/長方形 8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8" name="正方形/長方形 8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9" name="テキスト ボックス 8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j-ea"/>
              <a:ea typeface="+mj-ea"/>
            </a:rPr>
            <a:t>ほとんどの費目で類似団体の平均値を下回っており、</a:t>
          </a:r>
          <a:r>
            <a:rPr kumimoji="1" lang="ja-JP" altLang="ja-JP" sz="1400">
              <a:solidFill>
                <a:schemeClr val="dk1"/>
              </a:solidFill>
              <a:latin typeface="+mj-ea"/>
              <a:ea typeface="+mj-ea"/>
              <a:cs typeface="+mn-cs"/>
            </a:rPr>
            <a:t>特に補助費、公債費、繰出金は類似団体内の順位が</a:t>
          </a:r>
          <a:r>
            <a:rPr kumimoji="1" lang="ja-JP" altLang="en-US" sz="1400">
              <a:solidFill>
                <a:schemeClr val="dk1"/>
              </a:solidFill>
              <a:latin typeface="+mj-ea"/>
              <a:ea typeface="+mj-ea"/>
              <a:cs typeface="+mn-cs"/>
            </a:rPr>
            <a:t>低い</a:t>
          </a:r>
          <a:r>
            <a:rPr kumimoji="1" lang="ja-JP" altLang="en-US" sz="1400">
              <a:latin typeface="+mj-ea"/>
              <a:ea typeface="+mj-ea"/>
            </a:rPr>
            <a:t>。一方、普通建設事業費は、２つの保育園の増改築、中学校体育館の天井落下防止工事などにより、大幅な増となった。今後も、人口増対策の大型事業が控えているため、当面普通建設事業費は高水準となることが見込まれ、これらの事業の財源とした地方債の元利償還により、公債費も増加するものと思われる。また、人口増に伴い、保育園、学校などの臨時職員の賃金も年々増加しているため、物件費も増加傾向が続く見込みである。投資及び出資金は、公共下水道事業の本管敷設を最近まで行っており下水道事業債の償還費などの繰出金が多額となっているため、非常に高水準で推移しており、今後も当分の間横ばいの状況が続く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長野県南箕輪村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15,155
14,861
40.99
6,434,070
6,049,375
289,417
3,968,480
4,694,720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101818</xdr:rowOff>
    </xdr:from>
    <xdr:to>
      <xdr:col>6</xdr:col>
      <xdr:colOff>511175</xdr:colOff>
      <xdr:row>38</xdr:row>
      <xdr:rowOff>131209</xdr:rowOff>
    </xdr:to>
    <xdr:cxnSp macro="">
      <xdr:nvCxnSpPr>
        <xdr:cNvPr id="63" name="直線コネクタ 62"/>
        <xdr:cNvCxnSpPr/>
      </xdr:nvCxnSpPr>
      <xdr:spPr>
        <a:xfrm flipV="1">
          <a:off x="3797300" y="6616918"/>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131209</xdr:rowOff>
    </xdr:from>
    <xdr:to>
      <xdr:col>5</xdr:col>
      <xdr:colOff>358775</xdr:colOff>
      <xdr:row>38</xdr:row>
      <xdr:rowOff>138720</xdr:rowOff>
    </xdr:to>
    <xdr:cxnSp macro="">
      <xdr:nvCxnSpPr>
        <xdr:cNvPr id="66" name="直線コネクタ 65"/>
        <xdr:cNvCxnSpPr/>
      </xdr:nvCxnSpPr>
      <xdr:spPr>
        <a:xfrm flipV="1">
          <a:off x="2908300" y="664630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45793</xdr:rowOff>
    </xdr:from>
    <xdr:to>
      <xdr:col>5</xdr:col>
      <xdr:colOff>409575</xdr:colOff>
      <xdr:row>33</xdr:row>
      <xdr:rowOff>147393</xdr:rowOff>
    </xdr:to>
    <xdr:sp macro="" textlink="">
      <xdr:nvSpPr>
        <xdr:cNvPr id="67" name="フローチャート : 判断 66"/>
        <xdr:cNvSpPr/>
      </xdr:nvSpPr>
      <xdr:spPr>
        <a:xfrm>
          <a:off x="3746500" y="570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163920</xdr:rowOff>
    </xdr:from>
    <xdr:ext cx="469744" cy="259045"/>
    <xdr:sp macro="" textlink="">
      <xdr:nvSpPr>
        <xdr:cNvPr id="68" name="テキスト ボックス 67"/>
        <xdr:cNvSpPr txBox="1"/>
      </xdr:nvSpPr>
      <xdr:spPr>
        <a:xfrm>
          <a:off x="3562427" y="54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91367</xdr:rowOff>
    </xdr:from>
    <xdr:to>
      <xdr:col>4</xdr:col>
      <xdr:colOff>155575</xdr:colOff>
      <xdr:row>38</xdr:row>
      <xdr:rowOff>138720</xdr:rowOff>
    </xdr:to>
    <xdr:cxnSp macro="">
      <xdr:nvCxnSpPr>
        <xdr:cNvPr id="69" name="直線コネクタ 68"/>
        <xdr:cNvCxnSpPr/>
      </xdr:nvCxnSpPr>
      <xdr:spPr>
        <a:xfrm>
          <a:off x="2019300" y="660646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170869</xdr:rowOff>
    </xdr:from>
    <xdr:to>
      <xdr:col>4</xdr:col>
      <xdr:colOff>206375</xdr:colOff>
      <xdr:row>34</xdr:row>
      <xdr:rowOff>101019</xdr:rowOff>
    </xdr:to>
    <xdr:sp macro="" textlink="">
      <xdr:nvSpPr>
        <xdr:cNvPr id="70" name="フローチャート : 判断 69"/>
        <xdr:cNvSpPr/>
      </xdr:nvSpPr>
      <xdr:spPr>
        <a:xfrm>
          <a:off x="2857500" y="582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117546</xdr:rowOff>
    </xdr:from>
    <xdr:ext cx="469744" cy="259045"/>
    <xdr:sp macro="" textlink="">
      <xdr:nvSpPr>
        <xdr:cNvPr id="71" name="テキスト ボックス 70"/>
        <xdr:cNvSpPr txBox="1"/>
      </xdr:nvSpPr>
      <xdr:spPr>
        <a:xfrm>
          <a:off x="2673427" y="560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93000</xdr:rowOff>
    </xdr:from>
    <xdr:to>
      <xdr:col>2</xdr:col>
      <xdr:colOff>638175</xdr:colOff>
      <xdr:row>38</xdr:row>
      <xdr:rowOff>91367</xdr:rowOff>
    </xdr:to>
    <xdr:cxnSp macro="">
      <xdr:nvCxnSpPr>
        <xdr:cNvPr id="72" name="直線コネクタ 71"/>
        <xdr:cNvCxnSpPr/>
      </xdr:nvCxnSpPr>
      <xdr:spPr>
        <a:xfrm>
          <a:off x="1130300" y="643665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96084</xdr:rowOff>
    </xdr:from>
    <xdr:to>
      <xdr:col>3</xdr:col>
      <xdr:colOff>3175</xdr:colOff>
      <xdr:row>34</xdr:row>
      <xdr:rowOff>26234</xdr:rowOff>
    </xdr:to>
    <xdr:sp macro="" textlink="">
      <xdr:nvSpPr>
        <xdr:cNvPr id="73" name="フローチャート : 判断 72"/>
        <xdr:cNvSpPr/>
      </xdr:nvSpPr>
      <xdr:spPr>
        <a:xfrm>
          <a:off x="1968500" y="575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42761</xdr:rowOff>
    </xdr:from>
    <xdr:ext cx="469744" cy="259045"/>
    <xdr:sp macro="" textlink="">
      <xdr:nvSpPr>
        <xdr:cNvPr id="74" name="テキスト ボックス 73"/>
        <xdr:cNvSpPr txBox="1"/>
      </xdr:nvSpPr>
      <xdr:spPr>
        <a:xfrm>
          <a:off x="1784427" y="552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77143</xdr:rowOff>
    </xdr:from>
    <xdr:to>
      <xdr:col>1</xdr:col>
      <xdr:colOff>485775</xdr:colOff>
      <xdr:row>32</xdr:row>
      <xdr:rowOff>7293</xdr:rowOff>
    </xdr:to>
    <xdr:sp macro="" textlink="">
      <xdr:nvSpPr>
        <xdr:cNvPr id="75" name="フローチャート : 判断 74"/>
        <xdr:cNvSpPr/>
      </xdr:nvSpPr>
      <xdr:spPr>
        <a:xfrm>
          <a:off x="1079500" y="53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23820</xdr:rowOff>
    </xdr:from>
    <xdr:ext cx="469744" cy="259045"/>
    <xdr:sp macro="" textlink="">
      <xdr:nvSpPr>
        <xdr:cNvPr id="76" name="テキスト ボックス 75"/>
        <xdr:cNvSpPr txBox="1"/>
      </xdr:nvSpPr>
      <xdr:spPr>
        <a:xfrm>
          <a:off x="895427" y="516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51018</xdr:rowOff>
    </xdr:from>
    <xdr:to>
      <xdr:col>6</xdr:col>
      <xdr:colOff>561975</xdr:colOff>
      <xdr:row>38</xdr:row>
      <xdr:rowOff>152618</xdr:rowOff>
    </xdr:to>
    <xdr:sp macro="" textlink="">
      <xdr:nvSpPr>
        <xdr:cNvPr id="82" name="円/楕円 81"/>
        <xdr:cNvSpPr/>
      </xdr:nvSpPr>
      <xdr:spPr>
        <a:xfrm>
          <a:off x="4584700" y="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137395</xdr:rowOff>
    </xdr:from>
    <xdr:ext cx="469744" cy="259045"/>
    <xdr:sp macro="" textlink="">
      <xdr:nvSpPr>
        <xdr:cNvPr id="83" name="議会費該当値テキスト"/>
        <xdr:cNvSpPr txBox="1"/>
      </xdr:nvSpPr>
      <xdr:spPr>
        <a:xfrm>
          <a:off x="4686300" y="648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80409</xdr:rowOff>
    </xdr:from>
    <xdr:to>
      <xdr:col>5</xdr:col>
      <xdr:colOff>409575</xdr:colOff>
      <xdr:row>39</xdr:row>
      <xdr:rowOff>10559</xdr:rowOff>
    </xdr:to>
    <xdr:sp macro="" textlink="">
      <xdr:nvSpPr>
        <xdr:cNvPr id="84" name="円/楕円 83"/>
        <xdr:cNvSpPr/>
      </xdr:nvSpPr>
      <xdr:spPr>
        <a:xfrm>
          <a:off x="3746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1686</xdr:rowOff>
    </xdr:from>
    <xdr:ext cx="469744" cy="259045"/>
    <xdr:sp macro="" textlink="">
      <xdr:nvSpPr>
        <xdr:cNvPr id="85" name="テキスト ボックス 84"/>
        <xdr:cNvSpPr txBox="1"/>
      </xdr:nvSpPr>
      <xdr:spPr>
        <a:xfrm>
          <a:off x="3562427" y="66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87920</xdr:rowOff>
    </xdr:from>
    <xdr:to>
      <xdr:col>4</xdr:col>
      <xdr:colOff>206375</xdr:colOff>
      <xdr:row>39</xdr:row>
      <xdr:rowOff>18070</xdr:rowOff>
    </xdr:to>
    <xdr:sp macro="" textlink="">
      <xdr:nvSpPr>
        <xdr:cNvPr id="86" name="円/楕円 85"/>
        <xdr:cNvSpPr/>
      </xdr:nvSpPr>
      <xdr:spPr>
        <a:xfrm>
          <a:off x="28575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9197</xdr:rowOff>
    </xdr:from>
    <xdr:ext cx="469744" cy="259045"/>
    <xdr:sp macro="" textlink="">
      <xdr:nvSpPr>
        <xdr:cNvPr id="87" name="テキスト ボックス 86"/>
        <xdr:cNvSpPr txBox="1"/>
      </xdr:nvSpPr>
      <xdr:spPr>
        <a:xfrm>
          <a:off x="2673427" y="66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40567</xdr:rowOff>
    </xdr:from>
    <xdr:to>
      <xdr:col>3</xdr:col>
      <xdr:colOff>3175</xdr:colOff>
      <xdr:row>38</xdr:row>
      <xdr:rowOff>142167</xdr:rowOff>
    </xdr:to>
    <xdr:sp macro="" textlink="">
      <xdr:nvSpPr>
        <xdr:cNvPr id="88" name="円/楕円 87"/>
        <xdr:cNvSpPr/>
      </xdr:nvSpPr>
      <xdr:spPr>
        <a:xfrm>
          <a:off x="19685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133294</xdr:rowOff>
    </xdr:from>
    <xdr:ext cx="469744" cy="259045"/>
    <xdr:sp macro="" textlink="">
      <xdr:nvSpPr>
        <xdr:cNvPr id="89" name="テキスト ボックス 88"/>
        <xdr:cNvSpPr txBox="1"/>
      </xdr:nvSpPr>
      <xdr:spPr>
        <a:xfrm>
          <a:off x="1784427" y="66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42200</xdr:rowOff>
    </xdr:from>
    <xdr:to>
      <xdr:col>1</xdr:col>
      <xdr:colOff>485775</xdr:colOff>
      <xdr:row>37</xdr:row>
      <xdr:rowOff>143800</xdr:rowOff>
    </xdr:to>
    <xdr:sp macro="" textlink="">
      <xdr:nvSpPr>
        <xdr:cNvPr id="90" name="円/楕円 89"/>
        <xdr:cNvSpPr/>
      </xdr:nvSpPr>
      <xdr:spPr>
        <a:xfrm>
          <a:off x="1079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134928</xdr:rowOff>
    </xdr:from>
    <xdr:ext cx="469744" cy="259045"/>
    <xdr:sp macro="" textlink="">
      <xdr:nvSpPr>
        <xdr:cNvPr id="91" name="テキスト ボックス 90"/>
        <xdr:cNvSpPr txBox="1"/>
      </xdr:nvSpPr>
      <xdr:spPr>
        <a:xfrm>
          <a:off x="895427"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10693</xdr:rowOff>
    </xdr:from>
    <xdr:to>
      <xdr:col>6</xdr:col>
      <xdr:colOff>511175</xdr:colOff>
      <xdr:row>59</xdr:row>
      <xdr:rowOff>13717</xdr:rowOff>
    </xdr:to>
    <xdr:cxnSp macro="">
      <xdr:nvCxnSpPr>
        <xdr:cNvPr id="122" name="直線コネクタ 121"/>
        <xdr:cNvCxnSpPr/>
      </xdr:nvCxnSpPr>
      <xdr:spPr>
        <a:xfrm>
          <a:off x="3797300" y="10126243"/>
          <a:ext cx="838200" cy="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1128</xdr:rowOff>
    </xdr:from>
    <xdr:to>
      <xdr:col>5</xdr:col>
      <xdr:colOff>358775</xdr:colOff>
      <xdr:row>59</xdr:row>
      <xdr:rowOff>10693</xdr:rowOff>
    </xdr:to>
    <xdr:cxnSp macro="">
      <xdr:nvCxnSpPr>
        <xdr:cNvPr id="125" name="直線コネクタ 124"/>
        <xdr:cNvCxnSpPr/>
      </xdr:nvCxnSpPr>
      <xdr:spPr>
        <a:xfrm>
          <a:off x="2908300" y="10116678"/>
          <a:ext cx="889000" cy="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82715</xdr:rowOff>
    </xdr:from>
    <xdr:to>
      <xdr:col>5</xdr:col>
      <xdr:colOff>409575</xdr:colOff>
      <xdr:row>58</xdr:row>
      <xdr:rowOff>12865</xdr:rowOff>
    </xdr:to>
    <xdr:sp macro="" textlink="">
      <xdr:nvSpPr>
        <xdr:cNvPr id="126" name="フローチャート : 判断 125"/>
        <xdr:cNvSpPr/>
      </xdr:nvSpPr>
      <xdr:spPr>
        <a:xfrm>
          <a:off x="3746500" y="98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29392</xdr:rowOff>
    </xdr:from>
    <xdr:ext cx="599010" cy="259045"/>
    <xdr:sp macro="" textlink="">
      <xdr:nvSpPr>
        <xdr:cNvPr id="127" name="テキスト ボックス 126"/>
        <xdr:cNvSpPr txBox="1"/>
      </xdr:nvSpPr>
      <xdr:spPr>
        <a:xfrm>
          <a:off x="3497794" y="963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1128</xdr:rowOff>
    </xdr:from>
    <xdr:to>
      <xdr:col>4</xdr:col>
      <xdr:colOff>155575</xdr:colOff>
      <xdr:row>59</xdr:row>
      <xdr:rowOff>4955</xdr:rowOff>
    </xdr:to>
    <xdr:cxnSp macro="">
      <xdr:nvCxnSpPr>
        <xdr:cNvPr id="128" name="直線コネクタ 127"/>
        <xdr:cNvCxnSpPr/>
      </xdr:nvCxnSpPr>
      <xdr:spPr>
        <a:xfrm flipV="1">
          <a:off x="2019300" y="10116678"/>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86766</xdr:rowOff>
    </xdr:from>
    <xdr:to>
      <xdr:col>4</xdr:col>
      <xdr:colOff>206375</xdr:colOff>
      <xdr:row>59</xdr:row>
      <xdr:rowOff>16916</xdr:rowOff>
    </xdr:to>
    <xdr:sp macro="" textlink="">
      <xdr:nvSpPr>
        <xdr:cNvPr id="129" name="フローチャート : 判断 128"/>
        <xdr:cNvSpPr/>
      </xdr:nvSpPr>
      <xdr:spPr>
        <a:xfrm>
          <a:off x="2857500" y="100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33443</xdr:rowOff>
    </xdr:from>
    <xdr:ext cx="534377" cy="259045"/>
    <xdr:sp macro="" textlink="">
      <xdr:nvSpPr>
        <xdr:cNvPr id="130" name="テキスト ボックス 129"/>
        <xdr:cNvSpPr txBox="1"/>
      </xdr:nvSpPr>
      <xdr:spPr>
        <a:xfrm>
          <a:off x="2641111" y="98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166026</xdr:rowOff>
    </xdr:from>
    <xdr:to>
      <xdr:col>2</xdr:col>
      <xdr:colOff>638175</xdr:colOff>
      <xdr:row>59</xdr:row>
      <xdr:rowOff>4955</xdr:rowOff>
    </xdr:to>
    <xdr:cxnSp macro="">
      <xdr:nvCxnSpPr>
        <xdr:cNvPr id="131" name="直線コネクタ 130"/>
        <xdr:cNvCxnSpPr/>
      </xdr:nvCxnSpPr>
      <xdr:spPr>
        <a:xfrm>
          <a:off x="1130300" y="10110126"/>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87483</xdr:rowOff>
    </xdr:from>
    <xdr:to>
      <xdr:col>3</xdr:col>
      <xdr:colOff>3175</xdr:colOff>
      <xdr:row>59</xdr:row>
      <xdr:rowOff>17633</xdr:rowOff>
    </xdr:to>
    <xdr:sp macro="" textlink="">
      <xdr:nvSpPr>
        <xdr:cNvPr id="132" name="フローチャート : 判断 131"/>
        <xdr:cNvSpPr/>
      </xdr:nvSpPr>
      <xdr:spPr>
        <a:xfrm>
          <a:off x="1968500" y="100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34160</xdr:rowOff>
    </xdr:from>
    <xdr:ext cx="534377" cy="259045"/>
    <xdr:sp macro="" textlink="">
      <xdr:nvSpPr>
        <xdr:cNvPr id="133" name="テキスト ボックス 132"/>
        <xdr:cNvSpPr txBox="1"/>
      </xdr:nvSpPr>
      <xdr:spPr>
        <a:xfrm>
          <a:off x="1752111" y="98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71207</xdr:rowOff>
    </xdr:from>
    <xdr:to>
      <xdr:col>1</xdr:col>
      <xdr:colOff>485775</xdr:colOff>
      <xdr:row>59</xdr:row>
      <xdr:rowOff>1357</xdr:rowOff>
    </xdr:to>
    <xdr:sp macro="" textlink="">
      <xdr:nvSpPr>
        <xdr:cNvPr id="134" name="フローチャート : 判断 133"/>
        <xdr:cNvSpPr/>
      </xdr:nvSpPr>
      <xdr:spPr>
        <a:xfrm>
          <a:off x="1079500" y="1001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17884</xdr:rowOff>
    </xdr:from>
    <xdr:ext cx="534377" cy="259045"/>
    <xdr:sp macro="" textlink="">
      <xdr:nvSpPr>
        <xdr:cNvPr id="135" name="テキスト ボックス 134"/>
        <xdr:cNvSpPr txBox="1"/>
      </xdr:nvSpPr>
      <xdr:spPr>
        <a:xfrm>
          <a:off x="863111" y="97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134367</xdr:rowOff>
    </xdr:from>
    <xdr:to>
      <xdr:col>6</xdr:col>
      <xdr:colOff>561975</xdr:colOff>
      <xdr:row>59</xdr:row>
      <xdr:rowOff>64517</xdr:rowOff>
    </xdr:to>
    <xdr:sp macro="" textlink="">
      <xdr:nvSpPr>
        <xdr:cNvPr id="141" name="円/楕円 140"/>
        <xdr:cNvSpPr/>
      </xdr:nvSpPr>
      <xdr:spPr>
        <a:xfrm>
          <a:off x="4584700" y="100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69571</xdr:rowOff>
    </xdr:from>
    <xdr:ext cx="534377" cy="259045"/>
    <xdr:sp macro="" textlink="">
      <xdr:nvSpPr>
        <xdr:cNvPr id="142" name="総務費該当値テキスト"/>
        <xdr:cNvSpPr txBox="1"/>
      </xdr:nvSpPr>
      <xdr:spPr>
        <a:xfrm>
          <a:off x="4686300" y="100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131343</xdr:rowOff>
    </xdr:from>
    <xdr:to>
      <xdr:col>5</xdr:col>
      <xdr:colOff>409575</xdr:colOff>
      <xdr:row>59</xdr:row>
      <xdr:rowOff>61493</xdr:rowOff>
    </xdr:to>
    <xdr:sp macro="" textlink="">
      <xdr:nvSpPr>
        <xdr:cNvPr id="143" name="円/楕円 142"/>
        <xdr:cNvSpPr/>
      </xdr:nvSpPr>
      <xdr:spPr>
        <a:xfrm>
          <a:off x="3746500" y="100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52620</xdr:rowOff>
    </xdr:from>
    <xdr:ext cx="534377" cy="259045"/>
    <xdr:sp macro="" textlink="">
      <xdr:nvSpPr>
        <xdr:cNvPr id="144" name="テキスト ボックス 143"/>
        <xdr:cNvSpPr txBox="1"/>
      </xdr:nvSpPr>
      <xdr:spPr>
        <a:xfrm>
          <a:off x="3530111" y="101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121778</xdr:rowOff>
    </xdr:from>
    <xdr:to>
      <xdr:col>4</xdr:col>
      <xdr:colOff>206375</xdr:colOff>
      <xdr:row>59</xdr:row>
      <xdr:rowOff>51928</xdr:rowOff>
    </xdr:to>
    <xdr:sp macro="" textlink="">
      <xdr:nvSpPr>
        <xdr:cNvPr id="145" name="円/楕円 144"/>
        <xdr:cNvSpPr/>
      </xdr:nvSpPr>
      <xdr:spPr>
        <a:xfrm>
          <a:off x="2857500" y="100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43055</xdr:rowOff>
    </xdr:from>
    <xdr:ext cx="534377" cy="259045"/>
    <xdr:sp macro="" textlink="">
      <xdr:nvSpPr>
        <xdr:cNvPr id="146" name="テキスト ボックス 145"/>
        <xdr:cNvSpPr txBox="1"/>
      </xdr:nvSpPr>
      <xdr:spPr>
        <a:xfrm>
          <a:off x="2641111" y="1015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125605</xdr:rowOff>
    </xdr:from>
    <xdr:to>
      <xdr:col>3</xdr:col>
      <xdr:colOff>3175</xdr:colOff>
      <xdr:row>59</xdr:row>
      <xdr:rowOff>55755</xdr:rowOff>
    </xdr:to>
    <xdr:sp macro="" textlink="">
      <xdr:nvSpPr>
        <xdr:cNvPr id="147" name="円/楕円 146"/>
        <xdr:cNvSpPr/>
      </xdr:nvSpPr>
      <xdr:spPr>
        <a:xfrm>
          <a:off x="1968500" y="100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46882</xdr:rowOff>
    </xdr:from>
    <xdr:ext cx="534377" cy="259045"/>
    <xdr:sp macro="" textlink="">
      <xdr:nvSpPr>
        <xdr:cNvPr id="148" name="テキスト ボックス 147"/>
        <xdr:cNvSpPr txBox="1"/>
      </xdr:nvSpPr>
      <xdr:spPr>
        <a:xfrm>
          <a:off x="1752111" y="101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115226</xdr:rowOff>
    </xdr:from>
    <xdr:to>
      <xdr:col>1</xdr:col>
      <xdr:colOff>485775</xdr:colOff>
      <xdr:row>59</xdr:row>
      <xdr:rowOff>45376</xdr:rowOff>
    </xdr:to>
    <xdr:sp macro="" textlink="">
      <xdr:nvSpPr>
        <xdr:cNvPr id="149" name="円/楕円 148"/>
        <xdr:cNvSpPr/>
      </xdr:nvSpPr>
      <xdr:spPr>
        <a:xfrm>
          <a:off x="1079500" y="100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36503</xdr:rowOff>
    </xdr:from>
    <xdr:ext cx="534377" cy="259045"/>
    <xdr:sp macro="" textlink="">
      <xdr:nvSpPr>
        <xdr:cNvPr id="150" name="テキスト ボックス 149"/>
        <xdr:cNvSpPr txBox="1"/>
      </xdr:nvSpPr>
      <xdr:spPr>
        <a:xfrm>
          <a:off x="863111" y="1015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100707</xdr:rowOff>
    </xdr:from>
    <xdr:to>
      <xdr:col>6</xdr:col>
      <xdr:colOff>511175</xdr:colOff>
      <xdr:row>76</xdr:row>
      <xdr:rowOff>162582</xdr:rowOff>
    </xdr:to>
    <xdr:cxnSp macro="">
      <xdr:nvCxnSpPr>
        <xdr:cNvPr id="176" name="直線コネクタ 175"/>
        <xdr:cNvCxnSpPr/>
      </xdr:nvCxnSpPr>
      <xdr:spPr>
        <a:xfrm flipV="1">
          <a:off x="3797300" y="13130907"/>
          <a:ext cx="8382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162582</xdr:rowOff>
    </xdr:from>
    <xdr:to>
      <xdr:col>5</xdr:col>
      <xdr:colOff>358775</xdr:colOff>
      <xdr:row>77</xdr:row>
      <xdr:rowOff>79555</xdr:rowOff>
    </xdr:to>
    <xdr:cxnSp macro="">
      <xdr:nvCxnSpPr>
        <xdr:cNvPr id="179" name="直線コネクタ 178"/>
        <xdr:cNvCxnSpPr/>
      </xdr:nvCxnSpPr>
      <xdr:spPr>
        <a:xfrm flipV="1">
          <a:off x="2908300" y="13192782"/>
          <a:ext cx="889000" cy="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11393</xdr:rowOff>
    </xdr:from>
    <xdr:to>
      <xdr:col>5</xdr:col>
      <xdr:colOff>409575</xdr:colOff>
      <xdr:row>76</xdr:row>
      <xdr:rowOff>112993</xdr:rowOff>
    </xdr:to>
    <xdr:sp macro="" textlink="">
      <xdr:nvSpPr>
        <xdr:cNvPr id="180" name="フローチャート : 判断 179"/>
        <xdr:cNvSpPr/>
      </xdr:nvSpPr>
      <xdr:spPr>
        <a:xfrm>
          <a:off x="3746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129520</xdr:rowOff>
    </xdr:from>
    <xdr:ext cx="599010" cy="259045"/>
    <xdr:sp macro="" textlink="">
      <xdr:nvSpPr>
        <xdr:cNvPr id="181" name="テキスト ボックス 180"/>
        <xdr:cNvSpPr txBox="1"/>
      </xdr:nvSpPr>
      <xdr:spPr>
        <a:xfrm>
          <a:off x="3497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79555</xdr:rowOff>
    </xdr:from>
    <xdr:to>
      <xdr:col>4</xdr:col>
      <xdr:colOff>155575</xdr:colOff>
      <xdr:row>77</xdr:row>
      <xdr:rowOff>97306</xdr:rowOff>
    </xdr:to>
    <xdr:cxnSp macro="">
      <xdr:nvCxnSpPr>
        <xdr:cNvPr id="182" name="直線コネクタ 181"/>
        <xdr:cNvCxnSpPr/>
      </xdr:nvCxnSpPr>
      <xdr:spPr>
        <a:xfrm flipV="1">
          <a:off x="2019300" y="13281205"/>
          <a:ext cx="8890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92244</xdr:rowOff>
    </xdr:from>
    <xdr:to>
      <xdr:col>4</xdr:col>
      <xdr:colOff>206375</xdr:colOff>
      <xdr:row>77</xdr:row>
      <xdr:rowOff>22394</xdr:rowOff>
    </xdr:to>
    <xdr:sp macro="" textlink="">
      <xdr:nvSpPr>
        <xdr:cNvPr id="183" name="フローチャート : 判断 182"/>
        <xdr:cNvSpPr/>
      </xdr:nvSpPr>
      <xdr:spPr>
        <a:xfrm>
          <a:off x="2857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38920</xdr:rowOff>
    </xdr:from>
    <xdr:ext cx="599010" cy="259045"/>
    <xdr:sp macro="" textlink="">
      <xdr:nvSpPr>
        <xdr:cNvPr id="184" name="テキスト ボックス 183"/>
        <xdr:cNvSpPr txBox="1"/>
      </xdr:nvSpPr>
      <xdr:spPr>
        <a:xfrm>
          <a:off x="2608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103690</xdr:rowOff>
    </xdr:from>
    <xdr:to>
      <xdr:col>2</xdr:col>
      <xdr:colOff>638175</xdr:colOff>
      <xdr:row>77</xdr:row>
      <xdr:rowOff>97306</xdr:rowOff>
    </xdr:to>
    <xdr:cxnSp macro="">
      <xdr:nvCxnSpPr>
        <xdr:cNvPr id="185" name="直線コネクタ 184"/>
        <xdr:cNvCxnSpPr/>
      </xdr:nvCxnSpPr>
      <xdr:spPr>
        <a:xfrm>
          <a:off x="1130300" y="13133890"/>
          <a:ext cx="889000" cy="16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14816</xdr:rowOff>
    </xdr:from>
    <xdr:to>
      <xdr:col>3</xdr:col>
      <xdr:colOff>3175</xdr:colOff>
      <xdr:row>77</xdr:row>
      <xdr:rowOff>116416</xdr:rowOff>
    </xdr:to>
    <xdr:sp macro="" textlink="">
      <xdr:nvSpPr>
        <xdr:cNvPr id="186" name="フローチャート : 判断 185"/>
        <xdr:cNvSpPr/>
      </xdr:nvSpPr>
      <xdr:spPr>
        <a:xfrm>
          <a:off x="1968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132943</xdr:rowOff>
    </xdr:from>
    <xdr:ext cx="599010" cy="259045"/>
    <xdr:sp macro="" textlink="">
      <xdr:nvSpPr>
        <xdr:cNvPr id="187" name="テキスト ボックス 186"/>
        <xdr:cNvSpPr txBox="1"/>
      </xdr:nvSpPr>
      <xdr:spPr>
        <a:xfrm>
          <a:off x="1719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158257</xdr:rowOff>
    </xdr:from>
    <xdr:to>
      <xdr:col>1</xdr:col>
      <xdr:colOff>485775</xdr:colOff>
      <xdr:row>76</xdr:row>
      <xdr:rowOff>88407</xdr:rowOff>
    </xdr:to>
    <xdr:sp macro="" textlink="">
      <xdr:nvSpPr>
        <xdr:cNvPr id="188" name="フローチャート : 判断 187"/>
        <xdr:cNvSpPr/>
      </xdr:nvSpPr>
      <xdr:spPr>
        <a:xfrm>
          <a:off x="1079500" y="1301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104934</xdr:rowOff>
    </xdr:from>
    <xdr:ext cx="599010" cy="259045"/>
    <xdr:sp macro="" textlink="">
      <xdr:nvSpPr>
        <xdr:cNvPr id="189" name="テキスト ボックス 188"/>
        <xdr:cNvSpPr txBox="1"/>
      </xdr:nvSpPr>
      <xdr:spPr>
        <a:xfrm>
          <a:off x="830794" y="1279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49907</xdr:rowOff>
    </xdr:from>
    <xdr:to>
      <xdr:col>6</xdr:col>
      <xdr:colOff>561975</xdr:colOff>
      <xdr:row>76</xdr:row>
      <xdr:rowOff>151507</xdr:rowOff>
    </xdr:to>
    <xdr:sp macro="" textlink="">
      <xdr:nvSpPr>
        <xdr:cNvPr id="195" name="円/楕円 194"/>
        <xdr:cNvSpPr/>
      </xdr:nvSpPr>
      <xdr:spPr>
        <a:xfrm>
          <a:off x="4584700" y="130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72783</xdr:rowOff>
    </xdr:from>
    <xdr:ext cx="599010" cy="259045"/>
    <xdr:sp macro="" textlink="">
      <xdr:nvSpPr>
        <xdr:cNvPr id="196" name="民生費該当値テキスト"/>
        <xdr:cNvSpPr txBox="1"/>
      </xdr:nvSpPr>
      <xdr:spPr>
        <a:xfrm>
          <a:off x="4686300" y="1293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111782</xdr:rowOff>
    </xdr:from>
    <xdr:to>
      <xdr:col>5</xdr:col>
      <xdr:colOff>409575</xdr:colOff>
      <xdr:row>77</xdr:row>
      <xdr:rowOff>41932</xdr:rowOff>
    </xdr:to>
    <xdr:sp macro="" textlink="">
      <xdr:nvSpPr>
        <xdr:cNvPr id="197" name="円/楕円 196"/>
        <xdr:cNvSpPr/>
      </xdr:nvSpPr>
      <xdr:spPr>
        <a:xfrm>
          <a:off x="3746500" y="1314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33059</xdr:rowOff>
    </xdr:from>
    <xdr:ext cx="599010" cy="259045"/>
    <xdr:sp macro="" textlink="">
      <xdr:nvSpPr>
        <xdr:cNvPr id="198" name="テキスト ボックス 197"/>
        <xdr:cNvSpPr txBox="1"/>
      </xdr:nvSpPr>
      <xdr:spPr>
        <a:xfrm>
          <a:off x="3497794" y="1323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28755</xdr:rowOff>
    </xdr:from>
    <xdr:to>
      <xdr:col>4</xdr:col>
      <xdr:colOff>206375</xdr:colOff>
      <xdr:row>77</xdr:row>
      <xdr:rowOff>130355</xdr:rowOff>
    </xdr:to>
    <xdr:sp macro="" textlink="">
      <xdr:nvSpPr>
        <xdr:cNvPr id="199" name="円/楕円 198"/>
        <xdr:cNvSpPr/>
      </xdr:nvSpPr>
      <xdr:spPr>
        <a:xfrm>
          <a:off x="2857500" y="132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121482</xdr:rowOff>
    </xdr:from>
    <xdr:ext cx="599010" cy="259045"/>
    <xdr:sp macro="" textlink="">
      <xdr:nvSpPr>
        <xdr:cNvPr id="200" name="テキスト ボックス 199"/>
        <xdr:cNvSpPr txBox="1"/>
      </xdr:nvSpPr>
      <xdr:spPr>
        <a:xfrm>
          <a:off x="2608794" y="1332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46506</xdr:rowOff>
    </xdr:from>
    <xdr:to>
      <xdr:col>3</xdr:col>
      <xdr:colOff>3175</xdr:colOff>
      <xdr:row>77</xdr:row>
      <xdr:rowOff>148106</xdr:rowOff>
    </xdr:to>
    <xdr:sp macro="" textlink="">
      <xdr:nvSpPr>
        <xdr:cNvPr id="201" name="円/楕円 200"/>
        <xdr:cNvSpPr/>
      </xdr:nvSpPr>
      <xdr:spPr>
        <a:xfrm>
          <a:off x="1968500" y="132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139233</xdr:rowOff>
    </xdr:from>
    <xdr:ext cx="599010" cy="259045"/>
    <xdr:sp macro="" textlink="">
      <xdr:nvSpPr>
        <xdr:cNvPr id="202" name="テキスト ボックス 201"/>
        <xdr:cNvSpPr txBox="1"/>
      </xdr:nvSpPr>
      <xdr:spPr>
        <a:xfrm>
          <a:off x="1719794" y="133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52890</xdr:rowOff>
    </xdr:from>
    <xdr:to>
      <xdr:col>1</xdr:col>
      <xdr:colOff>485775</xdr:colOff>
      <xdr:row>76</xdr:row>
      <xdr:rowOff>154490</xdr:rowOff>
    </xdr:to>
    <xdr:sp macro="" textlink="">
      <xdr:nvSpPr>
        <xdr:cNvPr id="203" name="円/楕円 202"/>
        <xdr:cNvSpPr/>
      </xdr:nvSpPr>
      <xdr:spPr>
        <a:xfrm>
          <a:off x="1079500" y="130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145617</xdr:rowOff>
    </xdr:from>
    <xdr:ext cx="599010" cy="259045"/>
    <xdr:sp macro="" textlink="">
      <xdr:nvSpPr>
        <xdr:cNvPr id="204" name="テキスト ボックス 203"/>
        <xdr:cNvSpPr txBox="1"/>
      </xdr:nvSpPr>
      <xdr:spPr>
        <a:xfrm>
          <a:off x="830794" y="1317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123535</xdr:rowOff>
    </xdr:from>
    <xdr:to>
      <xdr:col>6</xdr:col>
      <xdr:colOff>511175</xdr:colOff>
      <xdr:row>99</xdr:row>
      <xdr:rowOff>8336</xdr:rowOff>
    </xdr:to>
    <xdr:cxnSp macro="">
      <xdr:nvCxnSpPr>
        <xdr:cNvPr id="236" name="直線コネクタ 235"/>
        <xdr:cNvCxnSpPr/>
      </xdr:nvCxnSpPr>
      <xdr:spPr>
        <a:xfrm flipV="1">
          <a:off x="3797300" y="16925635"/>
          <a:ext cx="838200" cy="5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8336</xdr:rowOff>
    </xdr:from>
    <xdr:to>
      <xdr:col>5</xdr:col>
      <xdr:colOff>358775</xdr:colOff>
      <xdr:row>99</xdr:row>
      <xdr:rowOff>24437</xdr:rowOff>
    </xdr:to>
    <xdr:cxnSp macro="">
      <xdr:nvCxnSpPr>
        <xdr:cNvPr id="239" name="直線コネクタ 238"/>
        <xdr:cNvCxnSpPr/>
      </xdr:nvCxnSpPr>
      <xdr:spPr>
        <a:xfrm flipV="1">
          <a:off x="2908300" y="16981886"/>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170346</xdr:rowOff>
    </xdr:from>
    <xdr:to>
      <xdr:col>5</xdr:col>
      <xdr:colOff>409575</xdr:colOff>
      <xdr:row>97</xdr:row>
      <xdr:rowOff>100496</xdr:rowOff>
    </xdr:to>
    <xdr:sp macro="" textlink="">
      <xdr:nvSpPr>
        <xdr:cNvPr id="240" name="フローチャート : 判断 239"/>
        <xdr:cNvSpPr/>
      </xdr:nvSpPr>
      <xdr:spPr>
        <a:xfrm>
          <a:off x="3746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117023</xdr:rowOff>
    </xdr:from>
    <xdr:ext cx="534377" cy="259045"/>
    <xdr:sp macro="" textlink="">
      <xdr:nvSpPr>
        <xdr:cNvPr id="241" name="テキスト ボックス 240"/>
        <xdr:cNvSpPr txBox="1"/>
      </xdr:nvSpPr>
      <xdr:spPr>
        <a:xfrm>
          <a:off x="3530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4451</xdr:rowOff>
    </xdr:from>
    <xdr:to>
      <xdr:col>4</xdr:col>
      <xdr:colOff>155575</xdr:colOff>
      <xdr:row>99</xdr:row>
      <xdr:rowOff>24437</xdr:rowOff>
    </xdr:to>
    <xdr:cxnSp macro="">
      <xdr:nvCxnSpPr>
        <xdr:cNvPr id="242" name="直線コネクタ 241"/>
        <xdr:cNvCxnSpPr/>
      </xdr:nvCxnSpPr>
      <xdr:spPr>
        <a:xfrm>
          <a:off x="2019300" y="16978001"/>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52879</xdr:rowOff>
    </xdr:from>
    <xdr:to>
      <xdr:col>4</xdr:col>
      <xdr:colOff>206375</xdr:colOff>
      <xdr:row>97</xdr:row>
      <xdr:rowOff>154479</xdr:rowOff>
    </xdr:to>
    <xdr:sp macro="" textlink="">
      <xdr:nvSpPr>
        <xdr:cNvPr id="243" name="フローチャート : 判断 242"/>
        <xdr:cNvSpPr/>
      </xdr:nvSpPr>
      <xdr:spPr>
        <a:xfrm>
          <a:off x="2857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171006</xdr:rowOff>
    </xdr:from>
    <xdr:ext cx="534377" cy="259045"/>
    <xdr:sp macro="" textlink="">
      <xdr:nvSpPr>
        <xdr:cNvPr id="244" name="テキスト ボックス 243"/>
        <xdr:cNvSpPr txBox="1"/>
      </xdr:nvSpPr>
      <xdr:spPr>
        <a:xfrm>
          <a:off x="2641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131584</xdr:rowOff>
    </xdr:from>
    <xdr:to>
      <xdr:col>2</xdr:col>
      <xdr:colOff>638175</xdr:colOff>
      <xdr:row>99</xdr:row>
      <xdr:rowOff>4451</xdr:rowOff>
    </xdr:to>
    <xdr:cxnSp macro="">
      <xdr:nvCxnSpPr>
        <xdr:cNvPr id="245" name="直線コネクタ 244"/>
        <xdr:cNvCxnSpPr/>
      </xdr:nvCxnSpPr>
      <xdr:spPr>
        <a:xfrm>
          <a:off x="1130300" y="16933684"/>
          <a:ext cx="889000" cy="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103105</xdr:rowOff>
    </xdr:from>
    <xdr:to>
      <xdr:col>3</xdr:col>
      <xdr:colOff>3175</xdr:colOff>
      <xdr:row>98</xdr:row>
      <xdr:rowOff>33255</xdr:rowOff>
    </xdr:to>
    <xdr:sp macro="" textlink="">
      <xdr:nvSpPr>
        <xdr:cNvPr id="246" name="フローチャート : 判断 245"/>
        <xdr:cNvSpPr/>
      </xdr:nvSpPr>
      <xdr:spPr>
        <a:xfrm>
          <a:off x="1968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49782</xdr:rowOff>
    </xdr:from>
    <xdr:ext cx="534377" cy="259045"/>
    <xdr:sp macro="" textlink="">
      <xdr:nvSpPr>
        <xdr:cNvPr id="247" name="テキスト ボックス 246"/>
        <xdr:cNvSpPr txBox="1"/>
      </xdr:nvSpPr>
      <xdr:spPr>
        <a:xfrm>
          <a:off x="1752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170183</xdr:rowOff>
    </xdr:from>
    <xdr:to>
      <xdr:col>1</xdr:col>
      <xdr:colOff>485775</xdr:colOff>
      <xdr:row>97</xdr:row>
      <xdr:rowOff>100333</xdr:rowOff>
    </xdr:to>
    <xdr:sp macro="" textlink="">
      <xdr:nvSpPr>
        <xdr:cNvPr id="248" name="フローチャート : 判断 247"/>
        <xdr:cNvSpPr/>
      </xdr:nvSpPr>
      <xdr:spPr>
        <a:xfrm>
          <a:off x="1079500" y="166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116860</xdr:rowOff>
    </xdr:from>
    <xdr:ext cx="534377" cy="259045"/>
    <xdr:sp macro="" textlink="">
      <xdr:nvSpPr>
        <xdr:cNvPr id="249" name="テキスト ボックス 248"/>
        <xdr:cNvSpPr txBox="1"/>
      </xdr:nvSpPr>
      <xdr:spPr>
        <a:xfrm>
          <a:off x="863111" y="164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72735</xdr:rowOff>
    </xdr:from>
    <xdr:to>
      <xdr:col>6</xdr:col>
      <xdr:colOff>561975</xdr:colOff>
      <xdr:row>99</xdr:row>
      <xdr:rowOff>2885</xdr:rowOff>
    </xdr:to>
    <xdr:sp macro="" textlink="">
      <xdr:nvSpPr>
        <xdr:cNvPr id="255" name="円/楕円 254"/>
        <xdr:cNvSpPr/>
      </xdr:nvSpPr>
      <xdr:spPr>
        <a:xfrm>
          <a:off x="4584700" y="168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51162</xdr:rowOff>
    </xdr:from>
    <xdr:ext cx="534377" cy="259045"/>
    <xdr:sp macro="" textlink="">
      <xdr:nvSpPr>
        <xdr:cNvPr id="256" name="衛生費該当値テキスト"/>
        <xdr:cNvSpPr txBox="1"/>
      </xdr:nvSpPr>
      <xdr:spPr>
        <a:xfrm>
          <a:off x="4686300" y="168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128986</xdr:rowOff>
    </xdr:from>
    <xdr:to>
      <xdr:col>5</xdr:col>
      <xdr:colOff>409575</xdr:colOff>
      <xdr:row>99</xdr:row>
      <xdr:rowOff>59136</xdr:rowOff>
    </xdr:to>
    <xdr:sp macro="" textlink="">
      <xdr:nvSpPr>
        <xdr:cNvPr id="257" name="円/楕円 256"/>
        <xdr:cNvSpPr/>
      </xdr:nvSpPr>
      <xdr:spPr>
        <a:xfrm>
          <a:off x="3746500" y="1693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50263</xdr:rowOff>
    </xdr:from>
    <xdr:ext cx="534377" cy="259045"/>
    <xdr:sp macro="" textlink="">
      <xdr:nvSpPr>
        <xdr:cNvPr id="258" name="テキスト ボックス 257"/>
        <xdr:cNvSpPr txBox="1"/>
      </xdr:nvSpPr>
      <xdr:spPr>
        <a:xfrm>
          <a:off x="3530111" y="1702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145087</xdr:rowOff>
    </xdr:from>
    <xdr:to>
      <xdr:col>4</xdr:col>
      <xdr:colOff>206375</xdr:colOff>
      <xdr:row>99</xdr:row>
      <xdr:rowOff>75237</xdr:rowOff>
    </xdr:to>
    <xdr:sp macro="" textlink="">
      <xdr:nvSpPr>
        <xdr:cNvPr id="259" name="円/楕円 258"/>
        <xdr:cNvSpPr/>
      </xdr:nvSpPr>
      <xdr:spPr>
        <a:xfrm>
          <a:off x="2857500" y="169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66364</xdr:rowOff>
    </xdr:from>
    <xdr:ext cx="534377" cy="259045"/>
    <xdr:sp macro="" textlink="">
      <xdr:nvSpPr>
        <xdr:cNvPr id="260" name="テキスト ボックス 259"/>
        <xdr:cNvSpPr txBox="1"/>
      </xdr:nvSpPr>
      <xdr:spPr>
        <a:xfrm>
          <a:off x="2641111" y="170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125101</xdr:rowOff>
    </xdr:from>
    <xdr:to>
      <xdr:col>3</xdr:col>
      <xdr:colOff>3175</xdr:colOff>
      <xdr:row>99</xdr:row>
      <xdr:rowOff>55251</xdr:rowOff>
    </xdr:to>
    <xdr:sp macro="" textlink="">
      <xdr:nvSpPr>
        <xdr:cNvPr id="261" name="円/楕円 260"/>
        <xdr:cNvSpPr/>
      </xdr:nvSpPr>
      <xdr:spPr>
        <a:xfrm>
          <a:off x="1968500" y="169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46378</xdr:rowOff>
    </xdr:from>
    <xdr:ext cx="534377" cy="259045"/>
    <xdr:sp macro="" textlink="">
      <xdr:nvSpPr>
        <xdr:cNvPr id="262" name="テキスト ボックス 261"/>
        <xdr:cNvSpPr txBox="1"/>
      </xdr:nvSpPr>
      <xdr:spPr>
        <a:xfrm>
          <a:off x="1752111" y="1701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80784</xdr:rowOff>
    </xdr:from>
    <xdr:to>
      <xdr:col>1</xdr:col>
      <xdr:colOff>485775</xdr:colOff>
      <xdr:row>99</xdr:row>
      <xdr:rowOff>10934</xdr:rowOff>
    </xdr:to>
    <xdr:sp macro="" textlink="">
      <xdr:nvSpPr>
        <xdr:cNvPr id="263" name="円/楕円 262"/>
        <xdr:cNvSpPr/>
      </xdr:nvSpPr>
      <xdr:spPr>
        <a:xfrm>
          <a:off x="1079500" y="168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2061</xdr:rowOff>
    </xdr:from>
    <xdr:ext cx="534377" cy="259045"/>
    <xdr:sp macro="" textlink="">
      <xdr:nvSpPr>
        <xdr:cNvPr id="264" name="テキスト ボックス 263"/>
        <xdr:cNvSpPr txBox="1"/>
      </xdr:nvSpPr>
      <xdr:spPr>
        <a:xfrm>
          <a:off x="863111" y="169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1379</xdr:rowOff>
    </xdr:from>
    <xdr:to>
      <xdr:col>14</xdr:col>
      <xdr:colOff>79375</xdr:colOff>
      <xdr:row>37</xdr:row>
      <xdr:rowOff>102979</xdr:rowOff>
    </xdr:to>
    <xdr:sp macro="" textlink="">
      <xdr:nvSpPr>
        <xdr:cNvPr id="299" name="フローチャート : 判断 298"/>
        <xdr:cNvSpPr/>
      </xdr:nvSpPr>
      <xdr:spPr>
        <a:xfrm>
          <a:off x="9588500" y="63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119506</xdr:rowOff>
    </xdr:from>
    <xdr:ext cx="469744" cy="259045"/>
    <xdr:sp macro="" textlink="">
      <xdr:nvSpPr>
        <xdr:cNvPr id="300" name="テキスト ボックス 299"/>
        <xdr:cNvSpPr txBox="1"/>
      </xdr:nvSpPr>
      <xdr:spPr>
        <a:xfrm>
          <a:off x="9404427" y="61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167604</xdr:rowOff>
    </xdr:from>
    <xdr:to>
      <xdr:col>12</xdr:col>
      <xdr:colOff>561975</xdr:colOff>
      <xdr:row>38</xdr:row>
      <xdr:rowOff>97754</xdr:rowOff>
    </xdr:to>
    <xdr:sp macro="" textlink="">
      <xdr:nvSpPr>
        <xdr:cNvPr id="302" name="フローチャート : 判断 301"/>
        <xdr:cNvSpPr/>
      </xdr:nvSpPr>
      <xdr:spPr>
        <a:xfrm>
          <a:off x="8699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114281</xdr:rowOff>
    </xdr:from>
    <xdr:ext cx="469744" cy="259045"/>
    <xdr:sp macro="" textlink="">
      <xdr:nvSpPr>
        <xdr:cNvPr id="303" name="テキスト ボックス 302"/>
        <xdr:cNvSpPr txBox="1"/>
      </xdr:nvSpPr>
      <xdr:spPr>
        <a:xfrm>
          <a:off x="8515427" y="628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137886</xdr:rowOff>
    </xdr:from>
    <xdr:to>
      <xdr:col>11</xdr:col>
      <xdr:colOff>358775</xdr:colOff>
      <xdr:row>38</xdr:row>
      <xdr:rowOff>68036</xdr:rowOff>
    </xdr:to>
    <xdr:sp macro="" textlink="">
      <xdr:nvSpPr>
        <xdr:cNvPr id="305" name="フローチャート : 判断 304"/>
        <xdr:cNvSpPr/>
      </xdr:nvSpPr>
      <xdr:spPr>
        <a:xfrm>
          <a:off x="7810500" y="648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84563</xdr:rowOff>
    </xdr:from>
    <xdr:ext cx="469744" cy="259045"/>
    <xdr:sp macro="" textlink="">
      <xdr:nvSpPr>
        <xdr:cNvPr id="306" name="テキスト ボックス 305"/>
        <xdr:cNvSpPr txBox="1"/>
      </xdr:nvSpPr>
      <xdr:spPr>
        <a:xfrm>
          <a:off x="7626427" y="62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51508</xdr:rowOff>
    </xdr:from>
    <xdr:to>
      <xdr:col>10</xdr:col>
      <xdr:colOff>155575</xdr:colOff>
      <xdr:row>36</xdr:row>
      <xdr:rowOff>153108</xdr:rowOff>
    </xdr:to>
    <xdr:sp macro="" textlink="">
      <xdr:nvSpPr>
        <xdr:cNvPr id="307" name="フローチャート : 判断 306"/>
        <xdr:cNvSpPr/>
      </xdr:nvSpPr>
      <xdr:spPr>
        <a:xfrm>
          <a:off x="6921500" y="622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169635</xdr:rowOff>
    </xdr:from>
    <xdr:ext cx="469744" cy="259045"/>
    <xdr:sp macro="" textlink="">
      <xdr:nvSpPr>
        <xdr:cNvPr id="308" name="テキスト ボックス 307"/>
        <xdr:cNvSpPr txBox="1"/>
      </xdr:nvSpPr>
      <xdr:spPr>
        <a:xfrm>
          <a:off x="6737427" y="599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4" name="円/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6" name="円/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7" name="テキスト ボックス 316"/>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8" name="円/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9" name="テキスト ボックス 318"/>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0" name="円/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1" name="テキスト ボックス 320"/>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2" name="円/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3" name="テキスト ボックス 322"/>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70114</xdr:rowOff>
    </xdr:from>
    <xdr:to>
      <xdr:col>15</xdr:col>
      <xdr:colOff>180975</xdr:colOff>
      <xdr:row>58</xdr:row>
      <xdr:rowOff>79108</xdr:rowOff>
    </xdr:to>
    <xdr:cxnSp macro="">
      <xdr:nvCxnSpPr>
        <xdr:cNvPr id="350" name="直線コネクタ 349"/>
        <xdr:cNvCxnSpPr/>
      </xdr:nvCxnSpPr>
      <xdr:spPr>
        <a:xfrm flipV="1">
          <a:off x="9639300" y="10014214"/>
          <a:ext cx="8382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79108</xdr:rowOff>
    </xdr:from>
    <xdr:to>
      <xdr:col>14</xdr:col>
      <xdr:colOff>28575</xdr:colOff>
      <xdr:row>58</xdr:row>
      <xdr:rowOff>89079</xdr:rowOff>
    </xdr:to>
    <xdr:cxnSp macro="">
      <xdr:nvCxnSpPr>
        <xdr:cNvPr id="353" name="直線コネクタ 352"/>
        <xdr:cNvCxnSpPr/>
      </xdr:nvCxnSpPr>
      <xdr:spPr>
        <a:xfrm flipV="1">
          <a:off x="8750300" y="10023208"/>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54" name="フローチャート : 判断 35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55" name="テキスト ボックス 35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89079</xdr:rowOff>
    </xdr:from>
    <xdr:to>
      <xdr:col>12</xdr:col>
      <xdr:colOff>511175</xdr:colOff>
      <xdr:row>58</xdr:row>
      <xdr:rowOff>92128</xdr:rowOff>
    </xdr:to>
    <xdr:cxnSp macro="">
      <xdr:nvCxnSpPr>
        <xdr:cNvPr id="356" name="直線コネクタ 355"/>
        <xdr:cNvCxnSpPr/>
      </xdr:nvCxnSpPr>
      <xdr:spPr>
        <a:xfrm flipV="1">
          <a:off x="7861300" y="10033179"/>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57" name="フローチャート : 判断 35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58" name="テキスト ボックス 35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64870</xdr:rowOff>
    </xdr:from>
    <xdr:to>
      <xdr:col>11</xdr:col>
      <xdr:colOff>307975</xdr:colOff>
      <xdr:row>58</xdr:row>
      <xdr:rowOff>92128</xdr:rowOff>
    </xdr:to>
    <xdr:cxnSp macro="">
      <xdr:nvCxnSpPr>
        <xdr:cNvPr id="359" name="直線コネクタ 358"/>
        <xdr:cNvCxnSpPr/>
      </xdr:nvCxnSpPr>
      <xdr:spPr>
        <a:xfrm>
          <a:off x="6972300" y="10008970"/>
          <a:ext cx="889000" cy="2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60" name="フローチャート : 判断 35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61" name="テキスト ボックス 36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62" name="フローチャート : 判断 36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63" name="テキスト ボックス 36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19314</xdr:rowOff>
    </xdr:from>
    <xdr:to>
      <xdr:col>15</xdr:col>
      <xdr:colOff>231775</xdr:colOff>
      <xdr:row>58</xdr:row>
      <xdr:rowOff>120914</xdr:rowOff>
    </xdr:to>
    <xdr:sp macro="" textlink="">
      <xdr:nvSpPr>
        <xdr:cNvPr id="369" name="円/楕円 368"/>
        <xdr:cNvSpPr/>
      </xdr:nvSpPr>
      <xdr:spPr>
        <a:xfrm>
          <a:off x="10426700" y="99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110834</xdr:rowOff>
    </xdr:from>
    <xdr:ext cx="534377" cy="259045"/>
    <xdr:sp macro="" textlink="">
      <xdr:nvSpPr>
        <xdr:cNvPr id="370" name="農林水産業費該当値テキスト"/>
        <xdr:cNvSpPr txBox="1"/>
      </xdr:nvSpPr>
      <xdr:spPr>
        <a:xfrm>
          <a:off x="10528300" y="98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28308</xdr:rowOff>
    </xdr:from>
    <xdr:to>
      <xdr:col>14</xdr:col>
      <xdr:colOff>79375</xdr:colOff>
      <xdr:row>58</xdr:row>
      <xdr:rowOff>129908</xdr:rowOff>
    </xdr:to>
    <xdr:sp macro="" textlink="">
      <xdr:nvSpPr>
        <xdr:cNvPr id="371" name="円/楕円 370"/>
        <xdr:cNvSpPr/>
      </xdr:nvSpPr>
      <xdr:spPr>
        <a:xfrm>
          <a:off x="9588500" y="99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121035</xdr:rowOff>
    </xdr:from>
    <xdr:ext cx="534377" cy="259045"/>
    <xdr:sp macro="" textlink="">
      <xdr:nvSpPr>
        <xdr:cNvPr id="372" name="テキスト ボックス 371"/>
        <xdr:cNvSpPr txBox="1"/>
      </xdr:nvSpPr>
      <xdr:spPr>
        <a:xfrm>
          <a:off x="9372111" y="100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38279</xdr:rowOff>
    </xdr:from>
    <xdr:to>
      <xdr:col>12</xdr:col>
      <xdr:colOff>561975</xdr:colOff>
      <xdr:row>58</xdr:row>
      <xdr:rowOff>139879</xdr:rowOff>
    </xdr:to>
    <xdr:sp macro="" textlink="">
      <xdr:nvSpPr>
        <xdr:cNvPr id="373" name="円/楕円 372"/>
        <xdr:cNvSpPr/>
      </xdr:nvSpPr>
      <xdr:spPr>
        <a:xfrm>
          <a:off x="8699500" y="99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131006</xdr:rowOff>
    </xdr:from>
    <xdr:ext cx="534377" cy="259045"/>
    <xdr:sp macro="" textlink="">
      <xdr:nvSpPr>
        <xdr:cNvPr id="374" name="テキスト ボックス 373"/>
        <xdr:cNvSpPr txBox="1"/>
      </xdr:nvSpPr>
      <xdr:spPr>
        <a:xfrm>
          <a:off x="8483111" y="100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41328</xdr:rowOff>
    </xdr:from>
    <xdr:to>
      <xdr:col>11</xdr:col>
      <xdr:colOff>358775</xdr:colOff>
      <xdr:row>58</xdr:row>
      <xdr:rowOff>142928</xdr:rowOff>
    </xdr:to>
    <xdr:sp macro="" textlink="">
      <xdr:nvSpPr>
        <xdr:cNvPr id="375" name="円/楕円 374"/>
        <xdr:cNvSpPr/>
      </xdr:nvSpPr>
      <xdr:spPr>
        <a:xfrm>
          <a:off x="7810500" y="99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134055</xdr:rowOff>
    </xdr:from>
    <xdr:ext cx="534377" cy="259045"/>
    <xdr:sp macro="" textlink="">
      <xdr:nvSpPr>
        <xdr:cNvPr id="376" name="テキスト ボックス 375"/>
        <xdr:cNvSpPr txBox="1"/>
      </xdr:nvSpPr>
      <xdr:spPr>
        <a:xfrm>
          <a:off x="7594111" y="1007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14070</xdr:rowOff>
    </xdr:from>
    <xdr:to>
      <xdr:col>10</xdr:col>
      <xdr:colOff>155575</xdr:colOff>
      <xdr:row>58</xdr:row>
      <xdr:rowOff>115670</xdr:rowOff>
    </xdr:to>
    <xdr:sp macro="" textlink="">
      <xdr:nvSpPr>
        <xdr:cNvPr id="377" name="円/楕円 376"/>
        <xdr:cNvSpPr/>
      </xdr:nvSpPr>
      <xdr:spPr>
        <a:xfrm>
          <a:off x="6921500" y="99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106797</xdr:rowOff>
    </xdr:from>
    <xdr:ext cx="534377" cy="259045"/>
    <xdr:sp macro="" textlink="">
      <xdr:nvSpPr>
        <xdr:cNvPr id="378" name="テキスト ボックス 377"/>
        <xdr:cNvSpPr txBox="1"/>
      </xdr:nvSpPr>
      <xdr:spPr>
        <a:xfrm>
          <a:off x="6705111" y="1005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113085</xdr:rowOff>
    </xdr:from>
    <xdr:to>
      <xdr:col>15</xdr:col>
      <xdr:colOff>180975</xdr:colOff>
      <xdr:row>78</xdr:row>
      <xdr:rowOff>78696</xdr:rowOff>
    </xdr:to>
    <xdr:cxnSp macro="">
      <xdr:nvCxnSpPr>
        <xdr:cNvPr id="409" name="直線コネクタ 408"/>
        <xdr:cNvCxnSpPr/>
      </xdr:nvCxnSpPr>
      <xdr:spPr>
        <a:xfrm flipV="1">
          <a:off x="9639300" y="13143285"/>
          <a:ext cx="838200" cy="30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42742</xdr:rowOff>
    </xdr:from>
    <xdr:to>
      <xdr:col>14</xdr:col>
      <xdr:colOff>28575</xdr:colOff>
      <xdr:row>78</xdr:row>
      <xdr:rowOff>78696</xdr:rowOff>
    </xdr:to>
    <xdr:cxnSp macro="">
      <xdr:nvCxnSpPr>
        <xdr:cNvPr id="412" name="直線コネクタ 411"/>
        <xdr:cNvCxnSpPr/>
      </xdr:nvCxnSpPr>
      <xdr:spPr>
        <a:xfrm>
          <a:off x="8750300" y="13415842"/>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51704</xdr:rowOff>
    </xdr:from>
    <xdr:to>
      <xdr:col>14</xdr:col>
      <xdr:colOff>79375</xdr:colOff>
      <xdr:row>77</xdr:row>
      <xdr:rowOff>153304</xdr:rowOff>
    </xdr:to>
    <xdr:sp macro="" textlink="">
      <xdr:nvSpPr>
        <xdr:cNvPr id="413" name="フローチャート : 判断 412"/>
        <xdr:cNvSpPr/>
      </xdr:nvSpPr>
      <xdr:spPr>
        <a:xfrm>
          <a:off x="9588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169831</xdr:rowOff>
    </xdr:from>
    <xdr:ext cx="534377" cy="259045"/>
    <xdr:sp macro="" textlink="">
      <xdr:nvSpPr>
        <xdr:cNvPr id="414" name="テキスト ボックス 413"/>
        <xdr:cNvSpPr txBox="1"/>
      </xdr:nvSpPr>
      <xdr:spPr>
        <a:xfrm>
          <a:off x="9372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87841</xdr:rowOff>
    </xdr:from>
    <xdr:to>
      <xdr:col>12</xdr:col>
      <xdr:colOff>511175</xdr:colOff>
      <xdr:row>78</xdr:row>
      <xdr:rowOff>42742</xdr:rowOff>
    </xdr:to>
    <xdr:cxnSp macro="">
      <xdr:nvCxnSpPr>
        <xdr:cNvPr id="415" name="直線コネクタ 414"/>
        <xdr:cNvCxnSpPr/>
      </xdr:nvCxnSpPr>
      <xdr:spPr>
        <a:xfrm>
          <a:off x="7861300" y="13289491"/>
          <a:ext cx="889000" cy="1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106209</xdr:rowOff>
    </xdr:from>
    <xdr:to>
      <xdr:col>12</xdr:col>
      <xdr:colOff>561975</xdr:colOff>
      <xdr:row>78</xdr:row>
      <xdr:rowOff>36359</xdr:rowOff>
    </xdr:to>
    <xdr:sp macro="" textlink="">
      <xdr:nvSpPr>
        <xdr:cNvPr id="416" name="フローチャート : 判断 415"/>
        <xdr:cNvSpPr/>
      </xdr:nvSpPr>
      <xdr:spPr>
        <a:xfrm>
          <a:off x="8699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52886</xdr:rowOff>
    </xdr:from>
    <xdr:ext cx="469744" cy="259045"/>
    <xdr:sp macro="" textlink="">
      <xdr:nvSpPr>
        <xdr:cNvPr id="417" name="テキスト ボックス 416"/>
        <xdr:cNvSpPr txBox="1"/>
      </xdr:nvSpPr>
      <xdr:spPr>
        <a:xfrm>
          <a:off x="8515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84182</xdr:rowOff>
    </xdr:from>
    <xdr:to>
      <xdr:col>11</xdr:col>
      <xdr:colOff>307975</xdr:colOff>
      <xdr:row>77</xdr:row>
      <xdr:rowOff>87841</xdr:rowOff>
    </xdr:to>
    <xdr:cxnSp macro="">
      <xdr:nvCxnSpPr>
        <xdr:cNvPr id="418" name="直線コネクタ 417"/>
        <xdr:cNvCxnSpPr/>
      </xdr:nvCxnSpPr>
      <xdr:spPr>
        <a:xfrm>
          <a:off x="6972300" y="1328583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134979</xdr:rowOff>
    </xdr:from>
    <xdr:to>
      <xdr:col>11</xdr:col>
      <xdr:colOff>358775</xdr:colOff>
      <xdr:row>78</xdr:row>
      <xdr:rowOff>65129</xdr:rowOff>
    </xdr:to>
    <xdr:sp macro="" textlink="">
      <xdr:nvSpPr>
        <xdr:cNvPr id="419" name="フローチャート : 判断 418"/>
        <xdr:cNvSpPr/>
      </xdr:nvSpPr>
      <xdr:spPr>
        <a:xfrm>
          <a:off x="7810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56256</xdr:rowOff>
    </xdr:from>
    <xdr:ext cx="469744" cy="259045"/>
    <xdr:sp macro="" textlink="">
      <xdr:nvSpPr>
        <xdr:cNvPr id="420" name="テキスト ボックス 419"/>
        <xdr:cNvSpPr txBox="1"/>
      </xdr:nvSpPr>
      <xdr:spPr>
        <a:xfrm>
          <a:off x="7626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93799</xdr:rowOff>
    </xdr:from>
    <xdr:to>
      <xdr:col>10</xdr:col>
      <xdr:colOff>155575</xdr:colOff>
      <xdr:row>78</xdr:row>
      <xdr:rowOff>23949</xdr:rowOff>
    </xdr:to>
    <xdr:sp macro="" textlink="">
      <xdr:nvSpPr>
        <xdr:cNvPr id="421" name="フローチャート : 判断 420"/>
        <xdr:cNvSpPr/>
      </xdr:nvSpPr>
      <xdr:spPr>
        <a:xfrm>
          <a:off x="6921500" y="1329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15076</xdr:rowOff>
    </xdr:from>
    <xdr:ext cx="469744" cy="259045"/>
    <xdr:sp macro="" textlink="">
      <xdr:nvSpPr>
        <xdr:cNvPr id="422" name="テキスト ボックス 421"/>
        <xdr:cNvSpPr txBox="1"/>
      </xdr:nvSpPr>
      <xdr:spPr>
        <a:xfrm>
          <a:off x="6737427" y="1338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62285</xdr:rowOff>
    </xdr:from>
    <xdr:to>
      <xdr:col>15</xdr:col>
      <xdr:colOff>231775</xdr:colOff>
      <xdr:row>76</xdr:row>
      <xdr:rowOff>163885</xdr:rowOff>
    </xdr:to>
    <xdr:sp macro="" textlink="">
      <xdr:nvSpPr>
        <xdr:cNvPr id="428" name="円/楕円 427"/>
        <xdr:cNvSpPr/>
      </xdr:nvSpPr>
      <xdr:spPr>
        <a:xfrm>
          <a:off x="10426700" y="130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40712</xdr:rowOff>
    </xdr:from>
    <xdr:ext cx="534377" cy="259045"/>
    <xdr:sp macro="" textlink="">
      <xdr:nvSpPr>
        <xdr:cNvPr id="429" name="商工費該当値テキスト"/>
        <xdr:cNvSpPr txBox="1"/>
      </xdr:nvSpPr>
      <xdr:spPr>
        <a:xfrm>
          <a:off x="10528300" y="130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27896</xdr:rowOff>
    </xdr:from>
    <xdr:to>
      <xdr:col>14</xdr:col>
      <xdr:colOff>79375</xdr:colOff>
      <xdr:row>78</xdr:row>
      <xdr:rowOff>129496</xdr:rowOff>
    </xdr:to>
    <xdr:sp macro="" textlink="">
      <xdr:nvSpPr>
        <xdr:cNvPr id="430" name="円/楕円 429"/>
        <xdr:cNvSpPr/>
      </xdr:nvSpPr>
      <xdr:spPr>
        <a:xfrm>
          <a:off x="9588500" y="134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120623</xdr:rowOff>
    </xdr:from>
    <xdr:ext cx="469744" cy="259045"/>
    <xdr:sp macro="" textlink="">
      <xdr:nvSpPr>
        <xdr:cNvPr id="431" name="テキスト ボックス 430"/>
        <xdr:cNvSpPr txBox="1"/>
      </xdr:nvSpPr>
      <xdr:spPr>
        <a:xfrm>
          <a:off x="9404427" y="134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163392</xdr:rowOff>
    </xdr:from>
    <xdr:to>
      <xdr:col>12</xdr:col>
      <xdr:colOff>561975</xdr:colOff>
      <xdr:row>78</xdr:row>
      <xdr:rowOff>93542</xdr:rowOff>
    </xdr:to>
    <xdr:sp macro="" textlink="">
      <xdr:nvSpPr>
        <xdr:cNvPr id="432" name="円/楕円 431"/>
        <xdr:cNvSpPr/>
      </xdr:nvSpPr>
      <xdr:spPr>
        <a:xfrm>
          <a:off x="8699500" y="133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84669</xdr:rowOff>
    </xdr:from>
    <xdr:ext cx="469744" cy="259045"/>
    <xdr:sp macro="" textlink="">
      <xdr:nvSpPr>
        <xdr:cNvPr id="433" name="テキスト ボックス 432"/>
        <xdr:cNvSpPr txBox="1"/>
      </xdr:nvSpPr>
      <xdr:spPr>
        <a:xfrm>
          <a:off x="8515427" y="134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37041</xdr:rowOff>
    </xdr:from>
    <xdr:to>
      <xdr:col>11</xdr:col>
      <xdr:colOff>358775</xdr:colOff>
      <xdr:row>77</xdr:row>
      <xdr:rowOff>138641</xdr:rowOff>
    </xdr:to>
    <xdr:sp macro="" textlink="">
      <xdr:nvSpPr>
        <xdr:cNvPr id="434" name="円/楕円 433"/>
        <xdr:cNvSpPr/>
      </xdr:nvSpPr>
      <xdr:spPr>
        <a:xfrm>
          <a:off x="7810500" y="132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155168</xdr:rowOff>
    </xdr:from>
    <xdr:ext cx="534377" cy="259045"/>
    <xdr:sp macro="" textlink="">
      <xdr:nvSpPr>
        <xdr:cNvPr id="435" name="テキスト ボックス 434"/>
        <xdr:cNvSpPr txBox="1"/>
      </xdr:nvSpPr>
      <xdr:spPr>
        <a:xfrm>
          <a:off x="7594111" y="130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33382</xdr:rowOff>
    </xdr:from>
    <xdr:to>
      <xdr:col>10</xdr:col>
      <xdr:colOff>155575</xdr:colOff>
      <xdr:row>77</xdr:row>
      <xdr:rowOff>134982</xdr:rowOff>
    </xdr:to>
    <xdr:sp macro="" textlink="">
      <xdr:nvSpPr>
        <xdr:cNvPr id="436" name="円/楕円 435"/>
        <xdr:cNvSpPr/>
      </xdr:nvSpPr>
      <xdr:spPr>
        <a:xfrm>
          <a:off x="6921500" y="13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151509</xdr:rowOff>
    </xdr:from>
    <xdr:ext cx="534377" cy="259045"/>
    <xdr:sp macro="" textlink="">
      <xdr:nvSpPr>
        <xdr:cNvPr id="437" name="テキスト ボックス 436"/>
        <xdr:cNvSpPr txBox="1"/>
      </xdr:nvSpPr>
      <xdr:spPr>
        <a:xfrm>
          <a:off x="6705111" y="130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160446</xdr:rowOff>
    </xdr:from>
    <xdr:to>
      <xdr:col>15</xdr:col>
      <xdr:colOff>180975</xdr:colOff>
      <xdr:row>98</xdr:row>
      <xdr:rowOff>162764</xdr:rowOff>
    </xdr:to>
    <xdr:cxnSp macro="">
      <xdr:nvCxnSpPr>
        <xdr:cNvPr id="466" name="直線コネクタ 465"/>
        <xdr:cNvCxnSpPr/>
      </xdr:nvCxnSpPr>
      <xdr:spPr>
        <a:xfrm>
          <a:off x="9639300" y="16962546"/>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160446</xdr:rowOff>
    </xdr:from>
    <xdr:to>
      <xdr:col>14</xdr:col>
      <xdr:colOff>28575</xdr:colOff>
      <xdr:row>98</xdr:row>
      <xdr:rowOff>163706</xdr:rowOff>
    </xdr:to>
    <xdr:cxnSp macro="">
      <xdr:nvCxnSpPr>
        <xdr:cNvPr id="469" name="直線コネクタ 468"/>
        <xdr:cNvCxnSpPr/>
      </xdr:nvCxnSpPr>
      <xdr:spPr>
        <a:xfrm flipV="1">
          <a:off x="8750300" y="16962546"/>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70" name="フローチャート : 判断 469"/>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71" name="テキスト ボックス 470"/>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163706</xdr:rowOff>
    </xdr:from>
    <xdr:to>
      <xdr:col>12</xdr:col>
      <xdr:colOff>511175</xdr:colOff>
      <xdr:row>98</xdr:row>
      <xdr:rowOff>165125</xdr:rowOff>
    </xdr:to>
    <xdr:cxnSp macro="">
      <xdr:nvCxnSpPr>
        <xdr:cNvPr id="472" name="直線コネクタ 471"/>
        <xdr:cNvCxnSpPr/>
      </xdr:nvCxnSpPr>
      <xdr:spPr>
        <a:xfrm flipV="1">
          <a:off x="7861300" y="16965806"/>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73" name="フローチャート : 判断 472"/>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74" name="テキスト ボックス 473"/>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165125</xdr:rowOff>
    </xdr:from>
    <xdr:to>
      <xdr:col>11</xdr:col>
      <xdr:colOff>307975</xdr:colOff>
      <xdr:row>98</xdr:row>
      <xdr:rowOff>170969</xdr:rowOff>
    </xdr:to>
    <xdr:cxnSp macro="">
      <xdr:nvCxnSpPr>
        <xdr:cNvPr id="475" name="直線コネクタ 474"/>
        <xdr:cNvCxnSpPr/>
      </xdr:nvCxnSpPr>
      <xdr:spPr>
        <a:xfrm flipV="1">
          <a:off x="6972300" y="16967225"/>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76" name="フローチャート : 判断 475"/>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77" name="テキスト ボックス 476"/>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78" name="フローチャート : 判断 477"/>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79" name="テキスト ボックス 478"/>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111964</xdr:rowOff>
    </xdr:from>
    <xdr:to>
      <xdr:col>15</xdr:col>
      <xdr:colOff>231775</xdr:colOff>
      <xdr:row>99</xdr:row>
      <xdr:rowOff>42114</xdr:rowOff>
    </xdr:to>
    <xdr:sp macro="" textlink="">
      <xdr:nvSpPr>
        <xdr:cNvPr id="485" name="円/楕円 484"/>
        <xdr:cNvSpPr/>
      </xdr:nvSpPr>
      <xdr:spPr>
        <a:xfrm>
          <a:off x="10426700" y="169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77831</xdr:rowOff>
    </xdr:from>
    <xdr:ext cx="534377" cy="259045"/>
    <xdr:sp macro="" textlink="">
      <xdr:nvSpPr>
        <xdr:cNvPr id="486" name="土木費該当値テキスト"/>
        <xdr:cNvSpPr txBox="1"/>
      </xdr:nvSpPr>
      <xdr:spPr>
        <a:xfrm>
          <a:off x="10528300" y="168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109646</xdr:rowOff>
    </xdr:from>
    <xdr:to>
      <xdr:col>14</xdr:col>
      <xdr:colOff>79375</xdr:colOff>
      <xdr:row>99</xdr:row>
      <xdr:rowOff>39796</xdr:rowOff>
    </xdr:to>
    <xdr:sp macro="" textlink="">
      <xdr:nvSpPr>
        <xdr:cNvPr id="487" name="円/楕円 486"/>
        <xdr:cNvSpPr/>
      </xdr:nvSpPr>
      <xdr:spPr>
        <a:xfrm>
          <a:off x="9588500" y="169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30923</xdr:rowOff>
    </xdr:from>
    <xdr:ext cx="534377" cy="259045"/>
    <xdr:sp macro="" textlink="">
      <xdr:nvSpPr>
        <xdr:cNvPr id="488" name="テキスト ボックス 487"/>
        <xdr:cNvSpPr txBox="1"/>
      </xdr:nvSpPr>
      <xdr:spPr>
        <a:xfrm>
          <a:off x="9372111" y="170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112906</xdr:rowOff>
    </xdr:from>
    <xdr:to>
      <xdr:col>12</xdr:col>
      <xdr:colOff>561975</xdr:colOff>
      <xdr:row>99</xdr:row>
      <xdr:rowOff>43056</xdr:rowOff>
    </xdr:to>
    <xdr:sp macro="" textlink="">
      <xdr:nvSpPr>
        <xdr:cNvPr id="489" name="円/楕円 488"/>
        <xdr:cNvSpPr/>
      </xdr:nvSpPr>
      <xdr:spPr>
        <a:xfrm>
          <a:off x="8699500" y="169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34183</xdr:rowOff>
    </xdr:from>
    <xdr:ext cx="534377" cy="259045"/>
    <xdr:sp macro="" textlink="">
      <xdr:nvSpPr>
        <xdr:cNvPr id="490" name="テキスト ボックス 489"/>
        <xdr:cNvSpPr txBox="1"/>
      </xdr:nvSpPr>
      <xdr:spPr>
        <a:xfrm>
          <a:off x="8483111" y="170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114325</xdr:rowOff>
    </xdr:from>
    <xdr:to>
      <xdr:col>11</xdr:col>
      <xdr:colOff>358775</xdr:colOff>
      <xdr:row>99</xdr:row>
      <xdr:rowOff>44475</xdr:rowOff>
    </xdr:to>
    <xdr:sp macro="" textlink="">
      <xdr:nvSpPr>
        <xdr:cNvPr id="491" name="円/楕円 490"/>
        <xdr:cNvSpPr/>
      </xdr:nvSpPr>
      <xdr:spPr>
        <a:xfrm>
          <a:off x="7810500" y="169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35602</xdr:rowOff>
    </xdr:from>
    <xdr:ext cx="534377" cy="259045"/>
    <xdr:sp macro="" textlink="">
      <xdr:nvSpPr>
        <xdr:cNvPr id="492" name="テキスト ボックス 491"/>
        <xdr:cNvSpPr txBox="1"/>
      </xdr:nvSpPr>
      <xdr:spPr>
        <a:xfrm>
          <a:off x="7594111" y="17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120169</xdr:rowOff>
    </xdr:from>
    <xdr:to>
      <xdr:col>10</xdr:col>
      <xdr:colOff>155575</xdr:colOff>
      <xdr:row>99</xdr:row>
      <xdr:rowOff>50319</xdr:rowOff>
    </xdr:to>
    <xdr:sp macro="" textlink="">
      <xdr:nvSpPr>
        <xdr:cNvPr id="493" name="円/楕円 492"/>
        <xdr:cNvSpPr/>
      </xdr:nvSpPr>
      <xdr:spPr>
        <a:xfrm>
          <a:off x="6921500" y="169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41446</xdr:rowOff>
    </xdr:from>
    <xdr:ext cx="534377" cy="259045"/>
    <xdr:sp macro="" textlink="">
      <xdr:nvSpPr>
        <xdr:cNvPr id="494" name="テキスト ボックス 493"/>
        <xdr:cNvSpPr txBox="1"/>
      </xdr:nvSpPr>
      <xdr:spPr>
        <a:xfrm>
          <a:off x="6705111" y="170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111952</xdr:rowOff>
    </xdr:from>
    <xdr:to>
      <xdr:col>23</xdr:col>
      <xdr:colOff>517525</xdr:colOff>
      <xdr:row>38</xdr:row>
      <xdr:rowOff>98367</xdr:rowOff>
    </xdr:to>
    <xdr:cxnSp macro="">
      <xdr:nvCxnSpPr>
        <xdr:cNvPr id="525" name="直線コネクタ 524"/>
        <xdr:cNvCxnSpPr/>
      </xdr:nvCxnSpPr>
      <xdr:spPr>
        <a:xfrm>
          <a:off x="15481300" y="6455602"/>
          <a:ext cx="838200" cy="1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111952</xdr:rowOff>
    </xdr:from>
    <xdr:to>
      <xdr:col>22</xdr:col>
      <xdr:colOff>365125</xdr:colOff>
      <xdr:row>38</xdr:row>
      <xdr:rowOff>41337</xdr:rowOff>
    </xdr:to>
    <xdr:cxnSp macro="">
      <xdr:nvCxnSpPr>
        <xdr:cNvPr id="528" name="直線コネクタ 527"/>
        <xdr:cNvCxnSpPr/>
      </xdr:nvCxnSpPr>
      <xdr:spPr>
        <a:xfrm flipV="1">
          <a:off x="14592300" y="6455602"/>
          <a:ext cx="889000" cy="10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104510</xdr:rowOff>
    </xdr:from>
    <xdr:to>
      <xdr:col>22</xdr:col>
      <xdr:colOff>415925</xdr:colOff>
      <xdr:row>38</xdr:row>
      <xdr:rowOff>34660</xdr:rowOff>
    </xdr:to>
    <xdr:sp macro="" textlink="">
      <xdr:nvSpPr>
        <xdr:cNvPr id="529" name="フローチャート : 判断 528"/>
        <xdr:cNvSpPr/>
      </xdr:nvSpPr>
      <xdr:spPr>
        <a:xfrm>
          <a:off x="15430500" y="644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25787</xdr:rowOff>
    </xdr:from>
    <xdr:ext cx="534377" cy="259045"/>
    <xdr:sp macro="" textlink="">
      <xdr:nvSpPr>
        <xdr:cNvPr id="530" name="テキスト ボックス 529"/>
        <xdr:cNvSpPr txBox="1"/>
      </xdr:nvSpPr>
      <xdr:spPr>
        <a:xfrm>
          <a:off x="15214111" y="65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41337</xdr:rowOff>
    </xdr:from>
    <xdr:to>
      <xdr:col>21</xdr:col>
      <xdr:colOff>161925</xdr:colOff>
      <xdr:row>38</xdr:row>
      <xdr:rowOff>129609</xdr:rowOff>
    </xdr:to>
    <xdr:cxnSp macro="">
      <xdr:nvCxnSpPr>
        <xdr:cNvPr id="531" name="直線コネクタ 530"/>
        <xdr:cNvCxnSpPr/>
      </xdr:nvCxnSpPr>
      <xdr:spPr>
        <a:xfrm flipV="1">
          <a:off x="13703300" y="6556437"/>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124431</xdr:rowOff>
    </xdr:from>
    <xdr:to>
      <xdr:col>21</xdr:col>
      <xdr:colOff>212725</xdr:colOff>
      <xdr:row>38</xdr:row>
      <xdr:rowOff>54581</xdr:rowOff>
    </xdr:to>
    <xdr:sp macro="" textlink="">
      <xdr:nvSpPr>
        <xdr:cNvPr id="532" name="フローチャート : 判断 531"/>
        <xdr:cNvSpPr/>
      </xdr:nvSpPr>
      <xdr:spPr>
        <a:xfrm>
          <a:off x="14541500" y="64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71108</xdr:rowOff>
    </xdr:from>
    <xdr:ext cx="534377" cy="259045"/>
    <xdr:sp macro="" textlink="">
      <xdr:nvSpPr>
        <xdr:cNvPr id="533" name="テキスト ボックス 532"/>
        <xdr:cNvSpPr txBox="1"/>
      </xdr:nvSpPr>
      <xdr:spPr>
        <a:xfrm>
          <a:off x="14325111" y="62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27599</xdr:rowOff>
    </xdr:from>
    <xdr:to>
      <xdr:col>19</xdr:col>
      <xdr:colOff>644525</xdr:colOff>
      <xdr:row>38</xdr:row>
      <xdr:rowOff>129609</xdr:rowOff>
    </xdr:to>
    <xdr:cxnSp macro="">
      <xdr:nvCxnSpPr>
        <xdr:cNvPr id="534" name="直線コネクタ 533"/>
        <xdr:cNvCxnSpPr/>
      </xdr:nvCxnSpPr>
      <xdr:spPr>
        <a:xfrm>
          <a:off x="12814300" y="6542699"/>
          <a:ext cx="889000" cy="10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161551</xdr:rowOff>
    </xdr:from>
    <xdr:to>
      <xdr:col>20</xdr:col>
      <xdr:colOff>9525</xdr:colOff>
      <xdr:row>38</xdr:row>
      <xdr:rowOff>91701</xdr:rowOff>
    </xdr:to>
    <xdr:sp macro="" textlink="">
      <xdr:nvSpPr>
        <xdr:cNvPr id="535" name="フローチャート : 判断 534"/>
        <xdr:cNvSpPr/>
      </xdr:nvSpPr>
      <xdr:spPr>
        <a:xfrm>
          <a:off x="13652500" y="650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108228</xdr:rowOff>
    </xdr:from>
    <xdr:ext cx="534377" cy="259045"/>
    <xdr:sp macro="" textlink="">
      <xdr:nvSpPr>
        <xdr:cNvPr id="536" name="テキスト ボックス 535"/>
        <xdr:cNvSpPr txBox="1"/>
      </xdr:nvSpPr>
      <xdr:spPr>
        <a:xfrm>
          <a:off x="13436111" y="628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143285</xdr:rowOff>
    </xdr:from>
    <xdr:to>
      <xdr:col>18</xdr:col>
      <xdr:colOff>492125</xdr:colOff>
      <xdr:row>38</xdr:row>
      <xdr:rowOff>73435</xdr:rowOff>
    </xdr:to>
    <xdr:sp macro="" textlink="">
      <xdr:nvSpPr>
        <xdr:cNvPr id="537" name="フローチャート : 判断 536"/>
        <xdr:cNvSpPr/>
      </xdr:nvSpPr>
      <xdr:spPr>
        <a:xfrm>
          <a:off x="12763500" y="648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89962</xdr:rowOff>
    </xdr:from>
    <xdr:ext cx="534377" cy="259045"/>
    <xdr:sp macro="" textlink="">
      <xdr:nvSpPr>
        <xdr:cNvPr id="538" name="テキスト ボックス 537"/>
        <xdr:cNvSpPr txBox="1"/>
      </xdr:nvSpPr>
      <xdr:spPr>
        <a:xfrm>
          <a:off x="12547111" y="62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47567</xdr:rowOff>
    </xdr:from>
    <xdr:to>
      <xdr:col>23</xdr:col>
      <xdr:colOff>568325</xdr:colOff>
      <xdr:row>38</xdr:row>
      <xdr:rowOff>149167</xdr:rowOff>
    </xdr:to>
    <xdr:sp macro="" textlink="">
      <xdr:nvSpPr>
        <xdr:cNvPr id="544" name="円/楕円 543"/>
        <xdr:cNvSpPr/>
      </xdr:nvSpPr>
      <xdr:spPr>
        <a:xfrm>
          <a:off x="16268700" y="65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133944</xdr:rowOff>
    </xdr:from>
    <xdr:ext cx="534377" cy="259045"/>
    <xdr:sp macro="" textlink="">
      <xdr:nvSpPr>
        <xdr:cNvPr id="545" name="消防費該当値テキスト"/>
        <xdr:cNvSpPr txBox="1"/>
      </xdr:nvSpPr>
      <xdr:spPr>
        <a:xfrm>
          <a:off x="16370300" y="64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61152</xdr:rowOff>
    </xdr:from>
    <xdr:to>
      <xdr:col>22</xdr:col>
      <xdr:colOff>415925</xdr:colOff>
      <xdr:row>37</xdr:row>
      <xdr:rowOff>162753</xdr:rowOff>
    </xdr:to>
    <xdr:sp macro="" textlink="">
      <xdr:nvSpPr>
        <xdr:cNvPr id="546" name="円/楕円 545"/>
        <xdr:cNvSpPr/>
      </xdr:nvSpPr>
      <xdr:spPr>
        <a:xfrm>
          <a:off x="15430500" y="64048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7829</xdr:rowOff>
    </xdr:from>
    <xdr:ext cx="534377" cy="259045"/>
    <xdr:sp macro="" textlink="">
      <xdr:nvSpPr>
        <xdr:cNvPr id="547" name="テキスト ボックス 546"/>
        <xdr:cNvSpPr txBox="1"/>
      </xdr:nvSpPr>
      <xdr:spPr>
        <a:xfrm>
          <a:off x="15214111" y="61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161987</xdr:rowOff>
    </xdr:from>
    <xdr:to>
      <xdr:col>21</xdr:col>
      <xdr:colOff>212725</xdr:colOff>
      <xdr:row>38</xdr:row>
      <xdr:rowOff>92137</xdr:rowOff>
    </xdr:to>
    <xdr:sp macro="" textlink="">
      <xdr:nvSpPr>
        <xdr:cNvPr id="548" name="円/楕円 547"/>
        <xdr:cNvSpPr/>
      </xdr:nvSpPr>
      <xdr:spPr>
        <a:xfrm>
          <a:off x="14541500" y="65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83264</xdr:rowOff>
    </xdr:from>
    <xdr:ext cx="534377" cy="259045"/>
    <xdr:sp macro="" textlink="">
      <xdr:nvSpPr>
        <xdr:cNvPr id="549" name="テキスト ボックス 548"/>
        <xdr:cNvSpPr txBox="1"/>
      </xdr:nvSpPr>
      <xdr:spPr>
        <a:xfrm>
          <a:off x="14325111" y="65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78809</xdr:rowOff>
    </xdr:from>
    <xdr:to>
      <xdr:col>20</xdr:col>
      <xdr:colOff>9525</xdr:colOff>
      <xdr:row>39</xdr:row>
      <xdr:rowOff>8959</xdr:rowOff>
    </xdr:to>
    <xdr:sp macro="" textlink="">
      <xdr:nvSpPr>
        <xdr:cNvPr id="550" name="円/楕円 549"/>
        <xdr:cNvSpPr/>
      </xdr:nvSpPr>
      <xdr:spPr>
        <a:xfrm>
          <a:off x="13652500" y="65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86</xdr:rowOff>
    </xdr:from>
    <xdr:ext cx="534377" cy="259045"/>
    <xdr:sp macro="" textlink="">
      <xdr:nvSpPr>
        <xdr:cNvPr id="551" name="テキスト ボックス 550"/>
        <xdr:cNvSpPr txBox="1"/>
      </xdr:nvSpPr>
      <xdr:spPr>
        <a:xfrm>
          <a:off x="13436111" y="66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148249</xdr:rowOff>
    </xdr:from>
    <xdr:to>
      <xdr:col>18</xdr:col>
      <xdr:colOff>492125</xdr:colOff>
      <xdr:row>38</xdr:row>
      <xdr:rowOff>78399</xdr:rowOff>
    </xdr:to>
    <xdr:sp macro="" textlink="">
      <xdr:nvSpPr>
        <xdr:cNvPr id="552" name="円/楕円 551"/>
        <xdr:cNvSpPr/>
      </xdr:nvSpPr>
      <xdr:spPr>
        <a:xfrm>
          <a:off x="12763500" y="64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69526</xdr:rowOff>
    </xdr:from>
    <xdr:ext cx="534377" cy="259045"/>
    <xdr:sp macro="" textlink="">
      <xdr:nvSpPr>
        <xdr:cNvPr id="553" name="テキスト ボックス 552"/>
        <xdr:cNvSpPr txBox="1"/>
      </xdr:nvSpPr>
      <xdr:spPr>
        <a:xfrm>
          <a:off x="12547111" y="65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28797</xdr:rowOff>
    </xdr:from>
    <xdr:to>
      <xdr:col>23</xdr:col>
      <xdr:colOff>517525</xdr:colOff>
      <xdr:row>58</xdr:row>
      <xdr:rowOff>79132</xdr:rowOff>
    </xdr:to>
    <xdr:cxnSp macro="">
      <xdr:nvCxnSpPr>
        <xdr:cNvPr id="585" name="直線コネクタ 584"/>
        <xdr:cNvCxnSpPr/>
      </xdr:nvCxnSpPr>
      <xdr:spPr>
        <a:xfrm flipV="1">
          <a:off x="15481300" y="9972897"/>
          <a:ext cx="838200" cy="5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79132</xdr:rowOff>
    </xdr:from>
    <xdr:to>
      <xdr:col>22</xdr:col>
      <xdr:colOff>365125</xdr:colOff>
      <xdr:row>58</xdr:row>
      <xdr:rowOff>139831</xdr:rowOff>
    </xdr:to>
    <xdr:cxnSp macro="">
      <xdr:nvCxnSpPr>
        <xdr:cNvPr id="588" name="直線コネクタ 587"/>
        <xdr:cNvCxnSpPr/>
      </xdr:nvCxnSpPr>
      <xdr:spPr>
        <a:xfrm flipV="1">
          <a:off x="14592300" y="10023232"/>
          <a:ext cx="889000" cy="6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39326</xdr:rowOff>
    </xdr:from>
    <xdr:to>
      <xdr:col>22</xdr:col>
      <xdr:colOff>415925</xdr:colOff>
      <xdr:row>56</xdr:row>
      <xdr:rowOff>140926</xdr:rowOff>
    </xdr:to>
    <xdr:sp macro="" textlink="">
      <xdr:nvSpPr>
        <xdr:cNvPr id="589" name="フローチャート : 判断 588"/>
        <xdr:cNvSpPr/>
      </xdr:nvSpPr>
      <xdr:spPr>
        <a:xfrm>
          <a:off x="15430500" y="96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157453</xdr:rowOff>
    </xdr:from>
    <xdr:ext cx="534377" cy="259045"/>
    <xdr:sp macro="" textlink="">
      <xdr:nvSpPr>
        <xdr:cNvPr id="590" name="テキスト ボックス 589"/>
        <xdr:cNvSpPr txBox="1"/>
      </xdr:nvSpPr>
      <xdr:spPr>
        <a:xfrm>
          <a:off x="15214111" y="94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139831</xdr:rowOff>
    </xdr:from>
    <xdr:to>
      <xdr:col>21</xdr:col>
      <xdr:colOff>161925</xdr:colOff>
      <xdr:row>59</xdr:row>
      <xdr:rowOff>59113</xdr:rowOff>
    </xdr:to>
    <xdr:cxnSp macro="">
      <xdr:nvCxnSpPr>
        <xdr:cNvPr id="591" name="直線コネクタ 590"/>
        <xdr:cNvCxnSpPr/>
      </xdr:nvCxnSpPr>
      <xdr:spPr>
        <a:xfrm flipV="1">
          <a:off x="13703300" y="10083931"/>
          <a:ext cx="889000" cy="9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7388</xdr:rowOff>
    </xdr:from>
    <xdr:to>
      <xdr:col>21</xdr:col>
      <xdr:colOff>212725</xdr:colOff>
      <xdr:row>57</xdr:row>
      <xdr:rowOff>108988</xdr:rowOff>
    </xdr:to>
    <xdr:sp macro="" textlink="">
      <xdr:nvSpPr>
        <xdr:cNvPr id="592" name="フローチャート : 判断 591"/>
        <xdr:cNvSpPr/>
      </xdr:nvSpPr>
      <xdr:spPr>
        <a:xfrm>
          <a:off x="14541500" y="978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125515</xdr:rowOff>
    </xdr:from>
    <xdr:ext cx="534377" cy="259045"/>
    <xdr:sp macro="" textlink="">
      <xdr:nvSpPr>
        <xdr:cNvPr id="593" name="テキスト ボックス 592"/>
        <xdr:cNvSpPr txBox="1"/>
      </xdr:nvSpPr>
      <xdr:spPr>
        <a:xfrm>
          <a:off x="14325111" y="95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59113</xdr:rowOff>
    </xdr:from>
    <xdr:to>
      <xdr:col>19</xdr:col>
      <xdr:colOff>644525</xdr:colOff>
      <xdr:row>59</xdr:row>
      <xdr:rowOff>74288</xdr:rowOff>
    </xdr:to>
    <xdr:cxnSp macro="">
      <xdr:nvCxnSpPr>
        <xdr:cNvPr id="594" name="直線コネクタ 593"/>
        <xdr:cNvCxnSpPr/>
      </xdr:nvCxnSpPr>
      <xdr:spPr>
        <a:xfrm flipV="1">
          <a:off x="12814300" y="10174663"/>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123473</xdr:rowOff>
    </xdr:from>
    <xdr:to>
      <xdr:col>20</xdr:col>
      <xdr:colOff>9525</xdr:colOff>
      <xdr:row>57</xdr:row>
      <xdr:rowOff>53623</xdr:rowOff>
    </xdr:to>
    <xdr:sp macro="" textlink="">
      <xdr:nvSpPr>
        <xdr:cNvPr id="595" name="フローチャート : 判断 594"/>
        <xdr:cNvSpPr/>
      </xdr:nvSpPr>
      <xdr:spPr>
        <a:xfrm>
          <a:off x="13652500" y="97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70150</xdr:rowOff>
    </xdr:from>
    <xdr:ext cx="534377" cy="259045"/>
    <xdr:sp macro="" textlink="">
      <xdr:nvSpPr>
        <xdr:cNvPr id="596" name="テキスト ボックス 595"/>
        <xdr:cNvSpPr txBox="1"/>
      </xdr:nvSpPr>
      <xdr:spPr>
        <a:xfrm>
          <a:off x="13436111" y="94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154932</xdr:rowOff>
    </xdr:from>
    <xdr:to>
      <xdr:col>18</xdr:col>
      <xdr:colOff>492125</xdr:colOff>
      <xdr:row>57</xdr:row>
      <xdr:rowOff>85082</xdr:rowOff>
    </xdr:to>
    <xdr:sp macro="" textlink="">
      <xdr:nvSpPr>
        <xdr:cNvPr id="597" name="フローチャート : 判断 596"/>
        <xdr:cNvSpPr/>
      </xdr:nvSpPr>
      <xdr:spPr>
        <a:xfrm>
          <a:off x="12763500" y="97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101609</xdr:rowOff>
    </xdr:from>
    <xdr:ext cx="534377" cy="259045"/>
    <xdr:sp macro="" textlink="">
      <xdr:nvSpPr>
        <xdr:cNvPr id="598" name="テキスト ボックス 597"/>
        <xdr:cNvSpPr txBox="1"/>
      </xdr:nvSpPr>
      <xdr:spPr>
        <a:xfrm>
          <a:off x="12547111" y="953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149447</xdr:rowOff>
    </xdr:from>
    <xdr:to>
      <xdr:col>23</xdr:col>
      <xdr:colOff>568325</xdr:colOff>
      <xdr:row>58</xdr:row>
      <xdr:rowOff>79597</xdr:rowOff>
    </xdr:to>
    <xdr:sp macro="" textlink="">
      <xdr:nvSpPr>
        <xdr:cNvPr id="604" name="円/楕円 603"/>
        <xdr:cNvSpPr/>
      </xdr:nvSpPr>
      <xdr:spPr>
        <a:xfrm>
          <a:off x="16268700" y="99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127874</xdr:rowOff>
    </xdr:from>
    <xdr:ext cx="534377" cy="259045"/>
    <xdr:sp macro="" textlink="">
      <xdr:nvSpPr>
        <xdr:cNvPr id="605" name="教育費該当値テキスト"/>
        <xdr:cNvSpPr txBox="1"/>
      </xdr:nvSpPr>
      <xdr:spPr>
        <a:xfrm>
          <a:off x="16370300" y="99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28332</xdr:rowOff>
    </xdr:from>
    <xdr:to>
      <xdr:col>22</xdr:col>
      <xdr:colOff>415925</xdr:colOff>
      <xdr:row>58</xdr:row>
      <xdr:rowOff>129932</xdr:rowOff>
    </xdr:to>
    <xdr:sp macro="" textlink="">
      <xdr:nvSpPr>
        <xdr:cNvPr id="606" name="円/楕円 605"/>
        <xdr:cNvSpPr/>
      </xdr:nvSpPr>
      <xdr:spPr>
        <a:xfrm>
          <a:off x="15430500" y="997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121059</xdr:rowOff>
    </xdr:from>
    <xdr:ext cx="534377" cy="259045"/>
    <xdr:sp macro="" textlink="">
      <xdr:nvSpPr>
        <xdr:cNvPr id="607" name="テキスト ボックス 606"/>
        <xdr:cNvSpPr txBox="1"/>
      </xdr:nvSpPr>
      <xdr:spPr>
        <a:xfrm>
          <a:off x="15214111" y="100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89031</xdr:rowOff>
    </xdr:from>
    <xdr:to>
      <xdr:col>21</xdr:col>
      <xdr:colOff>212725</xdr:colOff>
      <xdr:row>59</xdr:row>
      <xdr:rowOff>19181</xdr:rowOff>
    </xdr:to>
    <xdr:sp macro="" textlink="">
      <xdr:nvSpPr>
        <xdr:cNvPr id="608" name="円/楕円 607"/>
        <xdr:cNvSpPr/>
      </xdr:nvSpPr>
      <xdr:spPr>
        <a:xfrm>
          <a:off x="14541500" y="1003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10308</xdr:rowOff>
    </xdr:from>
    <xdr:ext cx="534377" cy="259045"/>
    <xdr:sp macro="" textlink="">
      <xdr:nvSpPr>
        <xdr:cNvPr id="609" name="テキスト ボックス 608"/>
        <xdr:cNvSpPr txBox="1"/>
      </xdr:nvSpPr>
      <xdr:spPr>
        <a:xfrm>
          <a:off x="14325111" y="101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41,988</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8313</xdr:rowOff>
    </xdr:from>
    <xdr:to>
      <xdr:col>20</xdr:col>
      <xdr:colOff>9525</xdr:colOff>
      <xdr:row>59</xdr:row>
      <xdr:rowOff>109913</xdr:rowOff>
    </xdr:to>
    <xdr:sp macro="" textlink="">
      <xdr:nvSpPr>
        <xdr:cNvPr id="610" name="円/楕円 609"/>
        <xdr:cNvSpPr/>
      </xdr:nvSpPr>
      <xdr:spPr>
        <a:xfrm>
          <a:off x="13652500" y="101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101040</xdr:rowOff>
    </xdr:from>
    <xdr:ext cx="534377" cy="259045"/>
    <xdr:sp macro="" textlink="">
      <xdr:nvSpPr>
        <xdr:cNvPr id="611" name="テキスト ボックス 610"/>
        <xdr:cNvSpPr txBox="1"/>
      </xdr:nvSpPr>
      <xdr:spPr>
        <a:xfrm>
          <a:off x="13436111" y="102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33,653</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23488</xdr:rowOff>
    </xdr:from>
    <xdr:to>
      <xdr:col>18</xdr:col>
      <xdr:colOff>492125</xdr:colOff>
      <xdr:row>59</xdr:row>
      <xdr:rowOff>125088</xdr:rowOff>
    </xdr:to>
    <xdr:sp macro="" textlink="">
      <xdr:nvSpPr>
        <xdr:cNvPr id="612" name="円/楕円 611"/>
        <xdr:cNvSpPr/>
      </xdr:nvSpPr>
      <xdr:spPr>
        <a:xfrm>
          <a:off x="12763500" y="101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116215</xdr:rowOff>
    </xdr:from>
    <xdr:ext cx="534377" cy="259045"/>
    <xdr:sp macro="" textlink="">
      <xdr:nvSpPr>
        <xdr:cNvPr id="613" name="テキスト ボックス 612"/>
        <xdr:cNvSpPr txBox="1"/>
      </xdr:nvSpPr>
      <xdr:spPr>
        <a:xfrm>
          <a:off x="12547111" y="1023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24623</xdr:rowOff>
    </xdr:from>
    <xdr:to>
      <xdr:col>23</xdr:col>
      <xdr:colOff>517525</xdr:colOff>
      <xdr:row>78</xdr:row>
      <xdr:rowOff>25400</xdr:rowOff>
    </xdr:to>
    <xdr:cxnSp macro="">
      <xdr:nvCxnSpPr>
        <xdr:cNvPr id="638" name="直線コネクタ 637"/>
        <xdr:cNvCxnSpPr/>
      </xdr:nvCxnSpPr>
      <xdr:spPr>
        <a:xfrm>
          <a:off x="15481300" y="1339772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23960</xdr:rowOff>
    </xdr:from>
    <xdr:to>
      <xdr:col>22</xdr:col>
      <xdr:colOff>365125</xdr:colOff>
      <xdr:row>78</xdr:row>
      <xdr:rowOff>24623</xdr:rowOff>
    </xdr:to>
    <xdr:cxnSp macro="">
      <xdr:nvCxnSpPr>
        <xdr:cNvPr id="641" name="直線コネクタ 640"/>
        <xdr:cNvCxnSpPr/>
      </xdr:nvCxnSpPr>
      <xdr:spPr>
        <a:xfrm>
          <a:off x="14592300" y="13397060"/>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55119</xdr:rowOff>
    </xdr:from>
    <xdr:to>
      <xdr:col>22</xdr:col>
      <xdr:colOff>415925</xdr:colOff>
      <xdr:row>77</xdr:row>
      <xdr:rowOff>156719</xdr:rowOff>
    </xdr:to>
    <xdr:sp macro="" textlink="">
      <xdr:nvSpPr>
        <xdr:cNvPr id="642" name="フローチャート : 判断 641"/>
        <xdr:cNvSpPr/>
      </xdr:nvSpPr>
      <xdr:spPr>
        <a:xfrm>
          <a:off x="15430500" y="132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1796</xdr:rowOff>
    </xdr:from>
    <xdr:ext cx="534377" cy="259045"/>
    <xdr:sp macro="" textlink="">
      <xdr:nvSpPr>
        <xdr:cNvPr id="643" name="テキスト ボックス 642"/>
        <xdr:cNvSpPr txBox="1"/>
      </xdr:nvSpPr>
      <xdr:spPr>
        <a:xfrm>
          <a:off x="15214111" y="130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23960</xdr:rowOff>
    </xdr:from>
    <xdr:to>
      <xdr:col>21</xdr:col>
      <xdr:colOff>161925</xdr:colOff>
      <xdr:row>78</xdr:row>
      <xdr:rowOff>25068</xdr:rowOff>
    </xdr:to>
    <xdr:cxnSp macro="">
      <xdr:nvCxnSpPr>
        <xdr:cNvPr id="644" name="直線コネクタ 643"/>
        <xdr:cNvCxnSpPr/>
      </xdr:nvCxnSpPr>
      <xdr:spPr>
        <a:xfrm flipV="1">
          <a:off x="13703300" y="13397060"/>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46478</xdr:rowOff>
    </xdr:from>
    <xdr:to>
      <xdr:col>21</xdr:col>
      <xdr:colOff>212725</xdr:colOff>
      <xdr:row>77</xdr:row>
      <xdr:rowOff>148078</xdr:rowOff>
    </xdr:to>
    <xdr:sp macro="" textlink="">
      <xdr:nvSpPr>
        <xdr:cNvPr id="645" name="フローチャート : 判断 644"/>
        <xdr:cNvSpPr/>
      </xdr:nvSpPr>
      <xdr:spPr>
        <a:xfrm>
          <a:off x="14541500" y="1324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164605</xdr:rowOff>
    </xdr:from>
    <xdr:ext cx="534377" cy="259045"/>
    <xdr:sp macro="" textlink="">
      <xdr:nvSpPr>
        <xdr:cNvPr id="646" name="テキスト ボックス 645"/>
        <xdr:cNvSpPr txBox="1"/>
      </xdr:nvSpPr>
      <xdr:spPr>
        <a:xfrm>
          <a:off x="14325111" y="130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25068</xdr:rowOff>
    </xdr:from>
    <xdr:to>
      <xdr:col>19</xdr:col>
      <xdr:colOff>644525</xdr:colOff>
      <xdr:row>78</xdr:row>
      <xdr:rowOff>25400</xdr:rowOff>
    </xdr:to>
    <xdr:cxnSp macro="">
      <xdr:nvCxnSpPr>
        <xdr:cNvPr id="647" name="直線コネクタ 646"/>
        <xdr:cNvCxnSpPr/>
      </xdr:nvCxnSpPr>
      <xdr:spPr>
        <a:xfrm flipV="1">
          <a:off x="12814300" y="13398168"/>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67058</xdr:rowOff>
    </xdr:from>
    <xdr:to>
      <xdr:col>20</xdr:col>
      <xdr:colOff>9525</xdr:colOff>
      <xdr:row>77</xdr:row>
      <xdr:rowOff>168658</xdr:rowOff>
    </xdr:to>
    <xdr:sp macro="" textlink="">
      <xdr:nvSpPr>
        <xdr:cNvPr id="648" name="フローチャート : 判断 647"/>
        <xdr:cNvSpPr/>
      </xdr:nvSpPr>
      <xdr:spPr>
        <a:xfrm>
          <a:off x="13652500" y="1326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13735</xdr:rowOff>
    </xdr:from>
    <xdr:ext cx="534377" cy="259045"/>
    <xdr:sp macro="" textlink="">
      <xdr:nvSpPr>
        <xdr:cNvPr id="649" name="テキスト ボックス 648"/>
        <xdr:cNvSpPr txBox="1"/>
      </xdr:nvSpPr>
      <xdr:spPr>
        <a:xfrm>
          <a:off x="13436111" y="130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8472</xdr:rowOff>
    </xdr:from>
    <xdr:to>
      <xdr:col>18</xdr:col>
      <xdr:colOff>492125</xdr:colOff>
      <xdr:row>77</xdr:row>
      <xdr:rowOff>110072</xdr:rowOff>
    </xdr:to>
    <xdr:sp macro="" textlink="">
      <xdr:nvSpPr>
        <xdr:cNvPr id="650" name="フローチャート : 判断 649"/>
        <xdr:cNvSpPr/>
      </xdr:nvSpPr>
      <xdr:spPr>
        <a:xfrm>
          <a:off x="12763500" y="1321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126599</xdr:rowOff>
    </xdr:from>
    <xdr:ext cx="534377" cy="259045"/>
    <xdr:sp macro="" textlink="">
      <xdr:nvSpPr>
        <xdr:cNvPr id="651" name="テキスト ボックス 650"/>
        <xdr:cNvSpPr txBox="1"/>
      </xdr:nvSpPr>
      <xdr:spPr>
        <a:xfrm>
          <a:off x="12547111" y="12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7" name="円/楕円 65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106035</xdr:rowOff>
    </xdr:from>
    <xdr:ext cx="249299" cy="259045"/>
    <xdr:sp macro="" textlink="">
      <xdr:nvSpPr>
        <xdr:cNvPr id="658" name="災害復旧費該当値テキスト"/>
        <xdr:cNvSpPr txBox="1"/>
      </xdr:nvSpPr>
      <xdr:spPr>
        <a:xfrm>
          <a:off x="16370300" y="1330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145273</xdr:rowOff>
    </xdr:from>
    <xdr:to>
      <xdr:col>22</xdr:col>
      <xdr:colOff>415925</xdr:colOff>
      <xdr:row>78</xdr:row>
      <xdr:rowOff>75423</xdr:rowOff>
    </xdr:to>
    <xdr:sp macro="" textlink="">
      <xdr:nvSpPr>
        <xdr:cNvPr id="659" name="円/楕円 658"/>
        <xdr:cNvSpPr/>
      </xdr:nvSpPr>
      <xdr:spPr>
        <a:xfrm>
          <a:off x="154305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66550</xdr:rowOff>
    </xdr:from>
    <xdr:ext cx="378565" cy="259045"/>
    <xdr:sp macro="" textlink="">
      <xdr:nvSpPr>
        <xdr:cNvPr id="660" name="テキスト ボックス 659"/>
        <xdr:cNvSpPr txBox="1"/>
      </xdr:nvSpPr>
      <xdr:spPr>
        <a:xfrm>
          <a:off x="15292017" y="1343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144610</xdr:rowOff>
    </xdr:from>
    <xdr:to>
      <xdr:col>21</xdr:col>
      <xdr:colOff>212725</xdr:colOff>
      <xdr:row>78</xdr:row>
      <xdr:rowOff>74760</xdr:rowOff>
    </xdr:to>
    <xdr:sp macro="" textlink="">
      <xdr:nvSpPr>
        <xdr:cNvPr id="661" name="円/楕円 660"/>
        <xdr:cNvSpPr/>
      </xdr:nvSpPr>
      <xdr:spPr>
        <a:xfrm>
          <a:off x="14541500" y="133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65887</xdr:rowOff>
    </xdr:from>
    <xdr:ext cx="378565" cy="259045"/>
    <xdr:sp macro="" textlink="">
      <xdr:nvSpPr>
        <xdr:cNvPr id="662" name="テキスト ボックス 661"/>
        <xdr:cNvSpPr txBox="1"/>
      </xdr:nvSpPr>
      <xdr:spPr>
        <a:xfrm>
          <a:off x="14403017" y="13438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145718</xdr:rowOff>
    </xdr:from>
    <xdr:to>
      <xdr:col>20</xdr:col>
      <xdr:colOff>9525</xdr:colOff>
      <xdr:row>78</xdr:row>
      <xdr:rowOff>75868</xdr:rowOff>
    </xdr:to>
    <xdr:sp macro="" textlink="">
      <xdr:nvSpPr>
        <xdr:cNvPr id="663" name="円/楕円 662"/>
        <xdr:cNvSpPr/>
      </xdr:nvSpPr>
      <xdr:spPr>
        <a:xfrm>
          <a:off x="13652500" y="133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66995</xdr:rowOff>
    </xdr:from>
    <xdr:ext cx="313932" cy="259045"/>
    <xdr:sp macro="" textlink="">
      <xdr:nvSpPr>
        <xdr:cNvPr id="664" name="テキスト ボックス 663"/>
        <xdr:cNvSpPr txBox="1"/>
      </xdr:nvSpPr>
      <xdr:spPr>
        <a:xfrm>
          <a:off x="13546333" y="13440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5" name="円/楕円 66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6" name="テキスト ボックス 665"/>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149323</xdr:rowOff>
    </xdr:from>
    <xdr:to>
      <xdr:col>23</xdr:col>
      <xdr:colOff>517525</xdr:colOff>
      <xdr:row>97</xdr:row>
      <xdr:rowOff>155245</xdr:rowOff>
    </xdr:to>
    <xdr:cxnSp macro="">
      <xdr:nvCxnSpPr>
        <xdr:cNvPr id="697" name="直線コネクタ 696"/>
        <xdr:cNvCxnSpPr/>
      </xdr:nvCxnSpPr>
      <xdr:spPr>
        <a:xfrm>
          <a:off x="15481300" y="16779973"/>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149323</xdr:rowOff>
    </xdr:from>
    <xdr:to>
      <xdr:col>22</xdr:col>
      <xdr:colOff>365125</xdr:colOff>
      <xdr:row>97</xdr:row>
      <xdr:rowOff>163409</xdr:rowOff>
    </xdr:to>
    <xdr:cxnSp macro="">
      <xdr:nvCxnSpPr>
        <xdr:cNvPr id="700" name="直線コネクタ 699"/>
        <xdr:cNvCxnSpPr/>
      </xdr:nvCxnSpPr>
      <xdr:spPr>
        <a:xfrm flipV="1">
          <a:off x="14592300" y="16779973"/>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79440</xdr:rowOff>
    </xdr:from>
    <xdr:to>
      <xdr:col>22</xdr:col>
      <xdr:colOff>415925</xdr:colOff>
      <xdr:row>97</xdr:row>
      <xdr:rowOff>9590</xdr:rowOff>
    </xdr:to>
    <xdr:sp macro="" textlink="">
      <xdr:nvSpPr>
        <xdr:cNvPr id="701" name="フローチャート : 判断 700"/>
        <xdr:cNvSpPr/>
      </xdr:nvSpPr>
      <xdr:spPr>
        <a:xfrm>
          <a:off x="15430500" y="165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26117</xdr:rowOff>
    </xdr:from>
    <xdr:ext cx="534377" cy="259045"/>
    <xdr:sp macro="" textlink="">
      <xdr:nvSpPr>
        <xdr:cNvPr id="702" name="テキスト ボックス 701"/>
        <xdr:cNvSpPr txBox="1"/>
      </xdr:nvSpPr>
      <xdr:spPr>
        <a:xfrm>
          <a:off x="15214111" y="163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163409</xdr:rowOff>
    </xdr:from>
    <xdr:to>
      <xdr:col>21</xdr:col>
      <xdr:colOff>161925</xdr:colOff>
      <xdr:row>98</xdr:row>
      <xdr:rowOff>3868</xdr:rowOff>
    </xdr:to>
    <xdr:cxnSp macro="">
      <xdr:nvCxnSpPr>
        <xdr:cNvPr id="703" name="直線コネクタ 702"/>
        <xdr:cNvCxnSpPr/>
      </xdr:nvCxnSpPr>
      <xdr:spPr>
        <a:xfrm flipV="1">
          <a:off x="13703300" y="16794059"/>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53108</xdr:rowOff>
    </xdr:from>
    <xdr:to>
      <xdr:col>21</xdr:col>
      <xdr:colOff>212725</xdr:colOff>
      <xdr:row>96</xdr:row>
      <xdr:rowOff>154708</xdr:rowOff>
    </xdr:to>
    <xdr:sp macro="" textlink="">
      <xdr:nvSpPr>
        <xdr:cNvPr id="704" name="フローチャート : 判断 703"/>
        <xdr:cNvSpPr/>
      </xdr:nvSpPr>
      <xdr:spPr>
        <a:xfrm>
          <a:off x="14541500" y="1651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171235</xdr:rowOff>
    </xdr:from>
    <xdr:ext cx="534377" cy="259045"/>
    <xdr:sp macro="" textlink="">
      <xdr:nvSpPr>
        <xdr:cNvPr id="705" name="テキスト ボックス 704"/>
        <xdr:cNvSpPr txBox="1"/>
      </xdr:nvSpPr>
      <xdr:spPr>
        <a:xfrm>
          <a:off x="14325111" y="1628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123056</xdr:rowOff>
    </xdr:from>
    <xdr:to>
      <xdr:col>19</xdr:col>
      <xdr:colOff>644525</xdr:colOff>
      <xdr:row>98</xdr:row>
      <xdr:rowOff>3868</xdr:rowOff>
    </xdr:to>
    <xdr:cxnSp macro="">
      <xdr:nvCxnSpPr>
        <xdr:cNvPr id="706" name="直線コネクタ 705"/>
        <xdr:cNvCxnSpPr/>
      </xdr:nvCxnSpPr>
      <xdr:spPr>
        <a:xfrm>
          <a:off x="12814300" y="16753706"/>
          <a:ext cx="889000" cy="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40295</xdr:rowOff>
    </xdr:from>
    <xdr:to>
      <xdr:col>20</xdr:col>
      <xdr:colOff>9525</xdr:colOff>
      <xdr:row>96</xdr:row>
      <xdr:rowOff>141895</xdr:rowOff>
    </xdr:to>
    <xdr:sp macro="" textlink="">
      <xdr:nvSpPr>
        <xdr:cNvPr id="707" name="フローチャート : 判断 706"/>
        <xdr:cNvSpPr/>
      </xdr:nvSpPr>
      <xdr:spPr>
        <a:xfrm>
          <a:off x="13652500" y="164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158422</xdr:rowOff>
    </xdr:from>
    <xdr:ext cx="534377" cy="259045"/>
    <xdr:sp macro="" textlink="">
      <xdr:nvSpPr>
        <xdr:cNvPr id="708" name="テキスト ボックス 707"/>
        <xdr:cNvSpPr txBox="1"/>
      </xdr:nvSpPr>
      <xdr:spPr>
        <a:xfrm>
          <a:off x="13436111" y="1627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69186</xdr:rowOff>
    </xdr:from>
    <xdr:to>
      <xdr:col>18</xdr:col>
      <xdr:colOff>492125</xdr:colOff>
      <xdr:row>96</xdr:row>
      <xdr:rowOff>170786</xdr:rowOff>
    </xdr:to>
    <xdr:sp macro="" textlink="">
      <xdr:nvSpPr>
        <xdr:cNvPr id="709" name="フローチャート : 判断 708"/>
        <xdr:cNvSpPr/>
      </xdr:nvSpPr>
      <xdr:spPr>
        <a:xfrm>
          <a:off x="12763500" y="1652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15863</xdr:rowOff>
    </xdr:from>
    <xdr:ext cx="534377" cy="259045"/>
    <xdr:sp macro="" textlink="">
      <xdr:nvSpPr>
        <xdr:cNvPr id="710" name="テキスト ボックス 709"/>
        <xdr:cNvSpPr txBox="1"/>
      </xdr:nvSpPr>
      <xdr:spPr>
        <a:xfrm>
          <a:off x="12547111" y="163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104445</xdr:rowOff>
    </xdr:from>
    <xdr:to>
      <xdr:col>23</xdr:col>
      <xdr:colOff>568325</xdr:colOff>
      <xdr:row>98</xdr:row>
      <xdr:rowOff>34595</xdr:rowOff>
    </xdr:to>
    <xdr:sp macro="" textlink="">
      <xdr:nvSpPr>
        <xdr:cNvPr id="716" name="円/楕円 715"/>
        <xdr:cNvSpPr/>
      </xdr:nvSpPr>
      <xdr:spPr>
        <a:xfrm>
          <a:off x="162687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19372</xdr:rowOff>
    </xdr:from>
    <xdr:ext cx="534377" cy="259045"/>
    <xdr:sp macro="" textlink="">
      <xdr:nvSpPr>
        <xdr:cNvPr id="717" name="公債費該当値テキスト"/>
        <xdr:cNvSpPr txBox="1"/>
      </xdr:nvSpPr>
      <xdr:spPr>
        <a:xfrm>
          <a:off x="16370300" y="166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98523</xdr:rowOff>
    </xdr:from>
    <xdr:to>
      <xdr:col>22</xdr:col>
      <xdr:colOff>415925</xdr:colOff>
      <xdr:row>98</xdr:row>
      <xdr:rowOff>28673</xdr:rowOff>
    </xdr:to>
    <xdr:sp macro="" textlink="">
      <xdr:nvSpPr>
        <xdr:cNvPr id="718" name="円/楕円 717"/>
        <xdr:cNvSpPr/>
      </xdr:nvSpPr>
      <xdr:spPr>
        <a:xfrm>
          <a:off x="15430500" y="167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19800</xdr:rowOff>
    </xdr:from>
    <xdr:ext cx="534377" cy="259045"/>
    <xdr:sp macro="" textlink="">
      <xdr:nvSpPr>
        <xdr:cNvPr id="719" name="テキスト ボックス 718"/>
        <xdr:cNvSpPr txBox="1"/>
      </xdr:nvSpPr>
      <xdr:spPr>
        <a:xfrm>
          <a:off x="15214111" y="1682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112609</xdr:rowOff>
    </xdr:from>
    <xdr:to>
      <xdr:col>21</xdr:col>
      <xdr:colOff>212725</xdr:colOff>
      <xdr:row>98</xdr:row>
      <xdr:rowOff>42759</xdr:rowOff>
    </xdr:to>
    <xdr:sp macro="" textlink="">
      <xdr:nvSpPr>
        <xdr:cNvPr id="720" name="円/楕円 719"/>
        <xdr:cNvSpPr/>
      </xdr:nvSpPr>
      <xdr:spPr>
        <a:xfrm>
          <a:off x="14541500" y="167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33886</xdr:rowOff>
    </xdr:from>
    <xdr:ext cx="534377" cy="259045"/>
    <xdr:sp macro="" textlink="">
      <xdr:nvSpPr>
        <xdr:cNvPr id="721" name="テキスト ボックス 720"/>
        <xdr:cNvSpPr txBox="1"/>
      </xdr:nvSpPr>
      <xdr:spPr>
        <a:xfrm>
          <a:off x="14325111" y="168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124518</xdr:rowOff>
    </xdr:from>
    <xdr:to>
      <xdr:col>20</xdr:col>
      <xdr:colOff>9525</xdr:colOff>
      <xdr:row>98</xdr:row>
      <xdr:rowOff>54668</xdr:rowOff>
    </xdr:to>
    <xdr:sp macro="" textlink="">
      <xdr:nvSpPr>
        <xdr:cNvPr id="722" name="円/楕円 721"/>
        <xdr:cNvSpPr/>
      </xdr:nvSpPr>
      <xdr:spPr>
        <a:xfrm>
          <a:off x="13652500" y="167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45795</xdr:rowOff>
    </xdr:from>
    <xdr:ext cx="534377" cy="259045"/>
    <xdr:sp macro="" textlink="">
      <xdr:nvSpPr>
        <xdr:cNvPr id="723" name="テキスト ボックス 722"/>
        <xdr:cNvSpPr txBox="1"/>
      </xdr:nvSpPr>
      <xdr:spPr>
        <a:xfrm>
          <a:off x="13436111" y="168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72256</xdr:rowOff>
    </xdr:from>
    <xdr:to>
      <xdr:col>18</xdr:col>
      <xdr:colOff>492125</xdr:colOff>
      <xdr:row>98</xdr:row>
      <xdr:rowOff>2406</xdr:rowOff>
    </xdr:to>
    <xdr:sp macro="" textlink="">
      <xdr:nvSpPr>
        <xdr:cNvPr id="724" name="円/楕円 723"/>
        <xdr:cNvSpPr/>
      </xdr:nvSpPr>
      <xdr:spPr>
        <a:xfrm>
          <a:off x="12763500" y="167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164983</xdr:rowOff>
    </xdr:from>
    <xdr:ext cx="534377" cy="259045"/>
    <xdr:sp macro="" textlink="">
      <xdr:nvSpPr>
        <xdr:cNvPr id="725" name="テキスト ボックス 724"/>
        <xdr:cNvSpPr txBox="1"/>
      </xdr:nvSpPr>
      <xdr:spPr>
        <a:xfrm>
          <a:off x="12547111" y="167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88392</xdr:rowOff>
    </xdr:from>
    <xdr:to>
      <xdr:col>31</xdr:col>
      <xdr:colOff>85725</xdr:colOff>
      <xdr:row>39</xdr:row>
      <xdr:rowOff>18542</xdr:rowOff>
    </xdr:to>
    <xdr:sp macro="" textlink="">
      <xdr:nvSpPr>
        <xdr:cNvPr id="758" name="フローチャート : 判断 757"/>
        <xdr:cNvSpPr/>
      </xdr:nvSpPr>
      <xdr:spPr>
        <a:xfrm>
          <a:off x="21272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35069</xdr:rowOff>
    </xdr:from>
    <xdr:ext cx="378565" cy="259045"/>
    <xdr:sp macro="" textlink="">
      <xdr:nvSpPr>
        <xdr:cNvPr id="759" name="テキスト ボックス 758"/>
        <xdr:cNvSpPr txBox="1"/>
      </xdr:nvSpPr>
      <xdr:spPr>
        <a:xfrm>
          <a:off x="21134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122047</xdr:rowOff>
    </xdr:from>
    <xdr:to>
      <xdr:col>29</xdr:col>
      <xdr:colOff>568325</xdr:colOff>
      <xdr:row>39</xdr:row>
      <xdr:rowOff>52197</xdr:rowOff>
    </xdr:to>
    <xdr:sp macro="" textlink="">
      <xdr:nvSpPr>
        <xdr:cNvPr id="761" name="フローチャート : 判断 760"/>
        <xdr:cNvSpPr/>
      </xdr:nvSpPr>
      <xdr:spPr>
        <a:xfrm>
          <a:off x="20383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68724</xdr:rowOff>
    </xdr:from>
    <xdr:ext cx="378565" cy="259045"/>
    <xdr:sp macro="" textlink="">
      <xdr:nvSpPr>
        <xdr:cNvPr id="762" name="テキスト ボックス 761"/>
        <xdr:cNvSpPr txBox="1"/>
      </xdr:nvSpPr>
      <xdr:spPr>
        <a:xfrm>
          <a:off x="20245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106172</xdr:rowOff>
    </xdr:from>
    <xdr:to>
      <xdr:col>28</xdr:col>
      <xdr:colOff>365125</xdr:colOff>
      <xdr:row>37</xdr:row>
      <xdr:rowOff>36322</xdr:rowOff>
    </xdr:to>
    <xdr:sp macro="" textlink="">
      <xdr:nvSpPr>
        <xdr:cNvPr id="764" name="フローチャート : 判断 763"/>
        <xdr:cNvSpPr/>
      </xdr:nvSpPr>
      <xdr:spPr>
        <a:xfrm>
          <a:off x="19494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52849</xdr:rowOff>
    </xdr:from>
    <xdr:ext cx="469744" cy="259045"/>
    <xdr:sp macro="" textlink="">
      <xdr:nvSpPr>
        <xdr:cNvPr id="765" name="テキスト ボックス 764"/>
        <xdr:cNvSpPr txBox="1"/>
      </xdr:nvSpPr>
      <xdr:spPr>
        <a:xfrm>
          <a:off x="19310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153797</xdr:rowOff>
    </xdr:from>
    <xdr:to>
      <xdr:col>27</xdr:col>
      <xdr:colOff>161925</xdr:colOff>
      <xdr:row>38</xdr:row>
      <xdr:rowOff>83947</xdr:rowOff>
    </xdr:to>
    <xdr:sp macro="" textlink="">
      <xdr:nvSpPr>
        <xdr:cNvPr id="766" name="フローチャート : 判断 765"/>
        <xdr:cNvSpPr/>
      </xdr:nvSpPr>
      <xdr:spPr>
        <a:xfrm>
          <a:off x="18605500" y="64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100474</xdr:rowOff>
    </xdr:from>
    <xdr:ext cx="469744" cy="259045"/>
    <xdr:sp macro="" textlink="">
      <xdr:nvSpPr>
        <xdr:cNvPr id="767" name="テキスト ボックス 766"/>
        <xdr:cNvSpPr txBox="1"/>
      </xdr:nvSpPr>
      <xdr:spPr>
        <a:xfrm>
          <a:off x="18421427"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mn-lt"/>
              <a:ea typeface="+mn-ea"/>
              <a:cs typeface="+mn-cs"/>
            </a:rPr>
            <a:t>公債費は、</a:t>
          </a:r>
          <a:r>
            <a:rPr kumimoji="1" lang="ja-JP" altLang="ja-JP" sz="1400">
              <a:solidFill>
                <a:schemeClr val="dk1"/>
              </a:solidFill>
              <a:latin typeface="+mn-lt"/>
              <a:ea typeface="+mn-ea"/>
              <a:cs typeface="+mn-cs"/>
            </a:rPr>
            <a:t>大型事業の抑制</a:t>
          </a:r>
          <a:r>
            <a:rPr kumimoji="1" lang="ja-JP" altLang="en-US" sz="1400">
              <a:solidFill>
                <a:schemeClr val="dk1"/>
              </a:solidFill>
              <a:latin typeface="+mn-lt"/>
              <a:ea typeface="+mn-ea"/>
              <a:cs typeface="+mn-cs"/>
            </a:rPr>
            <a:t>及び</a:t>
          </a:r>
          <a:r>
            <a:rPr kumimoji="1" lang="ja-JP" altLang="ja-JP" sz="1400">
              <a:solidFill>
                <a:schemeClr val="dk1"/>
              </a:solidFill>
              <a:latin typeface="+mn-lt"/>
              <a:ea typeface="+mn-ea"/>
              <a:cs typeface="+mn-cs"/>
            </a:rPr>
            <a:t>過去の大型事業の償還金の完済</a:t>
          </a:r>
          <a:r>
            <a:rPr kumimoji="1" lang="ja-JP" altLang="en-US" sz="1400">
              <a:solidFill>
                <a:schemeClr val="dk1"/>
              </a:solidFill>
              <a:latin typeface="+mn-lt"/>
              <a:ea typeface="+mn-ea"/>
              <a:cs typeface="+mn-cs"/>
            </a:rPr>
            <a:t>により、現在のところ類似団体と比較して低い状況が続いている。また、近年の人口増に伴う保育園及び学校の増改築事業及び保育園・学校における臨時職員賃金をはじめとする経費の増により、民生費及び教育費は増加傾向で推移しており、今後も増加傾向が続く見込みである。商</a:t>
          </a:r>
          <a:r>
            <a:rPr kumimoji="1" lang="ja-JP" altLang="en-US" sz="1400">
              <a:solidFill>
                <a:schemeClr val="dk1"/>
              </a:solidFill>
              <a:latin typeface="+mj-ea"/>
              <a:ea typeface="+mj-ea"/>
              <a:cs typeface="+mn-cs"/>
            </a:rPr>
            <a:t>工費は、</a:t>
          </a:r>
          <a:r>
            <a:rPr kumimoji="1" lang="en-US" altLang="ja-JP" sz="1400">
              <a:solidFill>
                <a:schemeClr val="dk1"/>
              </a:solidFill>
              <a:latin typeface="+mj-ea"/>
              <a:ea typeface="+mj-ea"/>
              <a:cs typeface="+mn-cs"/>
            </a:rPr>
            <a:t>27</a:t>
          </a:r>
          <a:r>
            <a:rPr kumimoji="1" lang="ja-JP" altLang="en-US" sz="1400">
              <a:solidFill>
                <a:schemeClr val="dk1"/>
              </a:solidFill>
              <a:latin typeface="+mj-ea"/>
              <a:ea typeface="+mj-ea"/>
              <a:cs typeface="+mn-cs"/>
            </a:rPr>
            <a:t>年度</a:t>
          </a:r>
          <a:r>
            <a:rPr kumimoji="1" lang="ja-JP" altLang="en-US" sz="1400">
              <a:solidFill>
                <a:schemeClr val="dk1"/>
              </a:solidFill>
              <a:latin typeface="+mn-lt"/>
              <a:ea typeface="+mn-ea"/>
              <a:cs typeface="+mn-cs"/>
            </a:rPr>
            <a:t>に工場用地の買収・造成事業があったため、一時的に大きく増加した。</a:t>
          </a:r>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n-ea"/>
              <a:ea typeface="+mn-ea"/>
              <a:cs typeface="+mn-cs"/>
            </a:rPr>
            <a:t>近年は</a:t>
          </a:r>
          <a:r>
            <a:rPr lang="ja-JP" altLang="en-US" sz="1400" b="0" i="0" baseline="0">
              <a:solidFill>
                <a:schemeClr val="dk1"/>
              </a:solidFill>
              <a:latin typeface="+mn-ea"/>
              <a:ea typeface="+mn-ea"/>
              <a:cs typeface="+mn-cs"/>
            </a:rPr>
            <a:t>大型事業を抑制し、基金の積み増しを行ってきており、実質単年度収支もプラスが続いていたが、最近は人口増による保育園、小学校の増改築工事等の大型事業が続いているため、財政状況が厳しくなってきている。財政調整基金残高、実質収支額、実質単年度収支とも、２年連続で前年度を下回った。財政状況に対して事務事業が過大・過少にならないよう調整を図り、健全な行財政運営となるよう努めたい。</a:t>
          </a:r>
          <a:endParaRPr lang="ja-JP" altLang="ja-JP" sz="14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一般会計等の実質赤字及び公営企業会計の資金不足は引き続き生じていない。公営企業会計は</a:t>
          </a:r>
          <a:r>
            <a:rPr lang="ja-JP" altLang="en-US" sz="1400" b="0" i="0" baseline="0">
              <a:solidFill>
                <a:schemeClr val="dk1"/>
              </a:solidFill>
              <a:latin typeface="+mn-lt"/>
              <a:ea typeface="+mn-ea"/>
              <a:cs typeface="+mn-cs"/>
            </a:rPr>
            <a:t>経営戦略を踏まえ、特別会計は保険料の改定なども視野に入れ、</a:t>
          </a:r>
          <a:r>
            <a:rPr lang="ja-JP" altLang="ja-JP" sz="1400" b="0" i="0" baseline="0">
              <a:solidFill>
                <a:schemeClr val="dk1"/>
              </a:solidFill>
              <a:latin typeface="+mn-lt"/>
              <a:ea typeface="+mn-ea"/>
              <a:cs typeface="+mn-cs"/>
            </a:rPr>
            <a:t>引き続き財政健全化に努めていく。</a:t>
          </a:r>
          <a:endParaRPr kumimoji="1"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6434070</v>
      </c>
      <c r="BO4" s="409"/>
      <c r="BP4" s="409"/>
      <c r="BQ4" s="409"/>
      <c r="BR4" s="409"/>
      <c r="BS4" s="409"/>
      <c r="BT4" s="409"/>
      <c r="BU4" s="410"/>
      <c r="BV4" s="408">
        <v>6312688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10.8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6049375</v>
      </c>
      <c r="BO5" s="414"/>
      <c r="BP5" s="414"/>
      <c r="BQ5" s="414"/>
      <c r="BR5" s="414"/>
      <c r="BS5" s="414"/>
      <c r="BT5" s="414"/>
      <c r="BU5" s="415"/>
      <c r="BV5" s="413">
        <v>5854286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75.400000000000006</v>
      </c>
      <c r="CU5" s="384"/>
      <c r="CV5" s="384"/>
      <c r="CW5" s="384"/>
      <c r="CX5" s="384"/>
      <c r="CY5" s="384"/>
      <c r="CZ5" s="384"/>
      <c r="DA5" s="385"/>
      <c r="DB5" s="383">
        <v>78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384695</v>
      </c>
      <c r="BO6" s="414"/>
      <c r="BP6" s="414"/>
      <c r="BQ6" s="414"/>
      <c r="BR6" s="414"/>
      <c r="BS6" s="414"/>
      <c r="BT6" s="414"/>
      <c r="BU6" s="415"/>
      <c r="BV6" s="413">
        <v>458402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81.2</v>
      </c>
      <c r="CU6" s="560"/>
      <c r="CV6" s="560"/>
      <c r="CW6" s="560"/>
      <c r="CX6" s="560"/>
      <c r="CY6" s="560"/>
      <c r="CZ6" s="560"/>
      <c r="DA6" s="561"/>
      <c r="DB6" s="559">
        <v>84.9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95278</v>
      </c>
      <c r="BO7" s="414"/>
      <c r="BP7" s="414"/>
      <c r="BQ7" s="414"/>
      <c r="BR7" s="414"/>
      <c r="BS7" s="414"/>
      <c r="BT7" s="414"/>
      <c r="BU7" s="415"/>
      <c r="BV7" s="413">
        <v>44348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3968480</v>
      </c>
      <c r="CU7" s="414"/>
      <c r="CV7" s="414"/>
      <c r="CW7" s="414"/>
      <c r="CX7" s="414"/>
      <c r="CY7" s="414"/>
      <c r="CZ7" s="414"/>
      <c r="DA7" s="415"/>
      <c r="DB7" s="413">
        <v>3850087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289417</v>
      </c>
      <c r="BO8" s="414"/>
      <c r="BP8" s="414"/>
      <c r="BQ8" s="414"/>
      <c r="BR8" s="414"/>
      <c r="BS8" s="414"/>
      <c r="BT8" s="414"/>
      <c r="BU8" s="415"/>
      <c r="BV8" s="413">
        <v>414054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0.57999999999999996</v>
      </c>
      <c r="CU8" s="523"/>
      <c r="CV8" s="523"/>
      <c r="CW8" s="523"/>
      <c r="CX8" s="523"/>
      <c r="CY8" s="523"/>
      <c r="CZ8" s="523"/>
      <c r="DA8" s="524"/>
      <c r="DB8" s="522">
        <v>0.57999999999999996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15063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-124637</v>
      </c>
      <c r="BO9" s="414"/>
      <c r="BP9" s="414"/>
      <c r="BQ9" s="414"/>
      <c r="BR9" s="414"/>
      <c r="BS9" s="414"/>
      <c r="BT9" s="414"/>
      <c r="BU9" s="415"/>
      <c r="BV9" s="413">
        <v>-72744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8.1</v>
      </c>
      <c r="CU9" s="384"/>
      <c r="CV9" s="384"/>
      <c r="CW9" s="384"/>
      <c r="CX9" s="384"/>
      <c r="CY9" s="384"/>
      <c r="CZ9" s="384"/>
      <c r="DA9" s="385"/>
      <c r="DB9" s="383">
        <v>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14543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54881</v>
      </c>
      <c r="BO10" s="414"/>
      <c r="BP10" s="414"/>
      <c r="BQ10" s="414"/>
      <c r="BR10" s="414"/>
      <c r="BS10" s="414"/>
      <c r="BT10" s="414"/>
      <c r="BU10" s="415"/>
      <c r="BV10" s="413">
        <v>104138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15155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120000</v>
      </c>
      <c r="BO12" s="414"/>
      <c r="BP12" s="414"/>
      <c r="BQ12" s="414"/>
      <c r="BR12" s="414"/>
      <c r="BS12" s="414"/>
      <c r="BT12" s="414"/>
      <c r="BU12" s="415"/>
      <c r="BV12" s="413">
        <v>200000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14861</v>
      </c>
      <c r="S13" s="515"/>
      <c r="T13" s="515"/>
      <c r="U13" s="515"/>
      <c r="V13" s="516"/>
      <c r="W13" s="502" t="s">
        <v>120</v>
      </c>
      <c r="X13" s="426"/>
      <c r="Y13" s="426"/>
      <c r="Z13" s="426"/>
      <c r="AA13" s="426"/>
      <c r="AB13" s="427"/>
      <c r="AC13" s="389">
        <v>545</v>
      </c>
      <c r="AD13" s="390"/>
      <c r="AE13" s="390"/>
      <c r="AF13" s="390"/>
      <c r="AG13" s="391"/>
      <c r="AH13" s="389">
        <v>645</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-189756</v>
      </c>
      <c r="BO13" s="414"/>
      <c r="BP13" s="414"/>
      <c r="BQ13" s="414"/>
      <c r="BR13" s="414"/>
      <c r="BS13" s="414"/>
      <c r="BT13" s="414"/>
      <c r="BU13" s="415"/>
      <c r="BV13" s="413">
        <v>-168606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5.4</v>
      </c>
      <c r="CU13" s="384"/>
      <c r="CV13" s="384"/>
      <c r="CW13" s="384"/>
      <c r="CX13" s="384"/>
      <c r="CY13" s="384"/>
      <c r="CZ13" s="384"/>
      <c r="DA13" s="385"/>
      <c r="DB13" s="383">
        <v>5.3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15103</v>
      </c>
      <c r="S14" s="515"/>
      <c r="T14" s="515"/>
      <c r="U14" s="515"/>
      <c r="V14" s="516"/>
      <c r="W14" s="517"/>
      <c r="X14" s="429"/>
      <c r="Y14" s="429"/>
      <c r="Z14" s="429"/>
      <c r="AA14" s="429"/>
      <c r="AB14" s="430"/>
      <c r="AC14" s="507">
        <v>7.5</v>
      </c>
      <c r="AD14" s="508"/>
      <c r="AE14" s="508"/>
      <c r="AF14" s="508"/>
      <c r="AG14" s="509"/>
      <c r="AH14" s="507">
        <v>8.8000000000000007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14798</v>
      </c>
      <c r="S15" s="515"/>
      <c r="T15" s="515"/>
      <c r="U15" s="515"/>
      <c r="V15" s="516"/>
      <c r="W15" s="502" t="s">
        <v>126</v>
      </c>
      <c r="X15" s="426"/>
      <c r="Y15" s="426"/>
      <c r="Z15" s="426"/>
      <c r="AA15" s="426"/>
      <c r="AB15" s="427"/>
      <c r="AC15" s="389">
        <v>2882</v>
      </c>
      <c r="AD15" s="390"/>
      <c r="AE15" s="390"/>
      <c r="AF15" s="390"/>
      <c r="AG15" s="391"/>
      <c r="AH15" s="389">
        <v>3085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1879389</v>
      </c>
      <c r="BO15" s="409"/>
      <c r="BP15" s="409"/>
      <c r="BQ15" s="409"/>
      <c r="BR15" s="409"/>
      <c r="BS15" s="409"/>
      <c r="BT15" s="409"/>
      <c r="BU15" s="410"/>
      <c r="BV15" s="408">
        <v>1751629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39.5</v>
      </c>
      <c r="AD16" s="508"/>
      <c r="AE16" s="508"/>
      <c r="AF16" s="508"/>
      <c r="AG16" s="509"/>
      <c r="AH16" s="507">
        <v>41.9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3175818</v>
      </c>
      <c r="BO16" s="414"/>
      <c r="BP16" s="414"/>
      <c r="BQ16" s="414"/>
      <c r="BR16" s="414"/>
      <c r="BS16" s="414"/>
      <c r="BT16" s="414"/>
      <c r="BU16" s="415"/>
      <c r="BV16" s="413">
        <v>3038293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3871</v>
      </c>
      <c r="AD17" s="390"/>
      <c r="AE17" s="390"/>
      <c r="AF17" s="390"/>
      <c r="AG17" s="391"/>
      <c r="AH17" s="389">
        <v>3582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2387227</v>
      </c>
      <c r="BO17" s="414"/>
      <c r="BP17" s="414"/>
      <c r="BQ17" s="414"/>
      <c r="BR17" s="414"/>
      <c r="BS17" s="414"/>
      <c r="BT17" s="414"/>
      <c r="BU17" s="415"/>
      <c r="BV17" s="413">
        <v>2237587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40.99</v>
      </c>
      <c r="M18" s="478"/>
      <c r="N18" s="478"/>
      <c r="O18" s="478"/>
      <c r="P18" s="478"/>
      <c r="Q18" s="478"/>
      <c r="R18" s="479"/>
      <c r="S18" s="479"/>
      <c r="T18" s="479"/>
      <c r="U18" s="479"/>
      <c r="V18" s="480"/>
      <c r="W18" s="494"/>
      <c r="X18" s="495"/>
      <c r="Y18" s="495"/>
      <c r="Z18" s="495"/>
      <c r="AA18" s="495"/>
      <c r="AB18" s="503"/>
      <c r="AC18" s="377">
        <v>53</v>
      </c>
      <c r="AD18" s="378"/>
      <c r="AE18" s="378"/>
      <c r="AF18" s="378"/>
      <c r="AG18" s="481"/>
      <c r="AH18" s="377">
        <v>48.6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3120419</v>
      </c>
      <c r="BO18" s="414"/>
      <c r="BP18" s="414"/>
      <c r="BQ18" s="414"/>
      <c r="BR18" s="414"/>
      <c r="BS18" s="414"/>
      <c r="BT18" s="414"/>
      <c r="BU18" s="415"/>
      <c r="BV18" s="413">
        <v>3161131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367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4896626</v>
      </c>
      <c r="BO19" s="414"/>
      <c r="BP19" s="414"/>
      <c r="BQ19" s="414"/>
      <c r="BR19" s="414"/>
      <c r="BS19" s="414"/>
      <c r="BT19" s="414"/>
      <c r="BU19" s="415"/>
      <c r="BV19" s="413">
        <v>5054587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5839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4694720</v>
      </c>
      <c r="BO23" s="414"/>
      <c r="BP23" s="414"/>
      <c r="BQ23" s="414"/>
      <c r="BR23" s="414"/>
      <c r="BS23" s="414"/>
      <c r="BT23" s="414"/>
      <c r="BU23" s="415"/>
      <c r="BV23" s="413">
        <v>4459637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7190</v>
      </c>
      <c r="R24" s="390"/>
      <c r="S24" s="390"/>
      <c r="T24" s="390"/>
      <c r="U24" s="390"/>
      <c r="V24" s="391"/>
      <c r="W24" s="455"/>
      <c r="X24" s="446"/>
      <c r="Y24" s="447"/>
      <c r="Z24" s="386" t="s">
        <v>150</v>
      </c>
      <c r="AA24" s="387"/>
      <c r="AB24" s="387"/>
      <c r="AC24" s="387"/>
      <c r="AD24" s="387"/>
      <c r="AE24" s="387"/>
      <c r="AF24" s="387"/>
      <c r="AG24" s="388"/>
      <c r="AH24" s="389">
        <v>134</v>
      </c>
      <c r="AI24" s="390"/>
      <c r="AJ24" s="390"/>
      <c r="AK24" s="390"/>
      <c r="AL24" s="391"/>
      <c r="AM24" s="389">
        <v>386054</v>
      </c>
      <c r="AN24" s="390"/>
      <c r="AO24" s="390"/>
      <c r="AP24" s="390"/>
      <c r="AQ24" s="390"/>
      <c r="AR24" s="391"/>
      <c r="AS24" s="389">
        <v>2881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3959052</v>
      </c>
      <c r="BO24" s="414"/>
      <c r="BP24" s="414"/>
      <c r="BQ24" s="414"/>
      <c r="BR24" s="414"/>
      <c r="BS24" s="414"/>
      <c r="BT24" s="414"/>
      <c r="BU24" s="415"/>
      <c r="BV24" s="413">
        <v>3916189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6110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418937</v>
      </c>
      <c r="BO25" s="409"/>
      <c r="BP25" s="409"/>
      <c r="BQ25" s="409"/>
      <c r="BR25" s="409"/>
      <c r="BS25" s="409"/>
      <c r="BT25" s="409"/>
      <c r="BU25" s="410"/>
      <c r="BV25" s="408">
        <v>439603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5200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9495</v>
      </c>
      <c r="AN26" s="390"/>
      <c r="AO26" s="390"/>
      <c r="AP26" s="390"/>
      <c r="AQ26" s="390"/>
      <c r="AR26" s="391"/>
      <c r="AS26" s="389">
        <v>3165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2950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2230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2246535</v>
      </c>
      <c r="BO28" s="409"/>
      <c r="BP28" s="409"/>
      <c r="BQ28" s="409"/>
      <c r="BR28" s="409"/>
      <c r="BS28" s="409"/>
      <c r="BT28" s="409"/>
      <c r="BU28" s="410"/>
      <c r="BV28" s="408">
        <v>2311654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8</v>
      </c>
      <c r="M29" s="390"/>
      <c r="N29" s="390"/>
      <c r="O29" s="390"/>
      <c r="P29" s="391"/>
      <c r="Q29" s="389">
        <v>2010</v>
      </c>
      <c r="R29" s="390"/>
      <c r="S29" s="390"/>
      <c r="T29" s="390"/>
      <c r="U29" s="390"/>
      <c r="V29" s="391"/>
      <c r="W29" s="456"/>
      <c r="X29" s="457"/>
      <c r="Y29" s="458"/>
      <c r="Z29" s="386" t="s">
        <v>166</v>
      </c>
      <c r="AA29" s="387"/>
      <c r="AB29" s="387"/>
      <c r="AC29" s="387"/>
      <c r="AD29" s="387"/>
      <c r="AE29" s="387"/>
      <c r="AF29" s="387"/>
      <c r="AG29" s="388"/>
      <c r="AH29" s="389">
        <v>134</v>
      </c>
      <c r="AI29" s="390"/>
      <c r="AJ29" s="390"/>
      <c r="AK29" s="390"/>
      <c r="AL29" s="391"/>
      <c r="AM29" s="389">
        <v>386054</v>
      </c>
      <c r="AN29" s="390"/>
      <c r="AO29" s="390"/>
      <c r="AP29" s="390"/>
      <c r="AQ29" s="390"/>
      <c r="AR29" s="391"/>
      <c r="AS29" s="389">
        <v>2881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158658</v>
      </c>
      <c r="BO29" s="414"/>
      <c r="BP29" s="414"/>
      <c r="BQ29" s="414"/>
      <c r="BR29" s="414"/>
      <c r="BS29" s="414"/>
      <c r="BT29" s="414"/>
      <c r="BU29" s="415"/>
      <c r="BV29" s="413">
        <v>158491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584942</v>
      </c>
      <c r="BO30" s="417"/>
      <c r="BP30" s="417"/>
      <c r="BQ30" s="417"/>
      <c r="BR30" s="417"/>
      <c r="BS30" s="417"/>
      <c r="BT30" s="417"/>
      <c r="BU30" s="418"/>
      <c r="BV30" s="416">
        <v>436793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上伊那広域連合（一般会計）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一般財団法人南箕輪村開発公社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上伊那広域連合（消防事業特別会計）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南箕輪村土地開発公社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長野県上伊那広域連合水道用水企業団</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長野県後期高齢者医療広域連合（一般会計）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長野県後期高齢者医療広域連合（医療事業会計）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伊那中央行政組合（一般会計）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伊那中央行政組合（病院事業会計）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伊北環境行政組合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長野県市町村総合事務組合（一般会計）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長野県市町村総合事務組合（公務災害補償特別会計）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524</v>
      </c>
      <c r="D34" s="1181"/>
      <c r="E34" s="1182"/>
      <c r="F34" s="32">
        <v>16.62</v>
      </c>
      <c r="G34" s="33">
        <v>17.73</v>
      </c>
      <c r="H34" s="33">
        <v>18.690000000000001</v>
      </c>
      <c r="I34" s="33">
        <v>19.010000000000002</v>
      </c>
      <c r="J34" s="34">
        <v>18.329999999999998</v>
      </c>
      <c r="K34" s="22"/>
      <c r="L34" s="22"/>
      <c r="M34" s="22"/>
      <c r="N34" s="22"/>
      <c r="O34" s="22"/>
      <c r="P34" s="22"/>
    </row>
    <row r="35" spans="1:16" ht="39" customHeight="1">
      <c r="A35" s="22"/>
      <c r="B35" s="35"/>
      <c r="C35" s="1175" t="s">
        <v>525</v>
      </c>
      <c r="D35" s="1176"/>
      <c r="E35" s="1177"/>
      <c r="F35" s="36">
        <v>10.69</v>
      </c>
      <c r="G35" s="37">
        <v>13.25</v>
      </c>
      <c r="H35" s="37">
        <v>12.52</v>
      </c>
      <c r="I35" s="37">
        <v>10.75</v>
      </c>
      <c r="J35" s="38">
        <v>7.29</v>
      </c>
      <c r="K35" s="22"/>
      <c r="L35" s="22"/>
      <c r="M35" s="22"/>
      <c r="N35" s="22"/>
      <c r="O35" s="22"/>
      <c r="P35" s="22"/>
    </row>
    <row r="36" spans="1:16" ht="39" customHeight="1">
      <c r="A36" s="22"/>
      <c r="B36" s="35"/>
      <c r="C36" s="1175" t="s">
        <v>526</v>
      </c>
      <c r="D36" s="1176"/>
      <c r="E36" s="1177"/>
      <c r="F36" s="36">
        <v>0.25</v>
      </c>
      <c r="G36" s="37">
        <v>0.59</v>
      </c>
      <c r="H36" s="37">
        <v>0.67</v>
      </c>
      <c r="I36" s="37">
        <v>0.73</v>
      </c>
      <c r="J36" s="38">
        <v>0.94</v>
      </c>
      <c r="K36" s="22"/>
      <c r="L36" s="22"/>
      <c r="M36" s="22"/>
      <c r="N36" s="22"/>
      <c r="O36" s="22"/>
      <c r="P36" s="22"/>
    </row>
    <row r="37" spans="1:16" ht="39" customHeight="1">
      <c r="A37" s="22"/>
      <c r="B37" s="35"/>
      <c r="C37" s="1175" t="s">
        <v>527</v>
      </c>
      <c r="D37" s="1176"/>
      <c r="E37" s="1177"/>
      <c r="F37" s="36">
        <v>2.93</v>
      </c>
      <c r="G37" s="37">
        <v>2.13</v>
      </c>
      <c r="H37" s="37">
        <v>1.76</v>
      </c>
      <c r="I37" s="37">
        <v>0.68</v>
      </c>
      <c r="J37" s="38">
        <v>0.66</v>
      </c>
      <c r="K37" s="22"/>
      <c r="L37" s="22"/>
      <c r="M37" s="22"/>
      <c r="N37" s="22"/>
      <c r="O37" s="22"/>
      <c r="P37" s="22"/>
    </row>
    <row r="38" spans="1:16" ht="39" customHeight="1">
      <c r="A38" s="22"/>
      <c r="B38" s="35"/>
      <c r="C38" s="1175" t="s">
        <v>528</v>
      </c>
      <c r="D38" s="1176"/>
      <c r="E38" s="1177"/>
      <c r="F38" s="36">
        <v>0.05</v>
      </c>
      <c r="G38" s="37">
        <v>0.06</v>
      </c>
      <c r="H38" s="37">
        <v>0.03</v>
      </c>
      <c r="I38" s="37">
        <v>0.04</v>
      </c>
      <c r="J38" s="38">
        <v>0.03</v>
      </c>
      <c r="K38" s="22"/>
      <c r="L38" s="22"/>
      <c r="M38" s="22"/>
      <c r="N38" s="22"/>
      <c r="O38" s="22"/>
      <c r="P38" s="22"/>
    </row>
    <row r="39" spans="1:16" ht="39" customHeight="1">
      <c r="A39" s="22"/>
      <c r="B39" s="35"/>
      <c r="C39" s="1175" t="s">
        <v>529</v>
      </c>
      <c r="D39" s="1176"/>
      <c r="E39" s="1177"/>
      <c r="F39" s="36">
        <v>0.33</v>
      </c>
      <c r="G39" s="37">
        <v>0.55000000000000004</v>
      </c>
      <c r="H39" s="37">
        <v>0.87</v>
      </c>
      <c r="I39" s="37">
        <v>0.39</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427</v>
      </c>
      <c r="L45" s="60">
        <v>372</v>
      </c>
      <c r="M45" s="60">
        <v>384</v>
      </c>
      <c r="N45" s="60">
        <v>406</v>
      </c>
      <c r="O45" s="61">
        <v>399</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255</v>
      </c>
      <c r="L48" s="64">
        <v>273</v>
      </c>
      <c r="M48" s="64">
        <v>274</v>
      </c>
      <c r="N48" s="64">
        <v>275</v>
      </c>
      <c r="O48" s="65">
        <v>279</v>
      </c>
      <c r="P48" s="48"/>
      <c r="Q48" s="48"/>
      <c r="R48" s="48"/>
      <c r="S48" s="48"/>
      <c r="T48" s="48"/>
      <c r="U48" s="48"/>
    </row>
    <row r="49" spans="1:21" ht="30.75" customHeight="1">
      <c r="A49" s="48"/>
      <c r="B49" s="1193"/>
      <c r="C49" s="1194"/>
      <c r="D49" s="62"/>
      <c r="E49" s="1185" t="s">
        <v>16</v>
      </c>
      <c r="F49" s="1185"/>
      <c r="G49" s="1185"/>
      <c r="H49" s="1185"/>
      <c r="I49" s="1185"/>
      <c r="J49" s="1186"/>
      <c r="K49" s="63">
        <v>84</v>
      </c>
      <c r="L49" s="64">
        <v>79</v>
      </c>
      <c r="M49" s="64">
        <v>89</v>
      </c>
      <c r="N49" s="64">
        <v>97</v>
      </c>
      <c r="O49" s="65">
        <v>100</v>
      </c>
      <c r="P49" s="48"/>
      <c r="Q49" s="48"/>
      <c r="R49" s="48"/>
      <c r="S49" s="48"/>
      <c r="T49" s="48"/>
      <c r="U49" s="48"/>
    </row>
    <row r="50" spans="1:21" ht="30.75" customHeight="1">
      <c r="A50" s="48"/>
      <c r="B50" s="1193"/>
      <c r="C50" s="1194"/>
      <c r="D50" s="62"/>
      <c r="E50" s="1185" t="s">
        <v>17</v>
      </c>
      <c r="F50" s="1185"/>
      <c r="G50" s="1185"/>
      <c r="H50" s="1185"/>
      <c r="I50" s="1185"/>
      <c r="J50" s="1186"/>
      <c r="K50" s="63">
        <v>16</v>
      </c>
      <c r="L50" s="64">
        <v>15</v>
      </c>
      <c r="M50" s="64">
        <v>14</v>
      </c>
      <c r="N50" s="64">
        <v>14</v>
      </c>
      <c r="O50" s="65">
        <v>6</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559</v>
      </c>
      <c r="L52" s="64">
        <v>578</v>
      </c>
      <c r="M52" s="64">
        <v>586</v>
      </c>
      <c r="N52" s="64">
        <v>610</v>
      </c>
      <c r="O52" s="65">
        <v>606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223</v>
      </c>
      <c r="L53" s="69">
        <v>161</v>
      </c>
      <c r="M53" s="69">
        <v>175</v>
      </c>
      <c r="N53" s="69">
        <v>182</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1" t="s">
        <v>24</v>
      </c>
      <c r="C41" s="1212"/>
      <c r="D41" s="81"/>
      <c r="E41" s="1213" t="s">
        <v>25</v>
      </c>
      <c r="F41" s="1213"/>
      <c r="G41" s="1213"/>
      <c r="H41" s="1214"/>
      <c r="I41" s="82">
        <v>4128</v>
      </c>
      <c r="J41" s="83">
        <v>4189</v>
      </c>
      <c r="K41" s="83">
        <v>4235</v>
      </c>
      <c r="L41" s="83">
        <v>4460</v>
      </c>
      <c r="M41" s="84">
        <v>4695</v>
      </c>
    </row>
    <row r="42" spans="2:13" ht="27.75" customHeight="1">
      <c r="B42" s="1201"/>
      <c r="C42" s="1202"/>
      <c r="D42" s="85"/>
      <c r="E42" s="1205" t="s">
        <v>26</v>
      </c>
      <c r="F42" s="1205"/>
      <c r="G42" s="1205"/>
      <c r="H42" s="1206"/>
      <c r="I42" s="86">
        <v>67</v>
      </c>
      <c r="J42" s="87">
        <v>52</v>
      </c>
      <c r="K42" s="87">
        <v>38</v>
      </c>
      <c r="L42" s="87">
        <v>23</v>
      </c>
      <c r="M42" s="88">
        <v>17</v>
      </c>
    </row>
    <row r="43" spans="2:13" ht="27.75" customHeight="1">
      <c r="B43" s="1201"/>
      <c r="C43" s="1202"/>
      <c r="D43" s="85"/>
      <c r="E43" s="1205" t="s">
        <v>27</v>
      </c>
      <c r="F43" s="1205"/>
      <c r="G43" s="1205"/>
      <c r="H43" s="1206"/>
      <c r="I43" s="86">
        <v>4513</v>
      </c>
      <c r="J43" s="87">
        <v>4154</v>
      </c>
      <c r="K43" s="87">
        <v>3840</v>
      </c>
      <c r="L43" s="87">
        <v>3674</v>
      </c>
      <c r="M43" s="88">
        <v>3457</v>
      </c>
    </row>
    <row r="44" spans="2:13" ht="27.75" customHeight="1">
      <c r="B44" s="1201"/>
      <c r="C44" s="1202"/>
      <c r="D44" s="85"/>
      <c r="E44" s="1205" t="s">
        <v>28</v>
      </c>
      <c r="F44" s="1205"/>
      <c r="G44" s="1205"/>
      <c r="H44" s="1206"/>
      <c r="I44" s="86">
        <v>589</v>
      </c>
      <c r="J44" s="87">
        <v>560</v>
      </c>
      <c r="K44" s="87">
        <v>540</v>
      </c>
      <c r="L44" s="87">
        <v>492</v>
      </c>
      <c r="M44" s="88">
        <v>472</v>
      </c>
    </row>
    <row r="45" spans="2:13" ht="27.75" customHeight="1">
      <c r="B45" s="1201"/>
      <c r="C45" s="1202"/>
      <c r="D45" s="85"/>
      <c r="E45" s="1205" t="s">
        <v>29</v>
      </c>
      <c r="F45" s="1205"/>
      <c r="G45" s="1205"/>
      <c r="H45" s="1206"/>
      <c r="I45" s="86">
        <v>855</v>
      </c>
      <c r="J45" s="87">
        <v>849</v>
      </c>
      <c r="K45" s="87">
        <v>842</v>
      </c>
      <c r="L45" s="87">
        <v>805</v>
      </c>
      <c r="M45" s="88">
        <v>770</v>
      </c>
    </row>
    <row r="46" spans="2:13" ht="27.75" customHeight="1">
      <c r="B46" s="1201"/>
      <c r="C46" s="1202"/>
      <c r="D46" s="85"/>
      <c r="E46" s="1205" t="s">
        <v>30</v>
      </c>
      <c r="F46" s="1205"/>
      <c r="G46" s="1205"/>
      <c r="H46" s="1206"/>
      <c r="I46" s="86">
        <v>110</v>
      </c>
      <c r="J46" s="87">
        <v>162</v>
      </c>
      <c r="K46" s="87">
        <v>139</v>
      </c>
      <c r="L46" s="87">
        <v>126</v>
      </c>
      <c r="M46" s="88">
        <v>121</v>
      </c>
    </row>
    <row r="47" spans="2:13" ht="27.75" customHeight="1">
      <c r="B47" s="1201"/>
      <c r="C47" s="1202"/>
      <c r="D47" s="85"/>
      <c r="E47" s="1205" t="s">
        <v>31</v>
      </c>
      <c r="F47" s="1205"/>
      <c r="G47" s="1205"/>
      <c r="H47" s="1206"/>
      <c r="I47" s="86" t="s">
        <v>477</v>
      </c>
      <c r="J47" s="87" t="s">
        <v>477</v>
      </c>
      <c r="K47" s="87" t="s">
        <v>477</v>
      </c>
      <c r="L47" s="87" t="s">
        <v>477</v>
      </c>
      <c r="M47" s="88" t="s">
        <v>477</v>
      </c>
    </row>
    <row r="48" spans="2:13" ht="27.75" customHeight="1">
      <c r="B48" s="1203"/>
      <c r="C48" s="1204"/>
      <c r="D48" s="85"/>
      <c r="E48" s="1205" t="s">
        <v>32</v>
      </c>
      <c r="F48" s="1205"/>
      <c r="G48" s="1205"/>
      <c r="H48" s="1206"/>
      <c r="I48" s="86" t="s">
        <v>477</v>
      </c>
      <c r="J48" s="87" t="s">
        <v>477</v>
      </c>
      <c r="K48" s="87" t="s">
        <v>477</v>
      </c>
      <c r="L48" s="87" t="s">
        <v>477</v>
      </c>
      <c r="M48" s="88" t="s">
        <v>477</v>
      </c>
    </row>
    <row r="49" spans="2:13" ht="27.75" customHeight="1">
      <c r="B49" s="1199" t="s">
        <v>33</v>
      </c>
      <c r="C49" s="1200"/>
      <c r="D49" s="89"/>
      <c r="E49" s="1205" t="s">
        <v>34</v>
      </c>
      <c r="F49" s="1205"/>
      <c r="G49" s="1205"/>
      <c r="H49" s="1206"/>
      <c r="I49" s="86">
        <v>2895</v>
      </c>
      <c r="J49" s="87">
        <v>2998</v>
      </c>
      <c r="K49" s="87">
        <v>3020</v>
      </c>
      <c r="L49" s="87">
        <v>3023</v>
      </c>
      <c r="M49" s="88">
        <v>3086</v>
      </c>
    </row>
    <row r="50" spans="2:13" ht="27.75" customHeight="1">
      <c r="B50" s="1201"/>
      <c r="C50" s="1202"/>
      <c r="D50" s="85"/>
      <c r="E50" s="1205" t="s">
        <v>35</v>
      </c>
      <c r="F50" s="1205"/>
      <c r="G50" s="1205"/>
      <c r="H50" s="1206"/>
      <c r="I50" s="86" t="s">
        <v>477</v>
      </c>
      <c r="J50" s="87" t="s">
        <v>477</v>
      </c>
      <c r="K50" s="87" t="s">
        <v>477</v>
      </c>
      <c r="L50" s="87" t="s">
        <v>477</v>
      </c>
      <c r="M50" s="88" t="s">
        <v>477</v>
      </c>
    </row>
    <row r="51" spans="2:13" ht="27.75" customHeight="1">
      <c r="B51" s="1203"/>
      <c r="C51" s="1204"/>
      <c r="D51" s="85"/>
      <c r="E51" s="1205" t="s">
        <v>36</v>
      </c>
      <c r="F51" s="1205"/>
      <c r="G51" s="1205"/>
      <c r="H51" s="1206"/>
      <c r="I51" s="86">
        <v>7210</v>
      </c>
      <c r="J51" s="87">
        <v>7131</v>
      </c>
      <c r="K51" s="87">
        <v>7034</v>
      </c>
      <c r="L51" s="87">
        <v>7182</v>
      </c>
      <c r="M51" s="88">
        <v>6989</v>
      </c>
    </row>
    <row r="52" spans="2:13" ht="27.75" customHeight="1" thickBot="1">
      <c r="B52" s="1207" t="s">
        <v>37</v>
      </c>
      <c r="C52" s="1208"/>
      <c r="D52" s="90"/>
      <c r="E52" s="1209" t="s">
        <v>38</v>
      </c>
      <c r="F52" s="1209"/>
      <c r="G52" s="1209"/>
      <c r="H52" s="1210"/>
      <c r="I52" s="91">
        <v>156</v>
      </c>
      <c r="J52" s="92">
        <v>-161</v>
      </c>
      <c r="K52" s="92">
        <v>-419</v>
      </c>
      <c r="L52" s="92">
        <v>-624</v>
      </c>
      <c r="M52" s="93">
        <v>-542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6"/>
      <c r="H50" s="1237"/>
      <c r="I50" s="1237"/>
      <c r="J50" s="1238"/>
      <c r="K50" s="354" t="s">
        <v>517</v>
      </c>
      <c r="L50" s="354" t="s">
        <v>518</v>
      </c>
      <c r="M50" s="354" t="s">
        <v>519</v>
      </c>
      <c r="N50" s="354" t="s">
        <v>520</v>
      </c>
      <c r="O50" s="354" t="s">
        <v>521</v>
      </c>
    </row>
    <row r="51" spans="1:17">
      <c r="B51" s="248"/>
      <c r="C51" s="244"/>
      <c r="D51" s="244"/>
      <c r="E51" s="244"/>
      <c r="F51" s="244"/>
      <c r="G51" s="1239" t="s">
        <v>556</v>
      </c>
      <c r="H51" s="1240"/>
      <c r="I51" s="1245" t="s">
        <v>557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559</v>
      </c>
      <c r="H55" s="1220"/>
      <c r="I55" s="1225" t="s">
        <v>557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558</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7" t="s">
        <v>563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6"/>
      <c r="H72" s="1237"/>
      <c r="I72" s="1237"/>
      <c r="J72" s="1238"/>
      <c r="K72" s="354" t="s">
        <v>517</v>
      </c>
      <c r="L72" s="354" t="s">
        <v>518</v>
      </c>
      <c r="M72" s="354" t="s">
        <v>519</v>
      </c>
      <c r="N72" s="354" t="s">
        <v>520</v>
      </c>
      <c r="O72" s="354" t="s">
        <v>521</v>
      </c>
    </row>
    <row r="73" spans="2:30">
      <c r="B73" s="248"/>
      <c r="C73" s="244"/>
      <c r="D73" s="244"/>
      <c r="E73" s="244"/>
      <c r="F73" s="244"/>
      <c r="G73" s="1239" t="s">
        <v>556</v>
      </c>
      <c r="H73" s="1240"/>
      <c r="I73" s="1245" t="s">
        <v>557</v>
      </c>
      <c r="J73" s="1245"/>
      <c r="K73" s="1226">
        <v>4.8</v>
      </c>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562</v>
      </c>
      <c r="J75" s="1225"/>
      <c r="K75" s="1247">
        <v>9.1999999999999993</v>
      </c>
      <c r="L75" s="1247">
        <v>7.2</v>
      </c>
      <c r="M75" s="1247">
        <v>5.7</v>
      </c>
      <c r="N75" s="1247">
        <v>5.3</v>
      </c>
      <c r="O75" s="1247">
        <v>5.4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559</v>
      </c>
      <c r="H77" s="1220"/>
      <c r="I77" s="1225" t="s">
        <v>557</v>
      </c>
      <c r="J77" s="1225"/>
      <c r="K77" s="1226">
        <v>28.6</v>
      </c>
      <c r="L77" s="1226">
        <v>34.299999999999997</v>
      </c>
      <c r="M77" s="1215">
        <v>24.3</v>
      </c>
      <c r="N77" s="1215">
        <v>0</v>
      </c>
      <c r="O77" s="1215">
        <v>44.9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562</v>
      </c>
      <c r="J79" s="1217"/>
      <c r="K79" s="1218">
        <v>10.9</v>
      </c>
      <c r="L79" s="1218">
        <v>10.4</v>
      </c>
      <c r="M79" s="1218">
        <v>9.8000000000000007</v>
      </c>
      <c r="N79" s="1218">
        <v>8.5</v>
      </c>
      <c r="O79" s="1218">
        <v>8.5</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69292</v>
      </c>
      <c r="E3" s="116"/>
      <c r="F3" s="117">
        <v>72729</v>
      </c>
      <c r="G3" s="118"/>
      <c r="H3" s="119"/>
    </row>
    <row r="4" spans="1:8">
      <c r="A4" s="120"/>
      <c r="B4" s="121"/>
      <c r="C4" s="122"/>
      <c r="D4" s="123">
        <v>39534</v>
      </c>
      <c r="E4" s="124"/>
      <c r="F4" s="125">
        <v>36291</v>
      </c>
      <c r="G4" s="126"/>
      <c r="H4" s="127"/>
    </row>
    <row r="5" spans="1:8">
      <c r="A5" s="108" t="s">
        <v>511</v>
      </c>
      <c r="B5" s="113"/>
      <c r="C5" s="114"/>
      <c r="D5" s="115">
        <v>39853</v>
      </c>
      <c r="E5" s="116"/>
      <c r="F5" s="117">
        <v>70317</v>
      </c>
      <c r="G5" s="118"/>
      <c r="H5" s="119"/>
    </row>
    <row r="6" spans="1:8">
      <c r="A6" s="120"/>
      <c r="B6" s="121"/>
      <c r="C6" s="122"/>
      <c r="D6" s="123">
        <v>32242</v>
      </c>
      <c r="E6" s="124"/>
      <c r="F6" s="125">
        <v>35725</v>
      </c>
      <c r="G6" s="126"/>
      <c r="H6" s="127"/>
    </row>
    <row r="7" spans="1:8">
      <c r="A7" s="108" t="s">
        <v>512</v>
      </c>
      <c r="B7" s="113"/>
      <c r="C7" s="114"/>
      <c r="D7" s="115">
        <v>61011</v>
      </c>
      <c r="E7" s="116"/>
      <c r="F7" s="117">
        <v>105751</v>
      </c>
      <c r="G7" s="118"/>
      <c r="H7" s="119"/>
    </row>
    <row r="8" spans="1:8">
      <c r="A8" s="120"/>
      <c r="B8" s="121"/>
      <c r="C8" s="122"/>
      <c r="D8" s="123">
        <v>51894</v>
      </c>
      <c r="E8" s="124"/>
      <c r="F8" s="125">
        <v>49969</v>
      </c>
      <c r="G8" s="126"/>
      <c r="H8" s="127"/>
    </row>
    <row r="9" spans="1:8">
      <c r="A9" s="108" t="s">
        <v>513</v>
      </c>
      <c r="B9" s="113"/>
      <c r="C9" s="114"/>
      <c r="D9" s="115">
        <v>45676</v>
      </c>
      <c r="E9" s="116"/>
      <c r="F9" s="117">
        <v>158564</v>
      </c>
      <c r="G9" s="118"/>
      <c r="H9" s="119"/>
    </row>
    <row r="10" spans="1:8">
      <c r="A10" s="120"/>
      <c r="B10" s="121"/>
      <c r="C10" s="122"/>
      <c r="D10" s="123">
        <v>28989</v>
      </c>
      <c r="E10" s="124"/>
      <c r="F10" s="125">
        <v>48412</v>
      </c>
      <c r="G10" s="126"/>
      <c r="H10" s="127"/>
    </row>
    <row r="11" spans="1:8">
      <c r="A11" s="108" t="s">
        <v>514</v>
      </c>
      <c r="B11" s="113"/>
      <c r="C11" s="114"/>
      <c r="D11" s="115">
        <v>71983</v>
      </c>
      <c r="E11" s="116"/>
      <c r="F11" s="117">
        <v>77577</v>
      </c>
      <c r="G11" s="118"/>
      <c r="H11" s="119"/>
    </row>
    <row r="12" spans="1:8">
      <c r="A12" s="120"/>
      <c r="B12" s="121"/>
      <c r="C12" s="128"/>
      <c r="D12" s="123">
        <v>59606</v>
      </c>
      <c r="E12" s="124"/>
      <c r="F12" s="125">
        <v>40870</v>
      </c>
      <c r="G12" s="126"/>
      <c r="H12" s="127"/>
    </row>
    <row r="13" spans="1:8">
      <c r="A13" s="108"/>
      <c r="B13" s="113"/>
      <c r="C13" s="129"/>
      <c r="D13" s="130">
        <v>57563</v>
      </c>
      <c r="E13" s="131"/>
      <c r="F13" s="132">
        <v>96988</v>
      </c>
      <c r="G13" s="133"/>
      <c r="H13" s="119"/>
    </row>
    <row r="14" spans="1:8">
      <c r="A14" s="120"/>
      <c r="B14" s="121"/>
      <c r="C14" s="122"/>
      <c r="D14" s="123">
        <v>42453</v>
      </c>
      <c r="E14" s="124"/>
      <c r="F14" s="125">
        <v>42253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10.69</v>
      </c>
      <c r="C19" s="134">
        <f>ROUND(VALUE(SUBSTITUTE(実質収支比率等に係る経年分析!G$48,"▲","-")),2)</f>
        <v>13.25</v>
      </c>
      <c r="D19" s="134">
        <f>ROUND(VALUE(SUBSTITUTE(実質収支比率等に係る経年分析!H$48,"▲","-")),2)</f>
        <v>12.52</v>
      </c>
      <c r="E19" s="134">
        <f>ROUND(VALUE(SUBSTITUTE(実質収支比率等に係る経年分析!I$48,"▲","-")),2)</f>
        <v>10.75</v>
      </c>
      <c r="F19" s="134">
        <f>ROUND(VALUE(SUBSTITUTE(実質収支比率等に係る経年分析!J$48,"▲","-")),2)</f>
        <v>7.29</v>
      </c>
    </row>
    <row r="20" spans="1:11">
      <c r="A20" s="134" t="s">
        <v>43</v>
      </c>
      <c r="B20" s="134">
        <f>ROUND(VALUE(SUBSTITUTE(実質収支比率等に係る経年分析!F$47,"▲","-")),2)</f>
        <v>56.26</v>
      </c>
      <c r="C20" s="134">
        <f>ROUND(VALUE(SUBSTITUTE(実質収支比率等に係る経年分析!G$47,"▲","-")),2)</f>
        <v>60.26</v>
      </c>
      <c r="D20" s="134">
        <f>ROUND(VALUE(SUBSTITUTE(実質収支比率等に係る経年分析!H$47,"▲","-")),2)</f>
        <v>61.92</v>
      </c>
      <c r="E20" s="134">
        <f>ROUND(VALUE(SUBSTITUTE(実質収支比率等に係る経年分析!I$47,"▲","-")),2)</f>
        <v>60.04</v>
      </c>
      <c r="F20" s="134">
        <f>ROUND(VALUE(SUBSTITUTE(実質収支比率等に係る経年分析!J$47,"▲","-")),2)</f>
        <v>56.61</v>
      </c>
    </row>
    <row r="21" spans="1:11">
      <c r="A21" s="134" t="s">
        <v>44</v>
      </c>
      <c r="B21" s="134">
        <f>IF(ISNUMBER(VALUE(SUBSTITUTE(実質収支比率等に係る経年分析!F$49,"▲","-"))),ROUND(VALUE(SUBSTITUTE(実質収支比率等に係る経年分析!F$49,"▲","-")),2),NA())</f>
        <v>5.67</v>
      </c>
      <c r="C21" s="134">
        <f>IF(ISNUMBER(VALUE(SUBSTITUTE(実質収支比率等に係る経年分析!G$49,"▲","-"))),ROUND(VALUE(SUBSTITUTE(実質収支比率等に係る経年分析!G$49,"▲","-")),2),NA())</f>
        <v>7.49</v>
      </c>
      <c r="D21" s="134">
        <f>IF(ISNUMBER(VALUE(SUBSTITUTE(実質収支比率等に係る経年分析!H$49,"▲","-"))),ROUND(VALUE(SUBSTITUTE(実質収支比率等に係る経年分析!H$49,"▲","-")),2),NA())</f>
        <v>2.16</v>
      </c>
      <c r="E21" s="134">
        <f>IF(ISNUMBER(VALUE(SUBSTITUTE(実質収支比率等に係る経年分析!I$49,"▲","-"))),ROUND(VALUE(SUBSTITUTE(実質収支比率等に係る経年分析!I$49,"▲","-")),2),NA())</f>
        <v>-4.38</v>
      </c>
      <c r="F21" s="134">
        <f>IF(ISNUMBER(VALUE(SUBSTITUTE(実質収支比率等に係る経年分析!J$49,"▲","-"))),ROUND(VALUE(SUBSTITUTE(実質収支比率等に係る経年分析!J$49,"▲","-")),2),NA())</f>
        <v>-4.78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18.690000000000001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19.010000000000002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18.329999999999998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559</v>
      </c>
      <c r="E42" s="136"/>
      <c r="F42" s="136"/>
      <c r="G42" s="136">
        <f>'実質公債費比率（分子）の構造'!L$52</f>
        <v>578</v>
      </c>
      <c r="H42" s="136"/>
      <c r="I42" s="136"/>
      <c r="J42" s="136">
        <f>'実質公債費比率（分子）の構造'!M$52</f>
        <v>586</v>
      </c>
      <c r="K42" s="136"/>
      <c r="L42" s="136"/>
      <c r="M42" s="136">
        <f>'実質公債費比率（分子）の構造'!N$52</f>
        <v>610</v>
      </c>
      <c r="N42" s="136"/>
      <c r="O42" s="136"/>
      <c r="P42" s="136">
        <f>'実質公債費比率（分子）の構造'!O$52</f>
        <v>606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16</v>
      </c>
      <c r="C44" s="136"/>
      <c r="D44" s="136"/>
      <c r="E44" s="136">
        <f>'実質公債費比率（分子）の構造'!L$50</f>
        <v>15</v>
      </c>
      <c r="F44" s="136"/>
      <c r="G44" s="136"/>
      <c r="H44" s="136">
        <f>'実質公債費比率（分子）の構造'!M$50</f>
        <v>14</v>
      </c>
      <c r="I44" s="136"/>
      <c r="J44" s="136"/>
      <c r="K44" s="136">
        <f>'実質公債費比率（分子）の構造'!N$50</f>
        <v>14</v>
      </c>
      <c r="L44" s="136"/>
      <c r="M44" s="136"/>
      <c r="N44" s="136">
        <f>'実質公債費比率（分子）の構造'!O$50</f>
        <v>6</v>
      </c>
      <c r="O44" s="136"/>
      <c r="P44" s="136"/>
    </row>
    <row r="45" spans="1:16">
      <c r="A45" s="136" t="s">
        <v>54</v>
      </c>
      <c r="B45" s="136">
        <f>'実質公債費比率（分子）の構造'!K$49</f>
        <v>84</v>
      </c>
      <c r="C45" s="136"/>
      <c r="D45" s="136"/>
      <c r="E45" s="136">
        <f>'実質公債費比率（分子）の構造'!L$49</f>
        <v>79</v>
      </c>
      <c r="F45" s="136"/>
      <c r="G45" s="136"/>
      <c r="H45" s="136">
        <f>'実質公債費比率（分子）の構造'!M$49</f>
        <v>89</v>
      </c>
      <c r="I45" s="136"/>
      <c r="J45" s="136"/>
      <c r="K45" s="136">
        <f>'実質公債費比率（分子）の構造'!N$49</f>
        <v>97</v>
      </c>
      <c r="L45" s="136"/>
      <c r="M45" s="136"/>
      <c r="N45" s="136">
        <f>'実質公債費比率（分子）の構造'!O$49</f>
        <v>100</v>
      </c>
      <c r="O45" s="136"/>
      <c r="P45" s="136"/>
    </row>
    <row r="46" spans="1:16">
      <c r="A46" s="136" t="s">
        <v>55</v>
      </c>
      <c r="B46" s="136">
        <f>'実質公債費比率（分子）の構造'!K$48</f>
        <v>255</v>
      </c>
      <c r="C46" s="136"/>
      <c r="D46" s="136"/>
      <c r="E46" s="136">
        <f>'実質公債費比率（分子）の構造'!L$48</f>
        <v>273</v>
      </c>
      <c r="F46" s="136"/>
      <c r="G46" s="136"/>
      <c r="H46" s="136">
        <f>'実質公債費比率（分子）の構造'!M$48</f>
        <v>274</v>
      </c>
      <c r="I46" s="136"/>
      <c r="J46" s="136"/>
      <c r="K46" s="136">
        <f>'実質公債費比率（分子）の構造'!N$48</f>
        <v>275</v>
      </c>
      <c r="L46" s="136"/>
      <c r="M46" s="136"/>
      <c r="N46" s="136">
        <f>'実質公債費比率（分子）の構造'!O$48</f>
        <v>279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427</v>
      </c>
      <c r="C49" s="136"/>
      <c r="D49" s="136"/>
      <c r="E49" s="136">
        <f>'実質公債費比率（分子）の構造'!L$45</f>
        <v>372</v>
      </c>
      <c r="F49" s="136"/>
      <c r="G49" s="136"/>
      <c r="H49" s="136">
        <f>'実質公債費比率（分子）の構造'!M$45</f>
        <v>384</v>
      </c>
      <c r="I49" s="136"/>
      <c r="J49" s="136"/>
      <c r="K49" s="136">
        <f>'実質公債費比率（分子）の構造'!N$45</f>
        <v>406</v>
      </c>
      <c r="L49" s="136"/>
      <c r="M49" s="136"/>
      <c r="N49" s="136">
        <f>'実質公債費比率（分子）の構造'!O$45</f>
        <v>399</v>
      </c>
      <c r="O49" s="136"/>
      <c r="P49" s="136"/>
    </row>
    <row r="50" spans="1:16">
      <c r="A50" s="136" t="s">
        <v>59</v>
      </c>
      <c r="B50" s="136" t="e">
        <f>NA()</f>
        <v>#N/A</v>
      </c>
      <c r="C50" s="136">
        <f>IF(ISNUMBER('実質公債費比率（分子）の構造'!K$53),'実質公債費比率（分子）の構造'!K$53,NA())</f>
        <v>223</v>
      </c>
      <c r="D50" s="136" t="e">
        <f>NA()</f>
        <v>#N/A</v>
      </c>
      <c r="E50" s="136" t="e">
        <f>NA()</f>
        <v>#N/A</v>
      </c>
      <c r="F50" s="136">
        <f>IF(ISNUMBER('実質公債費比率（分子）の構造'!L$53),'実質公債費比率（分子）の構造'!L$53,NA())</f>
        <v>161</v>
      </c>
      <c r="G50" s="136" t="e">
        <f>NA()</f>
        <v>#N/A</v>
      </c>
      <c r="H50" s="136" t="e">
        <f>NA()</f>
        <v>#N/A</v>
      </c>
      <c r="I50" s="136">
        <f>IF(ISNUMBER('実質公債費比率（分子）の構造'!M$53),'実質公債費比率（分子）の構造'!M$53,NA())</f>
        <v>175</v>
      </c>
      <c r="J50" s="136" t="e">
        <f>NA()</f>
        <v>#N/A</v>
      </c>
      <c r="K50" s="136" t="e">
        <f>NA()</f>
        <v>#N/A</v>
      </c>
      <c r="L50" s="136">
        <f>IF(ISNUMBER('実質公債費比率（分子）の構造'!N$53),'実質公債費比率（分子）の構造'!N$53,NA())</f>
        <v>182</v>
      </c>
      <c r="M50" s="136" t="e">
        <f>NA()</f>
        <v>#N/A</v>
      </c>
      <c r="N50" s="136" t="e">
        <f>NA()</f>
        <v>#N/A</v>
      </c>
      <c r="O50" s="136">
        <f>IF(ISNUMBER('実質公債費比率（分子）の構造'!O$53),'実質公債費比率（分子）の構造'!O$53,NA())</f>
        <v>178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7210</v>
      </c>
      <c r="E56" s="135"/>
      <c r="F56" s="135"/>
      <c r="G56" s="135">
        <f>'将来負担比率（分子）の構造'!J$51</f>
        <v>7131</v>
      </c>
      <c r="H56" s="135"/>
      <c r="I56" s="135"/>
      <c r="J56" s="135">
        <f>'将来負担比率（分子）の構造'!K$51</f>
        <v>7034</v>
      </c>
      <c r="K56" s="135"/>
      <c r="L56" s="135"/>
      <c r="M56" s="135">
        <f>'将来負担比率（分子）の構造'!L$51</f>
        <v>7182</v>
      </c>
      <c r="N56" s="135"/>
      <c r="O56" s="135"/>
      <c r="P56" s="135">
        <f>'将来負担比率（分子）の構造'!M$51</f>
        <v>6989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2895</v>
      </c>
      <c r="E58" s="135"/>
      <c r="F58" s="135"/>
      <c r="G58" s="135">
        <f>'将来負担比率（分子）の構造'!J$49</f>
        <v>2998</v>
      </c>
      <c r="H58" s="135"/>
      <c r="I58" s="135"/>
      <c r="J58" s="135">
        <f>'将来負担比率（分子）の構造'!K$49</f>
        <v>3020</v>
      </c>
      <c r="K58" s="135"/>
      <c r="L58" s="135"/>
      <c r="M58" s="135">
        <f>'将来負担比率（分子）の構造'!L$49</f>
        <v>3023</v>
      </c>
      <c r="N58" s="135"/>
      <c r="O58" s="135"/>
      <c r="P58" s="135">
        <f>'将来負担比率（分子）の構造'!M$49</f>
        <v>3086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110</v>
      </c>
      <c r="C61" s="135"/>
      <c r="D61" s="135"/>
      <c r="E61" s="135">
        <f>'将来負担比率（分子）の構造'!J$46</f>
        <v>162</v>
      </c>
      <c r="F61" s="135"/>
      <c r="G61" s="135"/>
      <c r="H61" s="135">
        <f>'将来負担比率（分子）の構造'!K$46</f>
        <v>139</v>
      </c>
      <c r="I61" s="135"/>
      <c r="J61" s="135"/>
      <c r="K61" s="135">
        <f>'将来負担比率（分子）の構造'!L$46</f>
        <v>126</v>
      </c>
      <c r="L61" s="135"/>
      <c r="M61" s="135"/>
      <c r="N61" s="135">
        <f>'将来負担比率（分子）の構造'!M$46</f>
        <v>121</v>
      </c>
      <c r="O61" s="135"/>
      <c r="P61" s="135"/>
    </row>
    <row r="62" spans="1:16">
      <c r="A62" s="135" t="s">
        <v>29</v>
      </c>
      <c r="B62" s="135">
        <f>'将来負担比率（分子）の構造'!I$45</f>
        <v>855</v>
      </c>
      <c r="C62" s="135"/>
      <c r="D62" s="135"/>
      <c r="E62" s="135">
        <f>'将来負担比率（分子）の構造'!J$45</f>
        <v>849</v>
      </c>
      <c r="F62" s="135"/>
      <c r="G62" s="135"/>
      <c r="H62" s="135">
        <f>'将来負担比率（分子）の構造'!K$45</f>
        <v>842</v>
      </c>
      <c r="I62" s="135"/>
      <c r="J62" s="135"/>
      <c r="K62" s="135">
        <f>'将来負担比率（分子）の構造'!L$45</f>
        <v>805</v>
      </c>
      <c r="L62" s="135"/>
      <c r="M62" s="135"/>
      <c r="N62" s="135">
        <f>'将来負担比率（分子）の構造'!M$45</f>
        <v>770</v>
      </c>
      <c r="O62" s="135"/>
      <c r="P62" s="135"/>
    </row>
    <row r="63" spans="1:16">
      <c r="A63" s="135" t="s">
        <v>28</v>
      </c>
      <c r="B63" s="135">
        <f>'将来負担比率（分子）の構造'!I$44</f>
        <v>589</v>
      </c>
      <c r="C63" s="135"/>
      <c r="D63" s="135"/>
      <c r="E63" s="135">
        <f>'将来負担比率（分子）の構造'!J$44</f>
        <v>560</v>
      </c>
      <c r="F63" s="135"/>
      <c r="G63" s="135"/>
      <c r="H63" s="135">
        <f>'将来負担比率（分子）の構造'!K$44</f>
        <v>540</v>
      </c>
      <c r="I63" s="135"/>
      <c r="J63" s="135"/>
      <c r="K63" s="135">
        <f>'将来負担比率（分子）の構造'!L$44</f>
        <v>492</v>
      </c>
      <c r="L63" s="135"/>
      <c r="M63" s="135"/>
      <c r="N63" s="135">
        <f>'将来負担比率（分子）の構造'!M$44</f>
        <v>472</v>
      </c>
      <c r="O63" s="135"/>
      <c r="P63" s="135"/>
    </row>
    <row r="64" spans="1:16">
      <c r="A64" s="135" t="s">
        <v>27</v>
      </c>
      <c r="B64" s="135">
        <f>'将来負担比率（分子）の構造'!I$43</f>
        <v>4513</v>
      </c>
      <c r="C64" s="135"/>
      <c r="D64" s="135"/>
      <c r="E64" s="135">
        <f>'将来負担比率（分子）の構造'!J$43</f>
        <v>4154</v>
      </c>
      <c r="F64" s="135"/>
      <c r="G64" s="135"/>
      <c r="H64" s="135">
        <f>'将来負担比率（分子）の構造'!K$43</f>
        <v>3840</v>
      </c>
      <c r="I64" s="135"/>
      <c r="J64" s="135"/>
      <c r="K64" s="135">
        <f>'将来負担比率（分子）の構造'!L$43</f>
        <v>3674</v>
      </c>
      <c r="L64" s="135"/>
      <c r="M64" s="135"/>
      <c r="N64" s="135">
        <f>'将来負担比率（分子）の構造'!M$43</f>
        <v>3457</v>
      </c>
      <c r="O64" s="135"/>
      <c r="P64" s="135"/>
    </row>
    <row r="65" spans="1:16">
      <c r="A65" s="135" t="s">
        <v>26</v>
      </c>
      <c r="B65" s="135">
        <f>'将来負担比率（分子）の構造'!I$42</f>
        <v>67</v>
      </c>
      <c r="C65" s="135"/>
      <c r="D65" s="135"/>
      <c r="E65" s="135">
        <f>'将来負担比率（分子）の構造'!J$42</f>
        <v>52</v>
      </c>
      <c r="F65" s="135"/>
      <c r="G65" s="135"/>
      <c r="H65" s="135">
        <f>'将来負担比率（分子）の構造'!K$42</f>
        <v>38</v>
      </c>
      <c r="I65" s="135"/>
      <c r="J65" s="135"/>
      <c r="K65" s="135">
        <f>'将来負担比率（分子）の構造'!L$42</f>
        <v>23</v>
      </c>
      <c r="L65" s="135"/>
      <c r="M65" s="135"/>
      <c r="N65" s="135">
        <f>'将来負担比率（分子）の構造'!M$42</f>
        <v>17</v>
      </c>
      <c r="O65" s="135"/>
      <c r="P65" s="135"/>
    </row>
    <row r="66" spans="1:16">
      <c r="A66" s="135" t="s">
        <v>25</v>
      </c>
      <c r="B66" s="135">
        <f>'将来負担比率（分子）の構造'!I$41</f>
        <v>4128</v>
      </c>
      <c r="C66" s="135"/>
      <c r="D66" s="135"/>
      <c r="E66" s="135">
        <f>'将来負担比率（分子）の構造'!J$41</f>
        <v>4189</v>
      </c>
      <c r="F66" s="135"/>
      <c r="G66" s="135"/>
      <c r="H66" s="135">
        <f>'将来負担比率（分子）の構造'!K$41</f>
        <v>4235</v>
      </c>
      <c r="I66" s="135"/>
      <c r="J66" s="135"/>
      <c r="K66" s="135">
        <f>'将来負担比率（分子）の構造'!L$41</f>
        <v>4460</v>
      </c>
      <c r="L66" s="135"/>
      <c r="M66" s="135"/>
      <c r="N66" s="135">
        <f>'将来負担比率（分子）の構造'!M$41</f>
        <v>4695</v>
      </c>
      <c r="O66" s="135"/>
      <c r="P66" s="135"/>
    </row>
    <row r="67" spans="1:16">
      <c r="A67" s="135" t="s">
        <v>63</v>
      </c>
      <c r="B67" s="135" t="e">
        <f>NA()</f>
        <v>#N/A</v>
      </c>
      <c r="C67" s="135">
        <f>IF(ISNUMBER('将来負担比率（分子）の構造'!I$52), IF('将来負担比率（分子）の構造'!I$52 &lt; 0, 0, '将来負担比率（分子）の構造'!I$52), NA())</f>
        <v>156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2089037</v>
      </c>
      <c r="S5" s="669"/>
      <c r="T5" s="669"/>
      <c r="U5" s="669"/>
      <c r="V5" s="669"/>
      <c r="W5" s="669"/>
      <c r="X5" s="669"/>
      <c r="Y5" s="716"/>
      <c r="Z5" s="729">
        <v>32.5</v>
      </c>
      <c r="AA5" s="729"/>
      <c r="AB5" s="729"/>
      <c r="AC5" s="729"/>
      <c r="AD5" s="730">
        <v>2089037</v>
      </c>
      <c r="AE5" s="730"/>
      <c r="AF5" s="730"/>
      <c r="AG5" s="730"/>
      <c r="AH5" s="730"/>
      <c r="AI5" s="730"/>
      <c r="AJ5" s="730"/>
      <c r="AK5" s="730"/>
      <c r="AL5" s="717">
        <v>54.3</v>
      </c>
      <c r="AM5" s="686"/>
      <c r="AN5" s="686"/>
      <c r="AO5" s="718"/>
      <c r="AP5" s="705" t="s">
        <v>205</v>
      </c>
      <c r="AQ5" s="706"/>
      <c r="AR5" s="706"/>
      <c r="AS5" s="706"/>
      <c r="AT5" s="706"/>
      <c r="AU5" s="706"/>
      <c r="AV5" s="706"/>
      <c r="AW5" s="706"/>
      <c r="AX5" s="706"/>
      <c r="AY5" s="706"/>
      <c r="AZ5" s="706"/>
      <c r="BA5" s="706"/>
      <c r="BB5" s="706"/>
      <c r="BC5" s="706"/>
      <c r="BD5" s="706"/>
      <c r="BE5" s="706"/>
      <c r="BF5" s="707"/>
      <c r="BG5" s="618">
        <v>2044892</v>
      </c>
      <c r="BH5" s="619"/>
      <c r="BI5" s="619"/>
      <c r="BJ5" s="619"/>
      <c r="BK5" s="619"/>
      <c r="BL5" s="619"/>
      <c r="BM5" s="619"/>
      <c r="BN5" s="620"/>
      <c r="BO5" s="671">
        <v>97.9</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74974</v>
      </c>
      <c r="S6" s="619"/>
      <c r="T6" s="619"/>
      <c r="U6" s="619"/>
      <c r="V6" s="619"/>
      <c r="W6" s="619"/>
      <c r="X6" s="619"/>
      <c r="Y6" s="620"/>
      <c r="Z6" s="671">
        <v>1.2</v>
      </c>
      <c r="AA6" s="671"/>
      <c r="AB6" s="671"/>
      <c r="AC6" s="671"/>
      <c r="AD6" s="672">
        <v>74974</v>
      </c>
      <c r="AE6" s="672"/>
      <c r="AF6" s="672"/>
      <c r="AG6" s="672"/>
      <c r="AH6" s="672"/>
      <c r="AI6" s="672"/>
      <c r="AJ6" s="672"/>
      <c r="AK6" s="672"/>
      <c r="AL6" s="641">
        <v>1.9</v>
      </c>
      <c r="AM6" s="673"/>
      <c r="AN6" s="673"/>
      <c r="AO6" s="674"/>
      <c r="AP6" s="615" t="s">
        <v>211</v>
      </c>
      <c r="AQ6" s="616"/>
      <c r="AR6" s="616"/>
      <c r="AS6" s="616"/>
      <c r="AT6" s="616"/>
      <c r="AU6" s="616"/>
      <c r="AV6" s="616"/>
      <c r="AW6" s="616"/>
      <c r="AX6" s="616"/>
      <c r="AY6" s="616"/>
      <c r="AZ6" s="616"/>
      <c r="BA6" s="616"/>
      <c r="BB6" s="616"/>
      <c r="BC6" s="616"/>
      <c r="BD6" s="616"/>
      <c r="BE6" s="616"/>
      <c r="BF6" s="617"/>
      <c r="BG6" s="618">
        <v>2044892</v>
      </c>
      <c r="BH6" s="619"/>
      <c r="BI6" s="619"/>
      <c r="BJ6" s="619"/>
      <c r="BK6" s="619"/>
      <c r="BL6" s="619"/>
      <c r="BM6" s="619"/>
      <c r="BN6" s="620"/>
      <c r="BO6" s="671">
        <v>97.9</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68446</v>
      </c>
      <c r="CS6" s="619"/>
      <c r="CT6" s="619"/>
      <c r="CU6" s="619"/>
      <c r="CV6" s="619"/>
      <c r="CW6" s="619"/>
      <c r="CX6" s="619"/>
      <c r="CY6" s="620"/>
      <c r="CZ6" s="671">
        <v>1.1000000000000001</v>
      </c>
      <c r="DA6" s="671"/>
      <c r="DB6" s="671"/>
      <c r="DC6" s="671"/>
      <c r="DD6" s="624" t="s">
        <v>206</v>
      </c>
      <c r="DE6" s="619"/>
      <c r="DF6" s="619"/>
      <c r="DG6" s="619"/>
      <c r="DH6" s="619"/>
      <c r="DI6" s="619"/>
      <c r="DJ6" s="619"/>
      <c r="DK6" s="619"/>
      <c r="DL6" s="619"/>
      <c r="DM6" s="619"/>
      <c r="DN6" s="619"/>
      <c r="DO6" s="619"/>
      <c r="DP6" s="620"/>
      <c r="DQ6" s="624">
        <v>68446</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2933</v>
      </c>
      <c r="S7" s="619"/>
      <c r="T7" s="619"/>
      <c r="U7" s="619"/>
      <c r="V7" s="619"/>
      <c r="W7" s="619"/>
      <c r="X7" s="619"/>
      <c r="Y7" s="620"/>
      <c r="Z7" s="671">
        <v>0</v>
      </c>
      <c r="AA7" s="671"/>
      <c r="AB7" s="671"/>
      <c r="AC7" s="671"/>
      <c r="AD7" s="672">
        <v>2933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952020</v>
      </c>
      <c r="BH7" s="619"/>
      <c r="BI7" s="619"/>
      <c r="BJ7" s="619"/>
      <c r="BK7" s="619"/>
      <c r="BL7" s="619"/>
      <c r="BM7" s="619"/>
      <c r="BN7" s="620"/>
      <c r="BO7" s="671">
        <v>45.6</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790411</v>
      </c>
      <c r="CS7" s="619"/>
      <c r="CT7" s="619"/>
      <c r="CU7" s="619"/>
      <c r="CV7" s="619"/>
      <c r="CW7" s="619"/>
      <c r="CX7" s="619"/>
      <c r="CY7" s="620"/>
      <c r="CZ7" s="671">
        <v>13.1</v>
      </c>
      <c r="DA7" s="671"/>
      <c r="DB7" s="671"/>
      <c r="DC7" s="671"/>
      <c r="DD7" s="624">
        <v>7011</v>
      </c>
      <c r="DE7" s="619"/>
      <c r="DF7" s="619"/>
      <c r="DG7" s="619"/>
      <c r="DH7" s="619"/>
      <c r="DI7" s="619"/>
      <c r="DJ7" s="619"/>
      <c r="DK7" s="619"/>
      <c r="DL7" s="619"/>
      <c r="DM7" s="619"/>
      <c r="DN7" s="619"/>
      <c r="DO7" s="619"/>
      <c r="DP7" s="620"/>
      <c r="DQ7" s="624">
        <v>676362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8208</v>
      </c>
      <c r="S8" s="619"/>
      <c r="T8" s="619"/>
      <c r="U8" s="619"/>
      <c r="V8" s="619"/>
      <c r="W8" s="619"/>
      <c r="X8" s="619"/>
      <c r="Y8" s="620"/>
      <c r="Z8" s="671">
        <v>0.1</v>
      </c>
      <c r="AA8" s="671"/>
      <c r="AB8" s="671"/>
      <c r="AC8" s="671"/>
      <c r="AD8" s="672">
        <v>8208</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26854</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2225099</v>
      </c>
      <c r="CS8" s="619"/>
      <c r="CT8" s="619"/>
      <c r="CU8" s="619"/>
      <c r="CV8" s="619"/>
      <c r="CW8" s="619"/>
      <c r="CX8" s="619"/>
      <c r="CY8" s="620"/>
      <c r="CZ8" s="671">
        <v>36.799999999999997</v>
      </c>
      <c r="DA8" s="671"/>
      <c r="DB8" s="671"/>
      <c r="DC8" s="671"/>
      <c r="DD8" s="624">
        <v>326440</v>
      </c>
      <c r="DE8" s="619"/>
      <c r="DF8" s="619"/>
      <c r="DG8" s="619"/>
      <c r="DH8" s="619"/>
      <c r="DI8" s="619"/>
      <c r="DJ8" s="619"/>
      <c r="DK8" s="619"/>
      <c r="DL8" s="619"/>
      <c r="DM8" s="619"/>
      <c r="DN8" s="619"/>
      <c r="DO8" s="619"/>
      <c r="DP8" s="620"/>
      <c r="DQ8" s="624">
        <v>1221302</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8447</v>
      </c>
      <c r="S9" s="619"/>
      <c r="T9" s="619"/>
      <c r="U9" s="619"/>
      <c r="V9" s="619"/>
      <c r="W9" s="619"/>
      <c r="X9" s="619"/>
      <c r="Y9" s="620"/>
      <c r="Z9" s="671">
        <v>0.1</v>
      </c>
      <c r="AA9" s="671"/>
      <c r="AB9" s="671"/>
      <c r="AC9" s="671"/>
      <c r="AD9" s="672">
        <v>8447</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683532</v>
      </c>
      <c r="BH9" s="619"/>
      <c r="BI9" s="619"/>
      <c r="BJ9" s="619"/>
      <c r="BK9" s="619"/>
      <c r="BL9" s="619"/>
      <c r="BM9" s="619"/>
      <c r="BN9" s="620"/>
      <c r="BO9" s="671">
        <v>32.700000000000003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439345</v>
      </c>
      <c r="CS9" s="619"/>
      <c r="CT9" s="619"/>
      <c r="CU9" s="619"/>
      <c r="CV9" s="619"/>
      <c r="CW9" s="619"/>
      <c r="CX9" s="619"/>
      <c r="CY9" s="620"/>
      <c r="CZ9" s="671">
        <v>7.3</v>
      </c>
      <c r="DA9" s="671"/>
      <c r="DB9" s="671"/>
      <c r="DC9" s="671"/>
      <c r="DD9" s="624">
        <v>94219</v>
      </c>
      <c r="DE9" s="619"/>
      <c r="DF9" s="619"/>
      <c r="DG9" s="619"/>
      <c r="DH9" s="619"/>
      <c r="DI9" s="619"/>
      <c r="DJ9" s="619"/>
      <c r="DK9" s="619"/>
      <c r="DL9" s="619"/>
      <c r="DM9" s="619"/>
      <c r="DN9" s="619"/>
      <c r="DO9" s="619"/>
      <c r="DP9" s="620"/>
      <c r="DQ9" s="624">
        <v>402984</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296708</v>
      </c>
      <c r="S10" s="619"/>
      <c r="T10" s="619"/>
      <c r="U10" s="619"/>
      <c r="V10" s="619"/>
      <c r="W10" s="619"/>
      <c r="X10" s="619"/>
      <c r="Y10" s="620"/>
      <c r="Z10" s="671">
        <v>4.5999999999999996</v>
      </c>
      <c r="AA10" s="671"/>
      <c r="AB10" s="671"/>
      <c r="AC10" s="671"/>
      <c r="AD10" s="672">
        <v>296708</v>
      </c>
      <c r="AE10" s="672"/>
      <c r="AF10" s="672"/>
      <c r="AG10" s="672"/>
      <c r="AH10" s="672"/>
      <c r="AI10" s="672"/>
      <c r="AJ10" s="672"/>
      <c r="AK10" s="672"/>
      <c r="AL10" s="641">
        <v>7.7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53340</v>
      </c>
      <c r="BH10" s="619"/>
      <c r="BI10" s="619"/>
      <c r="BJ10" s="619"/>
      <c r="BK10" s="619"/>
      <c r="BL10" s="619"/>
      <c r="BM10" s="619"/>
      <c r="BN10" s="620"/>
      <c r="BO10" s="671">
        <v>2.6</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6771</v>
      </c>
      <c r="S11" s="619"/>
      <c r="T11" s="619"/>
      <c r="U11" s="619"/>
      <c r="V11" s="619"/>
      <c r="W11" s="619"/>
      <c r="X11" s="619"/>
      <c r="Y11" s="620"/>
      <c r="Z11" s="671">
        <v>0.1</v>
      </c>
      <c r="AA11" s="671"/>
      <c r="AB11" s="671"/>
      <c r="AC11" s="671"/>
      <c r="AD11" s="672">
        <v>6771</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188294</v>
      </c>
      <c r="BH11" s="619"/>
      <c r="BI11" s="619"/>
      <c r="BJ11" s="619"/>
      <c r="BK11" s="619"/>
      <c r="BL11" s="619"/>
      <c r="BM11" s="619"/>
      <c r="BN11" s="620"/>
      <c r="BO11" s="671">
        <v>9</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230655</v>
      </c>
      <c r="CS11" s="619"/>
      <c r="CT11" s="619"/>
      <c r="CU11" s="619"/>
      <c r="CV11" s="619"/>
      <c r="CW11" s="619"/>
      <c r="CX11" s="619"/>
      <c r="CY11" s="620"/>
      <c r="CZ11" s="671">
        <v>3.8</v>
      </c>
      <c r="DA11" s="671"/>
      <c r="DB11" s="671"/>
      <c r="DC11" s="671"/>
      <c r="DD11" s="624">
        <v>93347</v>
      </c>
      <c r="DE11" s="619"/>
      <c r="DF11" s="619"/>
      <c r="DG11" s="619"/>
      <c r="DH11" s="619"/>
      <c r="DI11" s="619"/>
      <c r="DJ11" s="619"/>
      <c r="DK11" s="619"/>
      <c r="DL11" s="619"/>
      <c r="DM11" s="619"/>
      <c r="DN11" s="619"/>
      <c r="DO11" s="619"/>
      <c r="DP11" s="620"/>
      <c r="DQ11" s="624">
        <v>130420</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931671</v>
      </c>
      <c r="BH12" s="619"/>
      <c r="BI12" s="619"/>
      <c r="BJ12" s="619"/>
      <c r="BK12" s="619"/>
      <c r="BL12" s="619"/>
      <c r="BM12" s="619"/>
      <c r="BN12" s="620"/>
      <c r="BO12" s="671">
        <v>44.6</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232105</v>
      </c>
      <c r="CS12" s="619"/>
      <c r="CT12" s="619"/>
      <c r="CU12" s="619"/>
      <c r="CV12" s="619"/>
      <c r="CW12" s="619"/>
      <c r="CX12" s="619"/>
      <c r="CY12" s="620"/>
      <c r="CZ12" s="671">
        <v>3.8</v>
      </c>
      <c r="DA12" s="671"/>
      <c r="DB12" s="671"/>
      <c r="DC12" s="671"/>
      <c r="DD12" s="624">
        <v>143466</v>
      </c>
      <c r="DE12" s="619"/>
      <c r="DF12" s="619"/>
      <c r="DG12" s="619"/>
      <c r="DH12" s="619"/>
      <c r="DI12" s="619"/>
      <c r="DJ12" s="619"/>
      <c r="DK12" s="619"/>
      <c r="DL12" s="619"/>
      <c r="DM12" s="619"/>
      <c r="DN12" s="619"/>
      <c r="DO12" s="619"/>
      <c r="DP12" s="620"/>
      <c r="DQ12" s="624">
        <v>97760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13873</v>
      </c>
      <c r="S13" s="619"/>
      <c r="T13" s="619"/>
      <c r="U13" s="619"/>
      <c r="V13" s="619"/>
      <c r="W13" s="619"/>
      <c r="X13" s="619"/>
      <c r="Y13" s="620"/>
      <c r="Z13" s="671">
        <v>0.2</v>
      </c>
      <c r="AA13" s="671"/>
      <c r="AB13" s="671"/>
      <c r="AC13" s="671"/>
      <c r="AD13" s="672">
        <v>13873</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930063</v>
      </c>
      <c r="BH13" s="619"/>
      <c r="BI13" s="619"/>
      <c r="BJ13" s="619"/>
      <c r="BK13" s="619"/>
      <c r="BL13" s="619"/>
      <c r="BM13" s="619"/>
      <c r="BN13" s="620"/>
      <c r="BO13" s="671">
        <v>44.5</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634079</v>
      </c>
      <c r="CS13" s="619"/>
      <c r="CT13" s="619"/>
      <c r="CU13" s="619"/>
      <c r="CV13" s="619"/>
      <c r="CW13" s="619"/>
      <c r="CX13" s="619"/>
      <c r="CY13" s="620"/>
      <c r="CZ13" s="671">
        <v>10.5</v>
      </c>
      <c r="DA13" s="671"/>
      <c r="DB13" s="671"/>
      <c r="DC13" s="671"/>
      <c r="DD13" s="624">
        <v>187989</v>
      </c>
      <c r="DE13" s="619"/>
      <c r="DF13" s="619"/>
      <c r="DG13" s="619"/>
      <c r="DH13" s="619"/>
      <c r="DI13" s="619"/>
      <c r="DJ13" s="619"/>
      <c r="DK13" s="619"/>
      <c r="DL13" s="619"/>
      <c r="DM13" s="619"/>
      <c r="DN13" s="619"/>
      <c r="DO13" s="619"/>
      <c r="DP13" s="620"/>
      <c r="DQ13" s="624">
        <v>593063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40636</v>
      </c>
      <c r="BH14" s="619"/>
      <c r="BI14" s="619"/>
      <c r="BJ14" s="619"/>
      <c r="BK14" s="619"/>
      <c r="BL14" s="619"/>
      <c r="BM14" s="619"/>
      <c r="BN14" s="620"/>
      <c r="BO14" s="671">
        <v>1.9</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239404</v>
      </c>
      <c r="CS14" s="619"/>
      <c r="CT14" s="619"/>
      <c r="CU14" s="619"/>
      <c r="CV14" s="619"/>
      <c r="CW14" s="619"/>
      <c r="CX14" s="619"/>
      <c r="CY14" s="620"/>
      <c r="CZ14" s="671">
        <v>4</v>
      </c>
      <c r="DA14" s="671"/>
      <c r="DB14" s="671"/>
      <c r="DC14" s="671"/>
      <c r="DD14" s="624">
        <v>56680</v>
      </c>
      <c r="DE14" s="619"/>
      <c r="DF14" s="619"/>
      <c r="DG14" s="619"/>
      <c r="DH14" s="619"/>
      <c r="DI14" s="619"/>
      <c r="DJ14" s="619"/>
      <c r="DK14" s="619"/>
      <c r="DL14" s="619"/>
      <c r="DM14" s="619"/>
      <c r="DN14" s="619"/>
      <c r="DO14" s="619"/>
      <c r="DP14" s="620"/>
      <c r="DQ14" s="624">
        <v>207191</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12411</v>
      </c>
      <c r="S15" s="619"/>
      <c r="T15" s="619"/>
      <c r="U15" s="619"/>
      <c r="V15" s="619"/>
      <c r="W15" s="619"/>
      <c r="X15" s="619"/>
      <c r="Y15" s="620"/>
      <c r="Z15" s="671">
        <v>0.2</v>
      </c>
      <c r="AA15" s="671"/>
      <c r="AB15" s="671"/>
      <c r="AC15" s="671"/>
      <c r="AD15" s="672">
        <v>12411</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120565</v>
      </c>
      <c r="BH15" s="619"/>
      <c r="BI15" s="619"/>
      <c r="BJ15" s="619"/>
      <c r="BK15" s="619"/>
      <c r="BL15" s="619"/>
      <c r="BM15" s="619"/>
      <c r="BN15" s="620"/>
      <c r="BO15" s="671">
        <v>5.8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790915</v>
      </c>
      <c r="CS15" s="619"/>
      <c r="CT15" s="619"/>
      <c r="CU15" s="619"/>
      <c r="CV15" s="619"/>
      <c r="CW15" s="619"/>
      <c r="CX15" s="619"/>
      <c r="CY15" s="620"/>
      <c r="CZ15" s="671">
        <v>13.1</v>
      </c>
      <c r="DA15" s="671"/>
      <c r="DB15" s="671"/>
      <c r="DC15" s="671"/>
      <c r="DD15" s="624">
        <v>181752</v>
      </c>
      <c r="DE15" s="619"/>
      <c r="DF15" s="619"/>
      <c r="DG15" s="619"/>
      <c r="DH15" s="619"/>
      <c r="DI15" s="619"/>
      <c r="DJ15" s="619"/>
      <c r="DK15" s="619"/>
      <c r="DL15" s="619"/>
      <c r="DM15" s="619"/>
      <c r="DN15" s="619"/>
      <c r="DO15" s="619"/>
      <c r="DP15" s="620"/>
      <c r="DQ15" s="624">
        <v>715487</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1446831</v>
      </c>
      <c r="S16" s="619"/>
      <c r="T16" s="619"/>
      <c r="U16" s="619"/>
      <c r="V16" s="619"/>
      <c r="W16" s="619"/>
      <c r="X16" s="619"/>
      <c r="Y16" s="620"/>
      <c r="Z16" s="671">
        <v>22.5</v>
      </c>
      <c r="AA16" s="671"/>
      <c r="AB16" s="671"/>
      <c r="AC16" s="671"/>
      <c r="AD16" s="672">
        <v>1288861</v>
      </c>
      <c r="AE16" s="672"/>
      <c r="AF16" s="672"/>
      <c r="AG16" s="672"/>
      <c r="AH16" s="672"/>
      <c r="AI16" s="672"/>
      <c r="AJ16" s="672"/>
      <c r="AK16" s="672"/>
      <c r="AL16" s="641">
        <v>33.5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1288861</v>
      </c>
      <c r="S17" s="619"/>
      <c r="T17" s="619"/>
      <c r="U17" s="619"/>
      <c r="V17" s="619"/>
      <c r="W17" s="619"/>
      <c r="X17" s="619"/>
      <c r="Y17" s="620"/>
      <c r="Z17" s="671">
        <v>20</v>
      </c>
      <c r="AA17" s="671"/>
      <c r="AB17" s="671"/>
      <c r="AC17" s="671"/>
      <c r="AD17" s="672">
        <v>1288861</v>
      </c>
      <c r="AE17" s="672"/>
      <c r="AF17" s="672"/>
      <c r="AG17" s="672"/>
      <c r="AH17" s="672"/>
      <c r="AI17" s="672"/>
      <c r="AJ17" s="672"/>
      <c r="AK17" s="672"/>
      <c r="AL17" s="641">
        <v>33.5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398916</v>
      </c>
      <c r="CS17" s="619"/>
      <c r="CT17" s="619"/>
      <c r="CU17" s="619"/>
      <c r="CV17" s="619"/>
      <c r="CW17" s="619"/>
      <c r="CX17" s="619"/>
      <c r="CY17" s="620"/>
      <c r="CZ17" s="671">
        <v>6.6</v>
      </c>
      <c r="DA17" s="671"/>
      <c r="DB17" s="671"/>
      <c r="DC17" s="671"/>
      <c r="DD17" s="624" t="s">
        <v>108</v>
      </c>
      <c r="DE17" s="619"/>
      <c r="DF17" s="619"/>
      <c r="DG17" s="619"/>
      <c r="DH17" s="619"/>
      <c r="DI17" s="619"/>
      <c r="DJ17" s="619"/>
      <c r="DK17" s="619"/>
      <c r="DL17" s="619"/>
      <c r="DM17" s="619"/>
      <c r="DN17" s="619"/>
      <c r="DO17" s="619"/>
      <c r="DP17" s="620"/>
      <c r="DQ17" s="624">
        <v>398916</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157970</v>
      </c>
      <c r="S18" s="619"/>
      <c r="T18" s="619"/>
      <c r="U18" s="619"/>
      <c r="V18" s="619"/>
      <c r="W18" s="619"/>
      <c r="X18" s="619"/>
      <c r="Y18" s="620"/>
      <c r="Z18" s="671">
        <v>2.5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44145</v>
      </c>
      <c r="BH19" s="619"/>
      <c r="BI19" s="619"/>
      <c r="BJ19" s="619"/>
      <c r="BK19" s="619"/>
      <c r="BL19" s="619"/>
      <c r="BM19" s="619"/>
      <c r="BN19" s="620"/>
      <c r="BO19" s="671">
        <v>2.1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3960193</v>
      </c>
      <c r="S20" s="619"/>
      <c r="T20" s="619"/>
      <c r="U20" s="619"/>
      <c r="V20" s="619"/>
      <c r="W20" s="619"/>
      <c r="X20" s="619"/>
      <c r="Y20" s="620"/>
      <c r="Z20" s="671">
        <v>61.6</v>
      </c>
      <c r="AA20" s="671"/>
      <c r="AB20" s="671"/>
      <c r="AC20" s="671"/>
      <c r="AD20" s="672">
        <v>3802223</v>
      </c>
      <c r="AE20" s="672"/>
      <c r="AF20" s="672"/>
      <c r="AG20" s="672"/>
      <c r="AH20" s="672"/>
      <c r="AI20" s="672"/>
      <c r="AJ20" s="672"/>
      <c r="AK20" s="672"/>
      <c r="AL20" s="641">
        <v>98.9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44145</v>
      </c>
      <c r="BH20" s="619"/>
      <c r="BI20" s="619"/>
      <c r="BJ20" s="619"/>
      <c r="BK20" s="619"/>
      <c r="BL20" s="619"/>
      <c r="BM20" s="619"/>
      <c r="BN20" s="620"/>
      <c r="BO20" s="671">
        <v>2.1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6049375</v>
      </c>
      <c r="CS20" s="619"/>
      <c r="CT20" s="619"/>
      <c r="CU20" s="619"/>
      <c r="CV20" s="619"/>
      <c r="CW20" s="619"/>
      <c r="CX20" s="619"/>
      <c r="CY20" s="620"/>
      <c r="CZ20" s="671">
        <v>100</v>
      </c>
      <c r="DA20" s="671"/>
      <c r="DB20" s="671"/>
      <c r="DC20" s="671"/>
      <c r="DD20" s="624">
        <v>1090904</v>
      </c>
      <c r="DE20" s="619"/>
      <c r="DF20" s="619"/>
      <c r="DG20" s="619"/>
      <c r="DH20" s="619"/>
      <c r="DI20" s="619"/>
      <c r="DJ20" s="619"/>
      <c r="DK20" s="619"/>
      <c r="DL20" s="619"/>
      <c r="DM20" s="619"/>
      <c r="DN20" s="619"/>
      <c r="DO20" s="619"/>
      <c r="DP20" s="620"/>
      <c r="DQ20" s="624">
        <v>4511931</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1561</v>
      </c>
      <c r="S21" s="619"/>
      <c r="T21" s="619"/>
      <c r="U21" s="619"/>
      <c r="V21" s="619"/>
      <c r="W21" s="619"/>
      <c r="X21" s="619"/>
      <c r="Y21" s="620"/>
      <c r="Z21" s="671">
        <v>0</v>
      </c>
      <c r="AA21" s="671"/>
      <c r="AB21" s="671"/>
      <c r="AC21" s="671"/>
      <c r="AD21" s="672">
        <v>1561</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44145</v>
      </c>
      <c r="BH21" s="619"/>
      <c r="BI21" s="619"/>
      <c r="BJ21" s="619"/>
      <c r="BK21" s="619"/>
      <c r="BL21" s="619"/>
      <c r="BM21" s="619"/>
      <c r="BN21" s="620"/>
      <c r="BO21" s="671">
        <v>2.1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49095</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146455</v>
      </c>
      <c r="S23" s="619"/>
      <c r="T23" s="619"/>
      <c r="U23" s="619"/>
      <c r="V23" s="619"/>
      <c r="W23" s="619"/>
      <c r="X23" s="619"/>
      <c r="Y23" s="620"/>
      <c r="Z23" s="671">
        <v>2.2999999999999998</v>
      </c>
      <c r="AA23" s="671"/>
      <c r="AB23" s="671"/>
      <c r="AC23" s="671"/>
      <c r="AD23" s="672">
        <v>6471</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16699</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2174711</v>
      </c>
      <c r="CS24" s="669"/>
      <c r="CT24" s="669"/>
      <c r="CU24" s="669"/>
      <c r="CV24" s="669"/>
      <c r="CW24" s="669"/>
      <c r="CX24" s="669"/>
      <c r="CY24" s="716"/>
      <c r="CZ24" s="720">
        <v>35.9</v>
      </c>
      <c r="DA24" s="721"/>
      <c r="DB24" s="721"/>
      <c r="DC24" s="722"/>
      <c r="DD24" s="715">
        <v>1481247</v>
      </c>
      <c r="DE24" s="669"/>
      <c r="DF24" s="669"/>
      <c r="DG24" s="669"/>
      <c r="DH24" s="669"/>
      <c r="DI24" s="669"/>
      <c r="DJ24" s="669"/>
      <c r="DK24" s="716"/>
      <c r="DL24" s="715">
        <v>1477850</v>
      </c>
      <c r="DM24" s="669"/>
      <c r="DN24" s="669"/>
      <c r="DO24" s="669"/>
      <c r="DP24" s="669"/>
      <c r="DQ24" s="669"/>
      <c r="DR24" s="669"/>
      <c r="DS24" s="669"/>
      <c r="DT24" s="669"/>
      <c r="DU24" s="669"/>
      <c r="DV24" s="716"/>
      <c r="DW24" s="717">
        <v>35.700000000000003</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541058</v>
      </c>
      <c r="S25" s="619"/>
      <c r="T25" s="619"/>
      <c r="U25" s="619"/>
      <c r="V25" s="619"/>
      <c r="W25" s="619"/>
      <c r="X25" s="619"/>
      <c r="Y25" s="620"/>
      <c r="Z25" s="671">
        <v>8.4</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1016895</v>
      </c>
      <c r="CS25" s="637"/>
      <c r="CT25" s="637"/>
      <c r="CU25" s="637"/>
      <c r="CV25" s="637"/>
      <c r="CW25" s="637"/>
      <c r="CX25" s="637"/>
      <c r="CY25" s="638"/>
      <c r="CZ25" s="621">
        <v>16.8</v>
      </c>
      <c r="DA25" s="639"/>
      <c r="DB25" s="639"/>
      <c r="DC25" s="640"/>
      <c r="DD25" s="624">
        <v>808232</v>
      </c>
      <c r="DE25" s="637"/>
      <c r="DF25" s="637"/>
      <c r="DG25" s="637"/>
      <c r="DH25" s="637"/>
      <c r="DI25" s="637"/>
      <c r="DJ25" s="637"/>
      <c r="DK25" s="638"/>
      <c r="DL25" s="624">
        <v>804835</v>
      </c>
      <c r="DM25" s="637"/>
      <c r="DN25" s="637"/>
      <c r="DO25" s="637"/>
      <c r="DP25" s="637"/>
      <c r="DQ25" s="637"/>
      <c r="DR25" s="637"/>
      <c r="DS25" s="637"/>
      <c r="DT25" s="637"/>
      <c r="DU25" s="637"/>
      <c r="DV25" s="638"/>
      <c r="DW25" s="641">
        <v>19.5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649249</v>
      </c>
      <c r="CS26" s="619"/>
      <c r="CT26" s="619"/>
      <c r="CU26" s="619"/>
      <c r="CV26" s="619"/>
      <c r="CW26" s="619"/>
      <c r="CX26" s="619"/>
      <c r="CY26" s="620"/>
      <c r="CZ26" s="621">
        <v>10.7</v>
      </c>
      <c r="DA26" s="639"/>
      <c r="DB26" s="639"/>
      <c r="DC26" s="640"/>
      <c r="DD26" s="624">
        <v>452033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315037</v>
      </c>
      <c r="S27" s="619"/>
      <c r="T27" s="619"/>
      <c r="U27" s="619"/>
      <c r="V27" s="619"/>
      <c r="W27" s="619"/>
      <c r="X27" s="619"/>
      <c r="Y27" s="620"/>
      <c r="Z27" s="671">
        <v>4.9000000000000004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2089037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758900</v>
      </c>
      <c r="CS27" s="637"/>
      <c r="CT27" s="637"/>
      <c r="CU27" s="637"/>
      <c r="CV27" s="637"/>
      <c r="CW27" s="637"/>
      <c r="CX27" s="637"/>
      <c r="CY27" s="638"/>
      <c r="CZ27" s="621">
        <v>12.5</v>
      </c>
      <c r="DA27" s="639"/>
      <c r="DB27" s="639"/>
      <c r="DC27" s="640"/>
      <c r="DD27" s="624">
        <v>274099</v>
      </c>
      <c r="DE27" s="637"/>
      <c r="DF27" s="637"/>
      <c r="DG27" s="637"/>
      <c r="DH27" s="637"/>
      <c r="DI27" s="637"/>
      <c r="DJ27" s="637"/>
      <c r="DK27" s="638"/>
      <c r="DL27" s="624">
        <v>274099</v>
      </c>
      <c r="DM27" s="637"/>
      <c r="DN27" s="637"/>
      <c r="DO27" s="637"/>
      <c r="DP27" s="637"/>
      <c r="DQ27" s="637"/>
      <c r="DR27" s="637"/>
      <c r="DS27" s="637"/>
      <c r="DT27" s="637"/>
      <c r="DU27" s="637"/>
      <c r="DV27" s="638"/>
      <c r="DW27" s="641">
        <v>6.6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174152</v>
      </c>
      <c r="S28" s="619"/>
      <c r="T28" s="619"/>
      <c r="U28" s="619"/>
      <c r="V28" s="619"/>
      <c r="W28" s="619"/>
      <c r="X28" s="619"/>
      <c r="Y28" s="620"/>
      <c r="Z28" s="671">
        <v>2.7</v>
      </c>
      <c r="AA28" s="671"/>
      <c r="AB28" s="671"/>
      <c r="AC28" s="671"/>
      <c r="AD28" s="672">
        <v>34546</v>
      </c>
      <c r="AE28" s="672"/>
      <c r="AF28" s="672"/>
      <c r="AG28" s="672"/>
      <c r="AH28" s="672"/>
      <c r="AI28" s="672"/>
      <c r="AJ28" s="672"/>
      <c r="AK28" s="672"/>
      <c r="AL28" s="641">
        <v>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398916</v>
      </c>
      <c r="CS28" s="619"/>
      <c r="CT28" s="619"/>
      <c r="CU28" s="619"/>
      <c r="CV28" s="619"/>
      <c r="CW28" s="619"/>
      <c r="CX28" s="619"/>
      <c r="CY28" s="620"/>
      <c r="CZ28" s="621">
        <v>6.6</v>
      </c>
      <c r="DA28" s="639"/>
      <c r="DB28" s="639"/>
      <c r="DC28" s="640"/>
      <c r="DD28" s="624">
        <v>398916</v>
      </c>
      <c r="DE28" s="619"/>
      <c r="DF28" s="619"/>
      <c r="DG28" s="619"/>
      <c r="DH28" s="619"/>
      <c r="DI28" s="619"/>
      <c r="DJ28" s="619"/>
      <c r="DK28" s="620"/>
      <c r="DL28" s="624">
        <v>398916</v>
      </c>
      <c r="DM28" s="619"/>
      <c r="DN28" s="619"/>
      <c r="DO28" s="619"/>
      <c r="DP28" s="619"/>
      <c r="DQ28" s="619"/>
      <c r="DR28" s="619"/>
      <c r="DS28" s="619"/>
      <c r="DT28" s="619"/>
      <c r="DU28" s="619"/>
      <c r="DV28" s="620"/>
      <c r="DW28" s="641">
        <v>9.6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7820</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398916</v>
      </c>
      <c r="CS29" s="637"/>
      <c r="CT29" s="637"/>
      <c r="CU29" s="637"/>
      <c r="CV29" s="637"/>
      <c r="CW29" s="637"/>
      <c r="CX29" s="637"/>
      <c r="CY29" s="638"/>
      <c r="CZ29" s="621">
        <v>6.6</v>
      </c>
      <c r="DA29" s="639"/>
      <c r="DB29" s="639"/>
      <c r="DC29" s="640"/>
      <c r="DD29" s="624">
        <v>398916</v>
      </c>
      <c r="DE29" s="637"/>
      <c r="DF29" s="637"/>
      <c r="DG29" s="637"/>
      <c r="DH29" s="637"/>
      <c r="DI29" s="637"/>
      <c r="DJ29" s="637"/>
      <c r="DK29" s="638"/>
      <c r="DL29" s="624">
        <v>398916</v>
      </c>
      <c r="DM29" s="637"/>
      <c r="DN29" s="637"/>
      <c r="DO29" s="637"/>
      <c r="DP29" s="637"/>
      <c r="DQ29" s="637"/>
      <c r="DR29" s="637"/>
      <c r="DS29" s="637"/>
      <c r="DT29" s="637"/>
      <c r="DU29" s="637"/>
      <c r="DV29" s="638"/>
      <c r="DW29" s="641">
        <v>9.6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122060</v>
      </c>
      <c r="S30" s="619"/>
      <c r="T30" s="619"/>
      <c r="U30" s="619"/>
      <c r="V30" s="619"/>
      <c r="W30" s="619"/>
      <c r="X30" s="619"/>
      <c r="Y30" s="620"/>
      <c r="Z30" s="671">
        <v>1.9</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95.2</v>
      </c>
      <c r="BN30" s="685"/>
      <c r="BO30" s="685"/>
      <c r="BP30" s="685"/>
      <c r="BQ30" s="687"/>
      <c r="BR30" s="684">
        <v>98.8</v>
      </c>
      <c r="BS30" s="685"/>
      <c r="BT30" s="685"/>
      <c r="BU30" s="685"/>
      <c r="BV30" s="685"/>
      <c r="BW30" s="685"/>
      <c r="BX30" s="686">
        <v>94.7</v>
      </c>
      <c r="BY30" s="685"/>
      <c r="BZ30" s="685"/>
      <c r="CA30" s="685"/>
      <c r="CB30" s="687"/>
      <c r="CD30" s="690"/>
      <c r="CE30" s="691"/>
      <c r="CF30" s="655" t="s">
        <v>289</v>
      </c>
      <c r="CG30" s="652"/>
      <c r="CH30" s="652"/>
      <c r="CI30" s="652"/>
      <c r="CJ30" s="652"/>
      <c r="CK30" s="652"/>
      <c r="CL30" s="652"/>
      <c r="CM30" s="652"/>
      <c r="CN30" s="652"/>
      <c r="CO30" s="652"/>
      <c r="CP30" s="652"/>
      <c r="CQ30" s="653"/>
      <c r="CR30" s="618">
        <v>349009</v>
      </c>
      <c r="CS30" s="619"/>
      <c r="CT30" s="619"/>
      <c r="CU30" s="619"/>
      <c r="CV30" s="619"/>
      <c r="CW30" s="619"/>
      <c r="CX30" s="619"/>
      <c r="CY30" s="620"/>
      <c r="CZ30" s="621">
        <v>5.8</v>
      </c>
      <c r="DA30" s="639"/>
      <c r="DB30" s="639"/>
      <c r="DC30" s="640"/>
      <c r="DD30" s="624">
        <v>349009</v>
      </c>
      <c r="DE30" s="619"/>
      <c r="DF30" s="619"/>
      <c r="DG30" s="619"/>
      <c r="DH30" s="619"/>
      <c r="DI30" s="619"/>
      <c r="DJ30" s="619"/>
      <c r="DK30" s="620"/>
      <c r="DL30" s="624">
        <v>349009</v>
      </c>
      <c r="DM30" s="619"/>
      <c r="DN30" s="619"/>
      <c r="DO30" s="619"/>
      <c r="DP30" s="619"/>
      <c r="DQ30" s="619"/>
      <c r="DR30" s="619"/>
      <c r="DS30" s="619"/>
      <c r="DT30" s="619"/>
      <c r="DU30" s="619"/>
      <c r="DV30" s="620"/>
      <c r="DW30" s="641">
        <v>8.4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458402</v>
      </c>
      <c r="S31" s="619"/>
      <c r="T31" s="619"/>
      <c r="U31" s="619"/>
      <c r="V31" s="619"/>
      <c r="W31" s="619"/>
      <c r="X31" s="619"/>
      <c r="Y31" s="620"/>
      <c r="Z31" s="671">
        <v>7.1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96.4</v>
      </c>
      <c r="BN31" s="683"/>
      <c r="BO31" s="683"/>
      <c r="BP31" s="683"/>
      <c r="BQ31" s="647"/>
      <c r="BR31" s="682">
        <v>99.1</v>
      </c>
      <c r="BS31" s="637"/>
      <c r="BT31" s="637"/>
      <c r="BU31" s="637"/>
      <c r="BV31" s="637"/>
      <c r="BW31" s="637"/>
      <c r="BX31" s="673">
        <v>95.7</v>
      </c>
      <c r="BY31" s="683"/>
      <c r="BZ31" s="683"/>
      <c r="CA31" s="683"/>
      <c r="CB31" s="647"/>
      <c r="CD31" s="690"/>
      <c r="CE31" s="691"/>
      <c r="CF31" s="655" t="s">
        <v>293</v>
      </c>
      <c r="CG31" s="652"/>
      <c r="CH31" s="652"/>
      <c r="CI31" s="652"/>
      <c r="CJ31" s="652"/>
      <c r="CK31" s="652"/>
      <c r="CL31" s="652"/>
      <c r="CM31" s="652"/>
      <c r="CN31" s="652"/>
      <c r="CO31" s="652"/>
      <c r="CP31" s="652"/>
      <c r="CQ31" s="653"/>
      <c r="CR31" s="618">
        <v>49907</v>
      </c>
      <c r="CS31" s="637"/>
      <c r="CT31" s="637"/>
      <c r="CU31" s="637"/>
      <c r="CV31" s="637"/>
      <c r="CW31" s="637"/>
      <c r="CX31" s="637"/>
      <c r="CY31" s="638"/>
      <c r="CZ31" s="621">
        <v>0.8</v>
      </c>
      <c r="DA31" s="639"/>
      <c r="DB31" s="639"/>
      <c r="DC31" s="640"/>
      <c r="DD31" s="624">
        <v>49907</v>
      </c>
      <c r="DE31" s="637"/>
      <c r="DF31" s="637"/>
      <c r="DG31" s="637"/>
      <c r="DH31" s="637"/>
      <c r="DI31" s="637"/>
      <c r="DJ31" s="637"/>
      <c r="DK31" s="638"/>
      <c r="DL31" s="624">
        <v>49907</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57446</v>
      </c>
      <c r="S32" s="619"/>
      <c r="T32" s="619"/>
      <c r="U32" s="619"/>
      <c r="V32" s="619"/>
      <c r="W32" s="619"/>
      <c r="X32" s="619"/>
      <c r="Y32" s="620"/>
      <c r="Z32" s="671">
        <v>0.9</v>
      </c>
      <c r="AA32" s="671"/>
      <c r="AB32" s="671"/>
      <c r="AC32" s="671"/>
      <c r="AD32" s="672">
        <v>125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93.3</v>
      </c>
      <c r="BN32" s="603"/>
      <c r="BO32" s="603"/>
      <c r="BP32" s="603"/>
      <c r="BQ32" s="660"/>
      <c r="BR32" s="681">
        <v>98.3</v>
      </c>
      <c r="BS32" s="603"/>
      <c r="BT32" s="603"/>
      <c r="BU32" s="603"/>
      <c r="BV32" s="603"/>
      <c r="BW32" s="603"/>
      <c r="BX32" s="666">
        <v>93</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584092</v>
      </c>
      <c r="S33" s="619"/>
      <c r="T33" s="619"/>
      <c r="U33" s="619"/>
      <c r="V33" s="619"/>
      <c r="W33" s="619"/>
      <c r="X33" s="619"/>
      <c r="Y33" s="620"/>
      <c r="Z33" s="671">
        <v>9.1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2783760</v>
      </c>
      <c r="CS33" s="637"/>
      <c r="CT33" s="637"/>
      <c r="CU33" s="637"/>
      <c r="CV33" s="637"/>
      <c r="CW33" s="637"/>
      <c r="CX33" s="637"/>
      <c r="CY33" s="638"/>
      <c r="CZ33" s="621">
        <v>46</v>
      </c>
      <c r="DA33" s="639"/>
      <c r="DB33" s="639"/>
      <c r="DC33" s="640"/>
      <c r="DD33" s="624">
        <v>2498089</v>
      </c>
      <c r="DE33" s="637"/>
      <c r="DF33" s="637"/>
      <c r="DG33" s="637"/>
      <c r="DH33" s="637"/>
      <c r="DI33" s="637"/>
      <c r="DJ33" s="637"/>
      <c r="DK33" s="638"/>
      <c r="DL33" s="624">
        <v>1642569</v>
      </c>
      <c r="DM33" s="637"/>
      <c r="DN33" s="637"/>
      <c r="DO33" s="637"/>
      <c r="DP33" s="637"/>
      <c r="DQ33" s="637"/>
      <c r="DR33" s="637"/>
      <c r="DS33" s="637"/>
      <c r="DT33" s="637"/>
      <c r="DU33" s="637"/>
      <c r="DV33" s="638"/>
      <c r="DW33" s="641">
        <v>39.700000000000003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1149433</v>
      </c>
      <c r="CS34" s="619"/>
      <c r="CT34" s="619"/>
      <c r="CU34" s="619"/>
      <c r="CV34" s="619"/>
      <c r="CW34" s="619"/>
      <c r="CX34" s="619"/>
      <c r="CY34" s="620"/>
      <c r="CZ34" s="621">
        <v>19</v>
      </c>
      <c r="DA34" s="639"/>
      <c r="DB34" s="639"/>
      <c r="DC34" s="640"/>
      <c r="DD34" s="624">
        <v>1061922</v>
      </c>
      <c r="DE34" s="619"/>
      <c r="DF34" s="619"/>
      <c r="DG34" s="619"/>
      <c r="DH34" s="619"/>
      <c r="DI34" s="619"/>
      <c r="DJ34" s="619"/>
      <c r="DK34" s="620"/>
      <c r="DL34" s="624">
        <v>600804</v>
      </c>
      <c r="DM34" s="619"/>
      <c r="DN34" s="619"/>
      <c r="DO34" s="619"/>
      <c r="DP34" s="619"/>
      <c r="DQ34" s="619"/>
      <c r="DR34" s="619"/>
      <c r="DS34" s="619"/>
      <c r="DT34" s="619"/>
      <c r="DU34" s="619"/>
      <c r="DV34" s="620"/>
      <c r="DW34" s="641">
        <v>14.5</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292392</v>
      </c>
      <c r="S35" s="619"/>
      <c r="T35" s="619"/>
      <c r="U35" s="619"/>
      <c r="V35" s="619"/>
      <c r="W35" s="619"/>
      <c r="X35" s="619"/>
      <c r="Y35" s="620"/>
      <c r="Z35" s="671">
        <v>4.5</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737304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338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18936</v>
      </c>
      <c r="CS35" s="637"/>
      <c r="CT35" s="637"/>
      <c r="CU35" s="637"/>
      <c r="CV35" s="637"/>
      <c r="CW35" s="637"/>
      <c r="CX35" s="637"/>
      <c r="CY35" s="638"/>
      <c r="CZ35" s="621">
        <v>0.3</v>
      </c>
      <c r="DA35" s="639"/>
      <c r="DB35" s="639"/>
      <c r="DC35" s="640"/>
      <c r="DD35" s="624">
        <v>18313</v>
      </c>
      <c r="DE35" s="637"/>
      <c r="DF35" s="637"/>
      <c r="DG35" s="637"/>
      <c r="DH35" s="637"/>
      <c r="DI35" s="637"/>
      <c r="DJ35" s="637"/>
      <c r="DK35" s="638"/>
      <c r="DL35" s="624">
        <v>16318</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6434070</v>
      </c>
      <c r="S36" s="659"/>
      <c r="T36" s="659"/>
      <c r="U36" s="659"/>
      <c r="V36" s="659"/>
      <c r="W36" s="659"/>
      <c r="X36" s="659"/>
      <c r="Y36" s="662"/>
      <c r="Z36" s="663">
        <v>100</v>
      </c>
      <c r="AA36" s="663"/>
      <c r="AB36" s="663"/>
      <c r="AC36" s="663"/>
      <c r="AD36" s="664">
        <v>3844926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330000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-49236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672830</v>
      </c>
      <c r="CS36" s="619"/>
      <c r="CT36" s="619"/>
      <c r="CU36" s="619"/>
      <c r="CV36" s="619"/>
      <c r="CW36" s="619"/>
      <c r="CX36" s="619"/>
      <c r="CY36" s="620"/>
      <c r="CZ36" s="621">
        <v>11.1</v>
      </c>
      <c r="DA36" s="639"/>
      <c r="DB36" s="639"/>
      <c r="DC36" s="640"/>
      <c r="DD36" s="624">
        <v>566143</v>
      </c>
      <c r="DE36" s="619"/>
      <c r="DF36" s="619"/>
      <c r="DG36" s="619"/>
      <c r="DH36" s="619"/>
      <c r="DI36" s="619"/>
      <c r="DJ36" s="619"/>
      <c r="DK36" s="620"/>
      <c r="DL36" s="624">
        <v>530733</v>
      </c>
      <c r="DM36" s="619"/>
      <c r="DN36" s="619"/>
      <c r="DO36" s="619"/>
      <c r="DP36" s="619"/>
      <c r="DQ36" s="619"/>
      <c r="DR36" s="619"/>
      <c r="DS36" s="619"/>
      <c r="DT36" s="619"/>
      <c r="DU36" s="619"/>
      <c r="DV36" s="620"/>
      <c r="DW36" s="641">
        <v>12.8</v>
      </c>
      <c r="DX36" s="642"/>
      <c r="DY36" s="642"/>
      <c r="DZ36" s="642"/>
      <c r="EA36" s="642"/>
      <c r="EB36" s="642"/>
      <c r="EC36" s="643"/>
    </row>
    <row r="37" spans="2:133" ht="11.25" customHeight="1">
      <c r="AQ37" s="644" t="s">
        <v>311</v>
      </c>
      <c r="AR37" s="645"/>
      <c r="AS37" s="645"/>
      <c r="AT37" s="645"/>
      <c r="AU37" s="645"/>
      <c r="AV37" s="645"/>
      <c r="AW37" s="645"/>
      <c r="AX37" s="645"/>
      <c r="AY37" s="646"/>
      <c r="AZ37" s="618">
        <v>26500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2018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375606</v>
      </c>
      <c r="CS37" s="637"/>
      <c r="CT37" s="637"/>
      <c r="CU37" s="637"/>
      <c r="CV37" s="637"/>
      <c r="CW37" s="637"/>
      <c r="CX37" s="637"/>
      <c r="CY37" s="638"/>
      <c r="CZ37" s="621">
        <v>6.2</v>
      </c>
      <c r="DA37" s="639"/>
      <c r="DB37" s="639"/>
      <c r="DC37" s="640"/>
      <c r="DD37" s="624">
        <v>345442</v>
      </c>
      <c r="DE37" s="637"/>
      <c r="DF37" s="637"/>
      <c r="DG37" s="637"/>
      <c r="DH37" s="637"/>
      <c r="DI37" s="637"/>
      <c r="DJ37" s="637"/>
      <c r="DK37" s="638"/>
      <c r="DL37" s="624">
        <v>342152</v>
      </c>
      <c r="DM37" s="637"/>
      <c r="DN37" s="637"/>
      <c r="DO37" s="637"/>
      <c r="DP37" s="637"/>
      <c r="DQ37" s="637"/>
      <c r="DR37" s="637"/>
      <c r="DS37" s="637"/>
      <c r="DT37" s="637"/>
      <c r="DU37" s="637"/>
      <c r="DV37" s="638"/>
      <c r="DW37" s="641">
        <v>8.3000000000000007</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3409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380804</v>
      </c>
      <c r="CS38" s="619"/>
      <c r="CT38" s="619"/>
      <c r="CU38" s="619"/>
      <c r="CV38" s="619"/>
      <c r="CW38" s="619"/>
      <c r="CX38" s="619"/>
      <c r="CY38" s="620"/>
      <c r="CZ38" s="621">
        <v>6.3</v>
      </c>
      <c r="DA38" s="639"/>
      <c r="DB38" s="639"/>
      <c r="DC38" s="640"/>
      <c r="DD38" s="624">
        <v>316421</v>
      </c>
      <c r="DE38" s="619"/>
      <c r="DF38" s="619"/>
      <c r="DG38" s="619"/>
      <c r="DH38" s="619"/>
      <c r="DI38" s="619"/>
      <c r="DJ38" s="619"/>
      <c r="DK38" s="620"/>
      <c r="DL38" s="624">
        <v>273341</v>
      </c>
      <c r="DM38" s="619"/>
      <c r="DN38" s="619"/>
      <c r="DO38" s="619"/>
      <c r="DP38" s="619"/>
      <c r="DQ38" s="619"/>
      <c r="DR38" s="619"/>
      <c r="DS38" s="619"/>
      <c r="DT38" s="619"/>
      <c r="DU38" s="619"/>
      <c r="DV38" s="620"/>
      <c r="DW38" s="641">
        <v>6.6</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205257</v>
      </c>
      <c r="CS39" s="637"/>
      <c r="CT39" s="637"/>
      <c r="CU39" s="637"/>
      <c r="CV39" s="637"/>
      <c r="CW39" s="637"/>
      <c r="CX39" s="637"/>
      <c r="CY39" s="638"/>
      <c r="CZ39" s="621">
        <v>3.4</v>
      </c>
      <c r="DA39" s="639"/>
      <c r="DB39" s="639"/>
      <c r="DC39" s="640"/>
      <c r="DD39" s="624">
        <v>199999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112679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356500</v>
      </c>
      <c r="CS40" s="619"/>
      <c r="CT40" s="619"/>
      <c r="CU40" s="619"/>
      <c r="CV40" s="619"/>
      <c r="CW40" s="619"/>
      <c r="CX40" s="619"/>
      <c r="CY40" s="620"/>
      <c r="CZ40" s="621">
        <v>5.9</v>
      </c>
      <c r="DA40" s="639"/>
      <c r="DB40" s="639"/>
      <c r="DC40" s="640"/>
      <c r="DD40" s="624">
        <v>335291</v>
      </c>
      <c r="DE40" s="619"/>
      <c r="DF40" s="619"/>
      <c r="DG40" s="619"/>
      <c r="DH40" s="619"/>
      <c r="DI40" s="619"/>
      <c r="DJ40" s="619"/>
      <c r="DK40" s="620"/>
      <c r="DL40" s="624">
        <v>221373</v>
      </c>
      <c r="DM40" s="619"/>
      <c r="DN40" s="619"/>
      <c r="DO40" s="619"/>
      <c r="DP40" s="619"/>
      <c r="DQ40" s="619"/>
      <c r="DR40" s="619"/>
      <c r="DS40" s="619"/>
      <c r="DT40" s="619"/>
      <c r="DU40" s="619"/>
      <c r="DV40" s="620"/>
      <c r="DW40" s="641">
        <v>5.4</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268125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1090904</v>
      </c>
      <c r="CS42" s="619"/>
      <c r="CT42" s="619"/>
      <c r="CU42" s="619"/>
      <c r="CV42" s="619"/>
      <c r="CW42" s="619"/>
      <c r="CX42" s="619"/>
      <c r="CY42" s="620"/>
      <c r="CZ42" s="621">
        <v>18</v>
      </c>
      <c r="DA42" s="622"/>
      <c r="DB42" s="622"/>
      <c r="DC42" s="623"/>
      <c r="DD42" s="624">
        <v>532595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22279</v>
      </c>
      <c r="CS43" s="637"/>
      <c r="CT43" s="637"/>
      <c r="CU43" s="637"/>
      <c r="CV43" s="637"/>
      <c r="CW43" s="637"/>
      <c r="CX43" s="637"/>
      <c r="CY43" s="638"/>
      <c r="CZ43" s="621">
        <v>0.4</v>
      </c>
      <c r="DA43" s="639"/>
      <c r="DB43" s="639"/>
      <c r="DC43" s="640"/>
      <c r="DD43" s="624">
        <v>22279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1090904</v>
      </c>
      <c r="CS44" s="619"/>
      <c r="CT44" s="619"/>
      <c r="CU44" s="619"/>
      <c r="CV44" s="619"/>
      <c r="CW44" s="619"/>
      <c r="CX44" s="619"/>
      <c r="CY44" s="620"/>
      <c r="CZ44" s="621">
        <v>18</v>
      </c>
      <c r="DA44" s="622"/>
      <c r="DB44" s="622"/>
      <c r="DC44" s="623"/>
      <c r="DD44" s="624">
        <v>532595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178905</v>
      </c>
      <c r="CS45" s="637"/>
      <c r="CT45" s="637"/>
      <c r="CU45" s="637"/>
      <c r="CV45" s="637"/>
      <c r="CW45" s="637"/>
      <c r="CX45" s="637"/>
      <c r="CY45" s="638"/>
      <c r="CZ45" s="621">
        <v>3</v>
      </c>
      <c r="DA45" s="639"/>
      <c r="DB45" s="639"/>
      <c r="DC45" s="640"/>
      <c r="DD45" s="624">
        <v>79449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903329</v>
      </c>
      <c r="CS46" s="619"/>
      <c r="CT46" s="619"/>
      <c r="CU46" s="619"/>
      <c r="CV46" s="619"/>
      <c r="CW46" s="619"/>
      <c r="CX46" s="619"/>
      <c r="CY46" s="620"/>
      <c r="CZ46" s="621">
        <v>14.9</v>
      </c>
      <c r="DA46" s="622"/>
      <c r="DB46" s="622"/>
      <c r="DC46" s="623"/>
      <c r="DD46" s="624">
        <v>446245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6049375</v>
      </c>
      <c r="CS49" s="603"/>
      <c r="CT49" s="603"/>
      <c r="CU49" s="603"/>
      <c r="CV49" s="603"/>
      <c r="CW49" s="603"/>
      <c r="CX49" s="603"/>
      <c r="CY49" s="604"/>
      <c r="CZ49" s="605">
        <v>100</v>
      </c>
      <c r="DA49" s="606"/>
      <c r="DB49" s="606"/>
      <c r="DC49" s="607"/>
      <c r="DD49" s="608">
        <v>4511931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6434</v>
      </c>
      <c r="R7" s="1131"/>
      <c r="S7" s="1131"/>
      <c r="T7" s="1131"/>
      <c r="U7" s="1131"/>
      <c r="V7" s="1131">
        <v>6049</v>
      </c>
      <c r="W7" s="1131"/>
      <c r="X7" s="1131"/>
      <c r="Y7" s="1131"/>
      <c r="Z7" s="1131"/>
      <c r="AA7" s="1131">
        <v>385</v>
      </c>
      <c r="AB7" s="1131"/>
      <c r="AC7" s="1131"/>
      <c r="AD7" s="1131"/>
      <c r="AE7" s="1132"/>
      <c r="AF7" s="1133">
        <v>289</v>
      </c>
      <c r="AG7" s="1134"/>
      <c r="AH7" s="1134"/>
      <c r="AI7" s="1134"/>
      <c r="AJ7" s="1135"/>
      <c r="AK7" s="1117" t="s">
        <v>532</v>
      </c>
      <c r="AL7" s="1118"/>
      <c r="AM7" s="1118"/>
      <c r="AN7" s="1118"/>
      <c r="AO7" s="1118"/>
      <c r="AP7" s="1118">
        <v>4695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0</v>
      </c>
      <c r="CI7" s="1115"/>
      <c r="CJ7" s="1115"/>
      <c r="CK7" s="1115"/>
      <c r="CL7" s="1116"/>
      <c r="CM7" s="1114">
        <v>30</v>
      </c>
      <c r="CN7" s="1115"/>
      <c r="CO7" s="1115"/>
      <c r="CP7" s="1115"/>
      <c r="CQ7" s="1116"/>
      <c r="CR7" s="1114">
        <v>5</v>
      </c>
      <c r="CS7" s="1115"/>
      <c r="CT7" s="1115"/>
      <c r="CU7" s="1115"/>
      <c r="CV7" s="1116"/>
      <c r="CW7" s="1114">
        <v>0</v>
      </c>
      <c r="CX7" s="1115"/>
      <c r="CY7" s="1115"/>
      <c r="CZ7" s="1115"/>
      <c r="DA7" s="1116"/>
      <c r="DB7" s="1114" t="s">
        <v>533</v>
      </c>
      <c r="DC7" s="1115"/>
      <c r="DD7" s="1115"/>
      <c r="DE7" s="1115"/>
      <c r="DF7" s="1116"/>
      <c r="DG7" s="1114" t="s">
        <v>532</v>
      </c>
      <c r="DH7" s="1115"/>
      <c r="DI7" s="1115"/>
      <c r="DJ7" s="1115"/>
      <c r="DK7" s="1116"/>
      <c r="DL7" s="1114" t="s">
        <v>533</v>
      </c>
      <c r="DM7" s="1115"/>
      <c r="DN7" s="1115"/>
      <c r="DO7" s="1115"/>
      <c r="DP7" s="1116"/>
      <c r="DQ7" s="1114" t="s">
        <v>532</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548</v>
      </c>
      <c r="BT8" s="1041"/>
      <c r="BU8" s="1041"/>
      <c r="BV8" s="1041"/>
      <c r="BW8" s="1041"/>
      <c r="BX8" s="1041"/>
      <c r="BY8" s="1041"/>
      <c r="BZ8" s="1041"/>
      <c r="CA8" s="1041"/>
      <c r="CB8" s="1041"/>
      <c r="CC8" s="1041"/>
      <c r="CD8" s="1041"/>
      <c r="CE8" s="1041"/>
      <c r="CF8" s="1041"/>
      <c r="CG8" s="1042"/>
      <c r="CH8" s="1015">
        <v>-3</v>
      </c>
      <c r="CI8" s="1016"/>
      <c r="CJ8" s="1016"/>
      <c r="CK8" s="1016"/>
      <c r="CL8" s="1017"/>
      <c r="CM8" s="1015">
        <v>-89</v>
      </c>
      <c r="CN8" s="1016"/>
      <c r="CO8" s="1016"/>
      <c r="CP8" s="1016"/>
      <c r="CQ8" s="1017"/>
      <c r="CR8" s="1015">
        <v>4</v>
      </c>
      <c r="CS8" s="1016"/>
      <c r="CT8" s="1016"/>
      <c r="CU8" s="1016"/>
      <c r="CV8" s="1017"/>
      <c r="CW8" s="1015">
        <v>50</v>
      </c>
      <c r="CX8" s="1016"/>
      <c r="CY8" s="1016"/>
      <c r="CZ8" s="1016"/>
      <c r="DA8" s="1017"/>
      <c r="DB8" s="1015" t="s">
        <v>532</v>
      </c>
      <c r="DC8" s="1016"/>
      <c r="DD8" s="1016"/>
      <c r="DE8" s="1016"/>
      <c r="DF8" s="1017"/>
      <c r="DG8" s="1015">
        <v>116</v>
      </c>
      <c r="DH8" s="1016"/>
      <c r="DI8" s="1016"/>
      <c r="DJ8" s="1016"/>
      <c r="DK8" s="1017"/>
      <c r="DL8" s="1015" t="s">
        <v>533</v>
      </c>
      <c r="DM8" s="1016"/>
      <c r="DN8" s="1016"/>
      <c r="DO8" s="1016"/>
      <c r="DP8" s="1017"/>
      <c r="DQ8" s="1015">
        <v>121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6434</v>
      </c>
      <c r="R23" s="1095"/>
      <c r="S23" s="1095"/>
      <c r="T23" s="1095"/>
      <c r="U23" s="1095"/>
      <c r="V23" s="1095">
        <v>6049</v>
      </c>
      <c r="W23" s="1095"/>
      <c r="X23" s="1095"/>
      <c r="Y23" s="1095"/>
      <c r="Z23" s="1095"/>
      <c r="AA23" s="1095">
        <v>385</v>
      </c>
      <c r="AB23" s="1095"/>
      <c r="AC23" s="1095"/>
      <c r="AD23" s="1095"/>
      <c r="AE23" s="1096"/>
      <c r="AF23" s="1097">
        <v>289</v>
      </c>
      <c r="AG23" s="1095"/>
      <c r="AH23" s="1095"/>
      <c r="AI23" s="1095"/>
      <c r="AJ23" s="1098"/>
      <c r="AK23" s="1099"/>
      <c r="AL23" s="1100"/>
      <c r="AM23" s="1100"/>
      <c r="AN23" s="1100"/>
      <c r="AO23" s="1100"/>
      <c r="AP23" s="1095">
        <v>4695</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1606</v>
      </c>
      <c r="R28" s="1080"/>
      <c r="S28" s="1080"/>
      <c r="T28" s="1080"/>
      <c r="U28" s="1080"/>
      <c r="V28" s="1080">
        <v>1606</v>
      </c>
      <c r="W28" s="1080"/>
      <c r="X28" s="1080"/>
      <c r="Y28" s="1080"/>
      <c r="Z28" s="1080"/>
      <c r="AA28" s="1080">
        <f>Q28-V28</f>
        <v>0</v>
      </c>
      <c r="AB28" s="1080"/>
      <c r="AC28" s="1080"/>
      <c r="AD28" s="1080"/>
      <c r="AE28" s="1081"/>
      <c r="AF28" s="1082">
        <v>0</v>
      </c>
      <c r="AG28" s="1080"/>
      <c r="AH28" s="1080"/>
      <c r="AI28" s="1080"/>
      <c r="AJ28" s="1083"/>
      <c r="AK28" s="1084">
        <v>113</v>
      </c>
      <c r="AL28" s="1072"/>
      <c r="AM28" s="1072"/>
      <c r="AN28" s="1072"/>
      <c r="AO28" s="1072"/>
      <c r="AP28" s="1072" t="s">
        <v>533</v>
      </c>
      <c r="AQ28" s="1072"/>
      <c r="AR28" s="1072"/>
      <c r="AS28" s="1072"/>
      <c r="AT28" s="1072"/>
      <c r="AU28" s="1072" t="s">
        <v>533</v>
      </c>
      <c r="AV28" s="1072"/>
      <c r="AW28" s="1072"/>
      <c r="AX28" s="1072"/>
      <c r="AY28" s="1072"/>
      <c r="AZ28" s="1073" t="s">
        <v>533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954</v>
      </c>
      <c r="R29" s="1070"/>
      <c r="S29" s="1070"/>
      <c r="T29" s="1070"/>
      <c r="U29" s="1070"/>
      <c r="V29" s="1070">
        <v>917</v>
      </c>
      <c r="W29" s="1070"/>
      <c r="X29" s="1070"/>
      <c r="Y29" s="1070"/>
      <c r="Z29" s="1070"/>
      <c r="AA29" s="1070">
        <f t="shared" ref="AA29:AA32" si="0">Q29-V29</f>
        <v>37</v>
      </c>
      <c r="AB29" s="1070"/>
      <c r="AC29" s="1070"/>
      <c r="AD29" s="1070"/>
      <c r="AE29" s="1071"/>
      <c r="AF29" s="1045">
        <v>37</v>
      </c>
      <c r="AG29" s="1046"/>
      <c r="AH29" s="1046"/>
      <c r="AI29" s="1046"/>
      <c r="AJ29" s="1047"/>
      <c r="AK29" s="1006">
        <v>156</v>
      </c>
      <c r="AL29" s="997"/>
      <c r="AM29" s="997"/>
      <c r="AN29" s="997"/>
      <c r="AO29" s="997"/>
      <c r="AP29" s="997" t="s">
        <v>533</v>
      </c>
      <c r="AQ29" s="997"/>
      <c r="AR29" s="997"/>
      <c r="AS29" s="997"/>
      <c r="AT29" s="997"/>
      <c r="AU29" s="997" t="s">
        <v>533</v>
      </c>
      <c r="AV29" s="997"/>
      <c r="AW29" s="997"/>
      <c r="AX29" s="997"/>
      <c r="AY29" s="997"/>
      <c r="AZ29" s="1068" t="s">
        <v>533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111</v>
      </c>
      <c r="R30" s="1070"/>
      <c r="S30" s="1070"/>
      <c r="T30" s="1070"/>
      <c r="U30" s="1070"/>
      <c r="V30" s="1070">
        <v>110</v>
      </c>
      <c r="W30" s="1070"/>
      <c r="X30" s="1070"/>
      <c r="Y30" s="1070"/>
      <c r="Z30" s="1070"/>
      <c r="AA30" s="1070">
        <f t="shared" si="0"/>
        <v>1</v>
      </c>
      <c r="AB30" s="1070"/>
      <c r="AC30" s="1070"/>
      <c r="AD30" s="1070"/>
      <c r="AE30" s="1071"/>
      <c r="AF30" s="1045">
        <v>1</v>
      </c>
      <c r="AG30" s="1046"/>
      <c r="AH30" s="1046"/>
      <c r="AI30" s="1046"/>
      <c r="AJ30" s="1047"/>
      <c r="AK30" s="1006">
        <v>26</v>
      </c>
      <c r="AL30" s="997"/>
      <c r="AM30" s="997"/>
      <c r="AN30" s="997"/>
      <c r="AO30" s="997"/>
      <c r="AP30" s="997" t="s">
        <v>533</v>
      </c>
      <c r="AQ30" s="997"/>
      <c r="AR30" s="997"/>
      <c r="AS30" s="997"/>
      <c r="AT30" s="997"/>
      <c r="AU30" s="997" t="s">
        <v>533</v>
      </c>
      <c r="AV30" s="997"/>
      <c r="AW30" s="997"/>
      <c r="AX30" s="997"/>
      <c r="AY30" s="997"/>
      <c r="AZ30" s="1068" t="s">
        <v>533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273</v>
      </c>
      <c r="R31" s="1070"/>
      <c r="S31" s="1070"/>
      <c r="T31" s="1070"/>
      <c r="U31" s="1070"/>
      <c r="V31" s="1070">
        <v>246</v>
      </c>
      <c r="W31" s="1070"/>
      <c r="X31" s="1070"/>
      <c r="Y31" s="1070"/>
      <c r="Z31" s="1070"/>
      <c r="AA31" s="1070">
        <f t="shared" si="0"/>
        <v>27</v>
      </c>
      <c r="AB31" s="1070"/>
      <c r="AC31" s="1070"/>
      <c r="AD31" s="1070"/>
      <c r="AE31" s="1071"/>
      <c r="AF31" s="1045">
        <v>728</v>
      </c>
      <c r="AG31" s="1046"/>
      <c r="AH31" s="1046"/>
      <c r="AI31" s="1046"/>
      <c r="AJ31" s="1047"/>
      <c r="AK31" s="1006" t="s">
        <v>533</v>
      </c>
      <c r="AL31" s="997"/>
      <c r="AM31" s="997"/>
      <c r="AN31" s="997"/>
      <c r="AO31" s="997"/>
      <c r="AP31" s="997">
        <v>193</v>
      </c>
      <c r="AQ31" s="997"/>
      <c r="AR31" s="997"/>
      <c r="AS31" s="997"/>
      <c r="AT31" s="997"/>
      <c r="AU31" s="997" t="s">
        <v>533</v>
      </c>
      <c r="AV31" s="997"/>
      <c r="AW31" s="997"/>
      <c r="AX31" s="997"/>
      <c r="AY31" s="997"/>
      <c r="AZ31" s="1068" t="s">
        <v>533</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638</v>
      </c>
      <c r="R32" s="1070"/>
      <c r="S32" s="1070"/>
      <c r="T32" s="1070"/>
      <c r="U32" s="1070"/>
      <c r="V32" s="1070">
        <v>630</v>
      </c>
      <c r="W32" s="1070"/>
      <c r="X32" s="1070"/>
      <c r="Y32" s="1070"/>
      <c r="Z32" s="1070"/>
      <c r="AA32" s="1070">
        <f t="shared" si="0"/>
        <v>8</v>
      </c>
      <c r="AB32" s="1070"/>
      <c r="AC32" s="1070"/>
      <c r="AD32" s="1070"/>
      <c r="AE32" s="1071"/>
      <c r="AF32" s="1045">
        <v>26</v>
      </c>
      <c r="AG32" s="1046"/>
      <c r="AH32" s="1046"/>
      <c r="AI32" s="1046"/>
      <c r="AJ32" s="1047"/>
      <c r="AK32" s="1006">
        <v>206</v>
      </c>
      <c r="AL32" s="997"/>
      <c r="AM32" s="997"/>
      <c r="AN32" s="997"/>
      <c r="AO32" s="997"/>
      <c r="AP32" s="997">
        <v>6152</v>
      </c>
      <c r="AQ32" s="997"/>
      <c r="AR32" s="997"/>
      <c r="AS32" s="997"/>
      <c r="AT32" s="997"/>
      <c r="AU32" s="997">
        <v>3457</v>
      </c>
      <c r="AV32" s="997"/>
      <c r="AW32" s="997"/>
      <c r="AX32" s="997"/>
      <c r="AY32" s="997"/>
      <c r="AZ32" s="1068" t="s">
        <v>533</v>
      </c>
      <c r="BA32" s="1068"/>
      <c r="BB32" s="1068"/>
      <c r="BC32" s="1068"/>
      <c r="BD32" s="1068"/>
      <c r="BE32" s="1058" t="s">
        <v>378</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793</v>
      </c>
      <c r="AG63" s="985"/>
      <c r="AH63" s="985"/>
      <c r="AI63" s="985"/>
      <c r="AJ63" s="1056"/>
      <c r="AK63" s="1057"/>
      <c r="AL63" s="989"/>
      <c r="AM63" s="989"/>
      <c r="AN63" s="989"/>
      <c r="AO63" s="989"/>
      <c r="AP63" s="985">
        <v>6345</v>
      </c>
      <c r="AQ63" s="985"/>
      <c r="AR63" s="985"/>
      <c r="AS63" s="985"/>
      <c r="AT63" s="985"/>
      <c r="AU63" s="985">
        <v>3457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383</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2422</v>
      </c>
      <c r="R68" s="1008"/>
      <c r="S68" s="1008"/>
      <c r="T68" s="1008"/>
      <c r="U68" s="1008"/>
      <c r="V68" s="1008">
        <v>2365</v>
      </c>
      <c r="W68" s="1008"/>
      <c r="X68" s="1008"/>
      <c r="Y68" s="1008"/>
      <c r="Z68" s="1008"/>
      <c r="AA68" s="1008">
        <v>57</v>
      </c>
      <c r="AB68" s="1008"/>
      <c r="AC68" s="1008"/>
      <c r="AD68" s="1008"/>
      <c r="AE68" s="1008"/>
      <c r="AF68" s="1008">
        <v>256</v>
      </c>
      <c r="AG68" s="1008"/>
      <c r="AH68" s="1008"/>
      <c r="AI68" s="1008"/>
      <c r="AJ68" s="1008"/>
      <c r="AK68" s="1008" t="s">
        <v>550</v>
      </c>
      <c r="AL68" s="1008"/>
      <c r="AM68" s="1008"/>
      <c r="AN68" s="1008"/>
      <c r="AO68" s="1008"/>
      <c r="AP68" s="1008">
        <v>854</v>
      </c>
      <c r="AQ68" s="1008"/>
      <c r="AR68" s="1008"/>
      <c r="AS68" s="1008"/>
      <c r="AT68" s="1008"/>
      <c r="AU68" s="1008">
        <v>74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1849</v>
      </c>
      <c r="R69" s="997"/>
      <c r="S69" s="997"/>
      <c r="T69" s="997"/>
      <c r="U69" s="997"/>
      <c r="V69" s="997">
        <v>1830</v>
      </c>
      <c r="W69" s="997"/>
      <c r="X69" s="997"/>
      <c r="Y69" s="997"/>
      <c r="Z69" s="997"/>
      <c r="AA69" s="997">
        <v>19</v>
      </c>
      <c r="AB69" s="997"/>
      <c r="AC69" s="997"/>
      <c r="AD69" s="997"/>
      <c r="AE69" s="997"/>
      <c r="AF69" s="997">
        <v>9</v>
      </c>
      <c r="AG69" s="997"/>
      <c r="AH69" s="997"/>
      <c r="AI69" s="997"/>
      <c r="AJ69" s="997"/>
      <c r="AK69" s="997" t="s">
        <v>550</v>
      </c>
      <c r="AL69" s="997"/>
      <c r="AM69" s="997"/>
      <c r="AN69" s="997"/>
      <c r="AO69" s="997"/>
      <c r="AP69" s="997">
        <v>125</v>
      </c>
      <c r="AQ69" s="997"/>
      <c r="AR69" s="997"/>
      <c r="AS69" s="997"/>
      <c r="AT69" s="997"/>
      <c r="AU69" s="997">
        <v>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1050</v>
      </c>
      <c r="R70" s="997"/>
      <c r="S70" s="997"/>
      <c r="T70" s="997"/>
      <c r="U70" s="997"/>
      <c r="V70" s="997">
        <v>733</v>
      </c>
      <c r="W70" s="997"/>
      <c r="X70" s="997"/>
      <c r="Y70" s="997"/>
      <c r="Z70" s="997"/>
      <c r="AA70" s="997">
        <v>316</v>
      </c>
      <c r="AB70" s="997"/>
      <c r="AC70" s="997"/>
      <c r="AD70" s="997"/>
      <c r="AE70" s="997"/>
      <c r="AF70" s="997">
        <v>1486</v>
      </c>
      <c r="AG70" s="997"/>
      <c r="AH70" s="997"/>
      <c r="AI70" s="997"/>
      <c r="AJ70" s="997"/>
      <c r="AK70" s="997">
        <v>7</v>
      </c>
      <c r="AL70" s="997"/>
      <c r="AM70" s="997"/>
      <c r="AN70" s="997"/>
      <c r="AO70" s="997"/>
      <c r="AP70" s="997">
        <v>1376</v>
      </c>
      <c r="AQ70" s="997"/>
      <c r="AR70" s="997"/>
      <c r="AS70" s="997"/>
      <c r="AT70" s="997"/>
      <c r="AU70" s="997">
        <v>18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1844</v>
      </c>
      <c r="R71" s="997"/>
      <c r="S71" s="997"/>
      <c r="T71" s="997"/>
      <c r="U71" s="997"/>
      <c r="V71" s="997">
        <v>1770</v>
      </c>
      <c r="W71" s="997"/>
      <c r="X71" s="997"/>
      <c r="Y71" s="997"/>
      <c r="Z71" s="997"/>
      <c r="AA71" s="997">
        <v>74</v>
      </c>
      <c r="AB71" s="997"/>
      <c r="AC71" s="997"/>
      <c r="AD71" s="997"/>
      <c r="AE71" s="997"/>
      <c r="AF71" s="997">
        <v>74</v>
      </c>
      <c r="AG71" s="997"/>
      <c r="AH71" s="997"/>
      <c r="AI71" s="997"/>
      <c r="AJ71" s="997"/>
      <c r="AK71" s="997">
        <v>131</v>
      </c>
      <c r="AL71" s="997"/>
      <c r="AM71" s="997"/>
      <c r="AN71" s="997"/>
      <c r="AO71" s="997"/>
      <c r="AP71" s="997" t="s">
        <v>477</v>
      </c>
      <c r="AQ71" s="997"/>
      <c r="AR71" s="997"/>
      <c r="AS71" s="997"/>
      <c r="AT71" s="997"/>
      <c r="AU71" s="997" t="s">
        <v>477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3">
        <v>271713</v>
      </c>
      <c r="R72" s="997"/>
      <c r="S72" s="997"/>
      <c r="T72" s="997"/>
      <c r="U72" s="997"/>
      <c r="V72" s="997">
        <v>261269</v>
      </c>
      <c r="W72" s="997"/>
      <c r="X72" s="997"/>
      <c r="Y72" s="997"/>
      <c r="Z72" s="997"/>
      <c r="AA72" s="997">
        <v>10444</v>
      </c>
      <c r="AB72" s="997"/>
      <c r="AC72" s="997"/>
      <c r="AD72" s="997"/>
      <c r="AE72" s="997"/>
      <c r="AF72" s="997">
        <v>10444</v>
      </c>
      <c r="AG72" s="997"/>
      <c r="AH72" s="997"/>
      <c r="AI72" s="997"/>
      <c r="AJ72" s="997"/>
      <c r="AK72" s="997">
        <v>1787</v>
      </c>
      <c r="AL72" s="997"/>
      <c r="AM72" s="997"/>
      <c r="AN72" s="997"/>
      <c r="AO72" s="997"/>
      <c r="AP72" s="997" t="s">
        <v>477</v>
      </c>
      <c r="AQ72" s="997"/>
      <c r="AR72" s="997"/>
      <c r="AS72" s="997"/>
      <c r="AT72" s="997"/>
      <c r="AU72" s="997" t="s">
        <v>477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537</v>
      </c>
      <c r="C73" s="1001"/>
      <c r="D73" s="1001"/>
      <c r="E73" s="1001"/>
      <c r="F73" s="1001"/>
      <c r="G73" s="1001"/>
      <c r="H73" s="1001"/>
      <c r="I73" s="1001"/>
      <c r="J73" s="1001"/>
      <c r="K73" s="1001"/>
      <c r="L73" s="1001"/>
      <c r="M73" s="1001"/>
      <c r="N73" s="1001"/>
      <c r="O73" s="1001"/>
      <c r="P73" s="1002"/>
      <c r="Q73" s="1003">
        <v>1822</v>
      </c>
      <c r="R73" s="997"/>
      <c r="S73" s="997"/>
      <c r="T73" s="997"/>
      <c r="U73" s="997"/>
      <c r="V73" s="997">
        <v>1811</v>
      </c>
      <c r="W73" s="997"/>
      <c r="X73" s="997"/>
      <c r="Y73" s="997"/>
      <c r="Z73" s="997"/>
      <c r="AA73" s="997">
        <v>11</v>
      </c>
      <c r="AB73" s="997"/>
      <c r="AC73" s="997"/>
      <c r="AD73" s="997"/>
      <c r="AE73" s="997"/>
      <c r="AF73" s="997">
        <v>11</v>
      </c>
      <c r="AG73" s="997"/>
      <c r="AH73" s="997"/>
      <c r="AI73" s="997"/>
      <c r="AJ73" s="997"/>
      <c r="AK73" s="997">
        <v>17</v>
      </c>
      <c r="AL73" s="997"/>
      <c r="AM73" s="997"/>
      <c r="AN73" s="997"/>
      <c r="AO73" s="997"/>
      <c r="AP73" s="997">
        <v>4</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538</v>
      </c>
      <c r="C74" s="1001"/>
      <c r="D74" s="1001"/>
      <c r="E74" s="1001"/>
      <c r="F74" s="1001"/>
      <c r="G74" s="1001"/>
      <c r="H74" s="1001"/>
      <c r="I74" s="1001"/>
      <c r="J74" s="1001"/>
      <c r="K74" s="1001"/>
      <c r="L74" s="1001"/>
      <c r="M74" s="1001"/>
      <c r="N74" s="1001"/>
      <c r="O74" s="1001"/>
      <c r="P74" s="1002"/>
      <c r="Q74" s="1003">
        <v>11524</v>
      </c>
      <c r="R74" s="997"/>
      <c r="S74" s="997"/>
      <c r="T74" s="997"/>
      <c r="U74" s="997"/>
      <c r="V74" s="997">
        <v>11422</v>
      </c>
      <c r="W74" s="997"/>
      <c r="X74" s="997"/>
      <c r="Y74" s="997"/>
      <c r="Z74" s="997"/>
      <c r="AA74" s="997">
        <v>102</v>
      </c>
      <c r="AB74" s="997"/>
      <c r="AC74" s="997"/>
      <c r="AD74" s="997"/>
      <c r="AE74" s="997"/>
      <c r="AF74" s="997">
        <v>1488</v>
      </c>
      <c r="AG74" s="997"/>
      <c r="AH74" s="997"/>
      <c r="AI74" s="997"/>
      <c r="AJ74" s="997"/>
      <c r="AK74" s="997">
        <v>1582</v>
      </c>
      <c r="AL74" s="997"/>
      <c r="AM74" s="997"/>
      <c r="AN74" s="997"/>
      <c r="AO74" s="997"/>
      <c r="AP74" s="997">
        <v>11212</v>
      </c>
      <c r="AQ74" s="997"/>
      <c r="AR74" s="997"/>
      <c r="AS74" s="997"/>
      <c r="AT74" s="997"/>
      <c r="AU74" s="997">
        <v>371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539</v>
      </c>
      <c r="C75" s="1001"/>
      <c r="D75" s="1001"/>
      <c r="E75" s="1001"/>
      <c r="F75" s="1001"/>
      <c r="G75" s="1001"/>
      <c r="H75" s="1001"/>
      <c r="I75" s="1001"/>
      <c r="J75" s="1001"/>
      <c r="K75" s="1001"/>
      <c r="L75" s="1001"/>
      <c r="M75" s="1001"/>
      <c r="N75" s="1001"/>
      <c r="O75" s="1001"/>
      <c r="P75" s="1002"/>
      <c r="Q75" s="1004">
        <v>222</v>
      </c>
      <c r="R75" s="1005"/>
      <c r="S75" s="1005"/>
      <c r="T75" s="1005"/>
      <c r="U75" s="1006"/>
      <c r="V75" s="1007">
        <v>212</v>
      </c>
      <c r="W75" s="1005"/>
      <c r="X75" s="1005"/>
      <c r="Y75" s="1005"/>
      <c r="Z75" s="1006"/>
      <c r="AA75" s="1007">
        <v>10</v>
      </c>
      <c r="AB75" s="1005"/>
      <c r="AC75" s="1005"/>
      <c r="AD75" s="1005"/>
      <c r="AE75" s="1006"/>
      <c r="AF75" s="1007">
        <v>10</v>
      </c>
      <c r="AG75" s="1005"/>
      <c r="AH75" s="1005"/>
      <c r="AI75" s="1005"/>
      <c r="AJ75" s="1006"/>
      <c r="AK75" s="1007" t="s">
        <v>551</v>
      </c>
      <c r="AL75" s="1005"/>
      <c r="AM75" s="1005"/>
      <c r="AN75" s="1005"/>
      <c r="AO75" s="1006"/>
      <c r="AP75" s="997" t="s">
        <v>477</v>
      </c>
      <c r="AQ75" s="997"/>
      <c r="AR75" s="997"/>
      <c r="AS75" s="997"/>
      <c r="AT75" s="997"/>
      <c r="AU75" s="997" t="s">
        <v>477</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540</v>
      </c>
      <c r="C76" s="1001"/>
      <c r="D76" s="1001"/>
      <c r="E76" s="1001"/>
      <c r="F76" s="1001"/>
      <c r="G76" s="1001"/>
      <c r="H76" s="1001"/>
      <c r="I76" s="1001"/>
      <c r="J76" s="1001"/>
      <c r="K76" s="1001"/>
      <c r="L76" s="1001"/>
      <c r="M76" s="1001"/>
      <c r="N76" s="1001"/>
      <c r="O76" s="1001"/>
      <c r="P76" s="1002"/>
      <c r="Q76" s="1004">
        <v>7548</v>
      </c>
      <c r="R76" s="1005"/>
      <c r="S76" s="1005"/>
      <c r="T76" s="1005"/>
      <c r="U76" s="1006"/>
      <c r="V76" s="1007">
        <v>6546</v>
      </c>
      <c r="W76" s="1005"/>
      <c r="X76" s="1005"/>
      <c r="Y76" s="1005"/>
      <c r="Z76" s="1006"/>
      <c r="AA76" s="1007">
        <v>1002</v>
      </c>
      <c r="AB76" s="1005"/>
      <c r="AC76" s="1005"/>
      <c r="AD76" s="1005"/>
      <c r="AE76" s="1006"/>
      <c r="AF76" s="1007">
        <v>1002</v>
      </c>
      <c r="AG76" s="1005"/>
      <c r="AH76" s="1005"/>
      <c r="AI76" s="1005"/>
      <c r="AJ76" s="1006"/>
      <c r="AK76" s="1007">
        <v>1123</v>
      </c>
      <c r="AL76" s="1005"/>
      <c r="AM76" s="1005"/>
      <c r="AN76" s="1005"/>
      <c r="AO76" s="1006"/>
      <c r="AP76" s="997" t="s">
        <v>477</v>
      </c>
      <c r="AQ76" s="997"/>
      <c r="AR76" s="997"/>
      <c r="AS76" s="997"/>
      <c r="AT76" s="997"/>
      <c r="AU76" s="997" t="s">
        <v>477</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541</v>
      </c>
      <c r="C77" s="1001"/>
      <c r="D77" s="1001"/>
      <c r="E77" s="1001"/>
      <c r="F77" s="1001"/>
      <c r="G77" s="1001"/>
      <c r="H77" s="1001"/>
      <c r="I77" s="1001"/>
      <c r="J77" s="1001"/>
      <c r="K77" s="1001"/>
      <c r="L77" s="1001"/>
      <c r="M77" s="1001"/>
      <c r="N77" s="1001"/>
      <c r="O77" s="1001"/>
      <c r="P77" s="1002"/>
      <c r="Q77" s="1004">
        <v>21</v>
      </c>
      <c r="R77" s="1005"/>
      <c r="S77" s="1005"/>
      <c r="T77" s="1005"/>
      <c r="U77" s="1006"/>
      <c r="V77" s="1007">
        <v>17</v>
      </c>
      <c r="W77" s="1005"/>
      <c r="X77" s="1005"/>
      <c r="Y77" s="1005"/>
      <c r="Z77" s="1006"/>
      <c r="AA77" s="1007">
        <v>4</v>
      </c>
      <c r="AB77" s="1005"/>
      <c r="AC77" s="1005"/>
      <c r="AD77" s="1005"/>
      <c r="AE77" s="1006"/>
      <c r="AF77" s="1007">
        <v>4</v>
      </c>
      <c r="AG77" s="1005"/>
      <c r="AH77" s="1005"/>
      <c r="AI77" s="1005"/>
      <c r="AJ77" s="1006"/>
      <c r="AK77" s="1007">
        <v>15</v>
      </c>
      <c r="AL77" s="1005"/>
      <c r="AM77" s="1005"/>
      <c r="AN77" s="1005"/>
      <c r="AO77" s="1006"/>
      <c r="AP77" s="997" t="s">
        <v>477</v>
      </c>
      <c r="AQ77" s="997"/>
      <c r="AR77" s="997"/>
      <c r="AS77" s="997"/>
      <c r="AT77" s="997"/>
      <c r="AU77" s="997" t="s">
        <v>477</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542</v>
      </c>
      <c r="C78" s="1001"/>
      <c r="D78" s="1001"/>
      <c r="E78" s="1001"/>
      <c r="F78" s="1001"/>
      <c r="G78" s="1001"/>
      <c r="H78" s="1001"/>
      <c r="I78" s="1001"/>
      <c r="J78" s="1001"/>
      <c r="K78" s="1001"/>
      <c r="L78" s="1001"/>
      <c r="M78" s="1001"/>
      <c r="N78" s="1001"/>
      <c r="O78" s="1001"/>
      <c r="P78" s="1002"/>
      <c r="Q78" s="1003">
        <v>304</v>
      </c>
      <c r="R78" s="997"/>
      <c r="S78" s="997"/>
      <c r="T78" s="997"/>
      <c r="U78" s="997"/>
      <c r="V78" s="997">
        <v>292</v>
      </c>
      <c r="W78" s="997"/>
      <c r="X78" s="997"/>
      <c r="Y78" s="997"/>
      <c r="Z78" s="997"/>
      <c r="AA78" s="997">
        <v>12</v>
      </c>
      <c r="AB78" s="997"/>
      <c r="AC78" s="997"/>
      <c r="AD78" s="997"/>
      <c r="AE78" s="997"/>
      <c r="AF78" s="997">
        <v>12</v>
      </c>
      <c r="AG78" s="997"/>
      <c r="AH78" s="997"/>
      <c r="AI78" s="997"/>
      <c r="AJ78" s="997"/>
      <c r="AK78" s="997" t="s">
        <v>551</v>
      </c>
      <c r="AL78" s="997"/>
      <c r="AM78" s="997"/>
      <c r="AN78" s="997"/>
      <c r="AO78" s="997"/>
      <c r="AP78" s="997" t="s">
        <v>477</v>
      </c>
      <c r="AQ78" s="997"/>
      <c r="AR78" s="997"/>
      <c r="AS78" s="997"/>
      <c r="AT78" s="997"/>
      <c r="AU78" s="997" t="s">
        <v>477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543</v>
      </c>
      <c r="C79" s="1001"/>
      <c r="D79" s="1001"/>
      <c r="E79" s="1001"/>
      <c r="F79" s="1001"/>
      <c r="G79" s="1001"/>
      <c r="H79" s="1001"/>
      <c r="I79" s="1001"/>
      <c r="J79" s="1001"/>
      <c r="K79" s="1001"/>
      <c r="L79" s="1001"/>
      <c r="M79" s="1001"/>
      <c r="N79" s="1001"/>
      <c r="O79" s="1001"/>
      <c r="P79" s="1002"/>
      <c r="Q79" s="1003">
        <v>41</v>
      </c>
      <c r="R79" s="997"/>
      <c r="S79" s="997"/>
      <c r="T79" s="997"/>
      <c r="U79" s="997"/>
      <c r="V79" s="997">
        <v>31</v>
      </c>
      <c r="W79" s="997"/>
      <c r="X79" s="997"/>
      <c r="Y79" s="997"/>
      <c r="Z79" s="997"/>
      <c r="AA79" s="997">
        <v>10</v>
      </c>
      <c r="AB79" s="997"/>
      <c r="AC79" s="997"/>
      <c r="AD79" s="997"/>
      <c r="AE79" s="997"/>
      <c r="AF79" s="997">
        <v>4</v>
      </c>
      <c r="AG79" s="997"/>
      <c r="AH79" s="997"/>
      <c r="AI79" s="997"/>
      <c r="AJ79" s="997"/>
      <c r="AK79" s="997" t="s">
        <v>551</v>
      </c>
      <c r="AL79" s="997"/>
      <c r="AM79" s="997"/>
      <c r="AN79" s="997"/>
      <c r="AO79" s="997"/>
      <c r="AP79" s="997" t="s">
        <v>477</v>
      </c>
      <c r="AQ79" s="997"/>
      <c r="AR79" s="997"/>
      <c r="AS79" s="997"/>
      <c r="AT79" s="997"/>
      <c r="AU79" s="997" t="s">
        <v>477</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544</v>
      </c>
      <c r="C80" s="1001"/>
      <c r="D80" s="1001"/>
      <c r="E80" s="1001"/>
      <c r="F80" s="1001"/>
      <c r="G80" s="1001"/>
      <c r="H80" s="1001"/>
      <c r="I80" s="1001"/>
      <c r="J80" s="1001"/>
      <c r="K80" s="1001"/>
      <c r="L80" s="1001"/>
      <c r="M80" s="1001"/>
      <c r="N80" s="1001"/>
      <c r="O80" s="1001"/>
      <c r="P80" s="1002"/>
      <c r="Q80" s="1003">
        <v>197</v>
      </c>
      <c r="R80" s="997"/>
      <c r="S80" s="997"/>
      <c r="T80" s="997"/>
      <c r="U80" s="997"/>
      <c r="V80" s="997">
        <v>189</v>
      </c>
      <c r="W80" s="997"/>
      <c r="X80" s="997"/>
      <c r="Y80" s="997"/>
      <c r="Z80" s="997"/>
      <c r="AA80" s="997">
        <v>8</v>
      </c>
      <c r="AB80" s="997"/>
      <c r="AC80" s="997"/>
      <c r="AD80" s="997"/>
      <c r="AE80" s="997"/>
      <c r="AF80" s="997">
        <v>8</v>
      </c>
      <c r="AG80" s="997"/>
      <c r="AH80" s="997"/>
      <c r="AI80" s="997"/>
      <c r="AJ80" s="997"/>
      <c r="AK80" s="997" t="s">
        <v>551</v>
      </c>
      <c r="AL80" s="997"/>
      <c r="AM80" s="997"/>
      <c r="AN80" s="997"/>
      <c r="AO80" s="997"/>
      <c r="AP80" s="997" t="s">
        <v>477</v>
      </c>
      <c r="AQ80" s="997"/>
      <c r="AR80" s="997"/>
      <c r="AS80" s="997"/>
      <c r="AT80" s="997"/>
      <c r="AU80" s="997" t="s">
        <v>477</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14809</v>
      </c>
      <c r="AG88" s="985"/>
      <c r="AH88" s="985"/>
      <c r="AI88" s="985"/>
      <c r="AJ88" s="985"/>
      <c r="AK88" s="989"/>
      <c r="AL88" s="989"/>
      <c r="AM88" s="989"/>
      <c r="AN88" s="989"/>
      <c r="AO88" s="989"/>
      <c r="AP88" s="985">
        <v>13571</v>
      </c>
      <c r="AQ88" s="985"/>
      <c r="AR88" s="985"/>
      <c r="AS88" s="985"/>
      <c r="AT88" s="985"/>
      <c r="AU88" s="985">
        <v>472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v>
      </c>
      <c r="CS102" s="977"/>
      <c r="CT102" s="977"/>
      <c r="CU102" s="977"/>
      <c r="CV102" s="978"/>
      <c r="CW102" s="976">
        <v>50</v>
      </c>
      <c r="CX102" s="977"/>
      <c r="CY102" s="977"/>
      <c r="CZ102" s="977"/>
      <c r="DA102" s="978"/>
      <c r="DB102" s="976" t="s">
        <v>549</v>
      </c>
      <c r="DC102" s="977"/>
      <c r="DD102" s="977"/>
      <c r="DE102" s="977"/>
      <c r="DF102" s="978"/>
      <c r="DG102" s="976">
        <v>116</v>
      </c>
      <c r="DH102" s="977"/>
      <c r="DI102" s="977"/>
      <c r="DJ102" s="977"/>
      <c r="DK102" s="978"/>
      <c r="DL102" s="976" t="s">
        <v>549</v>
      </c>
      <c r="DM102" s="977"/>
      <c r="DN102" s="977"/>
      <c r="DO102" s="977"/>
      <c r="DP102" s="978"/>
      <c r="DQ102" s="976">
        <v>121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283</v>
      </c>
      <c r="AG109" s="918"/>
      <c r="AH109" s="918"/>
      <c r="AI109" s="918"/>
      <c r="AJ109" s="919"/>
      <c r="AK109" s="920" t="s">
        <v>282</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283</v>
      </c>
      <c r="BW109" s="918"/>
      <c r="BX109" s="918"/>
      <c r="BY109" s="918"/>
      <c r="BZ109" s="919"/>
      <c r="CA109" s="920" t="s">
        <v>282</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283</v>
      </c>
      <c r="DM109" s="918"/>
      <c r="DN109" s="918"/>
      <c r="DO109" s="918"/>
      <c r="DP109" s="919"/>
      <c r="DQ109" s="920" t="s">
        <v>282</v>
      </c>
      <c r="DR109" s="918"/>
      <c r="DS109" s="918"/>
      <c r="DT109" s="918"/>
      <c r="DU109" s="919"/>
      <c r="DV109" s="920" t="s">
        <v>395</v>
      </c>
      <c r="DW109" s="918"/>
      <c r="DX109" s="918"/>
      <c r="DY109" s="918"/>
      <c r="DZ109" s="949"/>
    </row>
    <row r="110" spans="1:131" s="197" customFormat="1" ht="26.25" customHeight="1">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384266</v>
      </c>
      <c r="AB110" s="903"/>
      <c r="AC110" s="903"/>
      <c r="AD110" s="903"/>
      <c r="AE110" s="904"/>
      <c r="AF110" s="905">
        <v>405761</v>
      </c>
      <c r="AG110" s="903"/>
      <c r="AH110" s="903"/>
      <c r="AI110" s="903"/>
      <c r="AJ110" s="904"/>
      <c r="AK110" s="905">
        <v>398916</v>
      </c>
      <c r="AL110" s="903"/>
      <c r="AM110" s="903"/>
      <c r="AN110" s="903"/>
      <c r="AO110" s="904"/>
      <c r="AP110" s="906">
        <v>11.9</v>
      </c>
      <c r="AQ110" s="907"/>
      <c r="AR110" s="907"/>
      <c r="AS110" s="907"/>
      <c r="AT110" s="908"/>
      <c r="AU110" s="950" t="s">
        <v>61</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4234557</v>
      </c>
      <c r="BR110" s="830"/>
      <c r="BS110" s="830"/>
      <c r="BT110" s="830"/>
      <c r="BU110" s="830"/>
      <c r="BV110" s="830">
        <v>4459637</v>
      </c>
      <c r="BW110" s="830"/>
      <c r="BX110" s="830"/>
      <c r="BY110" s="830"/>
      <c r="BZ110" s="830"/>
      <c r="CA110" s="830">
        <v>4694720</v>
      </c>
      <c r="CB110" s="830"/>
      <c r="CC110" s="830"/>
      <c r="CD110" s="830"/>
      <c r="CE110" s="830"/>
      <c r="CF110" s="891">
        <v>139.6</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37935</v>
      </c>
      <c r="BR111" s="801"/>
      <c r="BS111" s="801"/>
      <c r="BT111" s="801"/>
      <c r="BU111" s="801"/>
      <c r="BV111" s="801">
        <v>23431</v>
      </c>
      <c r="BW111" s="801"/>
      <c r="BX111" s="801"/>
      <c r="BY111" s="801"/>
      <c r="BZ111" s="801"/>
      <c r="CA111" s="801">
        <v>17254</v>
      </c>
      <c r="CB111" s="801"/>
      <c r="CC111" s="801"/>
      <c r="CD111" s="801"/>
      <c r="CE111" s="801"/>
      <c r="CF111" s="878">
        <v>0.5</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3839874</v>
      </c>
      <c r="BR112" s="801"/>
      <c r="BS112" s="801"/>
      <c r="BT112" s="801"/>
      <c r="BU112" s="801"/>
      <c r="BV112" s="801">
        <v>3674422</v>
      </c>
      <c r="BW112" s="801"/>
      <c r="BX112" s="801"/>
      <c r="BY112" s="801"/>
      <c r="BZ112" s="801"/>
      <c r="CA112" s="801">
        <v>3457425</v>
      </c>
      <c r="CB112" s="801"/>
      <c r="CC112" s="801"/>
      <c r="CD112" s="801"/>
      <c r="CE112" s="801"/>
      <c r="CF112" s="878">
        <v>102.8</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274466</v>
      </c>
      <c r="AB113" s="939"/>
      <c r="AC113" s="939"/>
      <c r="AD113" s="939"/>
      <c r="AE113" s="940"/>
      <c r="AF113" s="941">
        <v>275037</v>
      </c>
      <c r="AG113" s="939"/>
      <c r="AH113" s="939"/>
      <c r="AI113" s="939"/>
      <c r="AJ113" s="940"/>
      <c r="AK113" s="941">
        <v>278648</v>
      </c>
      <c r="AL113" s="939"/>
      <c r="AM113" s="939"/>
      <c r="AN113" s="939"/>
      <c r="AO113" s="940"/>
      <c r="AP113" s="942">
        <v>8.3000000000000007</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540101</v>
      </c>
      <c r="BR113" s="801"/>
      <c r="BS113" s="801"/>
      <c r="BT113" s="801"/>
      <c r="BU113" s="801"/>
      <c r="BV113" s="801">
        <v>491603</v>
      </c>
      <c r="BW113" s="801"/>
      <c r="BX113" s="801"/>
      <c r="BY113" s="801"/>
      <c r="BZ113" s="801"/>
      <c r="CA113" s="801">
        <v>471904</v>
      </c>
      <c r="CB113" s="801"/>
      <c r="CC113" s="801"/>
      <c r="CD113" s="801"/>
      <c r="CE113" s="801"/>
      <c r="CF113" s="878">
        <v>14</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88953</v>
      </c>
      <c r="AB114" s="814"/>
      <c r="AC114" s="814"/>
      <c r="AD114" s="814"/>
      <c r="AE114" s="815"/>
      <c r="AF114" s="816">
        <v>96909</v>
      </c>
      <c r="AG114" s="814"/>
      <c r="AH114" s="814"/>
      <c r="AI114" s="814"/>
      <c r="AJ114" s="815"/>
      <c r="AK114" s="816">
        <v>100413</v>
      </c>
      <c r="AL114" s="814"/>
      <c r="AM114" s="814"/>
      <c r="AN114" s="814"/>
      <c r="AO114" s="815"/>
      <c r="AP114" s="784">
        <v>3</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842466</v>
      </c>
      <c r="BR114" s="801"/>
      <c r="BS114" s="801"/>
      <c r="BT114" s="801"/>
      <c r="BU114" s="801"/>
      <c r="BV114" s="801">
        <v>805379</v>
      </c>
      <c r="BW114" s="801"/>
      <c r="BX114" s="801"/>
      <c r="BY114" s="801"/>
      <c r="BZ114" s="801"/>
      <c r="CA114" s="801">
        <v>769946</v>
      </c>
      <c r="CB114" s="801"/>
      <c r="CC114" s="801"/>
      <c r="CD114" s="801"/>
      <c r="CE114" s="801"/>
      <c r="CF114" s="878">
        <v>22.9</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6906</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14424</v>
      </c>
      <c r="AB115" s="939"/>
      <c r="AC115" s="939"/>
      <c r="AD115" s="939"/>
      <c r="AE115" s="940"/>
      <c r="AF115" s="941">
        <v>14303</v>
      </c>
      <c r="AG115" s="939"/>
      <c r="AH115" s="939"/>
      <c r="AI115" s="939"/>
      <c r="AJ115" s="940"/>
      <c r="AK115" s="941">
        <v>6176</v>
      </c>
      <c r="AL115" s="939"/>
      <c r="AM115" s="939"/>
      <c r="AN115" s="939"/>
      <c r="AO115" s="940"/>
      <c r="AP115" s="942">
        <v>0.2</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v>138997</v>
      </c>
      <c r="BR115" s="801"/>
      <c r="BS115" s="801"/>
      <c r="BT115" s="801"/>
      <c r="BU115" s="801"/>
      <c r="BV115" s="801">
        <v>126198</v>
      </c>
      <c r="BW115" s="801"/>
      <c r="BX115" s="801"/>
      <c r="BY115" s="801"/>
      <c r="BZ115" s="801"/>
      <c r="CA115" s="801">
        <v>121231</v>
      </c>
      <c r="CB115" s="801"/>
      <c r="CC115" s="801"/>
      <c r="CD115" s="801"/>
      <c r="CE115" s="801"/>
      <c r="CF115" s="878">
        <v>3.6</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t="s">
        <v>405</v>
      </c>
      <c r="AL116" s="814"/>
      <c r="AM116" s="814"/>
      <c r="AN116" s="814"/>
      <c r="AO116" s="815"/>
      <c r="AP116" s="784" t="s">
        <v>405</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31029</v>
      </c>
      <c r="DH116" s="814"/>
      <c r="DI116" s="814"/>
      <c r="DJ116" s="814"/>
      <c r="DK116" s="815"/>
      <c r="DL116" s="816">
        <v>23431</v>
      </c>
      <c r="DM116" s="814"/>
      <c r="DN116" s="814"/>
      <c r="DO116" s="814"/>
      <c r="DP116" s="815"/>
      <c r="DQ116" s="816">
        <v>17254</v>
      </c>
      <c r="DR116" s="814"/>
      <c r="DS116" s="814"/>
      <c r="DT116" s="814"/>
      <c r="DU116" s="815"/>
      <c r="DV116" s="784">
        <v>0.5</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762109</v>
      </c>
      <c r="AB117" s="925"/>
      <c r="AC117" s="925"/>
      <c r="AD117" s="925"/>
      <c r="AE117" s="926"/>
      <c r="AF117" s="928">
        <v>792010</v>
      </c>
      <c r="AG117" s="925"/>
      <c r="AH117" s="925"/>
      <c r="AI117" s="925"/>
      <c r="AJ117" s="926"/>
      <c r="AK117" s="928">
        <v>784153</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283</v>
      </c>
      <c r="AG118" s="918"/>
      <c r="AH118" s="918"/>
      <c r="AI118" s="918"/>
      <c r="AJ118" s="919"/>
      <c r="AK118" s="920" t="s">
        <v>282</v>
      </c>
      <c r="AL118" s="918"/>
      <c r="AM118" s="918"/>
      <c r="AN118" s="918"/>
      <c r="AO118" s="919"/>
      <c r="AP118" s="921" t="s">
        <v>395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425</v>
      </c>
      <c r="BP118" s="868"/>
      <c r="BQ118" s="887">
        <v>9633930</v>
      </c>
      <c r="BR118" s="888"/>
      <c r="BS118" s="888"/>
      <c r="BT118" s="888"/>
      <c r="BU118" s="888"/>
      <c r="BV118" s="888">
        <v>9580670</v>
      </c>
      <c r="BW118" s="888"/>
      <c r="BX118" s="888"/>
      <c r="BY118" s="888"/>
      <c r="BZ118" s="888"/>
      <c r="CA118" s="888">
        <v>9532480</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401</v>
      </c>
      <c r="DH118" s="814"/>
      <c r="DI118" s="814"/>
      <c r="DJ118" s="814"/>
      <c r="DK118" s="815"/>
      <c r="DL118" s="816" t="s">
        <v>401</v>
      </c>
      <c r="DM118" s="814"/>
      <c r="DN118" s="814"/>
      <c r="DO118" s="814"/>
      <c r="DP118" s="815"/>
      <c r="DQ118" s="816" t="s">
        <v>401</v>
      </c>
      <c r="DR118" s="814"/>
      <c r="DS118" s="814"/>
      <c r="DT118" s="814"/>
      <c r="DU118" s="815"/>
      <c r="DV118" s="784" t="s">
        <v>401</v>
      </c>
      <c r="DW118" s="785"/>
      <c r="DX118" s="785"/>
      <c r="DY118" s="785"/>
      <c r="DZ118" s="786"/>
    </row>
    <row r="119" spans="1:130" s="197" customFormat="1" ht="26.25" customHeight="1">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401</v>
      </c>
      <c r="AB119" s="903"/>
      <c r="AC119" s="903"/>
      <c r="AD119" s="903"/>
      <c r="AE119" s="904"/>
      <c r="AF119" s="905" t="s">
        <v>401</v>
      </c>
      <c r="AG119" s="903"/>
      <c r="AH119" s="903"/>
      <c r="AI119" s="903"/>
      <c r="AJ119" s="904"/>
      <c r="AK119" s="905" t="s">
        <v>401</v>
      </c>
      <c r="AL119" s="903"/>
      <c r="AM119" s="903"/>
      <c r="AN119" s="903"/>
      <c r="AO119" s="904"/>
      <c r="AP119" s="906" t="s">
        <v>401</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3019538</v>
      </c>
      <c r="BR119" s="830"/>
      <c r="BS119" s="830"/>
      <c r="BT119" s="830"/>
      <c r="BU119" s="830"/>
      <c r="BV119" s="830">
        <v>3022654</v>
      </c>
      <c r="BW119" s="830"/>
      <c r="BX119" s="830"/>
      <c r="BY119" s="830"/>
      <c r="BZ119" s="830"/>
      <c r="CA119" s="830">
        <v>3085849</v>
      </c>
      <c r="CB119" s="830"/>
      <c r="CC119" s="830"/>
      <c r="CD119" s="830"/>
      <c r="CE119" s="830"/>
      <c r="CF119" s="891">
        <v>91.8</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401</v>
      </c>
      <c r="DH119" s="747"/>
      <c r="DI119" s="747"/>
      <c r="DJ119" s="747"/>
      <c r="DK119" s="748"/>
      <c r="DL119" s="749" t="s">
        <v>401</v>
      </c>
      <c r="DM119" s="747"/>
      <c r="DN119" s="747"/>
      <c r="DO119" s="747"/>
      <c r="DP119" s="748"/>
      <c r="DQ119" s="749" t="s">
        <v>401</v>
      </c>
      <c r="DR119" s="747"/>
      <c r="DS119" s="747"/>
      <c r="DT119" s="747"/>
      <c r="DU119" s="748"/>
      <c r="DV119" s="837" t="s">
        <v>401</v>
      </c>
      <c r="DW119" s="838"/>
      <c r="DX119" s="838"/>
      <c r="DY119" s="838"/>
      <c r="DZ119" s="839"/>
    </row>
    <row r="120" spans="1:130" s="197" customFormat="1" ht="26.25" customHeight="1">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401</v>
      </c>
      <c r="AB120" s="814"/>
      <c r="AC120" s="814"/>
      <c r="AD120" s="814"/>
      <c r="AE120" s="815"/>
      <c r="AF120" s="816" t="s">
        <v>401</v>
      </c>
      <c r="AG120" s="814"/>
      <c r="AH120" s="814"/>
      <c r="AI120" s="814"/>
      <c r="AJ120" s="815"/>
      <c r="AK120" s="816" t="s">
        <v>401</v>
      </c>
      <c r="AL120" s="814"/>
      <c r="AM120" s="814"/>
      <c r="AN120" s="814"/>
      <c r="AO120" s="815"/>
      <c r="AP120" s="784" t="s">
        <v>401</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t="s">
        <v>401</v>
      </c>
      <c r="BR120" s="801"/>
      <c r="BS120" s="801"/>
      <c r="BT120" s="801"/>
      <c r="BU120" s="801"/>
      <c r="BV120" s="801" t="s">
        <v>401</v>
      </c>
      <c r="BW120" s="801"/>
      <c r="BX120" s="801"/>
      <c r="BY120" s="801"/>
      <c r="BZ120" s="801"/>
      <c r="CA120" s="801" t="s">
        <v>401</v>
      </c>
      <c r="CB120" s="801"/>
      <c r="CC120" s="801"/>
      <c r="CD120" s="801"/>
      <c r="CE120" s="801"/>
      <c r="CF120" s="878" t="s">
        <v>401</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v>3839874</v>
      </c>
      <c r="DH120" s="830"/>
      <c r="DI120" s="830"/>
      <c r="DJ120" s="830"/>
      <c r="DK120" s="830"/>
      <c r="DL120" s="830">
        <v>3674422</v>
      </c>
      <c r="DM120" s="830"/>
      <c r="DN120" s="830"/>
      <c r="DO120" s="830"/>
      <c r="DP120" s="830"/>
      <c r="DQ120" s="830">
        <v>3457425</v>
      </c>
      <c r="DR120" s="830"/>
      <c r="DS120" s="830"/>
      <c r="DT120" s="830"/>
      <c r="DU120" s="830"/>
      <c r="DV120" s="831">
        <v>102.8</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401</v>
      </c>
      <c r="AB121" s="814"/>
      <c r="AC121" s="814"/>
      <c r="AD121" s="814"/>
      <c r="AE121" s="815"/>
      <c r="AF121" s="816" t="s">
        <v>401</v>
      </c>
      <c r="AG121" s="814"/>
      <c r="AH121" s="814"/>
      <c r="AI121" s="814"/>
      <c r="AJ121" s="815"/>
      <c r="AK121" s="816" t="s">
        <v>401</v>
      </c>
      <c r="AL121" s="814"/>
      <c r="AM121" s="814"/>
      <c r="AN121" s="814"/>
      <c r="AO121" s="815"/>
      <c r="AP121" s="784" t="s">
        <v>401</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7033612</v>
      </c>
      <c r="BR121" s="888"/>
      <c r="BS121" s="888"/>
      <c r="BT121" s="888"/>
      <c r="BU121" s="888"/>
      <c r="BV121" s="888">
        <v>7182338</v>
      </c>
      <c r="BW121" s="888"/>
      <c r="BX121" s="888"/>
      <c r="BY121" s="888"/>
      <c r="BZ121" s="888"/>
      <c r="CA121" s="888">
        <v>6988830</v>
      </c>
      <c r="CB121" s="888"/>
      <c r="CC121" s="888"/>
      <c r="CD121" s="888"/>
      <c r="CE121" s="888"/>
      <c r="CF121" s="889">
        <v>207.8</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6693</v>
      </c>
      <c r="AB122" s="814"/>
      <c r="AC122" s="814"/>
      <c r="AD122" s="814"/>
      <c r="AE122" s="815"/>
      <c r="AF122" s="816">
        <v>6704</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435</v>
      </c>
      <c r="BP122" s="868"/>
      <c r="BQ122" s="869">
        <v>10053150</v>
      </c>
      <c r="BR122" s="870"/>
      <c r="BS122" s="870"/>
      <c r="BT122" s="870"/>
      <c r="BU122" s="870"/>
      <c r="BV122" s="870">
        <v>10204992</v>
      </c>
      <c r="BW122" s="870"/>
      <c r="BX122" s="870"/>
      <c r="BY122" s="870"/>
      <c r="BZ122" s="870"/>
      <c r="CA122" s="870">
        <v>10074679</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t="s">
        <v>437</v>
      </c>
      <c r="DR122" s="801"/>
      <c r="DS122" s="801"/>
      <c r="DT122" s="801"/>
      <c r="DU122" s="801"/>
      <c r="DV122" s="853" t="s">
        <v>437</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7731</v>
      </c>
      <c r="AB123" s="814"/>
      <c r="AC123" s="814"/>
      <c r="AD123" s="814"/>
      <c r="AE123" s="815"/>
      <c r="AF123" s="816">
        <v>7599</v>
      </c>
      <c r="AG123" s="814"/>
      <c r="AH123" s="814"/>
      <c r="AI123" s="814"/>
      <c r="AJ123" s="815"/>
      <c r="AK123" s="816">
        <v>6176</v>
      </c>
      <c r="AL123" s="814"/>
      <c r="AM123" s="814"/>
      <c r="AN123" s="814"/>
      <c r="AO123" s="815"/>
      <c r="AP123" s="784">
        <v>0.2</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437</v>
      </c>
      <c r="BR123" s="862"/>
      <c r="BS123" s="862"/>
      <c r="BT123" s="862"/>
      <c r="BU123" s="862"/>
      <c r="BV123" s="862" t="s">
        <v>437</v>
      </c>
      <c r="BW123" s="862"/>
      <c r="BX123" s="862"/>
      <c r="BY123" s="862"/>
      <c r="BZ123" s="862"/>
      <c r="CA123" s="862" t="s">
        <v>437</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v>138997</v>
      </c>
      <c r="DH126" s="801"/>
      <c r="DI126" s="801"/>
      <c r="DJ126" s="801"/>
      <c r="DK126" s="801"/>
      <c r="DL126" s="801">
        <v>126198</v>
      </c>
      <c r="DM126" s="801"/>
      <c r="DN126" s="801"/>
      <c r="DO126" s="801"/>
      <c r="DP126" s="801"/>
      <c r="DQ126" s="801">
        <v>121231</v>
      </c>
      <c r="DR126" s="801"/>
      <c r="DS126" s="801"/>
      <c r="DT126" s="801"/>
      <c r="DU126" s="801"/>
      <c r="DV126" s="853">
        <v>3.6</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t="s">
        <v>454</v>
      </c>
      <c r="AB128" s="754"/>
      <c r="AC128" s="754"/>
      <c r="AD128" s="754"/>
      <c r="AE128" s="755"/>
      <c r="AF128" s="756" t="s">
        <v>454</v>
      </c>
      <c r="AG128" s="754"/>
      <c r="AH128" s="754"/>
      <c r="AI128" s="754"/>
      <c r="AJ128" s="755"/>
      <c r="AK128" s="756" t="s">
        <v>454</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3887995</v>
      </c>
      <c r="AB129" s="814"/>
      <c r="AC129" s="814"/>
      <c r="AD129" s="814"/>
      <c r="AE129" s="815"/>
      <c r="AF129" s="816">
        <v>3850087</v>
      </c>
      <c r="AG129" s="814"/>
      <c r="AH129" s="814"/>
      <c r="AI129" s="814"/>
      <c r="AJ129" s="815"/>
      <c r="AK129" s="816">
        <v>3968480</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5.4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585692</v>
      </c>
      <c r="AB130" s="814"/>
      <c r="AC130" s="814"/>
      <c r="AD130" s="814"/>
      <c r="AE130" s="815"/>
      <c r="AF130" s="816">
        <v>610537</v>
      </c>
      <c r="AG130" s="814"/>
      <c r="AH130" s="814"/>
      <c r="AI130" s="814"/>
      <c r="AJ130" s="815"/>
      <c r="AK130" s="816">
        <v>605242</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3302303</v>
      </c>
      <c r="AB131" s="747"/>
      <c r="AC131" s="747"/>
      <c r="AD131" s="747"/>
      <c r="AE131" s="748"/>
      <c r="AF131" s="749">
        <v>3239550</v>
      </c>
      <c r="AG131" s="747"/>
      <c r="AH131" s="747"/>
      <c r="AI131" s="747"/>
      <c r="AJ131" s="748"/>
      <c r="AK131" s="749">
        <v>3363238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5.3422414600000003</v>
      </c>
      <c r="AB132" s="770"/>
      <c r="AC132" s="770"/>
      <c r="AD132" s="770"/>
      <c r="AE132" s="771"/>
      <c r="AF132" s="772">
        <v>5.6017965460000001</v>
      </c>
      <c r="AG132" s="770"/>
      <c r="AH132" s="770"/>
      <c r="AI132" s="770"/>
      <c r="AJ132" s="771"/>
      <c r="AK132" s="772">
        <v>5.3196056900000004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5.7</v>
      </c>
      <c r="AB133" s="779"/>
      <c r="AC133" s="779"/>
      <c r="AD133" s="779"/>
      <c r="AE133" s="780"/>
      <c r="AF133" s="778">
        <v>5.3</v>
      </c>
      <c r="AG133" s="779"/>
      <c r="AH133" s="779"/>
      <c r="AI133" s="779"/>
      <c r="AJ133" s="780"/>
      <c r="AK133" s="778">
        <v>5.4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1016895</v>
      </c>
      <c r="L9" s="264">
        <v>67100</v>
      </c>
      <c r="M9" s="265">
        <v>77257</v>
      </c>
      <c r="N9" s="266">
        <v>-13.1</v>
      </c>
    </row>
    <row r="10" spans="1:16">
      <c r="A10" s="248"/>
      <c r="B10" s="244"/>
      <c r="C10" s="244"/>
      <c r="D10" s="244"/>
      <c r="E10" s="244"/>
      <c r="F10" s="244"/>
      <c r="G10" s="1163" t="s">
        <v>474</v>
      </c>
      <c r="H10" s="1164"/>
      <c r="I10" s="1164"/>
      <c r="J10" s="1165"/>
      <c r="K10" s="267">
        <v>376744</v>
      </c>
      <c r="L10" s="268">
        <v>24859</v>
      </c>
      <c r="M10" s="269">
        <v>7577</v>
      </c>
      <c r="N10" s="270">
        <v>228.1</v>
      </c>
    </row>
    <row r="11" spans="1:16" ht="13.5" customHeight="1">
      <c r="A11" s="248"/>
      <c r="B11" s="244"/>
      <c r="C11" s="244"/>
      <c r="D11" s="244"/>
      <c r="E11" s="244"/>
      <c r="F11" s="244"/>
      <c r="G11" s="1163" t="s">
        <v>475</v>
      </c>
      <c r="H11" s="1164"/>
      <c r="I11" s="1164"/>
      <c r="J11" s="1165"/>
      <c r="K11" s="267">
        <v>158373</v>
      </c>
      <c r="L11" s="268">
        <v>10450</v>
      </c>
      <c r="M11" s="269">
        <v>12059</v>
      </c>
      <c r="N11" s="270">
        <v>-13.3</v>
      </c>
    </row>
    <row r="12" spans="1:16" ht="13.5" customHeight="1">
      <c r="A12" s="248"/>
      <c r="B12" s="244"/>
      <c r="C12" s="244"/>
      <c r="D12" s="244"/>
      <c r="E12" s="244"/>
      <c r="F12" s="244"/>
      <c r="G12" s="1163" t="s">
        <v>476</v>
      </c>
      <c r="H12" s="1164"/>
      <c r="I12" s="1164"/>
      <c r="J12" s="1165"/>
      <c r="K12" s="267" t="s">
        <v>477</v>
      </c>
      <c r="L12" s="268" t="s">
        <v>477</v>
      </c>
      <c r="M12" s="269">
        <v>890</v>
      </c>
      <c r="N12" s="270" t="s">
        <v>477</v>
      </c>
    </row>
    <row r="13" spans="1:16" ht="13.5" customHeight="1">
      <c r="A13" s="248"/>
      <c r="B13" s="244"/>
      <c r="C13" s="244"/>
      <c r="D13" s="244"/>
      <c r="E13" s="244"/>
      <c r="F13" s="244"/>
      <c r="G13" s="1163" t="s">
        <v>478</v>
      </c>
      <c r="H13" s="1164"/>
      <c r="I13" s="1164"/>
      <c r="J13" s="1165"/>
      <c r="K13" s="267" t="s">
        <v>477</v>
      </c>
      <c r="L13" s="268" t="s">
        <v>477</v>
      </c>
      <c r="M13" s="269">
        <v>0</v>
      </c>
      <c r="N13" s="270" t="s">
        <v>477</v>
      </c>
    </row>
    <row r="14" spans="1:16" ht="13.5" customHeight="1">
      <c r="A14" s="248"/>
      <c r="B14" s="244"/>
      <c r="C14" s="244"/>
      <c r="D14" s="244"/>
      <c r="E14" s="244"/>
      <c r="F14" s="244"/>
      <c r="G14" s="1163" t="s">
        <v>479</v>
      </c>
      <c r="H14" s="1164"/>
      <c r="I14" s="1164"/>
      <c r="J14" s="1165"/>
      <c r="K14" s="267">
        <v>25365</v>
      </c>
      <c r="L14" s="268">
        <v>1674</v>
      </c>
      <c r="M14" s="269">
        <v>4205</v>
      </c>
      <c r="N14" s="270">
        <v>-60.2</v>
      </c>
    </row>
    <row r="15" spans="1:16" ht="13.5" customHeight="1">
      <c r="A15" s="248"/>
      <c r="B15" s="244"/>
      <c r="C15" s="244"/>
      <c r="D15" s="244"/>
      <c r="E15" s="244"/>
      <c r="F15" s="244"/>
      <c r="G15" s="1163" t="s">
        <v>480</v>
      </c>
      <c r="H15" s="1164"/>
      <c r="I15" s="1164"/>
      <c r="J15" s="1165"/>
      <c r="K15" s="267">
        <v>22279</v>
      </c>
      <c r="L15" s="268">
        <v>1470</v>
      </c>
      <c r="M15" s="269">
        <v>1846</v>
      </c>
      <c r="N15" s="270">
        <v>-20.399999999999999</v>
      </c>
    </row>
    <row r="16" spans="1:16">
      <c r="A16" s="248"/>
      <c r="B16" s="244"/>
      <c r="C16" s="244"/>
      <c r="D16" s="244"/>
      <c r="E16" s="244"/>
      <c r="F16" s="244"/>
      <c r="G16" s="1166" t="s">
        <v>481</v>
      </c>
      <c r="H16" s="1167"/>
      <c r="I16" s="1167"/>
      <c r="J16" s="1168"/>
      <c r="K16" s="268">
        <v>-91047</v>
      </c>
      <c r="L16" s="268">
        <v>-6008</v>
      </c>
      <c r="M16" s="269">
        <v>-8513</v>
      </c>
      <c r="N16" s="270">
        <v>-29.4</v>
      </c>
    </row>
    <row r="17" spans="1:16">
      <c r="A17" s="248"/>
      <c r="B17" s="244"/>
      <c r="C17" s="244"/>
      <c r="D17" s="244"/>
      <c r="E17" s="244"/>
      <c r="F17" s="244"/>
      <c r="G17" s="1166" t="s">
        <v>166</v>
      </c>
      <c r="H17" s="1167"/>
      <c r="I17" s="1167"/>
      <c r="J17" s="1168"/>
      <c r="K17" s="268">
        <v>1508609</v>
      </c>
      <c r="L17" s="268">
        <v>99545</v>
      </c>
      <c r="M17" s="269">
        <v>95320</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8.84</v>
      </c>
      <c r="L21" s="281">
        <v>8.93</v>
      </c>
      <c r="M21" s="282">
        <v>-0.09</v>
      </c>
      <c r="N21" s="249"/>
      <c r="O21" s="283"/>
      <c r="P21" s="279"/>
    </row>
    <row r="22" spans="1:16" s="284" customFormat="1">
      <c r="A22" s="279"/>
      <c r="B22" s="249"/>
      <c r="C22" s="249"/>
      <c r="D22" s="249"/>
      <c r="E22" s="249"/>
      <c r="F22" s="249"/>
      <c r="G22" s="1160" t="s">
        <v>487</v>
      </c>
      <c r="H22" s="1161"/>
      <c r="I22" s="1161"/>
      <c r="J22" s="1162"/>
      <c r="K22" s="285">
        <v>96.6</v>
      </c>
      <c r="L22" s="286">
        <v>96.9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398916</v>
      </c>
      <c r="L32" s="294">
        <v>26322</v>
      </c>
      <c r="M32" s="295">
        <v>49286</v>
      </c>
      <c r="N32" s="296">
        <v>-46.6</v>
      </c>
    </row>
    <row r="33" spans="1:16" ht="13.5" customHeight="1">
      <c r="A33" s="248"/>
      <c r="B33" s="244"/>
      <c r="C33" s="244"/>
      <c r="D33" s="244"/>
      <c r="E33" s="244"/>
      <c r="F33" s="244"/>
      <c r="G33" s="1151" t="s">
        <v>492</v>
      </c>
      <c r="H33" s="1152"/>
      <c r="I33" s="1152"/>
      <c r="J33" s="1153"/>
      <c r="K33" s="294" t="s">
        <v>477</v>
      </c>
      <c r="L33" s="294" t="s">
        <v>477</v>
      </c>
      <c r="M33" s="295" t="s">
        <v>477</v>
      </c>
      <c r="N33" s="296" t="s">
        <v>477</v>
      </c>
    </row>
    <row r="34" spans="1:16" ht="27" customHeight="1">
      <c r="A34" s="248"/>
      <c r="B34" s="244"/>
      <c r="C34" s="244"/>
      <c r="D34" s="244"/>
      <c r="E34" s="244"/>
      <c r="F34" s="244"/>
      <c r="G34" s="1151" t="s">
        <v>493</v>
      </c>
      <c r="H34" s="1152"/>
      <c r="I34" s="1152"/>
      <c r="J34" s="1153"/>
      <c r="K34" s="294" t="s">
        <v>477</v>
      </c>
      <c r="L34" s="294" t="s">
        <v>477</v>
      </c>
      <c r="M34" s="295">
        <v>6</v>
      </c>
      <c r="N34" s="296" t="s">
        <v>477</v>
      </c>
    </row>
    <row r="35" spans="1:16" ht="27" customHeight="1">
      <c r="A35" s="248"/>
      <c r="B35" s="244"/>
      <c r="C35" s="244"/>
      <c r="D35" s="244"/>
      <c r="E35" s="244"/>
      <c r="F35" s="244"/>
      <c r="G35" s="1151" t="s">
        <v>494</v>
      </c>
      <c r="H35" s="1152"/>
      <c r="I35" s="1152"/>
      <c r="J35" s="1153"/>
      <c r="K35" s="294">
        <v>278648</v>
      </c>
      <c r="L35" s="294">
        <v>18387</v>
      </c>
      <c r="M35" s="295">
        <v>18395</v>
      </c>
      <c r="N35" s="296">
        <v>0</v>
      </c>
    </row>
    <row r="36" spans="1:16" ht="27" customHeight="1">
      <c r="A36" s="248"/>
      <c r="B36" s="244"/>
      <c r="C36" s="244"/>
      <c r="D36" s="244"/>
      <c r="E36" s="244"/>
      <c r="F36" s="244"/>
      <c r="G36" s="1151" t="s">
        <v>495</v>
      </c>
      <c r="H36" s="1152"/>
      <c r="I36" s="1152"/>
      <c r="J36" s="1153"/>
      <c r="K36" s="294">
        <v>100413</v>
      </c>
      <c r="L36" s="294">
        <v>6626</v>
      </c>
      <c r="M36" s="295">
        <v>4784</v>
      </c>
      <c r="N36" s="296">
        <v>38.5</v>
      </c>
    </row>
    <row r="37" spans="1:16" ht="13.5" customHeight="1">
      <c r="A37" s="248"/>
      <c r="B37" s="244"/>
      <c r="C37" s="244"/>
      <c r="D37" s="244"/>
      <c r="E37" s="244"/>
      <c r="F37" s="244"/>
      <c r="G37" s="1151" t="s">
        <v>496</v>
      </c>
      <c r="H37" s="1152"/>
      <c r="I37" s="1152"/>
      <c r="J37" s="1153"/>
      <c r="K37" s="294">
        <v>6176</v>
      </c>
      <c r="L37" s="294">
        <v>408</v>
      </c>
      <c r="M37" s="295">
        <v>901</v>
      </c>
      <c r="N37" s="296">
        <v>-54.7</v>
      </c>
    </row>
    <row r="38" spans="1:16" ht="27" customHeight="1">
      <c r="A38" s="248"/>
      <c r="B38" s="244"/>
      <c r="C38" s="244"/>
      <c r="D38" s="244"/>
      <c r="E38" s="244"/>
      <c r="F38" s="244"/>
      <c r="G38" s="1154" t="s">
        <v>497</v>
      </c>
      <c r="H38" s="1155"/>
      <c r="I38" s="1155"/>
      <c r="J38" s="1156"/>
      <c r="K38" s="297" t="s">
        <v>477</v>
      </c>
      <c r="L38" s="297" t="s">
        <v>477</v>
      </c>
      <c r="M38" s="298">
        <v>6</v>
      </c>
      <c r="N38" s="299" t="s">
        <v>477</v>
      </c>
      <c r="O38" s="293"/>
    </row>
    <row r="39" spans="1:16">
      <c r="A39" s="248"/>
      <c r="B39" s="244"/>
      <c r="C39" s="244"/>
      <c r="D39" s="244"/>
      <c r="E39" s="244"/>
      <c r="F39" s="244"/>
      <c r="G39" s="1154" t="s">
        <v>498</v>
      </c>
      <c r="H39" s="1155"/>
      <c r="I39" s="1155"/>
      <c r="J39" s="1156"/>
      <c r="K39" s="300" t="s">
        <v>477</v>
      </c>
      <c r="L39" s="300" t="s">
        <v>477</v>
      </c>
      <c r="M39" s="301">
        <v>-3045</v>
      </c>
      <c r="N39" s="302" t="s">
        <v>477</v>
      </c>
      <c r="O39" s="293"/>
    </row>
    <row r="40" spans="1:16" ht="27" customHeight="1">
      <c r="A40" s="248"/>
      <c r="B40" s="244"/>
      <c r="C40" s="244"/>
      <c r="D40" s="244"/>
      <c r="E40" s="244"/>
      <c r="F40" s="244"/>
      <c r="G40" s="1151" t="s">
        <v>499</v>
      </c>
      <c r="H40" s="1152"/>
      <c r="I40" s="1152"/>
      <c r="J40" s="1153"/>
      <c r="K40" s="300">
        <v>-605242</v>
      </c>
      <c r="L40" s="300">
        <v>-39937</v>
      </c>
      <c r="M40" s="301">
        <v>-49958</v>
      </c>
      <c r="N40" s="302">
        <v>-20.100000000000001</v>
      </c>
      <c r="O40" s="293"/>
    </row>
    <row r="41" spans="1:16">
      <c r="A41" s="248"/>
      <c r="B41" s="244"/>
      <c r="C41" s="244"/>
      <c r="D41" s="244"/>
      <c r="E41" s="244"/>
      <c r="F41" s="244"/>
      <c r="G41" s="1157" t="s">
        <v>277</v>
      </c>
      <c r="H41" s="1158"/>
      <c r="I41" s="1158"/>
      <c r="J41" s="1159"/>
      <c r="K41" s="294">
        <v>178911</v>
      </c>
      <c r="L41" s="300">
        <v>11805</v>
      </c>
      <c r="M41" s="301">
        <v>20376</v>
      </c>
      <c r="N41" s="302">
        <v>-42.1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999740</v>
      </c>
      <c r="J51" s="320">
        <v>69292</v>
      </c>
      <c r="K51" s="321">
        <v>85.2</v>
      </c>
      <c r="L51" s="322">
        <v>72729</v>
      </c>
      <c r="M51" s="323">
        <v>-23.8</v>
      </c>
      <c r="N51" s="324">
        <v>109</v>
      </c>
    </row>
    <row r="52" spans="1:14">
      <c r="A52" s="248"/>
      <c r="B52" s="244"/>
      <c r="C52" s="244"/>
      <c r="D52" s="244"/>
      <c r="E52" s="244"/>
      <c r="F52" s="244"/>
      <c r="G52" s="325"/>
      <c r="H52" s="326" t="s">
        <v>510</v>
      </c>
      <c r="I52" s="327">
        <v>570392</v>
      </c>
      <c r="J52" s="328">
        <v>39534</v>
      </c>
      <c r="K52" s="329">
        <v>49.1</v>
      </c>
      <c r="L52" s="330">
        <v>36291</v>
      </c>
      <c r="M52" s="331">
        <v>-25.2</v>
      </c>
      <c r="N52" s="332">
        <v>74.3</v>
      </c>
    </row>
    <row r="53" spans="1:14">
      <c r="A53" s="248"/>
      <c r="B53" s="244"/>
      <c r="C53" s="244"/>
      <c r="D53" s="244"/>
      <c r="E53" s="244"/>
      <c r="F53" s="244"/>
      <c r="G53" s="310" t="s">
        <v>511</v>
      </c>
      <c r="H53" s="311"/>
      <c r="I53" s="319">
        <v>593964</v>
      </c>
      <c r="J53" s="320">
        <v>39853</v>
      </c>
      <c r="K53" s="321">
        <v>-42.5</v>
      </c>
      <c r="L53" s="322">
        <v>70317</v>
      </c>
      <c r="M53" s="323">
        <v>-3.3</v>
      </c>
      <c r="N53" s="324">
        <v>-39.200000000000003</v>
      </c>
    </row>
    <row r="54" spans="1:14">
      <c r="A54" s="248"/>
      <c r="B54" s="244"/>
      <c r="C54" s="244"/>
      <c r="D54" s="244"/>
      <c r="E54" s="244"/>
      <c r="F54" s="244"/>
      <c r="G54" s="325"/>
      <c r="H54" s="326" t="s">
        <v>510</v>
      </c>
      <c r="I54" s="327">
        <v>480542</v>
      </c>
      <c r="J54" s="328">
        <v>32242</v>
      </c>
      <c r="K54" s="329">
        <v>-18.399999999999999</v>
      </c>
      <c r="L54" s="330">
        <v>35725</v>
      </c>
      <c r="M54" s="331">
        <v>-1.6</v>
      </c>
      <c r="N54" s="332">
        <v>-16.8</v>
      </c>
    </row>
    <row r="55" spans="1:14">
      <c r="A55" s="248"/>
      <c r="B55" s="244"/>
      <c r="C55" s="244"/>
      <c r="D55" s="244"/>
      <c r="E55" s="244"/>
      <c r="F55" s="244"/>
      <c r="G55" s="310" t="s">
        <v>512</v>
      </c>
      <c r="H55" s="311"/>
      <c r="I55" s="319">
        <v>916813</v>
      </c>
      <c r="J55" s="320">
        <v>61011</v>
      </c>
      <c r="K55" s="321">
        <v>53.1</v>
      </c>
      <c r="L55" s="322">
        <v>105751</v>
      </c>
      <c r="M55" s="323">
        <v>50.4</v>
      </c>
      <c r="N55" s="324">
        <v>2.7</v>
      </c>
    </row>
    <row r="56" spans="1:14">
      <c r="A56" s="248"/>
      <c r="B56" s="244"/>
      <c r="C56" s="244"/>
      <c r="D56" s="244"/>
      <c r="E56" s="244"/>
      <c r="F56" s="244"/>
      <c r="G56" s="325"/>
      <c r="H56" s="326" t="s">
        <v>510</v>
      </c>
      <c r="I56" s="327">
        <v>779815</v>
      </c>
      <c r="J56" s="328">
        <v>51894</v>
      </c>
      <c r="K56" s="329">
        <v>61</v>
      </c>
      <c r="L56" s="330">
        <v>49969</v>
      </c>
      <c r="M56" s="331">
        <v>39.9</v>
      </c>
      <c r="N56" s="332">
        <v>21.1</v>
      </c>
    </row>
    <row r="57" spans="1:14">
      <c r="A57" s="248"/>
      <c r="B57" s="244"/>
      <c r="C57" s="244"/>
      <c r="D57" s="244"/>
      <c r="E57" s="244"/>
      <c r="F57" s="244"/>
      <c r="G57" s="310" t="s">
        <v>513</v>
      </c>
      <c r="H57" s="311"/>
      <c r="I57" s="319">
        <v>689848</v>
      </c>
      <c r="J57" s="320">
        <v>45676</v>
      </c>
      <c r="K57" s="321">
        <v>-25.1</v>
      </c>
      <c r="L57" s="322">
        <v>158564</v>
      </c>
      <c r="M57" s="323">
        <v>49.9</v>
      </c>
      <c r="N57" s="324">
        <v>-75</v>
      </c>
    </row>
    <row r="58" spans="1:14">
      <c r="A58" s="248"/>
      <c r="B58" s="244"/>
      <c r="C58" s="244"/>
      <c r="D58" s="244"/>
      <c r="E58" s="244"/>
      <c r="F58" s="244"/>
      <c r="G58" s="325"/>
      <c r="H58" s="326" t="s">
        <v>510</v>
      </c>
      <c r="I58" s="327">
        <v>437819</v>
      </c>
      <c r="J58" s="328">
        <v>28989</v>
      </c>
      <c r="K58" s="329">
        <v>-44.1</v>
      </c>
      <c r="L58" s="330">
        <v>48412</v>
      </c>
      <c r="M58" s="331">
        <v>-3.1</v>
      </c>
      <c r="N58" s="332">
        <v>-41</v>
      </c>
    </row>
    <row r="59" spans="1:14">
      <c r="A59" s="248"/>
      <c r="B59" s="244"/>
      <c r="C59" s="244"/>
      <c r="D59" s="244"/>
      <c r="E59" s="244"/>
      <c r="F59" s="244"/>
      <c r="G59" s="310" t="s">
        <v>514</v>
      </c>
      <c r="H59" s="311"/>
      <c r="I59" s="319">
        <v>1090904</v>
      </c>
      <c r="J59" s="320">
        <v>71983</v>
      </c>
      <c r="K59" s="321">
        <v>57.6</v>
      </c>
      <c r="L59" s="322">
        <v>77577</v>
      </c>
      <c r="M59" s="323">
        <v>-51.1</v>
      </c>
      <c r="N59" s="324">
        <v>108.7</v>
      </c>
    </row>
    <row r="60" spans="1:14">
      <c r="A60" s="248"/>
      <c r="B60" s="244"/>
      <c r="C60" s="244"/>
      <c r="D60" s="244"/>
      <c r="E60" s="244"/>
      <c r="F60" s="244"/>
      <c r="G60" s="325"/>
      <c r="H60" s="326" t="s">
        <v>510</v>
      </c>
      <c r="I60" s="333">
        <v>903329</v>
      </c>
      <c r="J60" s="328">
        <v>59606</v>
      </c>
      <c r="K60" s="329">
        <v>105.6</v>
      </c>
      <c r="L60" s="330">
        <v>40870</v>
      </c>
      <c r="M60" s="331">
        <v>-15.6</v>
      </c>
      <c r="N60" s="332">
        <v>121.2</v>
      </c>
    </row>
    <row r="61" spans="1:14">
      <c r="A61" s="248"/>
      <c r="B61" s="244"/>
      <c r="C61" s="244"/>
      <c r="D61" s="244"/>
      <c r="E61" s="244"/>
      <c r="F61" s="244"/>
      <c r="G61" s="310" t="s">
        <v>515</v>
      </c>
      <c r="H61" s="334"/>
      <c r="I61" s="335">
        <v>858254</v>
      </c>
      <c r="J61" s="336">
        <v>57563</v>
      </c>
      <c r="K61" s="337">
        <v>25.7</v>
      </c>
      <c r="L61" s="338">
        <v>96988</v>
      </c>
      <c r="M61" s="339">
        <v>4.4000000000000004</v>
      </c>
      <c r="N61" s="324">
        <v>21.3</v>
      </c>
    </row>
    <row r="62" spans="1:14">
      <c r="A62" s="248"/>
      <c r="B62" s="244"/>
      <c r="C62" s="244"/>
      <c r="D62" s="244"/>
      <c r="E62" s="244"/>
      <c r="F62" s="244"/>
      <c r="G62" s="325"/>
      <c r="H62" s="326" t="s">
        <v>510</v>
      </c>
      <c r="I62" s="327">
        <v>634379</v>
      </c>
      <c r="J62" s="328">
        <v>42453</v>
      </c>
      <c r="K62" s="329">
        <v>30.6</v>
      </c>
      <c r="L62" s="330">
        <v>42253</v>
      </c>
      <c r="M62" s="331">
        <v>-1.1000000000000001</v>
      </c>
      <c r="N62" s="332">
        <v>31.7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56.26</v>
      </c>
      <c r="G47" s="12">
        <v>60.26</v>
      </c>
      <c r="H47" s="12">
        <v>61.92</v>
      </c>
      <c r="I47" s="12">
        <v>60.04</v>
      </c>
      <c r="J47" s="13">
        <v>56.61</v>
      </c>
    </row>
    <row r="48" spans="2:10" ht="57.75" customHeight="1">
      <c r="B48" s="14"/>
      <c r="C48" s="1171" t="s">
        <v>4</v>
      </c>
      <c r="D48" s="1171"/>
      <c r="E48" s="1172"/>
      <c r="F48" s="15">
        <v>10.69</v>
      </c>
      <c r="G48" s="16">
        <v>13.25</v>
      </c>
      <c r="H48" s="16">
        <v>12.52</v>
      </c>
      <c r="I48" s="16">
        <v>10.75</v>
      </c>
      <c r="J48" s="17">
        <v>7.29</v>
      </c>
    </row>
    <row r="49" spans="2:10" ht="57.75" customHeight="1" thickBot="1">
      <c r="B49" s="18"/>
      <c r="C49" s="1173" t="s">
        <v>5</v>
      </c>
      <c r="D49" s="1173"/>
      <c r="E49" s="1174"/>
      <c r="F49" s="19">
        <v>5.67</v>
      </c>
      <c r="G49" s="20">
        <v>7.49</v>
      </c>
      <c r="H49" s="20">
        <v>2.16</v>
      </c>
      <c r="I49" s="20" t="s">
        <v>522</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2017-04-14T01:28:24Z</cp:lastPrinted>
  <dcterms:created xsi:type="dcterms:W3CDTF">2017-02-15T18:59:54Z</dcterms:created>
  <dcterms:modified xsi:type="dcterms:W3CDTF">2017-05-17T01:47:39Z</dcterms:modified>
</cp:coreProperties>
</file>