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tabRatio="76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alcMode="manual"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BE35" i="9"/>
  <c r="BE34" i="9"/>
  <c r="C34" i="9"/>
  <c r="C35" i="9" s="1"/>
  <c r="C36"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BW34" i="9" l="1"/>
  <c r="BW35" i="9" s="1"/>
  <c r="BW36" i="9" s="1"/>
  <c r="BW37" i="9" s="1"/>
  <c r="BW38" i="9" s="1"/>
  <c r="BW39" i="9" s="1"/>
  <c r="BW40" i="9" s="1"/>
  <c r="BW41" i="9" s="1"/>
  <c r="BW42" i="9" s="1"/>
  <c r="BW43" i="9" s="1"/>
  <c r="AM34" i="9"/>
  <c r="AM35" i="9" s="1"/>
  <c r="CO34" i="9"/>
  <c r="CO35" i="9" s="1"/>
  <c r="CO36" i="9" s="1"/>
</calcChain>
</file>

<file path=xl/sharedStrings.xml><?xml version="1.0" encoding="utf-8"?>
<sst xmlns="http://schemas.openxmlformats.org/spreadsheetml/2006/main" count="1153" uniqueCount="579">
  <si>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</si>
  <si>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</si>
  <si>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</si>
  <si>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</si>
  <si>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</si>
  <si>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</si>
  <si>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</si>
  <si>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</si>
  <si>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</si>
  <si>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</si>
  <si>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</si>
  <si>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</si>
  <si>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</si>
  <si>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</si>
  <si>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</si>
  <si>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</si>
  <si>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</si>
  <si>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</si>
  <si>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</si>
  <si>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</si>
  <si>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</si>
  <si>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</si>
  <si>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</si>
  <si>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</si>
  <si>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</si>
  <si>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</si>
  <si>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</si>
  <si>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</si>
  <si>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</si>
  <si>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</si>
  <si>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</si>
  <si>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</si>
  <si>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</si>
  <si>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</si>
  <si>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</si>
  <si>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</si>
  <si>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</si>
  <si>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</si>
  <si>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</si>
  <si>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</si>
  <si>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</si>
  <si>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</si>
  <si>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</si>
  <si>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</si>
  <si>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</si>
  <si>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</si>
  <si>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</si>
  <si>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</si>
  <si>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</si>
  <si>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</si>
  <si>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</si>
  <si>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</si>
  <si>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</si>
  <si>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</si>
  <si>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</si>
  <si>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</si>
  <si>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</si>
  <si>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</si>
  <si>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</si>
  <si>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</si>
  <si>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</si>
  <si>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</si>
  <si>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</si>
  <si>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</si>
  <si>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</si>
  <si>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</si>
  <si>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</si>
  <si>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</si>
  <si>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</si>
  <si>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</si>
  <si>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</si>
  <si>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</si>
  <si>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</si>
  <si>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</si>
  <si>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</si>
  <si>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</si>
  <si>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</si>
  <si>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</si>
  <si>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</si>
  <si>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</si>
  <si>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</si>
  <si>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</si>
  <si>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</si>
  <si>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</si>
  <si>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</si>
  <si>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</si>
  <si>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</si>
  <si>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</si>
  <si>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</si>
  <si>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</si>
  <si>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</si>
  <si>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</si>
  <si>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</si>
  <si>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</si>
  <si>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</si>
  <si>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</si>
  <si>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</si>
  <si>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</si>
  <si>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</si>
  <si>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</si>
  <si>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</si>
  <si>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</si>
  <si>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</si>
  <si>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</si>
  <si>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</si>
  <si>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</si>
  <si>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</si>
  <si>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</si>
  <si>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</si>
  <si>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</si>
  <si>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</si>
  <si>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</si>
  <si>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</si>
  <si>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</si>
  <si>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</si>
  <si>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</si>
  <si>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</si>
  <si>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</si>
  <si>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</si>
  <si>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</si>
  <si>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</si>
  <si>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</si>
  <si>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</si>
  <si>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</si>
  <si>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</si>
  <si>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</si>
  <si>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</si>
  <si>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</si>
  <si>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</si>
  <si>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</si>
  <si>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</si>
  <si>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</si>
  <si>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</si>
  <si>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</si>
  <si>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</si>
  <si>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</si>
  <si>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</si>
  <si>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</si>
  <si>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</si>
  <si>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</si>
  <si>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</si>
  <si>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</si>
  <si>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</si>
  <si>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</si>
  <si>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</si>
  <si>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</si>
  <si>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</si>
  <si>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</si>
  <si>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</si>
  <si>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</si>
  <si>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</si>
  <si>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</si>
  <si>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</si>
  <si>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</si>
  <si>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</si>
  <si>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</si>
  <si>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</si>
  <si>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</si>
  <si>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</si>
  <si>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</si>
  <si>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</si>
  <si>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</si>
  <si>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</si>
  <si>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</si>
  <si>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</si>
  <si>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</si>
  <si>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</si>
  <si>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</si>
  <si>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</si>
  <si>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</si>
  <si>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</si>
  <si>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</si>
  <si>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</si>
  <si>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</si>
  <si>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</si>
  <si>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</si>
  <si>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</si>
  <si>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</si>
  <si>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</si>
  <si>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</si>
  <si>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</si>
  <si>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</si>
  <si>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</si>
  <si>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</si>
  <si>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</si>
  <si>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</si>
  <si>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</si>
  <si>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</si>
  <si>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</si>
  <si>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</si>
  <si>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</si>
  <si>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</si>
  <si>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</si>
  <si>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</si>
  <si>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</si>
  <si>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</si>
  <si>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</si>
  <si>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</si>
  <si>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</si>
  <si>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</si>
  <si>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</si>
  <si>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</si>
  <si>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</si>
  <si>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</si>
  <si>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</si>
  <si>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</si>
  <si>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</si>
  <si>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</si>
  <si>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</si>
  <si>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</si>
  <si>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</si>
  <si>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</si>
  <si>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</si>
  <si>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</si>
  <si>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</si>
  <si>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</si>
  <si>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</si>
  <si>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</si>
  <si>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</si>
  <si>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</si>
  <si>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</si>
  <si>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</si>
  <si>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</si>
  <si>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</si>
  <si>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</si>
  <si>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</si>
  <si>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</si>
  <si>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</si>
  <si>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</si>
  <si>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</si>
  <si>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</si>
  <si>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</si>
  <si>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</si>
  <si>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</si>
  <si>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</si>
  <si>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</si>
  <si>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</si>
  <si>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</si>
  <si>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</si>
  <si>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</si>
  <si>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</si>
  <si>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</si>
  <si>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</si>
  <si>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</si>
  <si>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</si>
  <si>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</si>
  <si>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</si>
  <si>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</si>
  <si>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</si>
  <si>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</si>
  <si>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</si>
  <si>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</si>
  <si>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</si>
  <si>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</si>
  <si>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</si>
  <si>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</si>
  <si>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</si>
  <si>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</si>
  <si>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</si>
  <si>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</si>
  <si>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</si>
  <si>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</si>
  <si>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</si>
  <si>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</si>
  <si>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</si>
  <si>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</si>
  <si>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</si>
  <si>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</si>
  <si>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</si>
  <si>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</si>
  <si>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</si>
  <si>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</si>
  <si>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</si>
  <si>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</si>
  <si>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</si>
  <si>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</si>
  <si>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</si>
  <si>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</si>
  <si>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</si>
  <si>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</si>
  <si>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</si>
  <si>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</si>
  <si>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</si>
  <si>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</si>
  <si>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</si>
  <si>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</si>
  <si>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</si>
  <si>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</si>
  <si>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</si>
  <si>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</si>
  <si>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</si>
  <si>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</si>
  <si>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</si>
  <si>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</si>
  <si>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</si>
  <si>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</si>
  <si>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</si>
  <si>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</si>
  <si>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</si>
  <si>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</si>
  <si>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</si>
  <si>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</si>
  <si>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</si>
  <si>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</si>
  <si>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</si>
  <si>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</si>
  <si>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</si>
  <si>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</si>
  <si>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</si>
  <si>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</si>
  <si>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</si>
  <si>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</si>
  <si>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</si>
  <si>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</si>
  <si>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</si>
  <si>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</si>
  <si>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</si>
  <si>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</si>
  <si>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</si>
  <si>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</si>
  <si>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</si>
  <si>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</si>
  <si>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</si>
  <si>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</si>
  <si>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</si>
  <si>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</si>
  <si>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</si>
  <si>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</si>
  <si>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</si>
  <si>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</si>
  <si>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</si>
  <si>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</si>
  <si>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</si>
  <si>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</si>
  <si>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</si>
  <si>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</si>
  <si>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</si>
  <si>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</si>
  <si>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</si>
  <si>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</si>
  <si>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</si>
  <si>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</si>
  <si>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</si>
  <si>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</si>
  <si>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</si>
  <si>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</si>
  <si>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</si>
  <si>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</si>
  <si>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</si>
  <si>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</si>
  <si>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</si>
  <si>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</si>
  <si>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</si>
  <si>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</si>
  <si>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</si>
  <si>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</si>
  <si>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</si>
  <si>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</si>
  <si>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</si>
  <si>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</si>
  <si>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</si>
  <si>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</si>
  <si>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原村有線放送事業特別会計</t>
    <phoneticPr fontId="5"/>
  </si>
  <si>
    <t>原村農業者労働災害共済事業特別会計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</si>
  <si>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</si>
  <si>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</si>
  <si>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</si>
  <si>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</si>
  <si>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</si>
  <si>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</si>
  <si>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</si>
  <si>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</si>
  <si>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</si>
  <si>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</si>
  <si>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</si>
  <si>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</si>
  <si>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</si>
  <si>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原村国民健康保険事業勘定特別会計</t>
    <phoneticPr fontId="5"/>
  </si>
  <si>
    <t>原村国民健康保険直営診療施設勘定特別会計</t>
    <phoneticPr fontId="5"/>
  </si>
  <si>
    <t>原村後期高齢者医療特別会計</t>
    <phoneticPr fontId="5"/>
  </si>
  <si>
    <t>原村水道事業会計</t>
    <phoneticPr fontId="5"/>
  </si>
  <si>
    <t>法適用企業</t>
    <phoneticPr fontId="5"/>
  </si>
  <si>
    <t>原村下水道事業会計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</si>
  <si>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</si>
  <si>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</si>
  <si>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</si>
  <si>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</si>
  <si>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</si>
  <si>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</si>
  <si>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</si>
  <si>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</si>
  <si>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</si>
  <si>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</si>
  <si>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</si>
  <si>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</si>
  <si>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</si>
  <si>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</si>
  <si>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</si>
  <si>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</si>
  <si>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</si>
  <si>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</si>
  <si>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</si>
  <si>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</si>
  <si>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</si>
  <si>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</si>
  <si>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</si>
  <si>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</si>
  <si>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</si>
  <si>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</si>
  <si>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</si>
  <si>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</si>
  <si>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</si>
  <si>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</si>
  <si>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</si>
  <si>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</si>
  <si>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</si>
  <si>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</si>
  <si>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</si>
  <si>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</si>
  <si>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</si>
  <si>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</si>
  <si>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</si>
  <si>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</si>
  <si>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</si>
  <si>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</si>
  <si>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</si>
  <si>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</si>
  <si>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</si>
  <si>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</si>
  <si>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</si>
  <si>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</si>
  <si>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</si>
  <si>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</si>
  <si>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</si>
  <si>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原村下水道事業会計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</si>
  <si>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</si>
  <si>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</si>
  <si>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原村水道事業会計</t>
    <phoneticPr fontId="5"/>
  </si>
  <si>
    <t>(Ｆ)</t>
    <phoneticPr fontId="5"/>
  </si>
  <si>
    <t>原村後期高齢者医療特別会計</t>
    <phoneticPr fontId="5"/>
  </si>
  <si>
    <t>将来負担比率（(Ｅ)－(Ｆ)）／（(Ｃ)－(Ｄ)）×１００</t>
    <rPh sb="0" eb="2">
      <t>ショウライ</t>
    </rPh>
    <rPh sb="2" eb="4">
      <t>フタン</t>
    </rPh>
    <rPh sb="4" eb="6">
      <t>ヒリツ</t>
    </rPh>
    <phoneticPr fontId="5"/>
  </si>
  <si>
    <t>原村国民健康保険事業勘定特別会計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</si>
  <si>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</si>
  <si>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</si>
  <si>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</si>
  <si>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</si>
  <si>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</si>
  <si>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</si>
  <si>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</si>
  <si>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</si>
  <si>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</si>
  <si>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</si>
  <si>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</si>
  <si>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</si>
  <si>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</si>
  <si>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</si>
  <si>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</si>
  <si>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</si>
  <si>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</si>
  <si>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</si>
  <si>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</si>
  <si>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</si>
  <si>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</si>
  <si>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</si>
  <si>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</si>
  <si>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</si>
  <si>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</si>
  <si>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</si>
  <si>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</si>
  <si>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</si>
  <si>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</si>
  <si>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</si>
  <si>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</si>
  <si>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</si>
  <si>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</si>
  <si>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</si>
  <si>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</si>
  <si>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</si>
  <si>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</si>
  <si>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</si>
  <si>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</si>
  <si>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</si>
  <si>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</si>
  <si>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</si>
  <si>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</si>
  <si>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</si>
  <si>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</si>
  <si>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</si>
  <si>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</si>
  <si>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</si>
  <si>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</si>
  <si>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</si>
  <si>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</si>
  <si>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</si>
  <si>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</si>
  <si>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</si>
  <si>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</si>
  <si>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</si>
  <si>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</si>
  <si>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</si>
  <si>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</si>
  <si>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</si>
  <si>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</si>
  <si>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</si>
  <si>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</si>
  <si>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</si>
  <si>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</si>
  <si>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</si>
  <si>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</si>
  <si>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</si>
  <si>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</si>
  <si>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</si>
  <si>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</si>
  <si>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</si>
  <si>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</si>
  <si>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</si>
  <si>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</si>
  <si>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</si>
  <si>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</si>
  <si>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</si>
  <si>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</si>
  <si>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</si>
  <si>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</si>
  <si>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</si>
  <si>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</si>
  <si>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1.77</t>
  </si>
  <si>
    <t>▲ 4.67</t>
  </si>
  <si>
    <t>▲ 5.11</t>
  </si>
  <si>
    <t>原村水道事業会計</t>
  </si>
  <si>
    <t>一般会計</t>
  </si>
  <si>
    <t>原村下水道事業会計</t>
  </si>
  <si>
    <t>原村国民健康保険事業勘定特別会計</t>
  </si>
  <si>
    <t>原村国民健康保険直営診療施設勘定特別会計</t>
  </si>
  <si>
    <t>原村有線放送事業特別会計</t>
  </si>
  <si>
    <t>原村後期高齢者医療特別会計</t>
  </si>
  <si>
    <t>原村農業者労働災害共済事業特別会計</t>
  </si>
  <si>
    <t>その他会計（赤字）</t>
  </si>
  <si>
    <t>その他会計（黒字）</t>
  </si>
  <si>
    <t>-</t>
    <phoneticPr fontId="2"/>
  </si>
  <si>
    <t>-</t>
    <phoneticPr fontId="2"/>
  </si>
  <si>
    <t>-</t>
    <phoneticPr fontId="2"/>
  </si>
  <si>
    <t>諏訪広域連合（一般会計）</t>
  </si>
  <si>
    <t>　（救護施設八ヶ岳寮特別会計）</t>
    <rPh sb="2" eb="4">
      <t>キュウゴ</t>
    </rPh>
    <rPh sb="4" eb="6">
      <t>シセツ</t>
    </rPh>
    <phoneticPr fontId="2"/>
  </si>
  <si>
    <t>　（介護保険特別会計）</t>
  </si>
  <si>
    <t>　（諏訪広域消防特別会計）</t>
  </si>
  <si>
    <t>　（ふるさと市町村圏基金事業特別会計）</t>
    <rPh sb="9" eb="10">
      <t>ケン</t>
    </rPh>
    <phoneticPr fontId="5"/>
  </si>
  <si>
    <t>諏訪中央病院組合　（病院事業会計）</t>
  </si>
  <si>
    <t>　（介護老人保健施設特別会計）</t>
  </si>
  <si>
    <t>　（看護専門学校特別会計）</t>
  </si>
  <si>
    <t>　（介護老人福祉施設特別会計）</t>
    <rPh sb="6" eb="8">
      <t>フクシ</t>
    </rPh>
    <phoneticPr fontId="5"/>
  </si>
  <si>
    <t>南諏衛生施設組合</t>
  </si>
  <si>
    <t>諏訪南行政事務組合　（一般会計）</t>
  </si>
  <si>
    <t>　（ごみ処理事業特別会計）</t>
  </si>
  <si>
    <t>南信地域町村交通災害共済事務組合</t>
  </si>
  <si>
    <t>長野県後期高齢者医療広域連合（一般会計）</t>
  </si>
  <si>
    <t>（後期高齢者医療事業会計）</t>
  </si>
  <si>
    <t>長野県市町村総合事務組合（一般会計）</t>
  </si>
  <si>
    <t>（非常勤職員公務災害補償特別会計）</t>
  </si>
  <si>
    <t>(財)原村振興公社</t>
  </si>
  <si>
    <t>㈲樅の木</t>
  </si>
  <si>
    <t>原村土地開発公社</t>
  </si>
  <si>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</si>
  <si>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</si>
  <si>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</si>
  <si>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</si>
  <si>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</si>
  <si>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</si>
  <si>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</si>
  <si>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</si>
  <si>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</si>
  <si>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</si>
  <si>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</si>
  <si>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</si>
  <si>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</si>
  <si>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</si>
  <si>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</si>
  <si>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</si>
  <si>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</si>
  <si>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は類似団体と比較して低い水準にあり、横ばいからやや減少しています。近年は多額の借り入れはしていませんが、償還期間を短く設定しているため単年度の償還額は増加しています。施設も老朽化し更新時期も近づいており、新たな起債も必要となることから、減少幅は縮小もしくは上昇に転じることが予想されます。これまで以上に公債費の適正化に取り組んでいく必要があります。
</t>
    <rPh sb="0" eb="2">
      <t>ジッシツ</t>
    </rPh>
    <rPh sb="2" eb="5">
      <t>コウサイヒ</t>
    </rPh>
    <rPh sb="5" eb="7">
      <t>ヒリツ</t>
    </rPh>
    <rPh sb="8" eb="10">
      <t>ルイジ</t>
    </rPh>
    <rPh sb="10" eb="12">
      <t>ダンタイ</t>
    </rPh>
    <rPh sb="13" eb="15">
      <t>ヒカク</t>
    </rPh>
    <rPh sb="17" eb="18">
      <t>ヒク</t>
    </rPh>
    <rPh sb="19" eb="21">
      <t>スイジュン</t>
    </rPh>
    <rPh sb="25" eb="26">
      <t>ヨコ</t>
    </rPh>
    <rPh sb="32" eb="34">
      <t>ゲンショウ</t>
    </rPh>
    <rPh sb="40" eb="42">
      <t>キンネン</t>
    </rPh>
    <rPh sb="64" eb="65">
      <t>ミジカ</t>
    </rPh>
    <rPh sb="135" eb="137">
      <t>ジョウショウ</t>
    </rPh>
    <rPh sb="155" eb="157">
      <t>イジョウ</t>
    </rPh>
    <rPh sb="158" eb="160">
      <t>コウサイ</t>
    </rPh>
    <rPh sb="160" eb="161">
      <t>ヒ</t>
    </rPh>
    <rPh sb="162" eb="165">
      <t>テキセイカ</t>
    </rPh>
    <rPh sb="166" eb="167">
      <t>ト</t>
    </rPh>
    <rPh sb="168" eb="169">
      <t>ク</t>
    </rPh>
    <rPh sb="173" eb="17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</si>
</sst>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extLst xmlns:c16r2="http://schemas.microsoft.com/office/drawing/2015/06/chart">
            <c:ext xmlns:c16="http://schemas.microsoft.com/office/drawing/2014/chart" uri="{C3380CC4-5D6E-409C-BE32-E72D297353CC}">
              <c16:uniqueId val="{00000000-8D78-40C1-BAAF-A611EE79EE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42123</c:v>
                </c:pt>
                <c:pt idx="1">
                  <c:v>62857</c:v>
                </c:pt>
                <c:pt idx="2">
                  <c:v>57427</c:v>
                </c:pt>
                <c:pt idx="3">
                  <c:v>119547</c:v>
                </c:pt>
                <c:pt idx="4">
                  <c:v>136792</c:v>
                </c:pt>
              </c:numCache>
            </c:numRef>
          </c:val>
          <c:smooth val="0"/>
          <c:extLst xmlns:c16r2="http://schemas.microsoft.com/office/drawing/2015/06/chart">
            <c:ext xmlns:c16="http://schemas.microsoft.com/office/drawing/2014/chart" uri="{C3380CC4-5D6E-409C-BE32-E72D297353CC}">
              <c16:uniqueId val="{00000001-8D78-40C1-BAAF-A611EE79EECF}"/>
            </c:ext>
          </c:extLst>
        </c:ser>
        <c:dLbls>
          <c:showLegendKey val="0"/>
          <c:showVal val="0"/>
          <c:showCatName val="0"/>
          <c:showSerName val="0"/>
          <c:showPercent val="0"/>
          <c:showBubbleSize val="0"/>
        </c:dLbls>
        <c:marker val="1"/>
        <c:smooth val="0"/>
        <c:axId val="92908928"/>
        <c:axId val="94516736"/>
      </c:lineChart>
      <c:catAx>
        <c:axId val="92908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516736"/>
        <c:crosses val="autoZero"/>
        <c:auto val="1"/>
        <c:lblAlgn val="ctr"/>
        <c:lblOffset val="100"/>
        <c:tickLblSkip val="1"/>
        <c:tickMarkSkip val="1"/>
        <c:noMultiLvlLbl val="0"/>
      </c:catAx>
      <c:valAx>
        <c:axId val="9451673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908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21.31</c:v>
                </c:pt>
                <c:pt idx="1">
                  <c:v>15.95</c:v>
                </c:pt>
                <c:pt idx="2">
                  <c:v>20.53</c:v>
                </c:pt>
                <c:pt idx="3">
                  <c:v>15.91</c:v>
                </c:pt>
                <c:pt idx="4">
                  <c:v>13.67</c:v>
                </c:pt>
              </c:numCache>
            </c:numRef>
          </c:val>
          <c:extLst xmlns:c16r2="http://schemas.microsoft.com/office/drawing/2015/06/chart">
            <c:ext xmlns:c16="http://schemas.microsoft.com/office/drawing/2014/chart" uri="{C3380CC4-5D6E-409C-BE32-E72D297353CC}">
              <c16:uniqueId val="{00000000-55AE-47DD-8922-6A45AAE100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38.64</c:v>
                </c:pt>
                <c:pt idx="1">
                  <c:v>43.87</c:v>
                </c:pt>
                <c:pt idx="2">
                  <c:v>44.25</c:v>
                </c:pt>
                <c:pt idx="3">
                  <c:v>45.07</c:v>
                </c:pt>
                <c:pt idx="4">
                  <c:v>40.6</c:v>
                </c:pt>
              </c:numCache>
            </c:numRef>
          </c:val>
          <c:extLst xmlns:c16r2="http://schemas.microsoft.com/office/drawing/2015/06/chart">
            <c:ext xmlns:c16="http://schemas.microsoft.com/office/drawing/2014/chart" uri="{C3380CC4-5D6E-409C-BE32-E72D297353CC}">
              <c16:uniqueId val="{00000001-55AE-47DD-8922-6A45AAE100D1}"/>
            </c:ext>
          </c:extLst>
        </c:ser>
        <c:dLbls>
          <c:showLegendKey val="0"/>
          <c:showVal val="0"/>
          <c:showCatName val="0"/>
          <c:showSerName val="0"/>
          <c:showPercent val="0"/>
          <c:showBubbleSize val="0"/>
        </c:dLbls>
        <c:gapWidth val="250"/>
        <c:overlap val="100"/>
        <c:axId val="92980352"/>
        <c:axId val="92982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5.08</c:v>
                </c:pt>
                <c:pt idx="1">
                  <c:v>-1.77</c:v>
                </c:pt>
                <c:pt idx="2">
                  <c:v>4.57</c:v>
                </c:pt>
                <c:pt idx="3">
                  <c:v>-4.67</c:v>
                </c:pt>
                <c:pt idx="4">
                  <c:v>-5.1100000000000003</c:v>
                </c:pt>
              </c:numCache>
            </c:numRef>
          </c:val>
          <c:smooth val="0"/>
          <c:extLst xmlns:c16r2="http://schemas.microsoft.com/office/drawing/2015/06/chart">
            <c:ext xmlns:c16="http://schemas.microsoft.com/office/drawing/2014/chart" uri="{C3380CC4-5D6E-409C-BE32-E72D297353CC}">
              <c16:uniqueId val="{00000002-55AE-47DD-8922-6A45AAE100D1}"/>
            </c:ext>
          </c:extLst>
        </c:ser>
        <c:dLbls>
          <c:showLegendKey val="0"/>
          <c:showVal val="0"/>
          <c:showCatName val="0"/>
          <c:showSerName val="0"/>
          <c:showPercent val="0"/>
          <c:showBubbleSize val="0"/>
        </c:dLbls>
        <c:marker val="1"/>
        <c:smooth val="0"/>
        <c:axId val="92980352"/>
        <c:axId val="92982272"/>
      </c:lineChart>
      <c:catAx>
        <c:axId val="9298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982272"/>
        <c:crosses val="autoZero"/>
        <c:auto val="1"/>
        <c:lblAlgn val="ctr"/>
        <c:lblOffset val="100"/>
        <c:tickLblSkip val="1"/>
        <c:tickMarkSkip val="1"/>
        <c:noMultiLvlLbl val="0"/>
      </c:catAx>
      <c:valAx>
        <c:axId val="9298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8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6E7-4CAC-BE22-7234B39859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6E7-4CAC-BE22-7234B39859E6}"/>
            </c:ext>
          </c:extLst>
        </c:ser>
        <c:ser>
          <c:idx val="2"/>
          <c:order val="2"/>
          <c:tx>
            <c:strRef>
              <c:f>データシート!$A$29</c:f>
              <c:strCache>
                <c:ptCount val="1"/>
                <c:pt idx="0">
                  <c:v>原村農業者労働災害共済事業特別会計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0.03</c:v>
                </c:pt>
                <c:pt idx="4">
                  <c:v>#N/A</c:v>
                </c:pt>
                <c:pt idx="5">
                  <c:v>0.04</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2-96E7-4CAC-BE22-7234B39859E6}"/>
            </c:ext>
          </c:extLst>
        </c:ser>
        <c:ser>
          <c:idx val="3"/>
          <c:order val="3"/>
          <c:tx>
            <c:strRef>
              <c:f>データシート!$A$30</c:f>
              <c:strCache>
                <c:ptCount val="1"/>
                <c:pt idx="0">
                  <c:v>原村後期高齢者医療特別会計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0.04</c:v>
                </c:pt>
                <c:pt idx="4">
                  <c:v>#N/A</c:v>
                </c:pt>
                <c:pt idx="5">
                  <c:v>0.03</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3-96E7-4CAC-BE22-7234B39859E6}"/>
            </c:ext>
          </c:extLst>
        </c:ser>
        <c:ser>
          <c:idx val="4"/>
          <c:order val="4"/>
          <c:tx>
            <c:strRef>
              <c:f>データシート!$A$31</c:f>
              <c:strCache>
                <c:ptCount val="1"/>
                <c:pt idx="0">
                  <c:v>原村有線放送事業特別会計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0.19</c:v>
                </c:pt>
                <c:pt idx="2">
                  <c:v>#N/A</c:v>
                </c:pt>
                <c:pt idx="3">
                  <c:v>0.15</c:v>
                </c:pt>
                <c:pt idx="4">
                  <c:v>#N/A</c:v>
                </c:pt>
                <c:pt idx="5">
                  <c:v>0.34</c:v>
                </c:pt>
                <c:pt idx="6">
                  <c:v>#N/A</c:v>
                </c:pt>
                <c:pt idx="7">
                  <c:v>0.34</c:v>
                </c:pt>
                <c:pt idx="8">
                  <c:v>#N/A</c:v>
                </c:pt>
                <c:pt idx="9">
                  <c:v>0.49</c:v>
                </c:pt>
              </c:numCache>
            </c:numRef>
          </c:val>
          <c:extLst xmlns:c16r2="http://schemas.microsoft.com/office/drawing/2015/06/chart">
            <c:ext xmlns:c16="http://schemas.microsoft.com/office/drawing/2014/chart" uri="{C3380CC4-5D6E-409C-BE32-E72D297353CC}">
              <c16:uniqueId val="{00000004-96E7-4CAC-BE22-7234B39859E6}"/>
            </c:ext>
          </c:extLst>
        </c:ser>
        <c:ser>
          <c:idx val="5"/>
          <c:order val="5"/>
          <c:tx>
            <c:strRef>
              <c:f>データシート!$A$32</c:f>
              <c:strCache>
                <c:ptCount val="1"/>
                <c:pt idx="0">
                  <c:v>原村国民健康保険直営診療施設勘定特別会計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2.54</c:v>
                </c:pt>
                <c:pt idx="2">
                  <c:v>#N/A</c:v>
                </c:pt>
                <c:pt idx="3">
                  <c:v>2.1</c:v>
                </c:pt>
                <c:pt idx="4">
                  <c:v>#N/A</c:v>
                </c:pt>
                <c:pt idx="5">
                  <c:v>2.33</c:v>
                </c:pt>
                <c:pt idx="6">
                  <c:v>#N/A</c:v>
                </c:pt>
                <c:pt idx="7">
                  <c:v>2.69</c:v>
                </c:pt>
                <c:pt idx="8">
                  <c:v>#N/A</c:v>
                </c:pt>
                <c:pt idx="9">
                  <c:v>2.7</c:v>
                </c:pt>
              </c:numCache>
            </c:numRef>
          </c:val>
          <c:extLst xmlns:c16r2="http://schemas.microsoft.com/office/drawing/2015/06/chart">
            <c:ext xmlns:c16="http://schemas.microsoft.com/office/drawing/2014/chart" uri="{C3380CC4-5D6E-409C-BE32-E72D297353CC}">
              <c16:uniqueId val="{00000005-96E7-4CAC-BE22-7234B39859E6}"/>
            </c:ext>
          </c:extLst>
        </c:ser>
        <c:ser>
          <c:idx val="6"/>
          <c:order val="6"/>
          <c:tx>
            <c:strRef>
              <c:f>データシート!$A$33</c:f>
              <c:strCache>
                <c:ptCount val="1"/>
                <c:pt idx="0">
                  <c:v>原村国民健康保険事業勘定特別会計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1.02</c:v>
                </c:pt>
                <c:pt idx="2">
                  <c:v>#N/A</c:v>
                </c:pt>
                <c:pt idx="3">
                  <c:v>2.97</c:v>
                </c:pt>
                <c:pt idx="4">
                  <c:v>#N/A</c:v>
                </c:pt>
                <c:pt idx="5">
                  <c:v>4.5999999999999996</c:v>
                </c:pt>
                <c:pt idx="6">
                  <c:v>#N/A</c:v>
                </c:pt>
                <c:pt idx="7">
                  <c:v>5.98</c:v>
                </c:pt>
                <c:pt idx="8">
                  <c:v>#N/A</c:v>
                </c:pt>
                <c:pt idx="9">
                  <c:v>3.77</c:v>
                </c:pt>
              </c:numCache>
            </c:numRef>
          </c:val>
          <c:extLst xmlns:c16r2="http://schemas.microsoft.com/office/drawing/2015/06/chart">
            <c:ext xmlns:c16="http://schemas.microsoft.com/office/drawing/2014/chart" uri="{C3380CC4-5D6E-409C-BE32-E72D297353CC}">
              <c16:uniqueId val="{00000006-96E7-4CAC-BE22-7234B39859E6}"/>
            </c:ext>
          </c:extLst>
        </c:ser>
        <c:ser>
          <c:idx val="7"/>
          <c:order val="7"/>
          <c:tx>
            <c:strRef>
              <c:f>データシート!$A$34</c:f>
              <c:strCache>
                <c:ptCount val="1"/>
                <c:pt idx="0">
                  <c:v>原村下水道事業会計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6.29</c:v>
                </c:pt>
                <c:pt idx="2">
                  <c:v>#N/A</c:v>
                </c:pt>
                <c:pt idx="3">
                  <c:v>7.55</c:v>
                </c:pt>
                <c:pt idx="4">
                  <c:v>#N/A</c:v>
                </c:pt>
                <c:pt idx="5">
                  <c:v>8.07</c:v>
                </c:pt>
                <c:pt idx="6">
                  <c:v>#N/A</c:v>
                </c:pt>
                <c:pt idx="7">
                  <c:v>7.34</c:v>
                </c:pt>
                <c:pt idx="8">
                  <c:v>#N/A</c:v>
                </c:pt>
                <c:pt idx="9">
                  <c:v>8.83</c:v>
                </c:pt>
              </c:numCache>
            </c:numRef>
          </c:val>
          <c:extLst xmlns:c16r2="http://schemas.microsoft.com/office/drawing/2015/06/chart">
            <c:ext xmlns:c16="http://schemas.microsoft.com/office/drawing/2014/chart" uri="{C3380CC4-5D6E-409C-BE32-E72D297353CC}">
              <c16:uniqueId val="{00000007-96E7-4CAC-BE22-7234B39859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21.07</c:v>
                </c:pt>
                <c:pt idx="2">
                  <c:v>#N/A</c:v>
                </c:pt>
                <c:pt idx="3">
                  <c:v>15.76</c:v>
                </c:pt>
                <c:pt idx="4">
                  <c:v>#N/A</c:v>
                </c:pt>
                <c:pt idx="5">
                  <c:v>20.13</c:v>
                </c:pt>
                <c:pt idx="6">
                  <c:v>#N/A</c:v>
                </c:pt>
                <c:pt idx="7">
                  <c:v>15.52</c:v>
                </c:pt>
                <c:pt idx="8">
                  <c:v>#N/A</c:v>
                </c:pt>
                <c:pt idx="9">
                  <c:v>13.13</c:v>
                </c:pt>
              </c:numCache>
            </c:numRef>
          </c:val>
          <c:extLst xmlns:c16r2="http://schemas.microsoft.com/office/drawing/2015/06/chart">
            <c:ext xmlns:c16="http://schemas.microsoft.com/office/drawing/2014/chart" uri="{C3380CC4-5D6E-409C-BE32-E72D297353CC}">
              <c16:uniqueId val="{00000008-96E7-4CAC-BE22-7234B39859E6}"/>
            </c:ext>
          </c:extLst>
        </c:ser>
        <c:ser>
          <c:idx val="9"/>
          <c:order val="9"/>
          <c:tx>
            <c:strRef>
              <c:f>データシート!$A$36</c:f>
              <c:strCache>
                <c:ptCount val="1"/>
                <c:pt idx="0">
                  <c:v>原村水道事業会計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8.85</c:v>
                </c:pt>
                <c:pt idx="2">
                  <c:v>#N/A</c:v>
                </c:pt>
                <c:pt idx="3">
                  <c:v>22.77</c:v>
                </c:pt>
                <c:pt idx="4">
                  <c:v>#N/A</c:v>
                </c:pt>
                <c:pt idx="5">
                  <c:v>28.2</c:v>
                </c:pt>
                <c:pt idx="6">
                  <c:v>#N/A</c:v>
                </c:pt>
                <c:pt idx="7">
                  <c:v>38.049999999999997</c:v>
                </c:pt>
                <c:pt idx="8">
                  <c:v>#N/A</c:v>
                </c:pt>
                <c:pt idx="9">
                  <c:v>33.99</c:v>
                </c:pt>
              </c:numCache>
            </c:numRef>
          </c:val>
          <c:extLst xmlns:c16r2="http://schemas.microsoft.com/office/drawing/2015/06/chart">
            <c:ext xmlns:c16="http://schemas.microsoft.com/office/drawing/2014/chart" uri="{C3380CC4-5D6E-409C-BE32-E72D297353CC}">
              <c16:uniqueId val="{00000009-96E7-4CAC-BE22-7234B39859E6}"/>
            </c:ext>
          </c:extLst>
        </c:ser>
        <c:dLbls>
          <c:showLegendKey val="0"/>
          <c:showVal val="0"/>
          <c:showCatName val="0"/>
          <c:showSerName val="0"/>
          <c:showPercent val="0"/>
          <c:showBubbleSize val="0"/>
        </c:dLbls>
        <c:gapWidth val="150"/>
        <c:overlap val="100"/>
        <c:axId val="93149824"/>
        <c:axId val="93163904"/>
      </c:barChart>
      <c:catAx>
        <c:axId val="9314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163904"/>
        <c:crosses val="autoZero"/>
        <c:auto val="1"/>
        <c:lblAlgn val="ctr"/>
        <c:lblOffset val="100"/>
        <c:tickLblSkip val="1"/>
        <c:tickMarkSkip val="1"/>
        <c:noMultiLvlLbl val="0"/>
      </c:catAx>
      <c:valAx>
        <c:axId val="93163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49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403</c:v>
                </c:pt>
                <c:pt idx="5">
                  <c:v>399</c:v>
                </c:pt>
                <c:pt idx="8">
                  <c:v>390</c:v>
                </c:pt>
                <c:pt idx="11">
                  <c:v>403</c:v>
                </c:pt>
                <c:pt idx="14">
                  <c:v>394</c:v>
                </c:pt>
              </c:numCache>
            </c:numRef>
          </c:val>
          <c:extLst xmlns:c16r2="http://schemas.microsoft.com/office/drawing/2015/06/chart">
            <c:ext xmlns:c16="http://schemas.microsoft.com/office/drawing/2014/chart" uri="{C3380CC4-5D6E-409C-BE32-E72D297353CC}">
              <c16:uniqueId val="{00000000-8C52-466B-BC76-0E1B20DC07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C52-466B-BC76-0E1B20DC07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C52-466B-BC76-0E1B20DC07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69</c:v>
                </c:pt>
                <c:pt idx="3">
                  <c:v>50</c:v>
                </c:pt>
                <c:pt idx="6">
                  <c:v>39</c:v>
                </c:pt>
                <c:pt idx="9">
                  <c:v>38</c:v>
                </c:pt>
                <c:pt idx="12">
                  <c:v>31</c:v>
                </c:pt>
              </c:numCache>
            </c:numRef>
          </c:val>
          <c:extLst xmlns:c16r2="http://schemas.microsoft.com/office/drawing/2015/06/chart">
            <c:ext xmlns:c16="http://schemas.microsoft.com/office/drawing/2014/chart" uri="{C3380CC4-5D6E-409C-BE32-E72D297353CC}">
              <c16:uniqueId val="{00000003-8C52-466B-BC76-0E1B20DC07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219</c:v>
                </c:pt>
                <c:pt idx="3">
                  <c:v>214</c:v>
                </c:pt>
                <c:pt idx="6">
                  <c:v>208</c:v>
                </c:pt>
                <c:pt idx="9">
                  <c:v>192</c:v>
                </c:pt>
                <c:pt idx="12">
                  <c:v>201</c:v>
                </c:pt>
              </c:numCache>
            </c:numRef>
          </c:val>
          <c:extLst xmlns:c16r2="http://schemas.microsoft.com/office/drawing/2015/06/chart">
            <c:ext xmlns:c16="http://schemas.microsoft.com/office/drawing/2014/chart" uri="{C3380CC4-5D6E-409C-BE32-E72D297353CC}">
              <c16:uniqueId val="{00000004-8C52-466B-BC76-0E1B20DC07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C52-466B-BC76-0E1B20DC07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C52-466B-BC76-0E1B20DC07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263</c:v>
                </c:pt>
                <c:pt idx="3">
                  <c:v>276</c:v>
                </c:pt>
                <c:pt idx="6">
                  <c:v>285</c:v>
                </c:pt>
                <c:pt idx="9">
                  <c:v>253</c:v>
                </c:pt>
                <c:pt idx="12">
                  <c:v>265</c:v>
                </c:pt>
              </c:numCache>
            </c:numRef>
          </c:val>
          <c:extLst xmlns:c16r2="http://schemas.microsoft.com/office/drawing/2015/06/chart">
            <c:ext xmlns:c16="http://schemas.microsoft.com/office/drawing/2014/chart" uri="{C3380CC4-5D6E-409C-BE32-E72D297353CC}">
              <c16:uniqueId val="{00000007-8C52-466B-BC76-0E1B20DC0789}"/>
            </c:ext>
          </c:extLst>
        </c:ser>
        <c:dLbls>
          <c:showLegendKey val="0"/>
          <c:showVal val="0"/>
          <c:showCatName val="0"/>
          <c:showSerName val="0"/>
          <c:showPercent val="0"/>
          <c:showBubbleSize val="0"/>
        </c:dLbls>
        <c:gapWidth val="100"/>
        <c:overlap val="100"/>
        <c:axId val="81643392"/>
        <c:axId val="81645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148</c:v>
                </c:pt>
                <c:pt idx="2">
                  <c:v>#N/A</c:v>
                </c:pt>
                <c:pt idx="3">
                  <c:v>#N/A</c:v>
                </c:pt>
                <c:pt idx="4">
                  <c:v>141</c:v>
                </c:pt>
                <c:pt idx="5">
                  <c:v>#N/A</c:v>
                </c:pt>
                <c:pt idx="6">
                  <c:v>#N/A</c:v>
                </c:pt>
                <c:pt idx="7">
                  <c:v>142</c:v>
                </c:pt>
                <c:pt idx="8">
                  <c:v>#N/A</c:v>
                </c:pt>
                <c:pt idx="9">
                  <c:v>#N/A</c:v>
                </c:pt>
                <c:pt idx="10">
                  <c:v>80</c:v>
                </c:pt>
                <c:pt idx="11">
                  <c:v>#N/A</c:v>
                </c:pt>
                <c:pt idx="12">
                  <c:v>#N/A</c:v>
                </c:pt>
                <c:pt idx="13">
                  <c:v>103</c:v>
                </c:pt>
                <c:pt idx="14">
                  <c:v>#N/A</c:v>
                </c:pt>
              </c:numCache>
            </c:numRef>
          </c:val>
          <c:smooth val="0"/>
          <c:extLst xmlns:c16r2="http://schemas.microsoft.com/office/drawing/2015/06/chart">
            <c:ext xmlns:c16="http://schemas.microsoft.com/office/drawing/2014/chart" uri="{C3380CC4-5D6E-409C-BE32-E72D297353CC}">
              <c16:uniqueId val="{00000008-8C52-466B-BC76-0E1B20DC0789}"/>
            </c:ext>
          </c:extLst>
        </c:ser>
        <c:dLbls>
          <c:showLegendKey val="0"/>
          <c:showVal val="0"/>
          <c:showCatName val="0"/>
          <c:showSerName val="0"/>
          <c:showPercent val="0"/>
          <c:showBubbleSize val="0"/>
        </c:dLbls>
        <c:marker val="1"/>
        <c:smooth val="0"/>
        <c:axId val="81643392"/>
        <c:axId val="81645568"/>
      </c:lineChart>
      <c:catAx>
        <c:axId val="8164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645568"/>
        <c:crosses val="autoZero"/>
        <c:auto val="1"/>
        <c:lblAlgn val="ctr"/>
        <c:lblOffset val="100"/>
        <c:tickLblSkip val="1"/>
        <c:tickMarkSkip val="1"/>
        <c:noMultiLvlLbl val="0"/>
      </c:catAx>
      <c:valAx>
        <c:axId val="8164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64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3723</c:v>
                </c:pt>
                <c:pt idx="5">
                  <c:v>3621</c:v>
                </c:pt>
                <c:pt idx="8">
                  <c:v>3587</c:v>
                </c:pt>
                <c:pt idx="11">
                  <c:v>3521</c:v>
                </c:pt>
                <c:pt idx="14">
                  <c:v>3358</c:v>
                </c:pt>
              </c:numCache>
            </c:numRef>
          </c:val>
          <c:extLst xmlns:c16r2="http://schemas.microsoft.com/office/drawing/2015/06/chart">
            <c:ext xmlns:c16="http://schemas.microsoft.com/office/drawing/2014/chart" uri="{C3380CC4-5D6E-409C-BE32-E72D297353CC}">
              <c16:uniqueId val="{00000000-323B-45EA-BB66-2FF81B63A5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323B-45EA-BB66-2FF81B63A5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3273</c:v>
                </c:pt>
                <c:pt idx="5">
                  <c:v>3415</c:v>
                </c:pt>
                <c:pt idx="8">
                  <c:v>3365</c:v>
                </c:pt>
                <c:pt idx="11">
                  <c:v>3346</c:v>
                </c:pt>
                <c:pt idx="14">
                  <c:v>3273</c:v>
                </c:pt>
              </c:numCache>
            </c:numRef>
          </c:val>
          <c:extLst xmlns:c16r2="http://schemas.microsoft.com/office/drawing/2015/06/chart">
            <c:ext xmlns:c16="http://schemas.microsoft.com/office/drawing/2014/chart" uri="{C3380CC4-5D6E-409C-BE32-E72D297353CC}">
              <c16:uniqueId val="{00000002-323B-45EA-BB66-2FF81B63A5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23B-45EA-BB66-2FF81B63A5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23B-45EA-BB66-2FF81B63A5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23B-45EA-BB66-2FF81B63A5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363</c:v>
                </c:pt>
                <c:pt idx="3">
                  <c:v>392</c:v>
                </c:pt>
                <c:pt idx="6">
                  <c:v>523</c:v>
                </c:pt>
                <c:pt idx="9">
                  <c:v>326</c:v>
                </c:pt>
                <c:pt idx="12">
                  <c:v>293</c:v>
                </c:pt>
              </c:numCache>
            </c:numRef>
          </c:val>
          <c:extLst xmlns:c16r2="http://schemas.microsoft.com/office/drawing/2015/06/chart">
            <c:ext xmlns:c16="http://schemas.microsoft.com/office/drawing/2014/chart" uri="{C3380CC4-5D6E-409C-BE32-E72D297353CC}">
              <c16:uniqueId val="{00000006-323B-45EA-BB66-2FF81B63A5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339</c:v>
                </c:pt>
                <c:pt idx="3">
                  <c:v>302</c:v>
                </c:pt>
                <c:pt idx="6">
                  <c:v>305</c:v>
                </c:pt>
                <c:pt idx="9">
                  <c:v>499</c:v>
                </c:pt>
                <c:pt idx="12">
                  <c:v>565</c:v>
                </c:pt>
              </c:numCache>
            </c:numRef>
          </c:val>
          <c:extLst xmlns:c16r2="http://schemas.microsoft.com/office/drawing/2015/06/chart">
            <c:ext xmlns:c16="http://schemas.microsoft.com/office/drawing/2014/chart" uri="{C3380CC4-5D6E-409C-BE32-E72D297353CC}">
              <c16:uniqueId val="{00000007-323B-45EA-BB66-2FF81B63A5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1853</c:v>
                </c:pt>
                <c:pt idx="3">
                  <c:v>1639</c:v>
                </c:pt>
                <c:pt idx="6">
                  <c:v>1407</c:v>
                </c:pt>
                <c:pt idx="9">
                  <c:v>1169</c:v>
                </c:pt>
                <c:pt idx="12">
                  <c:v>968</c:v>
                </c:pt>
              </c:numCache>
            </c:numRef>
          </c:val>
          <c:extLst xmlns:c16r2="http://schemas.microsoft.com/office/drawing/2015/06/chart">
            <c:ext xmlns:c16="http://schemas.microsoft.com/office/drawing/2014/chart" uri="{C3380CC4-5D6E-409C-BE32-E72D297353CC}">
              <c16:uniqueId val="{00000008-323B-45EA-BB66-2FF81B63A5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23B-45EA-BB66-2FF81B63A5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1971</c:v>
                </c:pt>
                <c:pt idx="3">
                  <c:v>1915</c:v>
                </c:pt>
                <c:pt idx="6">
                  <c:v>1848</c:v>
                </c:pt>
                <c:pt idx="9">
                  <c:v>1896</c:v>
                </c:pt>
                <c:pt idx="12">
                  <c:v>1922</c:v>
                </c:pt>
              </c:numCache>
            </c:numRef>
          </c:val>
          <c:extLst xmlns:c16r2="http://schemas.microsoft.com/office/drawing/2015/06/chart">
            <c:ext xmlns:c16="http://schemas.microsoft.com/office/drawing/2014/chart" uri="{C3380CC4-5D6E-409C-BE32-E72D297353CC}">
              <c16:uniqueId val="{0000000A-323B-45EA-BB66-2FF81B63A551}"/>
            </c:ext>
          </c:extLst>
        </c:ser>
        <c:dLbls>
          <c:showLegendKey val="0"/>
          <c:showVal val="0"/>
          <c:showCatName val="0"/>
          <c:showSerName val="0"/>
          <c:showPercent val="0"/>
          <c:showBubbleSize val="0"/>
        </c:dLbls>
        <c:gapWidth val="100"/>
        <c:overlap val="100"/>
        <c:axId val="102681216"/>
        <c:axId val="102683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23B-45EA-BB66-2FF81B63A551}"/>
            </c:ext>
          </c:extLst>
        </c:ser>
        <c:dLbls>
          <c:showLegendKey val="0"/>
          <c:showVal val="0"/>
          <c:showCatName val="0"/>
          <c:showSerName val="0"/>
          <c:showPercent val="0"/>
          <c:showBubbleSize val="0"/>
        </c:dLbls>
        <c:marker val="1"/>
        <c:smooth val="0"/>
        <c:axId val="102681216"/>
        <c:axId val="102683392"/>
      </c:lineChart>
      <c:catAx>
        <c:axId val="10268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683392"/>
        <c:crosses val="autoZero"/>
        <c:auto val="1"/>
        <c:lblAlgn val="ctr"/>
        <c:lblOffset val="100"/>
        <c:tickLblSkip val="1"/>
        <c:tickMarkSkip val="1"/>
        <c:noMultiLvlLbl val="0"/>
      </c:catAx>
      <c:valAx>
        <c:axId val="10268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8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{87A5FEBB-51C8-43CE-8F9A-E8FFB2507096}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5AC9-402C-A18B-EE5BB7B3B52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{9BF512D0-9661-4A2A-8F47-76493E2F54F6}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5AC9-402C-A18B-EE5BB7B3B52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{481D2304-3431-4958-94DD-1946BBDF5D8F}</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5AC9-402C-A18B-EE5BB7B3B52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{CC1454D7-CD04-49FB-A51C-05F63BED92C5}</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5AC9-402C-A18B-EE5BB7B3B52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{66DEC6F1-6009-4662-9041-E395242C10B5}</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5AC9-402C-A18B-EE5BB7B3B52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5AC9-402C-A18B-EE5BB7B3B52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{F9E28878-E042-47B8-B752-5F3312C7713A}</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5AC9-402C-A18B-EE5BB7B3B52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{9E19AF24-236A-4C07-B6E0-D5C191A957C4}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5AC9-402C-A18B-EE5BB7B3B52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{D2227DC0-5D0B-49DF-9D54-FDEA33BFBCFE}</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5AC9-402C-A18B-EE5BB7B3B52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{AA03D3ED-3892-4A00-AA4C-3DD96D9F18FA}</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5AC9-402C-A18B-EE5BB7B3B52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{AD49B982-65FB-4ADB-856C-76331A1D0489}</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5AC9-402C-A18B-EE5BB7B3B52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5AC9-402C-A18B-EE5BB7B3B52C}"/>
            </c:ext>
          </c:extLst>
        </c:ser>
        <c:dLbls>
          <c:showLegendKey val="0"/>
          <c:showVal val="0"/>
          <c:showCatName val="0"/>
          <c:showSerName val="0"/>
          <c:showPercent val="0"/>
          <c:showBubbleSize val="0"/>
        </c:dLbls>
        <c:axId val="107006976"/>
        <c:axId val="107013248"/>
      </c:scatterChart>
      <c:valAx>
        <c:axId val="1070069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013248"/>
        <c:crosses val="autoZero"/>
        <c:crossBetween val="midCat"/>
      </c:valAx>
      <c:valAx>
        <c:axId val="1070132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006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{CE3CCBBE-2BC8-428C-8655-DE6538BC9BFA}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EC96-455E-A4E1-E359AC548AA4}"/>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{ED6A6013-742D-4F3F-A126-B54E1E31B3E0}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EC96-455E-A4E1-E359AC548AA4}"/>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{97598AAB-786D-4E1B-AD39-FFE53B353015}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EC96-455E-A4E1-E359AC548AA4}"/>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{1AD7E866-0A68-4B72-9C46-962B956442BB}</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EC96-455E-A4E1-E359AC548AA4}"/>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{54BF7126-B9B9-42F0-BF63-0408293A41FC}</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EC96-455E-A4E1-E359AC548AA4}"/>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7.8</c:v>
                </c:pt>
                <c:pt idx="1">
                  <c:v>6.4</c:v>
                </c:pt>
                <c:pt idx="2">
                  <c:v>6.2</c:v>
                </c:pt>
                <c:pt idx="3">
                  <c:v>5.3</c:v>
                </c:pt>
                <c:pt idx="4">
                  <c:v>4.8</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EC96-455E-A4E1-E359AC548AA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{8D0E99B0-09E9-4C1A-A69B-665F76E3633A}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EC96-455E-A4E1-E359AC548AA4}"/>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{6F4520DE-2FAE-4EE4-A716-3E820ACD3C74}</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EC96-455E-A4E1-E359AC548AA4}"/>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{76C9AF0F-7667-4230-8B11-E35AEFB12708}</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EC96-455E-A4E1-E359AC548AA4}"/>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{C05EC390-7DDA-469D-99EC-722BFC12C1BC}</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EC96-455E-A4E1-E359AC548AA4}"/>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{AF6B811F-EECA-4CA4-9C08-D5FB31FC7213}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EC96-455E-A4E1-E359AC548AA4}"/>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EC96-455E-A4E1-E359AC548AA4}"/>
            </c:ext>
          </c:extLst>
        </c:ser>
        <c:dLbls>
          <c:showLegendKey val="0"/>
          <c:showVal val="0"/>
          <c:showCatName val="0"/>
          <c:showSerName val="0"/>
          <c:showPercent val="0"/>
          <c:showBubbleSize val="0"/>
        </c:dLbls>
        <c:axId val="107072512"/>
        <c:axId val="107152512"/>
      </c:scatterChart>
      <c:valAx>
        <c:axId val="107072512"/>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152512"/>
        <c:crosses val="autoZero"/>
        <c:crossBetween val="midCat"/>
      </c:valAx>
      <c:valAx>
        <c:axId val="107152512"/>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072512"/>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この数年の一般会計起債額は、多額の借り入れはしてい</a:t>
          </a:r>
          <a:r>
            <a:rPr lang="ja-JP" altLang="en-US" sz="1300" b="0" i="0">
              <a:solidFill>
                <a:schemeClr val="dk1"/>
              </a:solidFill>
              <a:effectLst/>
              <a:latin typeface="+mn-lt"/>
              <a:ea typeface="+mn-ea"/>
              <a:cs typeface="+mn-cs"/>
            </a:rPr>
            <a:t>ません</a:t>
          </a:r>
          <a:r>
            <a:rPr lang="ja-JP" altLang="ja-JP" sz="1300" b="0" i="0">
              <a:solidFill>
                <a:schemeClr val="dk1"/>
              </a:solidFill>
              <a:effectLst/>
              <a:latin typeface="+mn-lt"/>
              <a:ea typeface="+mn-ea"/>
              <a:cs typeface="+mn-cs"/>
            </a:rPr>
            <a:t>が、償還期間を短期に設定しているため単年度の償還額は増加しています。</a:t>
          </a:r>
          <a:endParaRPr lang="ja-JP" altLang="ja-JP" sz="1300">
            <a:effectLst/>
          </a:endParaRPr>
        </a:p>
        <a:p>
          <a:pPr rtl="0"/>
          <a:r>
            <a:rPr lang="ja-JP" altLang="en-US" sz="13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公営企業会計の下水道債は、多額の借り入れはなく、今後数年で高額の起債が償還終了となるため、元利償還金は減少する見込みです。</a:t>
          </a:r>
          <a:endParaRPr lang="ja-JP" altLang="ja-JP" sz="1300">
            <a:effectLst/>
          </a:endParaRPr>
        </a:p>
        <a:p>
          <a:pPr rtl="0"/>
          <a:r>
            <a:rPr lang="ja-JP" altLang="en-US" sz="1300" b="0" i="0">
              <a:solidFill>
                <a:schemeClr val="dk1"/>
              </a:solidFill>
              <a:effectLst/>
              <a:latin typeface="+mn-lt"/>
              <a:ea typeface="+mn-ea"/>
              <a:cs typeface="+mn-cs"/>
            </a:rPr>
            <a:t>　しかしながら</a:t>
          </a:r>
          <a:r>
            <a:rPr lang="ja-JP" altLang="ja-JP" sz="1300" b="0" i="0">
              <a:solidFill>
                <a:schemeClr val="dk1"/>
              </a:solidFill>
              <a:effectLst/>
              <a:latin typeface="+mn-lt"/>
              <a:ea typeface="+mn-ea"/>
              <a:cs typeface="+mn-cs"/>
            </a:rPr>
            <a:t>、施設も老朽化し更新時期も近づいており、新たな起債も必要となることから</a:t>
          </a:r>
          <a:r>
            <a:rPr lang="ja-JP" altLang="en-US" sz="13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減少幅は縮小もしくは増加に転じることが予想されます。</a:t>
          </a:r>
          <a:endParaRPr lang="ja-JP" altLang="ja-JP" sz="1300">
            <a:effectLst/>
          </a:endParaRPr>
        </a:p>
        <a:p>
          <a:pPr rtl="0"/>
          <a:r>
            <a:rPr lang="ja-JP" altLang="ja-JP" sz="1300" b="0" i="0">
              <a:solidFill>
                <a:schemeClr val="dk1"/>
              </a:solidFill>
              <a:effectLst/>
              <a:latin typeface="+mn-lt"/>
              <a:ea typeface="+mn-ea"/>
              <a:cs typeface="+mn-cs"/>
            </a:rPr>
            <a:t>　将来への負担を増やさないよう計画的な事業実施を図ります。</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a:solidFill>
                <a:schemeClr val="dk1"/>
              </a:solidFill>
              <a:effectLst/>
              <a:latin typeface="+mn-lt"/>
              <a:ea typeface="+mn-ea"/>
              <a:cs typeface="+mn-cs"/>
            </a:rPr>
            <a:t>　一般会計等に係る地方債</a:t>
          </a:r>
          <a:r>
            <a:rPr lang="ja-JP" altLang="en-US" sz="1300" b="0" i="0">
              <a:solidFill>
                <a:schemeClr val="dk1"/>
              </a:solidFill>
              <a:effectLst/>
              <a:latin typeface="+mn-lt"/>
              <a:ea typeface="+mn-ea"/>
              <a:cs typeface="+mn-cs"/>
            </a:rPr>
            <a:t>の現在高</a:t>
          </a:r>
          <a:r>
            <a:rPr lang="ja-JP" altLang="ja-JP" sz="1300" b="0" i="0">
              <a:solidFill>
                <a:schemeClr val="dk1"/>
              </a:solidFill>
              <a:effectLst/>
              <a:latin typeface="+mn-lt"/>
              <a:ea typeface="+mn-ea"/>
              <a:cs typeface="+mn-cs"/>
            </a:rPr>
            <a:t>、組合等負担等見込額は増加しました。公営企業債等繰入見込額、退職手当負担見込額は減少しています。</a:t>
          </a:r>
          <a:endParaRPr lang="ja-JP" altLang="ja-JP" sz="1300">
            <a:effectLst/>
          </a:endParaRPr>
        </a:p>
        <a:p>
          <a:pPr rtl="0"/>
          <a:r>
            <a:rPr lang="ja-JP" altLang="ja-JP" sz="1300" b="0" i="0">
              <a:solidFill>
                <a:schemeClr val="dk1"/>
              </a:solidFill>
              <a:effectLst/>
              <a:latin typeface="+mn-lt"/>
              <a:ea typeface="+mn-ea"/>
              <a:cs typeface="+mn-cs"/>
            </a:rPr>
            <a:t>　充当可能財源の</a:t>
          </a:r>
          <a:r>
            <a:rPr lang="ja-JP" altLang="en-US" sz="1300" b="0" i="0">
              <a:solidFill>
                <a:schemeClr val="dk1"/>
              </a:solidFill>
              <a:effectLst/>
              <a:latin typeface="+mn-lt"/>
              <a:ea typeface="+mn-ea"/>
              <a:cs typeface="+mn-cs"/>
            </a:rPr>
            <a:t>充当可能基金</a:t>
          </a:r>
          <a:r>
            <a:rPr lang="ja-JP" altLang="ja-JP" sz="1300" b="0" i="0">
              <a:solidFill>
                <a:schemeClr val="dk1"/>
              </a:solidFill>
              <a:effectLst/>
              <a:latin typeface="+mn-lt"/>
              <a:ea typeface="+mn-ea"/>
              <a:cs typeface="+mn-cs"/>
            </a:rPr>
            <a:t>、基準財政需要額</a:t>
          </a:r>
          <a:r>
            <a:rPr lang="ja-JP" altLang="en-US" sz="1300" b="0" i="0">
              <a:solidFill>
                <a:schemeClr val="dk1"/>
              </a:solidFill>
              <a:effectLst/>
              <a:latin typeface="+mn-lt"/>
              <a:ea typeface="+mn-ea"/>
              <a:cs typeface="+mn-cs"/>
            </a:rPr>
            <a:t>算入見込</a:t>
          </a:r>
          <a:r>
            <a:rPr lang="ja-JP" altLang="ja-JP" sz="1300" b="0" i="0">
              <a:solidFill>
                <a:schemeClr val="dk1"/>
              </a:solidFill>
              <a:effectLst/>
              <a:latin typeface="+mn-lt"/>
              <a:ea typeface="+mn-ea"/>
              <a:cs typeface="+mn-cs"/>
            </a:rPr>
            <a:t>額も減少していますが、将来負担額との差額</a:t>
          </a:r>
          <a:r>
            <a:rPr lang="ja-JP" altLang="en-US" sz="1300" b="0" i="0">
              <a:solidFill>
                <a:schemeClr val="dk1"/>
              </a:solidFill>
              <a:effectLst/>
              <a:latin typeface="+mn-lt"/>
              <a:ea typeface="+mn-ea"/>
              <a:cs typeface="+mn-cs"/>
            </a:rPr>
            <a:t>は大きく</a:t>
          </a:r>
          <a:r>
            <a:rPr lang="ja-JP" altLang="ja-JP" sz="1300" b="0" i="0">
              <a:solidFill>
                <a:schemeClr val="dk1"/>
              </a:solidFill>
              <a:effectLst/>
              <a:latin typeface="+mn-lt"/>
              <a:ea typeface="+mn-ea"/>
              <a:cs typeface="+mn-cs"/>
            </a:rPr>
            <a:t>、将来負担比率は</a:t>
          </a:r>
          <a:r>
            <a:rPr lang="en-US" altLang="ja-JP" sz="1300" b="0" i="0">
              <a:solidFill>
                <a:schemeClr val="dk1"/>
              </a:solidFill>
              <a:effectLst/>
              <a:latin typeface="+mn-lt"/>
              <a:ea typeface="+mn-ea"/>
              <a:cs typeface="+mn-cs"/>
            </a:rPr>
            <a:t>0</a:t>
          </a:r>
          <a:r>
            <a:rPr lang="ja-JP" altLang="ja-JP" sz="1300" b="0" i="0">
              <a:solidFill>
                <a:schemeClr val="dk1"/>
              </a:solidFill>
              <a:effectLst/>
              <a:latin typeface="+mn-lt"/>
              <a:ea typeface="+mn-ea"/>
              <a:cs typeface="+mn-cs"/>
            </a:rPr>
            <a:t>で推移しています。</a:t>
          </a:r>
          <a:endParaRPr lang="ja-JP" altLang="ja-JP" sz="1300">
            <a:effectLst/>
          </a:endParaRPr>
        </a:p>
        <a:p>
          <a:r>
            <a:rPr lang="ja-JP" altLang="ja-JP" sz="1300" b="0" i="0">
              <a:solidFill>
                <a:schemeClr val="dk1"/>
              </a:solidFill>
              <a:effectLst/>
              <a:latin typeface="+mn-lt"/>
              <a:ea typeface="+mn-ea"/>
              <a:cs typeface="+mn-cs"/>
            </a:rPr>
            <a:t>　今後は、公営企業の健全経営を促し繰入金を抑制するとともに、起債と基金をバランスよく使うことにより将来への負担を増やさないよう努めます。</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長野県原村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7,900
7,837
43.26
4,883,761
4,508,107
368,546
2,696,302
1,922,109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7,900
7,837
43.26
4,883,761
4,508,107
368,546
2,696,302
1,922,109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7,900
7,837
43.26
4,883,761
4,508,107
368,546
2,696,302
1,922,109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7,900
7,837
43.26
4,883,761
4,508,107
368,546
2,696,302
1,922,109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年度は基準財政収入額及び需要額ともに増加。財政力指数は</a:t>
          </a:r>
          <a:r>
            <a:rPr kumimoji="1" lang="en-US" altLang="ja-JP" sz="1100">
              <a:solidFill>
                <a:schemeClr val="dk1"/>
              </a:solidFill>
              <a:effectLst/>
              <a:latin typeface="+mn-lt"/>
              <a:ea typeface="+mn-ea"/>
              <a:cs typeface="+mn-cs"/>
            </a:rPr>
            <a:t>0.37</a:t>
          </a:r>
          <a:r>
            <a:rPr kumimoji="1" lang="ja-JP" altLang="ja-JP" sz="1100">
              <a:solidFill>
                <a:schemeClr val="dk1"/>
              </a:solidFill>
              <a:effectLst/>
              <a:latin typeface="+mn-lt"/>
              <a:ea typeface="+mn-ea"/>
              <a:cs typeface="+mn-cs"/>
            </a:rPr>
            <a:t>で変わらず大きな変動はありません。</a:t>
          </a:r>
          <a:endParaRPr lang="ja-JP" altLang="ja-JP" sz="1400">
            <a:effectLst/>
          </a:endParaRPr>
        </a:p>
        <a:p>
          <a:r>
            <a:rPr kumimoji="1" lang="ja-JP" altLang="ja-JP" sz="1100">
              <a:solidFill>
                <a:schemeClr val="dk1"/>
              </a:solidFill>
              <a:effectLst/>
              <a:latin typeface="+mn-lt"/>
              <a:ea typeface="+mn-ea"/>
              <a:cs typeface="+mn-cs"/>
            </a:rPr>
            <a:t>　類似団体平均値</a:t>
          </a:r>
          <a:r>
            <a:rPr kumimoji="1" lang="en-US" altLang="ja-JP" sz="1100">
              <a:solidFill>
                <a:schemeClr val="dk1"/>
              </a:solidFill>
              <a:effectLst/>
              <a:latin typeface="+mn-lt"/>
              <a:ea typeface="+mn-ea"/>
              <a:cs typeface="+mn-cs"/>
            </a:rPr>
            <a:t>0.25</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0.12</a:t>
          </a:r>
          <a:r>
            <a:rPr kumimoji="1" lang="ja-JP" altLang="ja-JP" sz="1100">
              <a:solidFill>
                <a:schemeClr val="dk1"/>
              </a:solidFill>
              <a:effectLst/>
              <a:latin typeface="+mn-lt"/>
              <a:ea typeface="+mn-ea"/>
              <a:cs typeface="+mn-cs"/>
            </a:rPr>
            <a:t>ポイント上回ってはいるものの、県平均より</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ポイント、全国平均より</a:t>
          </a:r>
          <a:r>
            <a:rPr kumimoji="1" lang="en-US" altLang="ja-JP" sz="1100">
              <a:solidFill>
                <a:schemeClr val="dk1"/>
              </a:solidFill>
              <a:effectLst/>
              <a:latin typeface="+mn-lt"/>
              <a:ea typeface="+mn-ea"/>
              <a:cs typeface="+mn-cs"/>
            </a:rPr>
            <a:t>0.25</a:t>
          </a:r>
          <a:r>
            <a:rPr kumimoji="1" lang="ja-JP" altLang="ja-JP" sz="1100">
              <a:solidFill>
                <a:schemeClr val="dk1"/>
              </a:solidFill>
              <a:effectLst/>
              <a:latin typeface="+mn-lt"/>
              <a:ea typeface="+mn-ea"/>
              <a:cs typeface="+mn-cs"/>
            </a:rPr>
            <a:t>ポイント下回っています。経済状況が好転するかは不透明で、農業や観光業を中心とした産業で財政力が大きく向上することは期待薄です。大きな普通建設事業が続きますが、計画的な事業の実施により平準化を図っていきます。</a:t>
          </a:r>
          <a:endParaRPr lang="ja-JP" altLang="ja-JP" sz="1400">
            <a:effectLst/>
          </a:endParaRPr>
        </a:p>
        <a:p>
          <a:r>
            <a:rPr kumimoji="1" lang="ja-JP" altLang="ja-JP" sz="1100">
              <a:solidFill>
                <a:schemeClr val="dk1"/>
              </a:solidFill>
              <a:effectLst/>
              <a:latin typeface="+mn-lt"/>
              <a:ea typeface="+mn-ea"/>
              <a:cs typeface="+mn-cs"/>
            </a:rPr>
            <a:t>　村税は徴収強化により徴収率が向上しています。引き続き課税客体の正確な把握など財政基盤の強化に努めます。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8165</xdr:rowOff>
    </xdr:from>
    <xdr:to>
      <xdr:col>7</xdr:col>
      <xdr:colOff>152400</xdr:colOff>
      <xdr:row>42</xdr:row>
      <xdr:rowOff>8165</xdr:rowOff>
    </xdr:to>
    <xdr:cxnSp macro="">
      <xdr:nvCxnSpPr>
        <xdr:cNvPr id="69" name="直線コネクタ 68"/>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8165</xdr:rowOff>
    </xdr:from>
    <xdr:to>
      <xdr:col>6</xdr:col>
      <xdr:colOff>0</xdr:colOff>
      <xdr:row>42</xdr:row>
      <xdr:rowOff>8165</xdr:rowOff>
    </xdr:to>
    <xdr:cxnSp macro="">
      <xdr:nvCxnSpPr>
        <xdr:cNvPr id="72" name="直線コネクタ 71"/>
        <xdr:cNvCxnSpPr/>
      </xdr:nvCxnSpPr>
      <xdr:spPr>
        <a:xfrm>
          <a:off x="3225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8165</xdr:rowOff>
    </xdr:from>
    <xdr:to>
      <xdr:col>4</xdr:col>
      <xdr:colOff>482600</xdr:colOff>
      <xdr:row>42</xdr:row>
      <xdr:rowOff>25400</xdr:rowOff>
    </xdr:to>
    <xdr:cxnSp macro="">
      <xdr:nvCxnSpPr>
        <xdr:cNvPr id="75" name="直線コネクタ 74"/>
        <xdr:cNvCxnSpPr/>
      </xdr:nvCxnSpPr>
      <xdr:spPr>
        <a:xfrm flipV="1">
          <a:off x="2336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8165</xdr:rowOff>
    </xdr:from>
    <xdr:to>
      <xdr:col>3</xdr:col>
      <xdr:colOff>279400</xdr:colOff>
      <xdr:row>42</xdr:row>
      <xdr:rowOff>25400</xdr:rowOff>
    </xdr:to>
    <xdr:cxnSp macro="">
      <xdr:nvCxnSpPr>
        <xdr:cNvPr id="78" name="直線コネクタ 77"/>
        <xdr:cNvCxnSpPr/>
      </xdr:nvCxnSpPr>
      <xdr:spPr>
        <a:xfrm>
          <a:off x="1447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88" name="円/楕円 87"/>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145342</xdr:rowOff>
    </xdr:from>
    <xdr:ext cx="762000" cy="259045"/>
    <xdr:sp macro="" textlink="">
      <xdr:nvSpPr>
        <xdr:cNvPr id="89" name="財政力該当値テキスト"/>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128815</xdr:rowOff>
    </xdr:from>
    <xdr:to>
      <xdr:col>6</xdr:col>
      <xdr:colOff>50800</xdr:colOff>
      <xdr:row>42</xdr:row>
      <xdr:rowOff>58965</xdr:rowOff>
    </xdr:to>
    <xdr:sp macro="" textlink="">
      <xdr:nvSpPr>
        <xdr:cNvPr id="90" name="円/楕円 89"/>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91" name="テキスト ボックス 90"/>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128815</xdr:rowOff>
    </xdr:from>
    <xdr:to>
      <xdr:col>4</xdr:col>
      <xdr:colOff>533400</xdr:colOff>
      <xdr:row>42</xdr:row>
      <xdr:rowOff>58965</xdr:rowOff>
    </xdr:to>
    <xdr:sp macro="" textlink="">
      <xdr:nvSpPr>
        <xdr:cNvPr id="92" name="円/楕円 91"/>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93" name="テキスト ボックス 92"/>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4" name="円/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96" name="円/楕円 95"/>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97" name="テキスト ボックス 96"/>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類似団体平均値より</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ポイント、前年度より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ポイント下回ってはいるものの、人件費・扶助費・公債費は増加しており、今後も、高齢者福祉や子育て支援といった扶助費等が増加していくことが予想されます。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事務事業の見直し等により経常経費の抑制、村税等の一般財源の確保に努めます。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136398</xdr:rowOff>
    </xdr:from>
    <xdr:to>
      <xdr:col>7</xdr:col>
      <xdr:colOff>152400</xdr:colOff>
      <xdr:row>61</xdr:row>
      <xdr:rowOff>46990</xdr:rowOff>
    </xdr:to>
    <xdr:cxnSp macro="">
      <xdr:nvCxnSpPr>
        <xdr:cNvPr id="130" name="直線コネクタ 129"/>
        <xdr:cNvCxnSpPr/>
      </xdr:nvCxnSpPr>
      <xdr:spPr>
        <a:xfrm flipV="1">
          <a:off x="4114800" y="1042339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25400</xdr:rowOff>
    </xdr:from>
    <xdr:to>
      <xdr:col>6</xdr:col>
      <xdr:colOff>0</xdr:colOff>
      <xdr:row>61</xdr:row>
      <xdr:rowOff>46990</xdr:rowOff>
    </xdr:to>
    <xdr:cxnSp macro="">
      <xdr:nvCxnSpPr>
        <xdr:cNvPr id="133" name="直線コネクタ 132"/>
        <xdr:cNvCxnSpPr/>
      </xdr:nvCxnSpPr>
      <xdr:spPr>
        <a:xfrm>
          <a:off x="3225800" y="1031240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25400</xdr:rowOff>
    </xdr:from>
    <xdr:to>
      <xdr:col>4</xdr:col>
      <xdr:colOff>482600</xdr:colOff>
      <xdr:row>60</xdr:row>
      <xdr:rowOff>121920</xdr:rowOff>
    </xdr:to>
    <xdr:cxnSp macro="">
      <xdr:nvCxnSpPr>
        <xdr:cNvPr id="136" name="直線コネクタ 135"/>
        <xdr:cNvCxnSpPr/>
      </xdr:nvCxnSpPr>
      <xdr:spPr>
        <a:xfrm flipV="1">
          <a:off x="2336800" y="103124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134112</xdr:rowOff>
    </xdr:from>
    <xdr:to>
      <xdr:col>3</xdr:col>
      <xdr:colOff>279400</xdr:colOff>
      <xdr:row>60</xdr:row>
      <xdr:rowOff>121920</xdr:rowOff>
    </xdr:to>
    <xdr:cxnSp macro="">
      <xdr:nvCxnSpPr>
        <xdr:cNvPr id="139" name="直線コネクタ 138"/>
        <xdr:cNvCxnSpPr/>
      </xdr:nvCxnSpPr>
      <xdr:spPr>
        <a:xfrm>
          <a:off x="1447800" y="1024966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85598</xdr:rowOff>
    </xdr:from>
    <xdr:to>
      <xdr:col>7</xdr:col>
      <xdr:colOff>203200</xdr:colOff>
      <xdr:row>61</xdr:row>
      <xdr:rowOff>15748</xdr:rowOff>
    </xdr:to>
    <xdr:sp macro="" textlink="">
      <xdr:nvSpPr>
        <xdr:cNvPr id="149" name="円/楕円 148"/>
        <xdr:cNvSpPr/>
      </xdr:nvSpPr>
      <xdr:spPr>
        <a:xfrm>
          <a:off x="4902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102125</xdr:rowOff>
    </xdr:from>
    <xdr:ext cx="762000" cy="259045"/>
    <xdr:sp macro="" textlink="">
      <xdr:nvSpPr>
        <xdr:cNvPr id="150" name="財政構造の弾力性該当値テキスト"/>
        <xdr:cNvSpPr txBox="1"/>
      </xdr:nvSpPr>
      <xdr:spPr>
        <a:xfrm>
          <a:off x="50419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167640</xdr:rowOff>
    </xdr:from>
    <xdr:to>
      <xdr:col>6</xdr:col>
      <xdr:colOff>50800</xdr:colOff>
      <xdr:row>61</xdr:row>
      <xdr:rowOff>97790</xdr:rowOff>
    </xdr:to>
    <xdr:sp macro="" textlink="">
      <xdr:nvSpPr>
        <xdr:cNvPr id="151" name="円/楕円 150"/>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107967</xdr:rowOff>
    </xdr:from>
    <xdr:ext cx="736600" cy="259045"/>
    <xdr:sp macro="" textlink="">
      <xdr:nvSpPr>
        <xdr:cNvPr id="152" name="テキスト ボックス 151"/>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146050</xdr:rowOff>
    </xdr:from>
    <xdr:to>
      <xdr:col>4</xdr:col>
      <xdr:colOff>533400</xdr:colOff>
      <xdr:row>60</xdr:row>
      <xdr:rowOff>76200</xdr:rowOff>
    </xdr:to>
    <xdr:sp macro="" textlink="">
      <xdr:nvSpPr>
        <xdr:cNvPr id="153" name="円/楕円 152"/>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86377</xdr:rowOff>
    </xdr:from>
    <xdr:ext cx="762000" cy="259045"/>
    <xdr:sp macro="" textlink="">
      <xdr:nvSpPr>
        <xdr:cNvPr id="154" name="テキスト ボックス 153"/>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71120</xdr:rowOff>
    </xdr:from>
    <xdr:to>
      <xdr:col>3</xdr:col>
      <xdr:colOff>330200</xdr:colOff>
      <xdr:row>61</xdr:row>
      <xdr:rowOff>1270</xdr:rowOff>
    </xdr:to>
    <xdr:sp macro="" textlink="">
      <xdr:nvSpPr>
        <xdr:cNvPr id="155" name="円/楕円 154"/>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11447</xdr:rowOff>
    </xdr:from>
    <xdr:ext cx="762000" cy="259045"/>
    <xdr:sp macro="" textlink="">
      <xdr:nvSpPr>
        <xdr:cNvPr id="156" name="テキスト ボックス 155"/>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83312</xdr:rowOff>
    </xdr:from>
    <xdr:to>
      <xdr:col>2</xdr:col>
      <xdr:colOff>127000</xdr:colOff>
      <xdr:row>60</xdr:row>
      <xdr:rowOff>13462</xdr:rowOff>
    </xdr:to>
    <xdr:sp macro="" textlink="">
      <xdr:nvSpPr>
        <xdr:cNvPr id="157" name="円/楕円 156"/>
        <xdr:cNvSpPr/>
      </xdr:nvSpPr>
      <xdr:spPr>
        <a:xfrm>
          <a:off x="1397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23639</xdr:rowOff>
    </xdr:from>
    <xdr:ext cx="762000" cy="259045"/>
    <xdr:sp macro="" textlink="">
      <xdr:nvSpPr>
        <xdr:cNvPr id="158" name="テキスト ボックス 157"/>
        <xdr:cNvSpPr txBox="1"/>
      </xdr:nvSpPr>
      <xdr:spPr>
        <a:xfrm>
          <a:off x="1066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[175,850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a:solidFill>
                <a:schemeClr val="dk1"/>
              </a:solidFill>
              <a:effectLst/>
              <a:latin typeface="+mn-lt"/>
              <a:ea typeface="+mn-ea"/>
              <a:cs typeface="+mn-cs"/>
            </a:rPr>
            <a:t>　物件費は対前年比</a:t>
          </a:r>
          <a:r>
            <a:rPr lang="en-US" altLang="ja-JP" sz="1100" b="0" i="0">
              <a:solidFill>
                <a:schemeClr val="dk1"/>
              </a:solidFill>
              <a:effectLst/>
              <a:latin typeface="+mn-lt"/>
              <a:ea typeface="+mn-ea"/>
              <a:cs typeface="+mn-cs"/>
            </a:rPr>
            <a:t>7.2%</a:t>
          </a:r>
          <a:r>
            <a:rPr lang="ja-JP" altLang="ja-JP" sz="1100" b="0" i="0">
              <a:solidFill>
                <a:schemeClr val="dk1"/>
              </a:solidFill>
              <a:effectLst/>
              <a:latin typeface="+mn-lt"/>
              <a:ea typeface="+mn-ea"/>
              <a:cs typeface="+mn-cs"/>
            </a:rPr>
            <a:t>増、人件費は対前年比</a:t>
          </a:r>
          <a:r>
            <a:rPr lang="en-US" altLang="ja-JP" sz="1100" b="0" i="0">
              <a:solidFill>
                <a:schemeClr val="dk1"/>
              </a:solidFill>
              <a:effectLst/>
              <a:latin typeface="+mn-lt"/>
              <a:ea typeface="+mn-ea"/>
              <a:cs typeface="+mn-cs"/>
            </a:rPr>
            <a:t>0.7%</a:t>
          </a:r>
          <a:r>
            <a:rPr lang="ja-JP" altLang="ja-JP" sz="1100" b="0" i="0">
              <a:solidFill>
                <a:schemeClr val="dk1"/>
              </a:solidFill>
              <a:effectLst/>
              <a:latin typeface="+mn-lt"/>
              <a:ea typeface="+mn-ea"/>
              <a:cs typeface="+mn-cs"/>
            </a:rPr>
            <a:t>増で前年度に比べ</a:t>
          </a:r>
          <a:r>
            <a:rPr lang="en-US" altLang="ja-JP" sz="1100" b="0" i="0">
              <a:solidFill>
                <a:schemeClr val="dk1"/>
              </a:solidFill>
              <a:effectLst/>
              <a:latin typeface="+mn-lt"/>
              <a:ea typeface="+mn-ea"/>
              <a:cs typeface="+mn-cs"/>
            </a:rPr>
            <a:t>5,242</a:t>
          </a:r>
          <a:r>
            <a:rPr lang="ja-JP" altLang="ja-JP" sz="1100" b="0" i="0">
              <a:solidFill>
                <a:schemeClr val="dk1"/>
              </a:solidFill>
              <a:effectLst/>
              <a:latin typeface="+mn-lt"/>
              <a:ea typeface="+mn-ea"/>
              <a:cs typeface="+mn-cs"/>
            </a:rPr>
            <a:t>円増となっていますが、類似団体平均値と比較すると</a:t>
          </a:r>
          <a:r>
            <a:rPr lang="en-US" altLang="ja-JP" sz="1100" b="0" i="0">
              <a:solidFill>
                <a:schemeClr val="dk1"/>
              </a:solidFill>
              <a:effectLst/>
              <a:latin typeface="+mn-lt"/>
              <a:ea typeface="+mn-ea"/>
              <a:cs typeface="+mn-cs"/>
            </a:rPr>
            <a:t>84,409</a:t>
          </a:r>
          <a:r>
            <a:rPr lang="ja-JP" altLang="ja-JP" sz="1100" b="0" i="0">
              <a:solidFill>
                <a:schemeClr val="dk1"/>
              </a:solidFill>
              <a:effectLst/>
              <a:latin typeface="+mn-lt"/>
              <a:ea typeface="+mn-ea"/>
              <a:cs typeface="+mn-cs"/>
            </a:rPr>
            <a:t>円低く、比較的良好と考えられます。</a:t>
          </a:r>
          <a:endParaRPr lang="ja-JP" altLang="ja-JP" sz="1400">
            <a:effectLst/>
          </a:endParaRPr>
        </a:p>
        <a:p>
          <a:pPr fontAlgn="base"/>
          <a:r>
            <a:rPr lang="ja-JP" altLang="ja-JP" sz="1100" b="0" i="0">
              <a:solidFill>
                <a:schemeClr val="dk1"/>
              </a:solidFill>
              <a:effectLst/>
              <a:latin typeface="+mn-lt"/>
              <a:ea typeface="+mn-ea"/>
              <a:cs typeface="+mn-cs"/>
            </a:rPr>
            <a:t>　臨時職員賃金及び委託費の増加が主な要因としてあがっていますが、さらに競争性を持たせた発注により委託費等のコスト削減に努めます。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25732</xdr:rowOff>
    </xdr:from>
    <xdr:to>
      <xdr:col>7</xdr:col>
      <xdr:colOff>152400</xdr:colOff>
      <xdr:row>82</xdr:row>
      <xdr:rowOff>46810</xdr:rowOff>
    </xdr:to>
    <xdr:cxnSp macro="">
      <xdr:nvCxnSpPr>
        <xdr:cNvPr id="193" name="直線コネクタ 192"/>
        <xdr:cNvCxnSpPr/>
      </xdr:nvCxnSpPr>
      <xdr:spPr>
        <a:xfrm>
          <a:off x="4114800" y="14084632"/>
          <a:ext cx="8382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19331</xdr:rowOff>
    </xdr:from>
    <xdr:to>
      <xdr:col>6</xdr:col>
      <xdr:colOff>0</xdr:colOff>
      <xdr:row>82</xdr:row>
      <xdr:rowOff>25732</xdr:rowOff>
    </xdr:to>
    <xdr:cxnSp macro="">
      <xdr:nvCxnSpPr>
        <xdr:cNvPr id="196" name="直線コネクタ 195"/>
        <xdr:cNvCxnSpPr/>
      </xdr:nvCxnSpPr>
      <xdr:spPr>
        <a:xfrm>
          <a:off x="3225800" y="1407823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5367</xdr:rowOff>
    </xdr:from>
    <xdr:to>
      <xdr:col>4</xdr:col>
      <xdr:colOff>482600</xdr:colOff>
      <xdr:row>82</xdr:row>
      <xdr:rowOff>19331</xdr:rowOff>
    </xdr:to>
    <xdr:cxnSp macro="">
      <xdr:nvCxnSpPr>
        <xdr:cNvPr id="199" name="直線コネクタ 198"/>
        <xdr:cNvCxnSpPr/>
      </xdr:nvCxnSpPr>
      <xdr:spPr>
        <a:xfrm>
          <a:off x="2336800" y="14064267"/>
          <a:ext cx="889000" cy="1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5367</xdr:rowOff>
    </xdr:from>
    <xdr:to>
      <xdr:col>3</xdr:col>
      <xdr:colOff>279400</xdr:colOff>
      <xdr:row>82</xdr:row>
      <xdr:rowOff>18703</xdr:rowOff>
    </xdr:to>
    <xdr:cxnSp macro="">
      <xdr:nvCxnSpPr>
        <xdr:cNvPr id="202" name="直線コネクタ 201"/>
        <xdr:cNvCxnSpPr/>
      </xdr:nvCxnSpPr>
      <xdr:spPr>
        <a:xfrm flipV="1">
          <a:off x="1447800" y="14064267"/>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167460</xdr:rowOff>
    </xdr:from>
    <xdr:to>
      <xdr:col>7</xdr:col>
      <xdr:colOff>203200</xdr:colOff>
      <xdr:row>82</xdr:row>
      <xdr:rowOff>97610</xdr:rowOff>
    </xdr:to>
    <xdr:sp macro="" textlink="">
      <xdr:nvSpPr>
        <xdr:cNvPr id="212" name="円/楕円 211"/>
        <xdr:cNvSpPr/>
      </xdr:nvSpPr>
      <xdr:spPr>
        <a:xfrm>
          <a:off x="4902200" y="1405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12537</xdr:rowOff>
    </xdr:from>
    <xdr:ext cx="762000" cy="259045"/>
    <xdr:sp macro="" textlink="">
      <xdr:nvSpPr>
        <xdr:cNvPr id="213" name="人件費・物件費等の状況該当値テキスト"/>
        <xdr:cNvSpPr txBox="1"/>
      </xdr:nvSpPr>
      <xdr:spPr>
        <a:xfrm>
          <a:off x="5041900" y="1389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175,850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146382</xdr:rowOff>
    </xdr:from>
    <xdr:to>
      <xdr:col>6</xdr:col>
      <xdr:colOff>50800</xdr:colOff>
      <xdr:row>82</xdr:row>
      <xdr:rowOff>76532</xdr:rowOff>
    </xdr:to>
    <xdr:sp macro="" textlink="">
      <xdr:nvSpPr>
        <xdr:cNvPr id="214" name="円/楕円 213"/>
        <xdr:cNvSpPr/>
      </xdr:nvSpPr>
      <xdr:spPr>
        <a:xfrm>
          <a:off x="4064000" y="140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86709</xdr:rowOff>
    </xdr:from>
    <xdr:ext cx="736600" cy="259045"/>
    <xdr:sp macro="" textlink="">
      <xdr:nvSpPr>
        <xdr:cNvPr id="215" name="テキスト ボックス 214"/>
        <xdr:cNvSpPr txBox="1"/>
      </xdr:nvSpPr>
      <xdr:spPr>
        <a:xfrm>
          <a:off x="3733800" y="138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170,609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139981</xdr:rowOff>
    </xdr:from>
    <xdr:to>
      <xdr:col>4</xdr:col>
      <xdr:colOff>533400</xdr:colOff>
      <xdr:row>82</xdr:row>
      <xdr:rowOff>70131</xdr:rowOff>
    </xdr:to>
    <xdr:sp macro="" textlink="">
      <xdr:nvSpPr>
        <xdr:cNvPr id="216" name="円/楕円 215"/>
        <xdr:cNvSpPr/>
      </xdr:nvSpPr>
      <xdr:spPr>
        <a:xfrm>
          <a:off x="3175000" y="140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80308</xdr:rowOff>
    </xdr:from>
    <xdr:ext cx="762000" cy="259045"/>
    <xdr:sp macro="" textlink="">
      <xdr:nvSpPr>
        <xdr:cNvPr id="217" name="テキスト ボックス 216"/>
        <xdr:cNvSpPr txBox="1"/>
      </xdr:nvSpPr>
      <xdr:spPr>
        <a:xfrm>
          <a:off x="2844800" y="1379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169,017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126017</xdr:rowOff>
    </xdr:from>
    <xdr:to>
      <xdr:col>3</xdr:col>
      <xdr:colOff>330200</xdr:colOff>
      <xdr:row>82</xdr:row>
      <xdr:rowOff>56167</xdr:rowOff>
    </xdr:to>
    <xdr:sp macro="" textlink="">
      <xdr:nvSpPr>
        <xdr:cNvPr id="218" name="円/楕円 217"/>
        <xdr:cNvSpPr/>
      </xdr:nvSpPr>
      <xdr:spPr>
        <a:xfrm>
          <a:off x="2286000" y="1401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66344</xdr:rowOff>
    </xdr:from>
    <xdr:ext cx="762000" cy="259045"/>
    <xdr:sp macro="" textlink="">
      <xdr:nvSpPr>
        <xdr:cNvPr id="219" name="テキスト ボックス 218"/>
        <xdr:cNvSpPr txBox="1"/>
      </xdr:nvSpPr>
      <xdr:spPr>
        <a:xfrm>
          <a:off x="1955800" y="1378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139353</xdr:rowOff>
    </xdr:from>
    <xdr:to>
      <xdr:col>2</xdr:col>
      <xdr:colOff>127000</xdr:colOff>
      <xdr:row>82</xdr:row>
      <xdr:rowOff>69503</xdr:rowOff>
    </xdr:to>
    <xdr:sp macro="" textlink="">
      <xdr:nvSpPr>
        <xdr:cNvPr id="220" name="円/楕円 219"/>
        <xdr:cNvSpPr/>
      </xdr:nvSpPr>
      <xdr:spPr>
        <a:xfrm>
          <a:off x="1397000" y="140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79680</xdr:rowOff>
    </xdr:from>
    <xdr:ext cx="762000" cy="259045"/>
    <xdr:sp macro="" textlink="">
      <xdr:nvSpPr>
        <xdr:cNvPr id="221" name="テキスト ボックス 220"/>
        <xdr:cNvSpPr txBox="1"/>
      </xdr:nvSpPr>
      <xdr:spPr>
        <a:xfrm>
          <a:off x="1066800" y="1379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ラスパイレス指数は前年度と変わらず</a:t>
          </a:r>
          <a:r>
            <a:rPr lang="en-US" altLang="ja-JP" sz="1100" b="0" i="0">
              <a:solidFill>
                <a:schemeClr val="dk1"/>
              </a:solidFill>
              <a:effectLst/>
              <a:latin typeface="+mn-lt"/>
              <a:ea typeface="+mn-ea"/>
              <a:cs typeface="+mn-cs"/>
            </a:rPr>
            <a:t>91.9</a:t>
          </a:r>
          <a:r>
            <a:rPr lang="ja-JP" altLang="ja-JP" sz="1100" b="0" i="0">
              <a:solidFill>
                <a:schemeClr val="dk1"/>
              </a:solidFill>
              <a:effectLst/>
              <a:latin typeface="+mn-lt"/>
              <a:ea typeface="+mn-ea"/>
              <a:cs typeface="+mn-cs"/>
            </a:rPr>
            <a:t>で、類似団体平均値</a:t>
          </a:r>
          <a:r>
            <a:rPr lang="en-US" altLang="ja-JP" sz="1100" b="0" i="0">
              <a:solidFill>
                <a:schemeClr val="dk1"/>
              </a:solidFill>
              <a:effectLst/>
              <a:latin typeface="+mn-lt"/>
              <a:ea typeface="+mn-ea"/>
              <a:cs typeface="+mn-cs"/>
            </a:rPr>
            <a:t>96.1</a:t>
          </a:r>
          <a:r>
            <a:rPr lang="ja-JP" altLang="ja-JP" sz="1100" b="0" i="0">
              <a:solidFill>
                <a:schemeClr val="dk1"/>
              </a:solidFill>
              <a:effectLst/>
              <a:latin typeface="+mn-lt"/>
              <a:ea typeface="+mn-ea"/>
              <a:cs typeface="+mn-cs"/>
            </a:rPr>
            <a:t>を</a:t>
          </a:r>
          <a:r>
            <a:rPr lang="en-US" altLang="ja-JP" sz="1100" b="0" i="0">
              <a:solidFill>
                <a:schemeClr val="dk1"/>
              </a:solidFill>
              <a:effectLst/>
              <a:latin typeface="+mn-lt"/>
              <a:ea typeface="+mn-ea"/>
              <a:cs typeface="+mn-cs"/>
            </a:rPr>
            <a:t>4.2</a:t>
          </a:r>
          <a:r>
            <a:rPr lang="ja-JP" altLang="ja-JP" sz="1100" b="0" i="0">
              <a:solidFill>
                <a:schemeClr val="dk1"/>
              </a:solidFill>
              <a:effectLst/>
              <a:latin typeface="+mn-lt"/>
              <a:ea typeface="+mn-ea"/>
              <a:cs typeface="+mn-cs"/>
            </a:rPr>
            <a:t>ポイント、全国町村平均値</a:t>
          </a:r>
          <a:r>
            <a:rPr lang="en-US" altLang="ja-JP" sz="1100" b="0" i="0">
              <a:solidFill>
                <a:schemeClr val="dk1"/>
              </a:solidFill>
              <a:effectLst/>
              <a:latin typeface="+mn-lt"/>
              <a:ea typeface="+mn-ea"/>
              <a:cs typeface="+mn-cs"/>
            </a:rPr>
            <a:t>96.1</a:t>
          </a:r>
          <a:r>
            <a:rPr lang="ja-JP" altLang="ja-JP" sz="1100" b="0" i="0">
              <a:solidFill>
                <a:schemeClr val="dk1"/>
              </a:solidFill>
              <a:effectLst/>
              <a:latin typeface="+mn-lt"/>
              <a:ea typeface="+mn-ea"/>
              <a:cs typeface="+mn-cs"/>
            </a:rPr>
            <a:t>を</a:t>
          </a:r>
          <a:r>
            <a:rPr lang="en-US" altLang="ja-JP" sz="1100" b="0" i="0">
              <a:solidFill>
                <a:schemeClr val="dk1"/>
              </a:solidFill>
              <a:effectLst/>
              <a:latin typeface="+mn-lt"/>
              <a:ea typeface="+mn-ea"/>
              <a:cs typeface="+mn-cs"/>
            </a:rPr>
            <a:t>4.4</a:t>
          </a:r>
          <a:r>
            <a:rPr lang="ja-JP" altLang="ja-JP" sz="1100" b="0" i="0">
              <a:solidFill>
                <a:schemeClr val="dk1"/>
              </a:solidFill>
              <a:effectLst/>
              <a:latin typeface="+mn-lt"/>
              <a:ea typeface="+mn-ea"/>
              <a:cs typeface="+mn-cs"/>
            </a:rPr>
            <a:t>ポイント下回ってます。</a:t>
          </a:r>
          <a:endParaRPr lang="ja-JP" altLang="ja-JP" sz="1400">
            <a:effectLst/>
          </a:endParaRPr>
        </a:p>
        <a:p>
          <a:pPr rtl="0"/>
          <a:r>
            <a:rPr lang="ja-JP" altLang="ja-JP" sz="1100" b="0" i="0">
              <a:solidFill>
                <a:schemeClr val="dk1"/>
              </a:solidFill>
              <a:effectLst/>
              <a:latin typeface="+mn-lt"/>
              <a:ea typeface="+mn-ea"/>
              <a:cs typeface="+mn-cs"/>
            </a:rPr>
            <a:t>　給与改定は人事院勧告に基づいて実施しており、今後も給与水準の適正化に努めます。</a:t>
          </a:r>
          <a:endParaRPr lang="ja-JP" altLang="ja-JP" sz="1400">
            <a:effectLst/>
          </a:endParaRPr>
        </a:p>
        <a:p>
          <a:pPr rtl="0"/>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23</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24</a:t>
          </a:r>
          <a:r>
            <a:rPr lang="ja-JP" altLang="ja-JP" sz="1100" b="0" i="0">
              <a:solidFill>
                <a:schemeClr val="dk1"/>
              </a:solidFill>
              <a:effectLst/>
              <a:latin typeface="+mn-lt"/>
              <a:ea typeface="+mn-ea"/>
              <a:cs typeface="+mn-cs"/>
            </a:rPr>
            <a:t>年度における急激な上昇は、東日本大震災の影響により、国家公務員給与が減額がされたためによるものです。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125307</xdr:rowOff>
    </xdr:from>
    <xdr:to>
      <xdr:col>24</xdr:col>
      <xdr:colOff>558800</xdr:colOff>
      <xdr:row>83</xdr:row>
      <xdr:rowOff>125307</xdr:rowOff>
    </xdr:to>
    <xdr:cxnSp macro="">
      <xdr:nvCxnSpPr>
        <xdr:cNvPr id="255" name="直線コネクタ 254"/>
        <xdr:cNvCxnSpPr/>
      </xdr:nvCxnSpPr>
      <xdr:spPr>
        <a:xfrm>
          <a:off x="16179800" y="14355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125307</xdr:rowOff>
    </xdr:to>
    <xdr:cxnSp macro="">
      <xdr:nvCxnSpPr>
        <xdr:cNvPr id="258" name="直線コネクタ 257"/>
        <xdr:cNvCxnSpPr/>
      </xdr:nvCxnSpPr>
      <xdr:spPr>
        <a:xfrm>
          <a:off x="15290800" y="1428326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86</xdr:row>
      <xdr:rowOff>133773</xdr:rowOff>
    </xdr:to>
    <xdr:cxnSp macro="">
      <xdr:nvCxnSpPr>
        <xdr:cNvPr id="261" name="直線コネクタ 260"/>
        <xdr:cNvCxnSpPr/>
      </xdr:nvCxnSpPr>
      <xdr:spPr>
        <a:xfrm flipV="1">
          <a:off x="14401800" y="14283266"/>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133773</xdr:rowOff>
    </xdr:from>
    <xdr:to>
      <xdr:col>21</xdr:col>
      <xdr:colOff>0</xdr:colOff>
      <xdr:row>87</xdr:row>
      <xdr:rowOff>42757</xdr:rowOff>
    </xdr:to>
    <xdr:cxnSp macro="">
      <xdr:nvCxnSpPr>
        <xdr:cNvPr id="264" name="直線コネクタ 263"/>
        <xdr:cNvCxnSpPr/>
      </xdr:nvCxnSpPr>
      <xdr:spPr>
        <a:xfrm flipV="1">
          <a:off x="13512800" y="1487847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74" name="円/楕円 273"/>
        <xdr:cNvSpPr/>
      </xdr:nvSpPr>
      <xdr:spPr>
        <a:xfrm>
          <a:off x="169672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91034</xdr:rowOff>
    </xdr:from>
    <xdr:ext cx="762000" cy="259045"/>
    <xdr:sp macro="" textlink="">
      <xdr:nvSpPr>
        <xdr:cNvPr id="275" name="給与水準   （国との比較）該当値テキスト"/>
        <xdr:cNvSpPr txBox="1"/>
      </xdr:nvSpPr>
      <xdr:spPr>
        <a:xfrm>
          <a:off x="17106900" y="141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74507</xdr:rowOff>
    </xdr:from>
    <xdr:to>
      <xdr:col>23</xdr:col>
      <xdr:colOff>457200</xdr:colOff>
      <xdr:row>84</xdr:row>
      <xdr:rowOff>4657</xdr:rowOff>
    </xdr:to>
    <xdr:sp macro="" textlink="">
      <xdr:nvSpPr>
        <xdr:cNvPr id="276" name="円/楕円 275"/>
        <xdr:cNvSpPr/>
      </xdr:nvSpPr>
      <xdr:spPr>
        <a:xfrm>
          <a:off x="16129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77" name="テキスト ボックス 276"/>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78" name="円/楕円 277"/>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79" name="テキスト ボックス 278"/>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82973</xdr:rowOff>
    </xdr:from>
    <xdr:to>
      <xdr:col>21</xdr:col>
      <xdr:colOff>50800</xdr:colOff>
      <xdr:row>87</xdr:row>
      <xdr:rowOff>13123</xdr:rowOff>
    </xdr:to>
    <xdr:sp macro="" textlink="">
      <xdr:nvSpPr>
        <xdr:cNvPr id="280" name="円/楕円 279"/>
        <xdr:cNvSpPr/>
      </xdr:nvSpPr>
      <xdr:spPr>
        <a:xfrm>
          <a:off x="14351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23300</xdr:rowOff>
    </xdr:from>
    <xdr:ext cx="762000" cy="259045"/>
    <xdr:sp macro="" textlink="">
      <xdr:nvSpPr>
        <xdr:cNvPr id="281" name="テキスト ボックス 280"/>
        <xdr:cNvSpPr txBox="1"/>
      </xdr:nvSpPr>
      <xdr:spPr>
        <a:xfrm>
          <a:off x="14020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163407</xdr:rowOff>
    </xdr:from>
    <xdr:to>
      <xdr:col>19</xdr:col>
      <xdr:colOff>533400</xdr:colOff>
      <xdr:row>87</xdr:row>
      <xdr:rowOff>93557</xdr:rowOff>
    </xdr:to>
    <xdr:sp macro="" textlink="">
      <xdr:nvSpPr>
        <xdr:cNvPr id="282" name="円/楕円 281"/>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103734</xdr:rowOff>
    </xdr:from>
    <xdr:ext cx="762000" cy="259045"/>
    <xdr:sp macro="" textlink="">
      <xdr:nvSpPr>
        <xdr:cNvPr id="283" name="テキスト ボックス 282"/>
        <xdr:cNvSpPr txBox="1"/>
      </xdr:nvSpPr>
      <xdr:spPr>
        <a:xfrm>
          <a:off x="13131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人口千人当たりの職員数は、前年度に比べ</a:t>
          </a:r>
          <a:r>
            <a:rPr lang="en-US" altLang="ja-JP" sz="1100" b="0" i="0">
              <a:solidFill>
                <a:schemeClr val="dk1"/>
              </a:solidFill>
              <a:effectLst/>
              <a:latin typeface="+mn-lt"/>
              <a:ea typeface="+mn-ea"/>
              <a:cs typeface="+mn-cs"/>
            </a:rPr>
            <a:t>0.11</a:t>
          </a:r>
          <a:r>
            <a:rPr lang="ja-JP" altLang="ja-JP" sz="1100" b="0" i="0">
              <a:solidFill>
                <a:schemeClr val="dk1"/>
              </a:solidFill>
              <a:effectLst/>
              <a:latin typeface="+mn-lt"/>
              <a:ea typeface="+mn-ea"/>
              <a:cs typeface="+mn-cs"/>
            </a:rPr>
            <a:t>人増えましたが、</a:t>
          </a:r>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2.96</a:t>
          </a:r>
          <a:r>
            <a:rPr kumimoji="1" lang="ja-JP" altLang="ja-JP" sz="1100">
              <a:solidFill>
                <a:schemeClr val="dk1"/>
              </a:solidFill>
              <a:effectLst/>
              <a:latin typeface="+mn-lt"/>
              <a:ea typeface="+mn-ea"/>
              <a:cs typeface="+mn-cs"/>
            </a:rPr>
            <a:t>人少ない状況です。</a:t>
          </a:r>
          <a:endParaRPr lang="ja-JP" altLang="ja-JP" sz="1400">
            <a:effectLst/>
          </a:endParaRPr>
        </a:p>
        <a:p>
          <a:pPr rtl="0"/>
          <a:r>
            <a:rPr lang="ja-JP" altLang="ja-JP" sz="1100" b="0" i="0">
              <a:solidFill>
                <a:schemeClr val="dk1"/>
              </a:solidFill>
              <a:effectLst/>
              <a:latin typeface="+mn-lt"/>
              <a:ea typeface="+mn-ea"/>
              <a:cs typeface="+mn-cs"/>
            </a:rPr>
            <a:t>　増加傾向にはありますが、この数年で退職者が増加することや、増え続ける事務事業に支障のないよう早めに採用を増やしているためです。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131572</xdr:rowOff>
    </xdr:from>
    <xdr:to>
      <xdr:col>24</xdr:col>
      <xdr:colOff>558800</xdr:colOff>
      <xdr:row>60</xdr:row>
      <xdr:rowOff>139156</xdr:rowOff>
    </xdr:to>
    <xdr:cxnSp macro="">
      <xdr:nvCxnSpPr>
        <xdr:cNvPr id="320" name="直線コネクタ 319"/>
        <xdr:cNvCxnSpPr/>
      </xdr:nvCxnSpPr>
      <xdr:spPr>
        <a:xfrm>
          <a:off x="16179800" y="10418572"/>
          <a:ext cx="8382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1"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106752</xdr:rowOff>
    </xdr:from>
    <xdr:to>
      <xdr:col>23</xdr:col>
      <xdr:colOff>406400</xdr:colOff>
      <xdr:row>60</xdr:row>
      <xdr:rowOff>131572</xdr:rowOff>
    </xdr:to>
    <xdr:cxnSp macro="">
      <xdr:nvCxnSpPr>
        <xdr:cNvPr id="323" name="直線コネクタ 322"/>
        <xdr:cNvCxnSpPr/>
      </xdr:nvCxnSpPr>
      <xdr:spPr>
        <a:xfrm>
          <a:off x="15290800" y="10393752"/>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5" name="テキスト ボックス 324"/>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81933</xdr:rowOff>
    </xdr:from>
    <xdr:to>
      <xdr:col>22</xdr:col>
      <xdr:colOff>203200</xdr:colOff>
      <xdr:row>60</xdr:row>
      <xdr:rowOff>106752</xdr:rowOff>
    </xdr:to>
    <xdr:cxnSp macro="">
      <xdr:nvCxnSpPr>
        <xdr:cNvPr id="326" name="直線コネクタ 325"/>
        <xdr:cNvCxnSpPr/>
      </xdr:nvCxnSpPr>
      <xdr:spPr>
        <a:xfrm>
          <a:off x="14401800" y="10368933"/>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8" name="テキスト ボックス 32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81933</xdr:rowOff>
    </xdr:from>
    <xdr:to>
      <xdr:col>21</xdr:col>
      <xdr:colOff>0</xdr:colOff>
      <xdr:row>60</xdr:row>
      <xdr:rowOff>90206</xdr:rowOff>
    </xdr:to>
    <xdr:cxnSp macro="">
      <xdr:nvCxnSpPr>
        <xdr:cNvPr id="329" name="直線コネクタ 328"/>
        <xdr:cNvCxnSpPr/>
      </xdr:nvCxnSpPr>
      <xdr:spPr>
        <a:xfrm flipV="1">
          <a:off x="13512800" y="10368933"/>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1" name="テキスト ボックス 330"/>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3" name="テキスト ボックス 332"/>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88356</xdr:rowOff>
    </xdr:from>
    <xdr:to>
      <xdr:col>24</xdr:col>
      <xdr:colOff>609600</xdr:colOff>
      <xdr:row>61</xdr:row>
      <xdr:rowOff>18506</xdr:rowOff>
    </xdr:to>
    <xdr:sp macro="" textlink="">
      <xdr:nvSpPr>
        <xdr:cNvPr id="339" name="円/楕円 338"/>
        <xdr:cNvSpPr/>
      </xdr:nvSpPr>
      <xdr:spPr>
        <a:xfrm>
          <a:off x="16967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104883</xdr:rowOff>
    </xdr:from>
    <xdr:ext cx="762000" cy="259045"/>
    <xdr:sp macro="" textlink="">
      <xdr:nvSpPr>
        <xdr:cNvPr id="340" name="定員管理の状況該当値テキスト"/>
        <xdr:cNvSpPr txBox="1"/>
      </xdr:nvSpPr>
      <xdr:spPr>
        <a:xfrm>
          <a:off x="17106900" y="102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80772</xdr:rowOff>
    </xdr:from>
    <xdr:to>
      <xdr:col>23</xdr:col>
      <xdr:colOff>457200</xdr:colOff>
      <xdr:row>61</xdr:row>
      <xdr:rowOff>10922</xdr:rowOff>
    </xdr:to>
    <xdr:sp macro="" textlink="">
      <xdr:nvSpPr>
        <xdr:cNvPr id="341" name="円/楕円 340"/>
        <xdr:cNvSpPr/>
      </xdr:nvSpPr>
      <xdr:spPr>
        <a:xfrm>
          <a:off x="16129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21099</xdr:rowOff>
    </xdr:from>
    <xdr:ext cx="736600" cy="259045"/>
    <xdr:sp macro="" textlink="">
      <xdr:nvSpPr>
        <xdr:cNvPr id="342" name="テキスト ボックス 341"/>
        <xdr:cNvSpPr txBox="1"/>
      </xdr:nvSpPr>
      <xdr:spPr>
        <a:xfrm>
          <a:off x="15798800" y="1013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55952</xdr:rowOff>
    </xdr:from>
    <xdr:to>
      <xdr:col>22</xdr:col>
      <xdr:colOff>254000</xdr:colOff>
      <xdr:row>60</xdr:row>
      <xdr:rowOff>157552</xdr:rowOff>
    </xdr:to>
    <xdr:sp macro="" textlink="">
      <xdr:nvSpPr>
        <xdr:cNvPr id="343" name="円/楕円 342"/>
        <xdr:cNvSpPr/>
      </xdr:nvSpPr>
      <xdr:spPr>
        <a:xfrm>
          <a:off x="15240000" y="103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167729</xdr:rowOff>
    </xdr:from>
    <xdr:ext cx="762000" cy="259045"/>
    <xdr:sp macro="" textlink="">
      <xdr:nvSpPr>
        <xdr:cNvPr id="344" name="テキスト ボックス 343"/>
        <xdr:cNvSpPr txBox="1"/>
      </xdr:nvSpPr>
      <xdr:spPr>
        <a:xfrm>
          <a:off x="14909800" y="1011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31133</xdr:rowOff>
    </xdr:from>
    <xdr:to>
      <xdr:col>21</xdr:col>
      <xdr:colOff>50800</xdr:colOff>
      <xdr:row>60</xdr:row>
      <xdr:rowOff>132733</xdr:rowOff>
    </xdr:to>
    <xdr:sp macro="" textlink="">
      <xdr:nvSpPr>
        <xdr:cNvPr id="345" name="円/楕円 344"/>
        <xdr:cNvSpPr/>
      </xdr:nvSpPr>
      <xdr:spPr>
        <a:xfrm>
          <a:off x="14351000" y="103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142910</xdr:rowOff>
    </xdr:from>
    <xdr:ext cx="762000" cy="259045"/>
    <xdr:sp macro="" textlink="">
      <xdr:nvSpPr>
        <xdr:cNvPr id="346" name="テキスト ボックス 345"/>
        <xdr:cNvSpPr txBox="1"/>
      </xdr:nvSpPr>
      <xdr:spPr>
        <a:xfrm>
          <a:off x="14020800" y="1008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39406</xdr:rowOff>
    </xdr:from>
    <xdr:to>
      <xdr:col>19</xdr:col>
      <xdr:colOff>533400</xdr:colOff>
      <xdr:row>60</xdr:row>
      <xdr:rowOff>141006</xdr:rowOff>
    </xdr:to>
    <xdr:sp macro="" textlink="">
      <xdr:nvSpPr>
        <xdr:cNvPr id="347" name="円/楕円 346"/>
        <xdr:cNvSpPr/>
      </xdr:nvSpPr>
      <xdr:spPr>
        <a:xfrm>
          <a:off x="13462000" y="1032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151183</xdr:rowOff>
    </xdr:from>
    <xdr:ext cx="762000" cy="259045"/>
    <xdr:sp macro="" textlink="">
      <xdr:nvSpPr>
        <xdr:cNvPr id="348" name="テキスト ボックス 347"/>
        <xdr:cNvSpPr txBox="1"/>
      </xdr:nvSpPr>
      <xdr:spPr>
        <a:xfrm>
          <a:off x="13131800" y="1009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平成</a:t>
          </a:r>
          <a:r>
            <a:rPr lang="en-US" altLang="ja-JP" sz="1100" b="0" i="0">
              <a:solidFill>
                <a:schemeClr val="dk1"/>
              </a:solidFill>
              <a:effectLst/>
              <a:latin typeface="+mn-lt"/>
              <a:ea typeface="+mn-ea"/>
              <a:cs typeface="+mn-cs"/>
            </a:rPr>
            <a:t>17</a:t>
          </a:r>
          <a:r>
            <a:rPr lang="ja-JP" altLang="ja-JP" sz="1100" b="0" i="0">
              <a:solidFill>
                <a:schemeClr val="dk1"/>
              </a:solidFill>
              <a:effectLst/>
              <a:latin typeface="+mn-lt"/>
              <a:ea typeface="+mn-ea"/>
              <a:cs typeface="+mn-cs"/>
            </a:rPr>
            <a:t>年度から平成</a:t>
          </a:r>
          <a:r>
            <a:rPr lang="en-US" altLang="ja-JP" sz="1100" b="0" i="0">
              <a:solidFill>
                <a:schemeClr val="dk1"/>
              </a:solidFill>
              <a:effectLst/>
              <a:latin typeface="+mn-lt"/>
              <a:ea typeface="+mn-ea"/>
              <a:cs typeface="+mn-cs"/>
            </a:rPr>
            <a:t>20</a:t>
          </a:r>
          <a:r>
            <a:rPr lang="ja-JP" altLang="ja-JP" sz="1100" b="0" i="0">
              <a:solidFill>
                <a:schemeClr val="dk1"/>
              </a:solidFill>
              <a:effectLst/>
              <a:latin typeface="+mn-lt"/>
              <a:ea typeface="+mn-ea"/>
              <a:cs typeface="+mn-cs"/>
            </a:rPr>
            <a:t>年度まで下水道事業債の繰り上げ償還を実施したことや、大規模事業の償還終了により、順調に減少してきました。今後も償還が終了していきますが、大きな建設事業の計画もあるため、実質公債費率の減少傾向は横ばいになることが予想されます。</a:t>
          </a:r>
          <a:endParaRPr lang="ja-JP" altLang="ja-JP" sz="1400">
            <a:effectLst/>
          </a:endParaRPr>
        </a:p>
        <a:p>
          <a:pPr rtl="0"/>
          <a:r>
            <a:rPr lang="ja-JP" altLang="ja-JP" sz="1100" b="0" i="0">
              <a:solidFill>
                <a:schemeClr val="dk1"/>
              </a:solidFill>
              <a:effectLst/>
              <a:latin typeface="+mn-lt"/>
              <a:ea typeface="+mn-ea"/>
              <a:cs typeface="+mn-cs"/>
            </a:rPr>
            <a:t>　下水道事業については健全化を目指し、一般会計についても事業を精査し交付税措置等を勘案しながら、起債に大きく頼らない財政運営を心掛けていきます。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117348</xdr:rowOff>
    </xdr:from>
    <xdr:to>
      <xdr:col>24</xdr:col>
      <xdr:colOff>558800</xdr:colOff>
      <xdr:row>40</xdr:row>
      <xdr:rowOff>141478</xdr:rowOff>
    </xdr:to>
    <xdr:cxnSp macro="">
      <xdr:nvCxnSpPr>
        <xdr:cNvPr id="379" name="直線コネクタ 378"/>
        <xdr:cNvCxnSpPr/>
      </xdr:nvCxnSpPr>
      <xdr:spPr>
        <a:xfrm flipV="1">
          <a:off x="16179800" y="697534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80"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141478</xdr:rowOff>
    </xdr:from>
    <xdr:to>
      <xdr:col>23</xdr:col>
      <xdr:colOff>406400</xdr:colOff>
      <xdr:row>41</xdr:row>
      <xdr:rowOff>13462</xdr:rowOff>
    </xdr:to>
    <xdr:cxnSp macro="">
      <xdr:nvCxnSpPr>
        <xdr:cNvPr id="382" name="直線コネクタ 381"/>
        <xdr:cNvCxnSpPr/>
      </xdr:nvCxnSpPr>
      <xdr:spPr>
        <a:xfrm flipV="1">
          <a:off x="15290800" y="69994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4" name="テキスト ボックス 383"/>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23114</xdr:rowOff>
    </xdr:to>
    <xdr:cxnSp macro="">
      <xdr:nvCxnSpPr>
        <xdr:cNvPr id="385" name="直線コネクタ 384"/>
        <xdr:cNvCxnSpPr/>
      </xdr:nvCxnSpPr>
      <xdr:spPr>
        <a:xfrm flipV="1">
          <a:off x="14401800" y="70429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7" name="テキスト ボックス 386"/>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23114</xdr:rowOff>
    </xdr:from>
    <xdr:to>
      <xdr:col>21</xdr:col>
      <xdr:colOff>0</xdr:colOff>
      <xdr:row>41</xdr:row>
      <xdr:rowOff>90678</xdr:rowOff>
    </xdr:to>
    <xdr:cxnSp macro="">
      <xdr:nvCxnSpPr>
        <xdr:cNvPr id="388" name="直線コネクタ 387"/>
        <xdr:cNvCxnSpPr/>
      </xdr:nvCxnSpPr>
      <xdr:spPr>
        <a:xfrm flipV="1">
          <a:off x="13512800" y="70525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90" name="テキスト ボックス 389"/>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2" name="テキスト ボックス 391"/>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66548</xdr:rowOff>
    </xdr:from>
    <xdr:to>
      <xdr:col>24</xdr:col>
      <xdr:colOff>609600</xdr:colOff>
      <xdr:row>40</xdr:row>
      <xdr:rowOff>168148</xdr:rowOff>
    </xdr:to>
    <xdr:sp macro="" textlink="">
      <xdr:nvSpPr>
        <xdr:cNvPr id="398" name="円/楕円 397"/>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83075</xdr:rowOff>
    </xdr:from>
    <xdr:ext cx="762000" cy="259045"/>
    <xdr:sp macro="" textlink="">
      <xdr:nvSpPr>
        <xdr:cNvPr id="399" name="公債費負担の状況該当値テキスト"/>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90678</xdr:rowOff>
    </xdr:from>
    <xdr:to>
      <xdr:col>23</xdr:col>
      <xdr:colOff>457200</xdr:colOff>
      <xdr:row>41</xdr:row>
      <xdr:rowOff>20828</xdr:rowOff>
    </xdr:to>
    <xdr:sp macro="" textlink="">
      <xdr:nvSpPr>
        <xdr:cNvPr id="400" name="円/楕円 399"/>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31005</xdr:rowOff>
    </xdr:from>
    <xdr:ext cx="736600" cy="259045"/>
    <xdr:sp macro="" textlink="">
      <xdr:nvSpPr>
        <xdr:cNvPr id="401" name="テキスト ボックス 400"/>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2" name="円/楕円 401"/>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403" name="テキスト ボックス 402"/>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143764</xdr:rowOff>
    </xdr:from>
    <xdr:to>
      <xdr:col>21</xdr:col>
      <xdr:colOff>50800</xdr:colOff>
      <xdr:row>41</xdr:row>
      <xdr:rowOff>73914</xdr:rowOff>
    </xdr:to>
    <xdr:sp macro="" textlink="">
      <xdr:nvSpPr>
        <xdr:cNvPr id="404" name="円/楕円 403"/>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84091</xdr:rowOff>
    </xdr:from>
    <xdr:ext cx="762000" cy="259045"/>
    <xdr:sp macro="" textlink="">
      <xdr:nvSpPr>
        <xdr:cNvPr id="405" name="テキスト ボックス 404"/>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39878</xdr:rowOff>
    </xdr:from>
    <xdr:to>
      <xdr:col>19</xdr:col>
      <xdr:colOff>533400</xdr:colOff>
      <xdr:row>41</xdr:row>
      <xdr:rowOff>141478</xdr:rowOff>
    </xdr:to>
    <xdr:sp macro="" textlink="">
      <xdr:nvSpPr>
        <xdr:cNvPr id="406" name="円/楕円 405"/>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151655</xdr:rowOff>
    </xdr:from>
    <xdr:ext cx="762000" cy="259045"/>
    <xdr:sp macro="" textlink="">
      <xdr:nvSpPr>
        <xdr:cNvPr id="407" name="テキスト ボックス 406"/>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a:solidFill>
                <a:schemeClr val="dk1"/>
              </a:solidFill>
              <a:effectLst/>
              <a:latin typeface="+mn-lt"/>
              <a:ea typeface="+mn-ea"/>
              <a:cs typeface="+mn-cs"/>
            </a:rPr>
            <a:t>　三セク等に対する債務負担がなく、基金の積立額や交付税として算入される公債費の総額が、地方債残高や職員の退職手当引当金などの将来負担額を上回っているため「－％」となっています。</a:t>
          </a:r>
          <a:endParaRPr lang="ja-JP" altLang="ja-JP" sz="1400">
            <a:effectLst/>
          </a:endParaRPr>
        </a:p>
        <a:p>
          <a:pPr rtl="0"/>
          <a:r>
            <a:rPr lang="ja-JP" altLang="ja-JP" sz="1100" b="0" i="0" baseline="0">
              <a:solidFill>
                <a:schemeClr val="dk1"/>
              </a:solidFill>
              <a:effectLst/>
              <a:latin typeface="+mn-lt"/>
              <a:ea typeface="+mn-ea"/>
              <a:cs typeface="+mn-cs"/>
            </a:rPr>
            <a:t>　引き続き財政の健全化に努めます。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7"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8" name="フローチャート : 判断 437"/>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41" name="フローチャート : 判断 440"/>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2" name="テキスト ボックス 441"/>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3" name="フローチャート : 判断 442"/>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4" name="テキスト ボックス 443"/>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5" name="フローチャート : 判断 444"/>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6" name="テキスト ボックス 445"/>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7,900
7,837
43.26
4,883,761
4,508,107
368,546
2,696,302
1,922,109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給与水準や定員管理の状況は、類似団体平均より低くなっていますが、人件費は類似団体平均値より</a:t>
          </a:r>
          <a:r>
            <a:rPr lang="en-US" altLang="ja-JP" sz="1100" b="0" i="0">
              <a:solidFill>
                <a:schemeClr val="dk1"/>
              </a:solidFill>
              <a:effectLst/>
              <a:latin typeface="+mn-lt"/>
              <a:ea typeface="+mn-ea"/>
              <a:cs typeface="+mn-cs"/>
            </a:rPr>
            <a:t>2.8</a:t>
          </a:r>
          <a:r>
            <a:rPr lang="ja-JP" altLang="ja-JP" sz="1100" b="0" i="0">
              <a:solidFill>
                <a:schemeClr val="dk1"/>
              </a:solidFill>
              <a:effectLst/>
              <a:latin typeface="+mn-lt"/>
              <a:ea typeface="+mn-ea"/>
              <a:cs typeface="+mn-cs"/>
            </a:rPr>
            <a:t>ポイント高くなっています。</a:t>
          </a:r>
          <a:endParaRPr lang="ja-JP" altLang="ja-JP">
            <a:effectLst/>
          </a:endParaRPr>
        </a:p>
        <a:p>
          <a:pPr rtl="0"/>
          <a:r>
            <a:rPr lang="ja-JP" altLang="ja-JP" sz="1100" b="0" i="0">
              <a:solidFill>
                <a:schemeClr val="dk1"/>
              </a:solidFill>
              <a:effectLst/>
              <a:latin typeface="+mn-lt"/>
              <a:ea typeface="+mn-ea"/>
              <a:cs typeface="+mn-cs"/>
            </a:rPr>
            <a:t>　行財政改革による職員数削減のため新規採用を抑制してきたこと等により、平均年齢が高くなり平均賃金が上昇していると考えられます。</a:t>
          </a:r>
          <a:endParaRPr lang="ja-JP" altLang="ja-JP">
            <a:effectLst/>
          </a:endParaRPr>
        </a:p>
        <a:p>
          <a:pPr rtl="0"/>
          <a:r>
            <a:rPr lang="ja-JP" altLang="ja-JP" sz="1100" b="0" i="0">
              <a:solidFill>
                <a:schemeClr val="dk1"/>
              </a:solidFill>
              <a:effectLst/>
              <a:latin typeface="+mn-lt"/>
              <a:ea typeface="+mn-ea"/>
              <a:cs typeface="+mn-cs"/>
            </a:rPr>
            <a:t>　数年は現状が続きますが、退職者が増加するためその後は職員の年齢構成が改善される見込みです。</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100330</xdr:rowOff>
    </xdr:from>
    <xdr:to>
      <xdr:col>7</xdr:col>
      <xdr:colOff>15875</xdr:colOff>
      <xdr:row>38</xdr:row>
      <xdr:rowOff>20320</xdr:rowOff>
    </xdr:to>
    <xdr:cxnSp macro="">
      <xdr:nvCxnSpPr>
        <xdr:cNvPr id="66" name="直線コネクタ 65"/>
        <xdr:cNvCxnSpPr/>
      </xdr:nvCxnSpPr>
      <xdr:spPr>
        <a:xfrm flipV="1">
          <a:off x="3987800" y="6443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146050</xdr:rowOff>
    </xdr:from>
    <xdr:to>
      <xdr:col>5</xdr:col>
      <xdr:colOff>549275</xdr:colOff>
      <xdr:row>38</xdr:row>
      <xdr:rowOff>20320</xdr:rowOff>
    </xdr:to>
    <xdr:cxnSp macro="">
      <xdr:nvCxnSpPr>
        <xdr:cNvPr id="69" name="直線コネクタ 68"/>
        <xdr:cNvCxnSpPr/>
      </xdr:nvCxnSpPr>
      <xdr:spPr>
        <a:xfrm>
          <a:off x="3098800" y="648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38</xdr:row>
      <xdr:rowOff>88900</xdr:rowOff>
    </xdr:to>
    <xdr:cxnSp macro="">
      <xdr:nvCxnSpPr>
        <xdr:cNvPr id="72" name="直線コネクタ 71"/>
        <xdr:cNvCxnSpPr/>
      </xdr:nvCxnSpPr>
      <xdr:spPr>
        <a:xfrm flipV="1">
          <a:off x="2209800" y="648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20320</xdr:rowOff>
    </xdr:from>
    <xdr:to>
      <xdr:col>3</xdr:col>
      <xdr:colOff>142875</xdr:colOff>
      <xdr:row>38</xdr:row>
      <xdr:rowOff>88900</xdr:rowOff>
    </xdr:to>
    <xdr:cxnSp macro="">
      <xdr:nvCxnSpPr>
        <xdr:cNvPr id="75" name="直線コネクタ 74"/>
        <xdr:cNvCxnSpPr/>
      </xdr:nvCxnSpPr>
      <xdr:spPr>
        <a:xfrm>
          <a:off x="1320800" y="6535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85" name="円/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140970</xdr:rowOff>
    </xdr:from>
    <xdr:to>
      <xdr:col>5</xdr:col>
      <xdr:colOff>600075</xdr:colOff>
      <xdr:row>38</xdr:row>
      <xdr:rowOff>71120</xdr:rowOff>
    </xdr:to>
    <xdr:sp macro="" textlink="">
      <xdr:nvSpPr>
        <xdr:cNvPr id="87" name="円/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9" name="円/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38100</xdr:rowOff>
    </xdr:from>
    <xdr:to>
      <xdr:col>3</xdr:col>
      <xdr:colOff>193675</xdr:colOff>
      <xdr:row>38</xdr:row>
      <xdr:rowOff>139700</xdr:rowOff>
    </xdr:to>
    <xdr:sp macro="" textlink="">
      <xdr:nvSpPr>
        <xdr:cNvPr id="91" name="円/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140970</xdr:rowOff>
    </xdr:from>
    <xdr:to>
      <xdr:col>1</xdr:col>
      <xdr:colOff>676275</xdr:colOff>
      <xdr:row>38</xdr:row>
      <xdr:rowOff>71120</xdr:rowOff>
    </xdr:to>
    <xdr:sp macro="" textlink="">
      <xdr:nvSpPr>
        <xdr:cNvPr id="93" name="円/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前年度と比較して</a:t>
          </a:r>
          <a:r>
            <a:rPr lang="en-US" altLang="ja-JP" sz="1100" b="0" i="0">
              <a:solidFill>
                <a:schemeClr val="dk1"/>
              </a:solidFill>
              <a:effectLst/>
              <a:latin typeface="+mn-lt"/>
              <a:ea typeface="+mn-ea"/>
              <a:cs typeface="+mn-cs"/>
            </a:rPr>
            <a:t>0.4</a:t>
          </a:r>
          <a:r>
            <a:rPr lang="ja-JP" altLang="ja-JP" sz="1100" b="0" i="0">
              <a:solidFill>
                <a:schemeClr val="dk1"/>
              </a:solidFill>
              <a:effectLst/>
              <a:latin typeface="+mn-lt"/>
              <a:ea typeface="+mn-ea"/>
              <a:cs typeface="+mn-cs"/>
            </a:rPr>
            <a:t>ポイント下回りましたが、類似団体平均値を</a:t>
          </a:r>
          <a:r>
            <a:rPr lang="en-US" altLang="ja-JP" sz="1100" b="0" i="0">
              <a:solidFill>
                <a:schemeClr val="dk1"/>
              </a:solidFill>
              <a:effectLst/>
              <a:latin typeface="+mn-lt"/>
              <a:ea typeface="+mn-ea"/>
              <a:cs typeface="+mn-cs"/>
            </a:rPr>
            <a:t>3.5</a:t>
          </a:r>
          <a:r>
            <a:rPr lang="ja-JP" altLang="ja-JP" sz="1100" b="0" i="0">
              <a:solidFill>
                <a:schemeClr val="dk1"/>
              </a:solidFill>
              <a:effectLst/>
              <a:latin typeface="+mn-lt"/>
              <a:ea typeface="+mn-ea"/>
              <a:cs typeface="+mn-cs"/>
            </a:rPr>
            <a:t>ポイント上回っています。</a:t>
          </a:r>
          <a:endParaRPr lang="ja-JP" altLang="ja-JP">
            <a:effectLst/>
          </a:endParaRPr>
        </a:p>
        <a:p>
          <a:pPr rtl="0"/>
          <a:r>
            <a:rPr lang="ja-JP" altLang="ja-JP" sz="1100" b="0" i="0">
              <a:solidFill>
                <a:schemeClr val="dk1"/>
              </a:solidFill>
              <a:effectLst/>
              <a:latin typeface="+mn-lt"/>
              <a:ea typeface="+mn-ea"/>
              <a:cs typeface="+mn-cs"/>
            </a:rPr>
            <a:t>　重点施策の一つとしている子育て支援、高齢者・障害者支援にはマンパワーが必要となるため、臨時職員や委託に頼ることになり今後も高い値は予想されます。</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129286</xdr:rowOff>
    </xdr:from>
    <xdr:to>
      <xdr:col>24</xdr:col>
      <xdr:colOff>31750</xdr:colOff>
      <xdr:row>17</xdr:row>
      <xdr:rowOff>147574</xdr:rowOff>
    </xdr:to>
    <xdr:cxnSp macro="">
      <xdr:nvCxnSpPr>
        <xdr:cNvPr id="124" name="直線コネクタ 123"/>
        <xdr:cNvCxnSpPr/>
      </xdr:nvCxnSpPr>
      <xdr:spPr>
        <a:xfrm flipV="1">
          <a:off x="15671800" y="30439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51562</xdr:rowOff>
    </xdr:from>
    <xdr:to>
      <xdr:col>22</xdr:col>
      <xdr:colOff>565150</xdr:colOff>
      <xdr:row>17</xdr:row>
      <xdr:rowOff>147574</xdr:rowOff>
    </xdr:to>
    <xdr:cxnSp macro="">
      <xdr:nvCxnSpPr>
        <xdr:cNvPr id="127" name="直線コネクタ 126"/>
        <xdr:cNvCxnSpPr/>
      </xdr:nvCxnSpPr>
      <xdr:spPr>
        <a:xfrm>
          <a:off x="14782800" y="296621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51562</xdr:rowOff>
    </xdr:from>
    <xdr:to>
      <xdr:col>21</xdr:col>
      <xdr:colOff>361950</xdr:colOff>
      <xdr:row>17</xdr:row>
      <xdr:rowOff>88138</xdr:rowOff>
    </xdr:to>
    <xdr:cxnSp macro="">
      <xdr:nvCxnSpPr>
        <xdr:cNvPr id="130" name="直線コネクタ 129"/>
        <xdr:cNvCxnSpPr/>
      </xdr:nvCxnSpPr>
      <xdr:spPr>
        <a:xfrm flipV="1">
          <a:off x="13893800" y="2966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14986</xdr:rowOff>
    </xdr:from>
    <xdr:to>
      <xdr:col>20</xdr:col>
      <xdr:colOff>158750</xdr:colOff>
      <xdr:row>17</xdr:row>
      <xdr:rowOff>88138</xdr:rowOff>
    </xdr:to>
    <xdr:cxnSp macro="">
      <xdr:nvCxnSpPr>
        <xdr:cNvPr id="133" name="直線コネクタ 132"/>
        <xdr:cNvCxnSpPr/>
      </xdr:nvCxnSpPr>
      <xdr:spPr>
        <a:xfrm>
          <a:off x="13004800" y="2929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78486</xdr:rowOff>
    </xdr:from>
    <xdr:to>
      <xdr:col>24</xdr:col>
      <xdr:colOff>82550</xdr:colOff>
      <xdr:row>18</xdr:row>
      <xdr:rowOff>8636</xdr:rowOff>
    </xdr:to>
    <xdr:sp macro="" textlink="">
      <xdr:nvSpPr>
        <xdr:cNvPr id="143" name="円/楕円 142"/>
        <xdr:cNvSpPr/>
      </xdr:nvSpPr>
      <xdr:spPr>
        <a:xfrm>
          <a:off x="164592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50563</xdr:rowOff>
    </xdr:from>
    <xdr:ext cx="762000" cy="259045"/>
    <xdr:sp macro="" textlink="">
      <xdr:nvSpPr>
        <xdr:cNvPr id="144" name="物件費該当値テキスト"/>
        <xdr:cNvSpPr txBox="1"/>
      </xdr:nvSpPr>
      <xdr:spPr>
        <a:xfrm>
          <a:off x="165989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96774</xdr:rowOff>
    </xdr:from>
    <xdr:to>
      <xdr:col>22</xdr:col>
      <xdr:colOff>615950</xdr:colOff>
      <xdr:row>18</xdr:row>
      <xdr:rowOff>26924</xdr:rowOff>
    </xdr:to>
    <xdr:sp macro="" textlink="">
      <xdr:nvSpPr>
        <xdr:cNvPr id="145" name="円/楕円 144"/>
        <xdr:cNvSpPr/>
      </xdr:nvSpPr>
      <xdr:spPr>
        <a:xfrm>
          <a:off x="15621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11701</xdr:rowOff>
    </xdr:from>
    <xdr:ext cx="736600" cy="259045"/>
    <xdr:sp macro="" textlink="">
      <xdr:nvSpPr>
        <xdr:cNvPr id="146" name="テキスト ボックス 145"/>
        <xdr:cNvSpPr txBox="1"/>
      </xdr:nvSpPr>
      <xdr:spPr>
        <a:xfrm>
          <a:off x="15290800" y="309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762</xdr:rowOff>
    </xdr:from>
    <xdr:to>
      <xdr:col>21</xdr:col>
      <xdr:colOff>412750</xdr:colOff>
      <xdr:row>17</xdr:row>
      <xdr:rowOff>102362</xdr:rowOff>
    </xdr:to>
    <xdr:sp macro="" textlink="">
      <xdr:nvSpPr>
        <xdr:cNvPr id="147" name="円/楕円 146"/>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87139</xdr:rowOff>
    </xdr:from>
    <xdr:ext cx="762000" cy="259045"/>
    <xdr:sp macro="" textlink="">
      <xdr:nvSpPr>
        <xdr:cNvPr id="148" name="テキスト ボックス 147"/>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37338</xdr:rowOff>
    </xdr:from>
    <xdr:to>
      <xdr:col>20</xdr:col>
      <xdr:colOff>209550</xdr:colOff>
      <xdr:row>17</xdr:row>
      <xdr:rowOff>138938</xdr:rowOff>
    </xdr:to>
    <xdr:sp macro="" textlink="">
      <xdr:nvSpPr>
        <xdr:cNvPr id="149" name="円/楕円 148"/>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123715</xdr:rowOff>
    </xdr:from>
    <xdr:ext cx="762000" cy="259045"/>
    <xdr:sp macro="" textlink="">
      <xdr:nvSpPr>
        <xdr:cNvPr id="150" name="テキスト ボックス 149"/>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135636</xdr:rowOff>
    </xdr:from>
    <xdr:to>
      <xdr:col>19</xdr:col>
      <xdr:colOff>6350</xdr:colOff>
      <xdr:row>17</xdr:row>
      <xdr:rowOff>65786</xdr:rowOff>
    </xdr:to>
    <xdr:sp macro="" textlink="">
      <xdr:nvSpPr>
        <xdr:cNvPr id="151" name="円/楕円 150"/>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50563</xdr:rowOff>
    </xdr:from>
    <xdr:ext cx="762000" cy="259045"/>
    <xdr:sp macro="" textlink="">
      <xdr:nvSpPr>
        <xdr:cNvPr id="152" name="テキスト ボックス 151"/>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類似団体平均を</a:t>
          </a:r>
          <a:r>
            <a:rPr lang="en-US" altLang="ja-JP" sz="1100" b="0" i="0">
              <a:solidFill>
                <a:schemeClr val="dk1"/>
              </a:solidFill>
              <a:effectLst/>
              <a:latin typeface="+mn-lt"/>
              <a:ea typeface="+mn-ea"/>
              <a:cs typeface="+mn-cs"/>
            </a:rPr>
            <a:t>2.7</a:t>
          </a:r>
          <a:r>
            <a:rPr lang="ja-JP" altLang="ja-JP" sz="1100" b="0" i="0">
              <a:solidFill>
                <a:schemeClr val="dk1"/>
              </a:solidFill>
              <a:effectLst/>
              <a:latin typeface="+mn-lt"/>
              <a:ea typeface="+mn-ea"/>
              <a:cs typeface="+mn-cs"/>
            </a:rPr>
            <a:t>ポイント上回っていますが、前年比では</a:t>
          </a:r>
          <a:r>
            <a:rPr lang="en-US" altLang="ja-JP" sz="1100" b="0" i="0">
              <a:solidFill>
                <a:schemeClr val="dk1"/>
              </a:solidFill>
              <a:effectLst/>
              <a:latin typeface="+mn-lt"/>
              <a:ea typeface="+mn-ea"/>
              <a:cs typeface="+mn-cs"/>
            </a:rPr>
            <a:t>0.5</a:t>
          </a:r>
          <a:r>
            <a:rPr lang="ja-JP" altLang="ja-JP" sz="1100" b="0" i="0">
              <a:solidFill>
                <a:schemeClr val="dk1"/>
              </a:solidFill>
              <a:effectLst/>
              <a:latin typeface="+mn-lt"/>
              <a:ea typeface="+mn-ea"/>
              <a:cs typeface="+mn-cs"/>
            </a:rPr>
            <a:t>ポイント減少しています。</a:t>
          </a:r>
          <a:endParaRPr lang="ja-JP" altLang="ja-JP" sz="1400">
            <a:effectLst/>
          </a:endParaRPr>
        </a:p>
        <a:p>
          <a:pPr rtl="0"/>
          <a:r>
            <a:rPr lang="ja-JP" altLang="ja-JP" sz="1100" b="0" i="0">
              <a:solidFill>
                <a:schemeClr val="dk1"/>
              </a:solidFill>
              <a:effectLst/>
              <a:latin typeface="+mn-lt"/>
              <a:ea typeface="+mn-ea"/>
              <a:cs typeface="+mn-cs"/>
            </a:rPr>
            <a:t>　村では福祉の充実を重点施策の一つとして、老人医療や子ども医療等の医療費特別給付事業を実施しているため、扶助費額が膨らみ続けています。</a:t>
          </a:r>
          <a:endParaRPr lang="ja-JP" altLang="ja-JP" sz="1400">
            <a:effectLst/>
          </a:endParaRPr>
        </a:p>
        <a:p>
          <a:pPr rtl="0"/>
          <a:r>
            <a:rPr lang="ja-JP" altLang="ja-JP" sz="1100" b="0" i="0">
              <a:solidFill>
                <a:schemeClr val="dk1"/>
              </a:solidFill>
              <a:effectLst/>
              <a:latin typeface="+mn-lt"/>
              <a:ea typeface="+mn-ea"/>
              <a:cs typeface="+mn-cs"/>
            </a:rPr>
            <a:t>　そのため、予防事業の拡充などの対策を進めるとともに、扶助費総額を抑制するための検討を行っています。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59</xdr:row>
      <xdr:rowOff>37193</xdr:rowOff>
    </xdr:to>
    <xdr:cxnSp macro="">
      <xdr:nvCxnSpPr>
        <xdr:cNvPr id="186" name="直線コネクタ 185"/>
        <xdr:cNvCxnSpPr/>
      </xdr:nvCxnSpPr>
      <xdr:spPr>
        <a:xfrm flipV="1">
          <a:off x="3987800" y="100711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110672</xdr:rowOff>
    </xdr:from>
    <xdr:to>
      <xdr:col>5</xdr:col>
      <xdr:colOff>549275</xdr:colOff>
      <xdr:row>59</xdr:row>
      <xdr:rowOff>37193</xdr:rowOff>
    </xdr:to>
    <xdr:cxnSp macro="">
      <xdr:nvCxnSpPr>
        <xdr:cNvPr id="189" name="直線コネクタ 188"/>
        <xdr:cNvCxnSpPr/>
      </xdr:nvCxnSpPr>
      <xdr:spPr>
        <a:xfrm>
          <a:off x="3098800" y="100547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110672</xdr:rowOff>
    </xdr:from>
    <xdr:to>
      <xdr:col>4</xdr:col>
      <xdr:colOff>346075</xdr:colOff>
      <xdr:row>58</xdr:row>
      <xdr:rowOff>110672</xdr:rowOff>
    </xdr:to>
    <xdr:cxnSp macro="">
      <xdr:nvCxnSpPr>
        <xdr:cNvPr id="192" name="直線コネクタ 191"/>
        <xdr:cNvCxnSpPr/>
      </xdr:nvCxnSpPr>
      <xdr:spPr>
        <a:xfrm>
          <a:off x="2209800" y="1005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151493</xdr:rowOff>
    </xdr:from>
    <xdr:to>
      <xdr:col>3</xdr:col>
      <xdr:colOff>142875</xdr:colOff>
      <xdr:row>58</xdr:row>
      <xdr:rowOff>110672</xdr:rowOff>
    </xdr:to>
    <xdr:cxnSp macro="">
      <xdr:nvCxnSpPr>
        <xdr:cNvPr id="195" name="直線コネクタ 194"/>
        <xdr:cNvCxnSpPr/>
      </xdr:nvCxnSpPr>
      <xdr:spPr>
        <a:xfrm>
          <a:off x="1320800" y="99241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5" name="円/楕円 20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0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157843</xdr:rowOff>
    </xdr:from>
    <xdr:to>
      <xdr:col>5</xdr:col>
      <xdr:colOff>600075</xdr:colOff>
      <xdr:row>59</xdr:row>
      <xdr:rowOff>87993</xdr:rowOff>
    </xdr:to>
    <xdr:sp macro="" textlink="">
      <xdr:nvSpPr>
        <xdr:cNvPr id="207" name="円/楕円 206"/>
        <xdr:cNvSpPr/>
      </xdr:nvSpPr>
      <xdr:spPr>
        <a:xfrm>
          <a:off x="3937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72770</xdr:rowOff>
    </xdr:from>
    <xdr:ext cx="736600" cy="259045"/>
    <xdr:sp macro="" textlink="">
      <xdr:nvSpPr>
        <xdr:cNvPr id="208" name="テキスト ボックス 207"/>
        <xdr:cNvSpPr txBox="1"/>
      </xdr:nvSpPr>
      <xdr:spPr>
        <a:xfrm>
          <a:off x="3606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59872</xdr:rowOff>
    </xdr:from>
    <xdr:to>
      <xdr:col>4</xdr:col>
      <xdr:colOff>396875</xdr:colOff>
      <xdr:row>58</xdr:row>
      <xdr:rowOff>161472</xdr:rowOff>
    </xdr:to>
    <xdr:sp macro="" textlink="">
      <xdr:nvSpPr>
        <xdr:cNvPr id="209" name="円/楕円 208"/>
        <xdr:cNvSpPr/>
      </xdr:nvSpPr>
      <xdr:spPr>
        <a:xfrm>
          <a:off x="3048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146249</xdr:rowOff>
    </xdr:from>
    <xdr:ext cx="762000" cy="259045"/>
    <xdr:sp macro="" textlink="">
      <xdr:nvSpPr>
        <xdr:cNvPr id="210" name="テキスト ボックス 209"/>
        <xdr:cNvSpPr txBox="1"/>
      </xdr:nvSpPr>
      <xdr:spPr>
        <a:xfrm>
          <a:off x="2717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59872</xdr:rowOff>
    </xdr:from>
    <xdr:to>
      <xdr:col>3</xdr:col>
      <xdr:colOff>193675</xdr:colOff>
      <xdr:row>58</xdr:row>
      <xdr:rowOff>161472</xdr:rowOff>
    </xdr:to>
    <xdr:sp macro="" textlink="">
      <xdr:nvSpPr>
        <xdr:cNvPr id="211" name="円/楕円 210"/>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146249</xdr:rowOff>
    </xdr:from>
    <xdr:ext cx="762000" cy="259045"/>
    <xdr:sp macro="" textlink="">
      <xdr:nvSpPr>
        <xdr:cNvPr id="212" name="テキスト ボックス 211"/>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100693</xdr:rowOff>
    </xdr:from>
    <xdr:to>
      <xdr:col>1</xdr:col>
      <xdr:colOff>676275</xdr:colOff>
      <xdr:row>58</xdr:row>
      <xdr:rowOff>30843</xdr:rowOff>
    </xdr:to>
    <xdr:sp macro="" textlink="">
      <xdr:nvSpPr>
        <xdr:cNvPr id="213" name="円/楕円 212"/>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15620</xdr:rowOff>
    </xdr:from>
    <xdr:ext cx="762000" cy="259045"/>
    <xdr:sp macro="" textlink="">
      <xdr:nvSpPr>
        <xdr:cNvPr id="214" name="テキスト ボックス 213"/>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類似団体平均値を</a:t>
          </a:r>
          <a:r>
            <a:rPr lang="en-US" altLang="ja-JP" sz="1100" b="0" i="0">
              <a:solidFill>
                <a:schemeClr val="dk1"/>
              </a:solidFill>
              <a:effectLst/>
              <a:latin typeface="+mn-lt"/>
              <a:ea typeface="+mn-ea"/>
              <a:cs typeface="+mn-cs"/>
            </a:rPr>
            <a:t>4.2</a:t>
          </a:r>
          <a:r>
            <a:rPr lang="ja-JP" altLang="ja-JP" sz="1100" b="0" i="0">
              <a:solidFill>
                <a:schemeClr val="dk1"/>
              </a:solidFill>
              <a:effectLst/>
              <a:latin typeface="+mn-lt"/>
              <a:ea typeface="+mn-ea"/>
              <a:cs typeface="+mn-cs"/>
            </a:rPr>
            <a:t>ポイント、長野県平均を</a:t>
          </a:r>
          <a:r>
            <a:rPr lang="en-US" altLang="ja-JP" sz="1100" b="0" i="0">
              <a:solidFill>
                <a:schemeClr val="dk1"/>
              </a:solidFill>
              <a:effectLst/>
              <a:latin typeface="+mn-lt"/>
              <a:ea typeface="+mn-ea"/>
              <a:cs typeface="+mn-cs"/>
            </a:rPr>
            <a:t>5.3</a:t>
          </a:r>
          <a:r>
            <a:rPr lang="ja-JP" altLang="ja-JP" sz="1100" b="0" i="0">
              <a:solidFill>
                <a:schemeClr val="dk1"/>
              </a:solidFill>
              <a:effectLst/>
              <a:latin typeface="+mn-lt"/>
              <a:ea typeface="+mn-ea"/>
              <a:cs typeface="+mn-cs"/>
            </a:rPr>
            <a:t>ポイント、全国平均値</a:t>
          </a:r>
          <a:r>
            <a:rPr lang="en-US" altLang="ja-JP" sz="1100" b="0" i="0">
              <a:solidFill>
                <a:schemeClr val="dk1"/>
              </a:solidFill>
              <a:effectLst/>
              <a:latin typeface="+mn-lt"/>
              <a:ea typeface="+mn-ea"/>
              <a:cs typeface="+mn-cs"/>
            </a:rPr>
            <a:t>5.9</a:t>
          </a:r>
          <a:r>
            <a:rPr lang="ja-JP" altLang="ja-JP" sz="1100" b="0" i="0">
              <a:solidFill>
                <a:schemeClr val="dk1"/>
              </a:solidFill>
              <a:effectLst/>
              <a:latin typeface="+mn-lt"/>
              <a:ea typeface="+mn-ea"/>
              <a:cs typeface="+mn-cs"/>
            </a:rPr>
            <a:t>ポイント下回っています。</a:t>
          </a:r>
          <a:endParaRPr lang="ja-JP" altLang="ja-JP">
            <a:effectLst/>
          </a:endParaRPr>
        </a:p>
        <a:p>
          <a:r>
            <a:rPr lang="ja-JP" altLang="ja-JP" sz="1100" b="0" i="0">
              <a:solidFill>
                <a:schemeClr val="dk1"/>
              </a:solidFill>
              <a:effectLst/>
              <a:latin typeface="+mn-lt"/>
              <a:ea typeface="+mn-ea"/>
              <a:cs typeface="+mn-cs"/>
            </a:rPr>
            <a:t>　前年比で</a:t>
          </a:r>
          <a:r>
            <a:rPr lang="en-US" altLang="ja-JP" sz="1100" b="0" i="0">
              <a:solidFill>
                <a:schemeClr val="dk1"/>
              </a:solidFill>
              <a:effectLst/>
              <a:latin typeface="+mn-lt"/>
              <a:ea typeface="+mn-ea"/>
              <a:cs typeface="+mn-cs"/>
            </a:rPr>
            <a:t>0.3</a:t>
          </a:r>
          <a:r>
            <a:rPr lang="ja-JP" altLang="ja-JP" sz="1100" b="0" i="0">
              <a:solidFill>
                <a:schemeClr val="dk1"/>
              </a:solidFill>
              <a:effectLst/>
              <a:latin typeface="+mn-lt"/>
              <a:ea typeface="+mn-ea"/>
              <a:cs typeface="+mn-cs"/>
            </a:rPr>
            <a:t>ポイント減少していますが、国保事業特別会計、</a:t>
          </a:r>
          <a:r>
            <a:rPr lang="ja-JP" altLang="ja-JP" sz="1100">
              <a:solidFill>
                <a:schemeClr val="dk1"/>
              </a:solidFill>
              <a:effectLst/>
              <a:latin typeface="+mn-lt"/>
              <a:ea typeface="+mn-ea"/>
              <a:cs typeface="+mn-cs"/>
            </a:rPr>
            <a:t>介護保険事業会計、後期高齢者医療事業会計への繰出金は増加傾向にあるため、今後も上昇する可能性があります。</a:t>
          </a:r>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58420</xdr:rowOff>
    </xdr:from>
    <xdr:to>
      <xdr:col>24</xdr:col>
      <xdr:colOff>31750</xdr:colOff>
      <xdr:row>56</xdr:row>
      <xdr:rowOff>81280</xdr:rowOff>
    </xdr:to>
    <xdr:cxnSp macro="">
      <xdr:nvCxnSpPr>
        <xdr:cNvPr id="246" name="直線コネクタ 245"/>
        <xdr:cNvCxnSpPr/>
      </xdr:nvCxnSpPr>
      <xdr:spPr>
        <a:xfrm flipV="1">
          <a:off x="15671800" y="9659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81280</xdr:rowOff>
    </xdr:to>
    <xdr:cxnSp macro="">
      <xdr:nvCxnSpPr>
        <xdr:cNvPr id="249" name="直線コネクタ 248"/>
        <xdr:cNvCxnSpPr/>
      </xdr:nvCxnSpPr>
      <xdr:spPr>
        <a:xfrm>
          <a:off x="14782800" y="9598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55</xdr:row>
      <xdr:rowOff>168910</xdr:rowOff>
    </xdr:to>
    <xdr:cxnSp macro="">
      <xdr:nvCxnSpPr>
        <xdr:cNvPr id="252" name="直線コネクタ 251"/>
        <xdr:cNvCxnSpPr/>
      </xdr:nvCxnSpPr>
      <xdr:spPr>
        <a:xfrm>
          <a:off x="13893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55</xdr:row>
      <xdr:rowOff>153670</xdr:rowOff>
    </xdr:to>
    <xdr:cxnSp macro="">
      <xdr:nvCxnSpPr>
        <xdr:cNvPr id="255" name="直線コネクタ 254"/>
        <xdr:cNvCxnSpPr/>
      </xdr:nvCxnSpPr>
      <xdr:spPr>
        <a:xfrm>
          <a:off x="13004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65" name="円/楕円 264"/>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24147</xdr:rowOff>
    </xdr:from>
    <xdr:ext cx="762000" cy="259045"/>
    <xdr:sp macro="" textlink="">
      <xdr:nvSpPr>
        <xdr:cNvPr id="266"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67" name="円/楕円 266"/>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68" name="テキスト ボックス 267"/>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69" name="円/楕円 268"/>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0" name="テキスト ボックス 269"/>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1" name="円/楕円 270"/>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2" name="テキスト ボックス 271"/>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3" name="円/楕円 272"/>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4" name="テキスト ボックス 273"/>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平成</a:t>
          </a:r>
          <a:r>
            <a:rPr lang="en-US" altLang="ja-JP" sz="1100" b="0" i="0">
              <a:solidFill>
                <a:schemeClr val="dk1"/>
              </a:solidFill>
              <a:effectLst/>
              <a:latin typeface="+mn-lt"/>
              <a:ea typeface="+mn-ea"/>
              <a:cs typeface="+mn-cs"/>
            </a:rPr>
            <a:t>19</a:t>
          </a:r>
          <a:r>
            <a:rPr lang="ja-JP" altLang="ja-JP" sz="1100" b="0" i="0">
              <a:solidFill>
                <a:schemeClr val="dk1"/>
              </a:solidFill>
              <a:effectLst/>
              <a:latin typeface="+mn-lt"/>
              <a:ea typeface="+mn-ea"/>
              <a:cs typeface="+mn-cs"/>
            </a:rPr>
            <a:t>年度に下水道事業が特別会計から法適用の企業会計に移行し、繰出金（その他）から負担金・補助金（補助費等）に変更となったことから大きく増加しましたが、　　その後は、下水道事業会計の効率化を図り負担金・補助金を減らしてきており、類似団体平均値を</a:t>
          </a:r>
          <a:r>
            <a:rPr lang="en-US" altLang="ja-JP" sz="1100" b="0" i="0">
              <a:solidFill>
                <a:schemeClr val="dk1"/>
              </a:solidFill>
              <a:effectLst/>
              <a:latin typeface="+mn-lt"/>
              <a:ea typeface="+mn-ea"/>
              <a:cs typeface="+mn-cs"/>
            </a:rPr>
            <a:t>1.3</a:t>
          </a:r>
          <a:r>
            <a:rPr lang="ja-JP" altLang="ja-JP" sz="1100" b="0" i="0">
              <a:solidFill>
                <a:schemeClr val="dk1"/>
              </a:solidFill>
              <a:effectLst/>
              <a:latin typeface="+mn-lt"/>
              <a:ea typeface="+mn-ea"/>
              <a:cs typeface="+mn-cs"/>
            </a:rPr>
            <a:t>ポイント下回っています。</a:t>
          </a:r>
          <a:endParaRPr lang="ja-JP" altLang="ja-JP" sz="1400">
            <a:effectLst/>
          </a:endParaRPr>
        </a:p>
        <a:p>
          <a:pPr rtl="0"/>
          <a:r>
            <a:rPr lang="ja-JP" altLang="ja-JP" sz="1100" b="0" i="0">
              <a:solidFill>
                <a:schemeClr val="dk1"/>
              </a:solidFill>
              <a:effectLst/>
              <a:latin typeface="+mn-lt"/>
              <a:ea typeface="+mn-ea"/>
              <a:cs typeface="+mn-cs"/>
            </a:rPr>
            <a:t>　今後も必要性を精査し、適正な執行に努めます。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169454</xdr:rowOff>
    </xdr:from>
    <xdr:to>
      <xdr:col>24</xdr:col>
      <xdr:colOff>31750</xdr:colOff>
      <xdr:row>37</xdr:row>
      <xdr:rowOff>37193</xdr:rowOff>
    </xdr:to>
    <xdr:cxnSp macro="">
      <xdr:nvCxnSpPr>
        <xdr:cNvPr id="308" name="直線コネクタ 307"/>
        <xdr:cNvCxnSpPr/>
      </xdr:nvCxnSpPr>
      <xdr:spPr>
        <a:xfrm>
          <a:off x="15671800" y="634165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117203</xdr:rowOff>
    </xdr:from>
    <xdr:to>
      <xdr:col>22</xdr:col>
      <xdr:colOff>565150</xdr:colOff>
      <xdr:row>36</xdr:row>
      <xdr:rowOff>169454</xdr:rowOff>
    </xdr:to>
    <xdr:cxnSp macro="">
      <xdr:nvCxnSpPr>
        <xdr:cNvPr id="311" name="直線コネクタ 310"/>
        <xdr:cNvCxnSpPr/>
      </xdr:nvCxnSpPr>
      <xdr:spPr>
        <a:xfrm>
          <a:off x="14782800" y="62894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117203</xdr:rowOff>
    </xdr:from>
    <xdr:to>
      <xdr:col>21</xdr:col>
      <xdr:colOff>361950</xdr:colOff>
      <xdr:row>36</xdr:row>
      <xdr:rowOff>130266</xdr:rowOff>
    </xdr:to>
    <xdr:cxnSp macro="">
      <xdr:nvCxnSpPr>
        <xdr:cNvPr id="314" name="直線コネクタ 313"/>
        <xdr:cNvCxnSpPr/>
      </xdr:nvCxnSpPr>
      <xdr:spPr>
        <a:xfrm flipV="1">
          <a:off x="13893800" y="62894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130266</xdr:rowOff>
    </xdr:from>
    <xdr:to>
      <xdr:col>20</xdr:col>
      <xdr:colOff>158750</xdr:colOff>
      <xdr:row>37</xdr:row>
      <xdr:rowOff>17599</xdr:rowOff>
    </xdr:to>
    <xdr:cxnSp macro="">
      <xdr:nvCxnSpPr>
        <xdr:cNvPr id="317" name="直線コネクタ 316"/>
        <xdr:cNvCxnSpPr/>
      </xdr:nvCxnSpPr>
      <xdr:spPr>
        <a:xfrm flipV="1">
          <a:off x="13004800" y="63024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157843</xdr:rowOff>
    </xdr:from>
    <xdr:to>
      <xdr:col>24</xdr:col>
      <xdr:colOff>82550</xdr:colOff>
      <xdr:row>37</xdr:row>
      <xdr:rowOff>87993</xdr:rowOff>
    </xdr:to>
    <xdr:sp macro="" textlink="">
      <xdr:nvSpPr>
        <xdr:cNvPr id="327" name="円/楕円 326"/>
        <xdr:cNvSpPr/>
      </xdr:nvSpPr>
      <xdr:spPr>
        <a:xfrm>
          <a:off x="16459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2920</xdr:rowOff>
    </xdr:from>
    <xdr:ext cx="762000" cy="259045"/>
    <xdr:sp macro="" textlink="">
      <xdr:nvSpPr>
        <xdr:cNvPr id="328" name="補助費等該当値テキスト"/>
        <xdr:cNvSpPr txBox="1"/>
      </xdr:nvSpPr>
      <xdr:spPr>
        <a:xfrm>
          <a:off x="165989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118654</xdr:rowOff>
    </xdr:from>
    <xdr:to>
      <xdr:col>22</xdr:col>
      <xdr:colOff>615950</xdr:colOff>
      <xdr:row>37</xdr:row>
      <xdr:rowOff>48804</xdr:rowOff>
    </xdr:to>
    <xdr:sp macro="" textlink="">
      <xdr:nvSpPr>
        <xdr:cNvPr id="329" name="円/楕円 328"/>
        <xdr:cNvSpPr/>
      </xdr:nvSpPr>
      <xdr:spPr>
        <a:xfrm>
          <a:off x="15621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58981</xdr:rowOff>
    </xdr:from>
    <xdr:ext cx="736600" cy="259045"/>
    <xdr:sp macro="" textlink="">
      <xdr:nvSpPr>
        <xdr:cNvPr id="330" name="テキスト ボックス 329"/>
        <xdr:cNvSpPr txBox="1"/>
      </xdr:nvSpPr>
      <xdr:spPr>
        <a:xfrm>
          <a:off x="15290800" y="6059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66403</xdr:rowOff>
    </xdr:from>
    <xdr:to>
      <xdr:col>21</xdr:col>
      <xdr:colOff>412750</xdr:colOff>
      <xdr:row>36</xdr:row>
      <xdr:rowOff>168003</xdr:rowOff>
    </xdr:to>
    <xdr:sp macro="" textlink="">
      <xdr:nvSpPr>
        <xdr:cNvPr id="331" name="円/楕円 330"/>
        <xdr:cNvSpPr/>
      </xdr:nvSpPr>
      <xdr:spPr>
        <a:xfrm>
          <a:off x="14732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6730</xdr:rowOff>
    </xdr:from>
    <xdr:ext cx="762000" cy="259045"/>
    <xdr:sp macro="" textlink="">
      <xdr:nvSpPr>
        <xdr:cNvPr id="332" name="テキスト ボックス 331"/>
        <xdr:cNvSpPr txBox="1"/>
      </xdr:nvSpPr>
      <xdr:spPr>
        <a:xfrm>
          <a:off x="14401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79466</xdr:rowOff>
    </xdr:from>
    <xdr:to>
      <xdr:col>20</xdr:col>
      <xdr:colOff>209550</xdr:colOff>
      <xdr:row>37</xdr:row>
      <xdr:rowOff>9616</xdr:rowOff>
    </xdr:to>
    <xdr:sp macro="" textlink="">
      <xdr:nvSpPr>
        <xdr:cNvPr id="333" name="円/楕円 332"/>
        <xdr:cNvSpPr/>
      </xdr:nvSpPr>
      <xdr:spPr>
        <a:xfrm>
          <a:off x="13843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19793</xdr:rowOff>
    </xdr:from>
    <xdr:ext cx="762000" cy="259045"/>
    <xdr:sp macro="" textlink="">
      <xdr:nvSpPr>
        <xdr:cNvPr id="334" name="テキスト ボックス 333"/>
        <xdr:cNvSpPr txBox="1"/>
      </xdr:nvSpPr>
      <xdr:spPr>
        <a:xfrm>
          <a:off x="13512800" y="60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138249</xdr:rowOff>
    </xdr:from>
    <xdr:to>
      <xdr:col>19</xdr:col>
      <xdr:colOff>6350</xdr:colOff>
      <xdr:row>37</xdr:row>
      <xdr:rowOff>68399</xdr:rowOff>
    </xdr:to>
    <xdr:sp macro="" textlink="">
      <xdr:nvSpPr>
        <xdr:cNvPr id="335" name="円/楕円 334"/>
        <xdr:cNvSpPr/>
      </xdr:nvSpPr>
      <xdr:spPr>
        <a:xfrm>
          <a:off x="12954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78576</xdr:rowOff>
    </xdr:from>
    <xdr:ext cx="762000" cy="259045"/>
    <xdr:sp macro="" textlink="">
      <xdr:nvSpPr>
        <xdr:cNvPr id="336" name="テキスト ボックス 335"/>
        <xdr:cNvSpPr txBox="1"/>
      </xdr:nvSpPr>
      <xdr:spPr>
        <a:xfrm>
          <a:off x="12623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類似団体平均より</a:t>
          </a:r>
          <a:r>
            <a:rPr lang="en-US" altLang="ja-JP" sz="1100" b="0" i="0">
              <a:solidFill>
                <a:schemeClr val="dk1"/>
              </a:solidFill>
              <a:effectLst/>
              <a:latin typeface="+mn-lt"/>
              <a:ea typeface="+mn-ea"/>
              <a:cs typeface="+mn-cs"/>
            </a:rPr>
            <a:t>8.5</a:t>
          </a:r>
          <a:r>
            <a:rPr lang="ja-JP" altLang="ja-JP" sz="1100" b="0" i="0">
              <a:solidFill>
                <a:schemeClr val="dk1"/>
              </a:solidFill>
              <a:effectLst/>
              <a:latin typeface="+mn-lt"/>
              <a:ea typeface="+mn-ea"/>
              <a:cs typeface="+mn-cs"/>
            </a:rPr>
            <a:t>ポイント低くなっています。</a:t>
          </a:r>
          <a:endParaRPr lang="ja-JP" altLang="ja-JP" sz="1400">
            <a:effectLst/>
          </a:endParaRPr>
        </a:p>
        <a:p>
          <a:r>
            <a:rPr lang="ja-JP" altLang="ja-JP" sz="1100" b="0" i="0">
              <a:solidFill>
                <a:schemeClr val="dk1"/>
              </a:solidFill>
              <a:effectLst/>
              <a:latin typeface="+mn-lt"/>
              <a:ea typeface="+mn-ea"/>
              <a:cs typeface="+mn-cs"/>
            </a:rPr>
            <a:t>　今後、建設事業に対する起債額が僅かづつ増えていくと思われますが、借入額と償還額のバランスを考慮しながら起債の平準化を図り、将来への負担を抑制していくよう努めます。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75</xdr:row>
      <xdr:rowOff>165863</xdr:rowOff>
    </xdr:to>
    <xdr:cxnSp macro="">
      <xdr:nvCxnSpPr>
        <xdr:cNvPr id="366" name="直線コネクタ 365"/>
        <xdr:cNvCxnSpPr/>
      </xdr:nvCxnSpPr>
      <xdr:spPr>
        <a:xfrm>
          <a:off x="3987800" y="130200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161289</xdr:rowOff>
    </xdr:from>
    <xdr:to>
      <xdr:col>5</xdr:col>
      <xdr:colOff>549275</xdr:colOff>
      <xdr:row>76</xdr:row>
      <xdr:rowOff>44704</xdr:rowOff>
    </xdr:to>
    <xdr:cxnSp macro="">
      <xdr:nvCxnSpPr>
        <xdr:cNvPr id="369" name="直線コネクタ 368"/>
        <xdr:cNvCxnSpPr/>
      </xdr:nvCxnSpPr>
      <xdr:spPr>
        <a:xfrm flipV="1">
          <a:off x="3098800" y="130200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30987</xdr:rowOff>
    </xdr:from>
    <xdr:to>
      <xdr:col>4</xdr:col>
      <xdr:colOff>346075</xdr:colOff>
      <xdr:row>76</xdr:row>
      <xdr:rowOff>44704</xdr:rowOff>
    </xdr:to>
    <xdr:cxnSp macro="">
      <xdr:nvCxnSpPr>
        <xdr:cNvPr id="372" name="直線コネクタ 371"/>
        <xdr:cNvCxnSpPr/>
      </xdr:nvCxnSpPr>
      <xdr:spPr>
        <a:xfrm>
          <a:off x="2209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165863</xdr:rowOff>
    </xdr:from>
    <xdr:to>
      <xdr:col>3</xdr:col>
      <xdr:colOff>142875</xdr:colOff>
      <xdr:row>76</xdr:row>
      <xdr:rowOff>30987</xdr:rowOff>
    </xdr:to>
    <xdr:cxnSp macro="">
      <xdr:nvCxnSpPr>
        <xdr:cNvPr id="375" name="直線コネクタ 374"/>
        <xdr:cNvCxnSpPr/>
      </xdr:nvCxnSpPr>
      <xdr:spPr>
        <a:xfrm>
          <a:off x="1320800" y="130246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115062</xdr:rowOff>
    </xdr:from>
    <xdr:to>
      <xdr:col>7</xdr:col>
      <xdr:colOff>66675</xdr:colOff>
      <xdr:row>76</xdr:row>
      <xdr:rowOff>45213</xdr:rowOff>
    </xdr:to>
    <xdr:sp macro="" textlink="">
      <xdr:nvSpPr>
        <xdr:cNvPr id="385" name="円/楕円 384"/>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131589</xdr:rowOff>
    </xdr:from>
    <xdr:ext cx="762000" cy="259045"/>
    <xdr:sp macro="" textlink="">
      <xdr:nvSpPr>
        <xdr:cNvPr id="386" name="公債費該当値テキスト"/>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110490</xdr:rowOff>
    </xdr:from>
    <xdr:to>
      <xdr:col>5</xdr:col>
      <xdr:colOff>600075</xdr:colOff>
      <xdr:row>76</xdr:row>
      <xdr:rowOff>40639</xdr:rowOff>
    </xdr:to>
    <xdr:sp macro="" textlink="">
      <xdr:nvSpPr>
        <xdr:cNvPr id="387" name="円/楕円 386"/>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50817</xdr:rowOff>
    </xdr:from>
    <xdr:ext cx="736600" cy="259045"/>
    <xdr:sp macro="" textlink="">
      <xdr:nvSpPr>
        <xdr:cNvPr id="388" name="テキスト ボックス 387"/>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165354</xdr:rowOff>
    </xdr:from>
    <xdr:to>
      <xdr:col>4</xdr:col>
      <xdr:colOff>396875</xdr:colOff>
      <xdr:row>76</xdr:row>
      <xdr:rowOff>95504</xdr:rowOff>
    </xdr:to>
    <xdr:sp macro="" textlink="">
      <xdr:nvSpPr>
        <xdr:cNvPr id="389" name="円/楕円 388"/>
        <xdr:cNvSpPr/>
      </xdr:nvSpPr>
      <xdr:spPr>
        <a:xfrm>
          <a:off x="3048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105681</xdr:rowOff>
    </xdr:from>
    <xdr:ext cx="762000" cy="259045"/>
    <xdr:sp macro="" textlink="">
      <xdr:nvSpPr>
        <xdr:cNvPr id="390" name="テキスト ボックス 389"/>
        <xdr:cNvSpPr txBox="1"/>
      </xdr:nvSpPr>
      <xdr:spPr>
        <a:xfrm>
          <a:off x="2717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151637</xdr:rowOff>
    </xdr:from>
    <xdr:to>
      <xdr:col>3</xdr:col>
      <xdr:colOff>193675</xdr:colOff>
      <xdr:row>76</xdr:row>
      <xdr:rowOff>81787</xdr:rowOff>
    </xdr:to>
    <xdr:sp macro="" textlink="">
      <xdr:nvSpPr>
        <xdr:cNvPr id="391" name="円/楕円 390"/>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91965</xdr:rowOff>
    </xdr:from>
    <xdr:ext cx="762000" cy="259045"/>
    <xdr:sp macro="" textlink="">
      <xdr:nvSpPr>
        <xdr:cNvPr id="392" name="テキスト ボックス 391"/>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115062</xdr:rowOff>
    </xdr:from>
    <xdr:to>
      <xdr:col>1</xdr:col>
      <xdr:colOff>676275</xdr:colOff>
      <xdr:row>76</xdr:row>
      <xdr:rowOff>45213</xdr:rowOff>
    </xdr:to>
    <xdr:sp macro="" textlink="">
      <xdr:nvSpPr>
        <xdr:cNvPr id="393" name="円/楕円 392"/>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55389</xdr:rowOff>
    </xdr:from>
    <xdr:ext cx="762000" cy="259045"/>
    <xdr:sp macro="" textlink="">
      <xdr:nvSpPr>
        <xdr:cNvPr id="394" name="テキスト ボックス 393"/>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前年比で</a:t>
          </a:r>
          <a:r>
            <a:rPr lang="en-US" altLang="ja-JP" sz="1100" b="0" i="0">
              <a:solidFill>
                <a:schemeClr val="dk1"/>
              </a:solidFill>
              <a:effectLst/>
              <a:latin typeface="+mn-lt"/>
              <a:ea typeface="+mn-ea"/>
              <a:cs typeface="+mn-cs"/>
            </a:rPr>
            <a:t>1.8</a:t>
          </a:r>
          <a:r>
            <a:rPr lang="ja-JP" altLang="ja-JP" sz="1100" b="0" i="0">
              <a:solidFill>
                <a:schemeClr val="dk1"/>
              </a:solidFill>
              <a:effectLst/>
              <a:latin typeface="+mn-lt"/>
              <a:ea typeface="+mn-ea"/>
              <a:cs typeface="+mn-cs"/>
            </a:rPr>
            <a:t>ポイント減少し類似団体平均に近づきましたが、</a:t>
          </a:r>
          <a:r>
            <a:rPr lang="en-US" altLang="ja-JP" sz="1100" b="0" i="0">
              <a:solidFill>
                <a:schemeClr val="dk1"/>
              </a:solidFill>
              <a:effectLst/>
              <a:latin typeface="+mn-lt"/>
              <a:ea typeface="+mn-ea"/>
              <a:cs typeface="+mn-cs"/>
            </a:rPr>
            <a:t>3.5</a:t>
          </a:r>
          <a:r>
            <a:rPr lang="ja-JP" altLang="ja-JP" sz="1100" b="0" i="0">
              <a:solidFill>
                <a:schemeClr val="dk1"/>
              </a:solidFill>
              <a:effectLst/>
              <a:latin typeface="+mn-lt"/>
              <a:ea typeface="+mn-ea"/>
              <a:cs typeface="+mn-cs"/>
            </a:rPr>
            <a:t>ポイント上回って</a:t>
          </a:r>
          <a:r>
            <a:rPr lang="ja-JP" altLang="en-US" sz="1100" b="0" i="0">
              <a:solidFill>
                <a:schemeClr val="dk1"/>
              </a:solidFill>
              <a:effectLst/>
              <a:latin typeface="+mn-lt"/>
              <a:ea typeface="+mn-ea"/>
              <a:cs typeface="+mn-cs"/>
            </a:rPr>
            <a:t>おり、</a:t>
          </a:r>
          <a:r>
            <a:rPr lang="ja-JP" altLang="ja-JP" sz="1100" b="0" i="0">
              <a:solidFill>
                <a:schemeClr val="dk1"/>
              </a:solidFill>
              <a:effectLst/>
              <a:latin typeface="+mn-lt"/>
              <a:ea typeface="+mn-ea"/>
              <a:cs typeface="+mn-cs"/>
            </a:rPr>
            <a:t>扶助費、物件費が類似団体の平均を上回っており増加傾向にあります。</a:t>
          </a:r>
          <a:endParaRPr lang="ja-JP" altLang="ja-JP">
            <a:effectLst/>
          </a:endParaRPr>
        </a:p>
        <a:p>
          <a:pPr rtl="0"/>
          <a:r>
            <a:rPr lang="ja-JP" altLang="ja-JP" sz="1100" b="0" i="0">
              <a:solidFill>
                <a:schemeClr val="dk1"/>
              </a:solidFill>
              <a:effectLst/>
              <a:latin typeface="+mn-lt"/>
              <a:ea typeface="+mn-ea"/>
              <a:cs typeface="+mn-cs"/>
            </a:rPr>
            <a:t>　今後も経常的経費の抑制に努め、財政の硬直化を招かないように努めます。　</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153670</xdr:rowOff>
    </xdr:from>
    <xdr:to>
      <xdr:col>24</xdr:col>
      <xdr:colOff>31750</xdr:colOff>
      <xdr:row>77</xdr:row>
      <xdr:rowOff>50800</xdr:rowOff>
    </xdr:to>
    <xdr:cxnSp macro="">
      <xdr:nvCxnSpPr>
        <xdr:cNvPr id="427" name="直線コネクタ 426"/>
        <xdr:cNvCxnSpPr/>
      </xdr:nvCxnSpPr>
      <xdr:spPr>
        <a:xfrm flipV="1">
          <a:off x="15671800" y="131838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24130</xdr:rowOff>
    </xdr:from>
    <xdr:to>
      <xdr:col>22</xdr:col>
      <xdr:colOff>565150</xdr:colOff>
      <xdr:row>77</xdr:row>
      <xdr:rowOff>50800</xdr:rowOff>
    </xdr:to>
    <xdr:cxnSp macro="">
      <xdr:nvCxnSpPr>
        <xdr:cNvPr id="430" name="直線コネクタ 429"/>
        <xdr:cNvCxnSpPr/>
      </xdr:nvCxnSpPr>
      <xdr:spPr>
        <a:xfrm>
          <a:off x="14782800" y="1305433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24130</xdr:rowOff>
    </xdr:from>
    <xdr:to>
      <xdr:col>21</xdr:col>
      <xdr:colOff>361950</xdr:colOff>
      <xdr:row>76</xdr:row>
      <xdr:rowOff>111761</xdr:rowOff>
    </xdr:to>
    <xdr:cxnSp macro="">
      <xdr:nvCxnSpPr>
        <xdr:cNvPr id="433" name="直線コネクタ 432"/>
        <xdr:cNvCxnSpPr/>
      </xdr:nvCxnSpPr>
      <xdr:spPr>
        <a:xfrm flipV="1">
          <a:off x="13893800" y="130543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16511</xdr:rowOff>
    </xdr:from>
    <xdr:to>
      <xdr:col>20</xdr:col>
      <xdr:colOff>158750</xdr:colOff>
      <xdr:row>76</xdr:row>
      <xdr:rowOff>111761</xdr:rowOff>
    </xdr:to>
    <xdr:cxnSp macro="">
      <xdr:nvCxnSpPr>
        <xdr:cNvPr id="436" name="直線コネクタ 435"/>
        <xdr:cNvCxnSpPr/>
      </xdr:nvCxnSpPr>
      <xdr:spPr>
        <a:xfrm>
          <a:off x="13004800" y="130467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102870</xdr:rowOff>
    </xdr:from>
    <xdr:to>
      <xdr:col>24</xdr:col>
      <xdr:colOff>82550</xdr:colOff>
      <xdr:row>77</xdr:row>
      <xdr:rowOff>33020</xdr:rowOff>
    </xdr:to>
    <xdr:sp macro="" textlink="">
      <xdr:nvSpPr>
        <xdr:cNvPr id="446" name="円/楕円 445"/>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74947</xdr:rowOff>
    </xdr:from>
    <xdr:ext cx="762000" cy="259045"/>
    <xdr:sp macro="" textlink="">
      <xdr:nvSpPr>
        <xdr:cNvPr id="447" name="公債費以外該当値テキスト"/>
        <xdr:cNvSpPr txBox="1"/>
      </xdr:nvSpPr>
      <xdr:spPr>
        <a:xfrm>
          <a:off x="16598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0</xdr:rowOff>
    </xdr:from>
    <xdr:to>
      <xdr:col>22</xdr:col>
      <xdr:colOff>615950</xdr:colOff>
      <xdr:row>77</xdr:row>
      <xdr:rowOff>101600</xdr:rowOff>
    </xdr:to>
    <xdr:sp macro="" textlink="">
      <xdr:nvSpPr>
        <xdr:cNvPr id="448" name="円/楕円 447"/>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86377</xdr:rowOff>
    </xdr:from>
    <xdr:ext cx="736600" cy="259045"/>
    <xdr:sp macro="" textlink="">
      <xdr:nvSpPr>
        <xdr:cNvPr id="449" name="テキスト ボックス 448"/>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144780</xdr:rowOff>
    </xdr:from>
    <xdr:to>
      <xdr:col>21</xdr:col>
      <xdr:colOff>412750</xdr:colOff>
      <xdr:row>76</xdr:row>
      <xdr:rowOff>74930</xdr:rowOff>
    </xdr:to>
    <xdr:sp macro="" textlink="">
      <xdr:nvSpPr>
        <xdr:cNvPr id="450" name="円/楕円 449"/>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59707</xdr:rowOff>
    </xdr:from>
    <xdr:ext cx="762000" cy="259045"/>
    <xdr:sp macro="" textlink="">
      <xdr:nvSpPr>
        <xdr:cNvPr id="451" name="テキスト ボックス 450"/>
        <xdr:cNvSpPr txBox="1"/>
      </xdr:nvSpPr>
      <xdr:spPr>
        <a:xfrm>
          <a:off x="14401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52" name="円/楕円 451"/>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53" name="テキスト ボックス 452"/>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137160</xdr:rowOff>
    </xdr:from>
    <xdr:to>
      <xdr:col>19</xdr:col>
      <xdr:colOff>6350</xdr:colOff>
      <xdr:row>76</xdr:row>
      <xdr:rowOff>67311</xdr:rowOff>
    </xdr:to>
    <xdr:sp macro="" textlink="">
      <xdr:nvSpPr>
        <xdr:cNvPr id="454" name="円/楕円 453"/>
        <xdr:cNvSpPr/>
      </xdr:nvSpPr>
      <xdr:spPr>
        <a:xfrm>
          <a:off x="12954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52088</xdr:rowOff>
    </xdr:from>
    <xdr:ext cx="762000" cy="259045"/>
    <xdr:sp macro="" textlink="">
      <xdr:nvSpPr>
        <xdr:cNvPr id="455" name="テキスト ボックス 454"/>
        <xdr:cNvSpPr txBox="1"/>
      </xdr:nvSpPr>
      <xdr:spPr>
        <a:xfrm>
          <a:off x="12623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104885</xdr:rowOff>
    </xdr:from>
    <xdr:to>
      <xdr:col>4</xdr:col>
      <xdr:colOff>1117600</xdr:colOff>
      <xdr:row>18</xdr:row>
      <xdr:rowOff>117384</xdr:rowOff>
    </xdr:to>
    <xdr:cxnSp macro="">
      <xdr:nvCxnSpPr>
        <xdr:cNvPr id="46" name="直線コネクタ 45"/>
        <xdr:cNvCxnSpPr/>
      </xdr:nvCxnSpPr>
      <xdr:spPr bwMode="auto">
        <a:xfrm flipV="1">
          <a:off x="5003800" y="3238610"/>
          <a:ext cx="647700" cy="1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117384</xdr:rowOff>
    </xdr:from>
    <xdr:to>
      <xdr:col>4</xdr:col>
      <xdr:colOff>469900</xdr:colOff>
      <xdr:row>18</xdr:row>
      <xdr:rowOff>124842</xdr:rowOff>
    </xdr:to>
    <xdr:cxnSp macro="">
      <xdr:nvCxnSpPr>
        <xdr:cNvPr id="49" name="直線コネクタ 48"/>
        <xdr:cNvCxnSpPr/>
      </xdr:nvCxnSpPr>
      <xdr:spPr bwMode="auto">
        <a:xfrm flipV="1">
          <a:off x="4305300" y="3251109"/>
          <a:ext cx="698500" cy="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108011</xdr:rowOff>
    </xdr:from>
    <xdr:to>
      <xdr:col>3</xdr:col>
      <xdr:colOff>904875</xdr:colOff>
      <xdr:row>18</xdr:row>
      <xdr:rowOff>124842</xdr:rowOff>
    </xdr:to>
    <xdr:cxnSp macro="">
      <xdr:nvCxnSpPr>
        <xdr:cNvPr id="52" name="直線コネクタ 51"/>
        <xdr:cNvCxnSpPr/>
      </xdr:nvCxnSpPr>
      <xdr:spPr bwMode="auto">
        <a:xfrm>
          <a:off x="3606800" y="3241736"/>
          <a:ext cx="698500" cy="16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102645</xdr:rowOff>
    </xdr:from>
    <xdr:to>
      <xdr:col>3</xdr:col>
      <xdr:colOff>206375</xdr:colOff>
      <xdr:row>18</xdr:row>
      <xdr:rowOff>108011</xdr:rowOff>
    </xdr:to>
    <xdr:cxnSp macro="">
      <xdr:nvCxnSpPr>
        <xdr:cNvPr id="55" name="直線コネクタ 54"/>
        <xdr:cNvCxnSpPr/>
      </xdr:nvCxnSpPr>
      <xdr:spPr bwMode="auto">
        <a:xfrm>
          <a:off x="2908300" y="3236370"/>
          <a:ext cx="698500" cy="5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54085</xdr:rowOff>
    </xdr:from>
    <xdr:to>
      <xdr:col>5</xdr:col>
      <xdr:colOff>34925</xdr:colOff>
      <xdr:row>18</xdr:row>
      <xdr:rowOff>155685</xdr:rowOff>
    </xdr:to>
    <xdr:sp macro="" textlink="">
      <xdr:nvSpPr>
        <xdr:cNvPr id="65" name="円/楕円 64"/>
        <xdr:cNvSpPr/>
      </xdr:nvSpPr>
      <xdr:spPr bwMode="auto">
        <a:xfrm>
          <a:off x="5600700" y="318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26162</xdr:rowOff>
    </xdr:from>
    <xdr:ext cx="762000" cy="259045"/>
    <xdr:sp macro="" textlink="">
      <xdr:nvSpPr>
        <xdr:cNvPr id="66" name="人口1人当たり決算額の推移該当値テキスト130"/>
        <xdr:cNvSpPr txBox="1"/>
      </xdr:nvSpPr>
      <xdr:spPr>
        <a:xfrm>
          <a:off x="5740400" y="31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122,203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66584</xdr:rowOff>
    </xdr:from>
    <xdr:to>
      <xdr:col>4</xdr:col>
      <xdr:colOff>520700</xdr:colOff>
      <xdr:row>18</xdr:row>
      <xdr:rowOff>168184</xdr:rowOff>
    </xdr:to>
    <xdr:sp macro="" textlink="">
      <xdr:nvSpPr>
        <xdr:cNvPr id="67" name="円/楕円 66"/>
        <xdr:cNvSpPr/>
      </xdr:nvSpPr>
      <xdr:spPr bwMode="auto">
        <a:xfrm>
          <a:off x="4953000" y="320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152961</xdr:rowOff>
    </xdr:from>
    <xdr:ext cx="736600" cy="259045"/>
    <xdr:sp macro="" textlink="">
      <xdr:nvSpPr>
        <xdr:cNvPr id="68" name="テキスト ボックス 67"/>
        <xdr:cNvSpPr txBox="1"/>
      </xdr:nvSpPr>
      <xdr:spPr>
        <a:xfrm>
          <a:off x="4622800" y="3286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120,016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74042</xdr:rowOff>
    </xdr:from>
    <xdr:to>
      <xdr:col>3</xdr:col>
      <xdr:colOff>955675</xdr:colOff>
      <xdr:row>19</xdr:row>
      <xdr:rowOff>4192</xdr:rowOff>
    </xdr:to>
    <xdr:sp macro="" textlink="">
      <xdr:nvSpPr>
        <xdr:cNvPr id="69" name="円/楕円 68"/>
        <xdr:cNvSpPr/>
      </xdr:nvSpPr>
      <xdr:spPr bwMode="auto">
        <a:xfrm>
          <a:off x="4254500" y="3207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160419</xdr:rowOff>
    </xdr:from>
    <xdr:ext cx="762000" cy="259045"/>
    <xdr:sp macro="" textlink="">
      <xdr:nvSpPr>
        <xdr:cNvPr id="70" name="テキスト ボックス 69"/>
        <xdr:cNvSpPr txBox="1"/>
      </xdr:nvSpPr>
      <xdr:spPr>
        <a:xfrm>
          <a:off x="3924300" y="329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118,711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57211</xdr:rowOff>
    </xdr:from>
    <xdr:to>
      <xdr:col>3</xdr:col>
      <xdr:colOff>257175</xdr:colOff>
      <xdr:row>18</xdr:row>
      <xdr:rowOff>158811</xdr:rowOff>
    </xdr:to>
    <xdr:sp macro="" textlink="">
      <xdr:nvSpPr>
        <xdr:cNvPr id="71" name="円/楕円 70"/>
        <xdr:cNvSpPr/>
      </xdr:nvSpPr>
      <xdr:spPr bwMode="auto">
        <a:xfrm>
          <a:off x="3556000" y="319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143588</xdr:rowOff>
    </xdr:from>
    <xdr:ext cx="762000" cy="259045"/>
    <xdr:sp macro="" textlink="">
      <xdr:nvSpPr>
        <xdr:cNvPr id="72" name="テキスト ボックス 71"/>
        <xdr:cNvSpPr txBox="1"/>
      </xdr:nvSpPr>
      <xdr:spPr>
        <a:xfrm>
          <a:off x="3225800" y="327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121,656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51845</xdr:rowOff>
    </xdr:from>
    <xdr:to>
      <xdr:col>2</xdr:col>
      <xdr:colOff>692150</xdr:colOff>
      <xdr:row>18</xdr:row>
      <xdr:rowOff>153445</xdr:rowOff>
    </xdr:to>
    <xdr:sp macro="" textlink="">
      <xdr:nvSpPr>
        <xdr:cNvPr id="73" name="円/楕円 72"/>
        <xdr:cNvSpPr/>
      </xdr:nvSpPr>
      <xdr:spPr bwMode="auto">
        <a:xfrm>
          <a:off x="2857500" y="318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138222</xdr:rowOff>
    </xdr:from>
    <xdr:ext cx="762000" cy="259045"/>
    <xdr:sp macro="" textlink="">
      <xdr:nvSpPr>
        <xdr:cNvPr id="74" name="テキスト ボックス 73"/>
        <xdr:cNvSpPr txBox="1"/>
      </xdr:nvSpPr>
      <xdr:spPr>
        <a:xfrm>
          <a:off x="2527300" y="327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19166</xdr:rowOff>
    </xdr:from>
    <xdr:to>
      <xdr:col>4</xdr:col>
      <xdr:colOff>1117600</xdr:colOff>
      <xdr:row>37</xdr:row>
      <xdr:rowOff>46196</xdr:rowOff>
    </xdr:to>
    <xdr:cxnSp macro="">
      <xdr:nvCxnSpPr>
        <xdr:cNvPr id="109" name="直線コネクタ 108"/>
        <xdr:cNvCxnSpPr/>
      </xdr:nvCxnSpPr>
      <xdr:spPr bwMode="auto">
        <a:xfrm flipV="1">
          <a:off x="5003800" y="7143866"/>
          <a:ext cx="647700" cy="27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133412</xdr:rowOff>
    </xdr:from>
    <xdr:to>
      <xdr:col>4</xdr:col>
      <xdr:colOff>469900</xdr:colOff>
      <xdr:row>37</xdr:row>
      <xdr:rowOff>46196</xdr:rowOff>
    </xdr:to>
    <xdr:cxnSp macro="">
      <xdr:nvCxnSpPr>
        <xdr:cNvPr id="112" name="直線コネクタ 111"/>
        <xdr:cNvCxnSpPr/>
      </xdr:nvCxnSpPr>
      <xdr:spPr bwMode="auto">
        <a:xfrm>
          <a:off x="4305300" y="7086662"/>
          <a:ext cx="698500" cy="84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133412</xdr:rowOff>
    </xdr:from>
    <xdr:to>
      <xdr:col>3</xdr:col>
      <xdr:colOff>904875</xdr:colOff>
      <xdr:row>36</xdr:row>
      <xdr:rowOff>135698</xdr:rowOff>
    </xdr:to>
    <xdr:cxnSp macro="">
      <xdr:nvCxnSpPr>
        <xdr:cNvPr id="115" name="直線コネクタ 114"/>
        <xdr:cNvCxnSpPr/>
      </xdr:nvCxnSpPr>
      <xdr:spPr bwMode="auto">
        <a:xfrm flipV="1">
          <a:off x="3606800" y="7086662"/>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124170</xdr:rowOff>
    </xdr:from>
    <xdr:to>
      <xdr:col>3</xdr:col>
      <xdr:colOff>206375</xdr:colOff>
      <xdr:row>36</xdr:row>
      <xdr:rowOff>135698</xdr:rowOff>
    </xdr:to>
    <xdr:cxnSp macro="">
      <xdr:nvCxnSpPr>
        <xdr:cNvPr id="118" name="直線コネクタ 117"/>
        <xdr:cNvCxnSpPr/>
      </xdr:nvCxnSpPr>
      <xdr:spPr bwMode="auto">
        <a:xfrm>
          <a:off x="2908300" y="7077420"/>
          <a:ext cx="698500" cy="11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139816</xdr:rowOff>
    </xdr:from>
    <xdr:to>
      <xdr:col>5</xdr:col>
      <xdr:colOff>34925</xdr:colOff>
      <xdr:row>37</xdr:row>
      <xdr:rowOff>69966</xdr:rowOff>
    </xdr:to>
    <xdr:sp macro="" textlink="">
      <xdr:nvSpPr>
        <xdr:cNvPr id="128" name="円/楕円 127"/>
        <xdr:cNvSpPr/>
      </xdr:nvSpPr>
      <xdr:spPr bwMode="auto">
        <a:xfrm>
          <a:off x="5600700" y="7093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111893</xdr:rowOff>
    </xdr:from>
    <xdr:ext cx="762000" cy="259045"/>
    <xdr:sp macro="" textlink="">
      <xdr:nvSpPr>
        <xdr:cNvPr id="129" name="人口1人当たり決算額の推移該当値テキスト445"/>
        <xdr:cNvSpPr txBox="1"/>
      </xdr:nvSpPr>
      <xdr:spPr>
        <a:xfrm>
          <a:off x="5740400" y="706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12,906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166846</xdr:rowOff>
    </xdr:from>
    <xdr:to>
      <xdr:col>4</xdr:col>
      <xdr:colOff>520700</xdr:colOff>
      <xdr:row>37</xdr:row>
      <xdr:rowOff>96996</xdr:rowOff>
    </xdr:to>
    <xdr:sp macro="" textlink="">
      <xdr:nvSpPr>
        <xdr:cNvPr id="130" name="円/楕円 129"/>
        <xdr:cNvSpPr/>
      </xdr:nvSpPr>
      <xdr:spPr bwMode="auto">
        <a:xfrm>
          <a:off x="4953000" y="712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81773</xdr:rowOff>
    </xdr:from>
    <xdr:ext cx="736600" cy="259045"/>
    <xdr:sp macro="" textlink="">
      <xdr:nvSpPr>
        <xdr:cNvPr id="131" name="テキスト ボックス 130"/>
        <xdr:cNvSpPr txBox="1"/>
      </xdr:nvSpPr>
      <xdr:spPr>
        <a:xfrm>
          <a:off x="4622800" y="7206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82612</xdr:rowOff>
    </xdr:from>
    <xdr:to>
      <xdr:col>3</xdr:col>
      <xdr:colOff>955675</xdr:colOff>
      <xdr:row>37</xdr:row>
      <xdr:rowOff>12762</xdr:rowOff>
    </xdr:to>
    <xdr:sp macro="" textlink="">
      <xdr:nvSpPr>
        <xdr:cNvPr id="132" name="円/楕円 131"/>
        <xdr:cNvSpPr/>
      </xdr:nvSpPr>
      <xdr:spPr bwMode="auto">
        <a:xfrm>
          <a:off x="4254500" y="7035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168989</xdr:rowOff>
    </xdr:from>
    <xdr:ext cx="762000" cy="259045"/>
    <xdr:sp macro="" textlink="">
      <xdr:nvSpPr>
        <xdr:cNvPr id="133" name="テキスト ボックス 132"/>
        <xdr:cNvSpPr txBox="1"/>
      </xdr:nvSpPr>
      <xdr:spPr>
        <a:xfrm>
          <a:off x="3924300" y="712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18,161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84898</xdr:rowOff>
    </xdr:from>
    <xdr:to>
      <xdr:col>3</xdr:col>
      <xdr:colOff>257175</xdr:colOff>
      <xdr:row>37</xdr:row>
      <xdr:rowOff>15048</xdr:rowOff>
    </xdr:to>
    <xdr:sp macro="" textlink="">
      <xdr:nvSpPr>
        <xdr:cNvPr id="134" name="円/楕円 133"/>
        <xdr:cNvSpPr/>
      </xdr:nvSpPr>
      <xdr:spPr bwMode="auto">
        <a:xfrm>
          <a:off x="3556000" y="703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171275</xdr:rowOff>
    </xdr:from>
    <xdr:ext cx="762000" cy="259045"/>
    <xdr:sp macro="" textlink="">
      <xdr:nvSpPr>
        <xdr:cNvPr id="135" name="テキスト ボックス 134"/>
        <xdr:cNvSpPr txBox="1"/>
      </xdr:nvSpPr>
      <xdr:spPr>
        <a:xfrm>
          <a:off x="3225800" y="712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17,951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73370</xdr:rowOff>
    </xdr:from>
    <xdr:to>
      <xdr:col>2</xdr:col>
      <xdr:colOff>692150</xdr:colOff>
      <xdr:row>37</xdr:row>
      <xdr:rowOff>3520</xdr:rowOff>
    </xdr:to>
    <xdr:sp macro="" textlink="">
      <xdr:nvSpPr>
        <xdr:cNvPr id="136" name="円/楕円 135"/>
        <xdr:cNvSpPr/>
      </xdr:nvSpPr>
      <xdr:spPr bwMode="auto">
        <a:xfrm>
          <a:off x="2857500" y="7026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159747</xdr:rowOff>
    </xdr:from>
    <xdr:ext cx="762000" cy="259045"/>
    <xdr:sp macro="" textlink="">
      <xdr:nvSpPr>
        <xdr:cNvPr id="137" name="テキスト ボックス 136"/>
        <xdr:cNvSpPr txBox="1"/>
      </xdr:nvSpPr>
      <xdr:spPr>
        <a:xfrm>
          <a:off x="2527300" y="71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7,900
7,837
43.26
4,883,761
4,508,107
368,546
2,696,302
1,922,109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46515</xdr:rowOff>
    </xdr:from>
    <xdr:to>
      <xdr:col>6</xdr:col>
      <xdr:colOff>511175</xdr:colOff>
      <xdr:row>37</xdr:row>
      <xdr:rowOff>50599</xdr:rowOff>
    </xdr:to>
    <xdr:cxnSp macro="">
      <xdr:nvCxnSpPr>
        <xdr:cNvPr id="61" name="直線コネクタ 60"/>
        <xdr:cNvCxnSpPr/>
      </xdr:nvCxnSpPr>
      <xdr:spPr>
        <a:xfrm flipV="1">
          <a:off x="3797300" y="6390165"/>
          <a:ext cx="838200" cy="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50599</xdr:rowOff>
    </xdr:from>
    <xdr:to>
      <xdr:col>5</xdr:col>
      <xdr:colOff>358775</xdr:colOff>
      <xdr:row>37</xdr:row>
      <xdr:rowOff>62921</xdr:rowOff>
    </xdr:to>
    <xdr:cxnSp macro="">
      <xdr:nvCxnSpPr>
        <xdr:cNvPr id="64" name="直線コネクタ 63"/>
        <xdr:cNvCxnSpPr/>
      </xdr:nvCxnSpPr>
      <xdr:spPr>
        <a:xfrm flipV="1">
          <a:off x="2908300" y="6394249"/>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23655</xdr:rowOff>
    </xdr:from>
    <xdr:to>
      <xdr:col>4</xdr:col>
      <xdr:colOff>155575</xdr:colOff>
      <xdr:row>37</xdr:row>
      <xdr:rowOff>62921</xdr:rowOff>
    </xdr:to>
    <xdr:cxnSp macro="">
      <xdr:nvCxnSpPr>
        <xdr:cNvPr id="67" name="直線コネクタ 66"/>
        <xdr:cNvCxnSpPr/>
      </xdr:nvCxnSpPr>
      <xdr:spPr>
        <a:xfrm>
          <a:off x="2019300" y="6367305"/>
          <a:ext cx="889000" cy="3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22222</xdr:rowOff>
    </xdr:from>
    <xdr:to>
      <xdr:col>2</xdr:col>
      <xdr:colOff>638175</xdr:colOff>
      <xdr:row>37</xdr:row>
      <xdr:rowOff>23655</xdr:rowOff>
    </xdr:to>
    <xdr:cxnSp macro="">
      <xdr:nvCxnSpPr>
        <xdr:cNvPr id="70" name="直線コネクタ 69"/>
        <xdr:cNvCxnSpPr/>
      </xdr:nvCxnSpPr>
      <xdr:spPr>
        <a:xfrm>
          <a:off x="1130300" y="6365872"/>
          <a:ext cx="8890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167165</xdr:rowOff>
    </xdr:from>
    <xdr:to>
      <xdr:col>6</xdr:col>
      <xdr:colOff>561975</xdr:colOff>
      <xdr:row>37</xdr:row>
      <xdr:rowOff>97315</xdr:rowOff>
    </xdr:to>
    <xdr:sp macro="" textlink="">
      <xdr:nvSpPr>
        <xdr:cNvPr id="80" name="円/楕円 79"/>
        <xdr:cNvSpPr/>
      </xdr:nvSpPr>
      <xdr:spPr>
        <a:xfrm>
          <a:off x="4584700" y="63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145592</xdr:rowOff>
    </xdr:from>
    <xdr:ext cx="534377" cy="259045"/>
    <xdr:sp macro="" textlink="">
      <xdr:nvSpPr>
        <xdr:cNvPr id="81" name="人件費該当値テキスト"/>
        <xdr:cNvSpPr txBox="1"/>
      </xdr:nvSpPr>
      <xdr:spPr>
        <a:xfrm>
          <a:off x="4686300" y="631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94,729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171249</xdr:rowOff>
    </xdr:from>
    <xdr:to>
      <xdr:col>5</xdr:col>
      <xdr:colOff>409575</xdr:colOff>
      <xdr:row>37</xdr:row>
      <xdr:rowOff>101399</xdr:rowOff>
    </xdr:to>
    <xdr:sp macro="" textlink="">
      <xdr:nvSpPr>
        <xdr:cNvPr id="82" name="円/楕円 81"/>
        <xdr:cNvSpPr/>
      </xdr:nvSpPr>
      <xdr:spPr>
        <a:xfrm>
          <a:off x="3746500" y="63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92526</xdr:rowOff>
    </xdr:from>
    <xdr:ext cx="534377" cy="259045"/>
    <xdr:sp macro="" textlink="">
      <xdr:nvSpPr>
        <xdr:cNvPr id="83" name="テキスト ボックス 82"/>
        <xdr:cNvSpPr txBox="1"/>
      </xdr:nvSpPr>
      <xdr:spPr>
        <a:xfrm>
          <a:off x="3530111" y="643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94,193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12121</xdr:rowOff>
    </xdr:from>
    <xdr:to>
      <xdr:col>4</xdr:col>
      <xdr:colOff>206375</xdr:colOff>
      <xdr:row>37</xdr:row>
      <xdr:rowOff>113721</xdr:rowOff>
    </xdr:to>
    <xdr:sp macro="" textlink="">
      <xdr:nvSpPr>
        <xdr:cNvPr id="84" name="円/楕円 83"/>
        <xdr:cNvSpPr/>
      </xdr:nvSpPr>
      <xdr:spPr>
        <a:xfrm>
          <a:off x="2857500" y="63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104848</xdr:rowOff>
    </xdr:from>
    <xdr:ext cx="534377" cy="259045"/>
    <xdr:sp macro="" textlink="">
      <xdr:nvSpPr>
        <xdr:cNvPr id="85" name="テキスト ボックス 84"/>
        <xdr:cNvSpPr txBox="1"/>
      </xdr:nvSpPr>
      <xdr:spPr>
        <a:xfrm>
          <a:off x="2641111" y="64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92,576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144305</xdr:rowOff>
    </xdr:from>
    <xdr:to>
      <xdr:col>3</xdr:col>
      <xdr:colOff>3175</xdr:colOff>
      <xdr:row>37</xdr:row>
      <xdr:rowOff>74455</xdr:rowOff>
    </xdr:to>
    <xdr:sp macro="" textlink="">
      <xdr:nvSpPr>
        <xdr:cNvPr id="86" name="円/楕円 85"/>
        <xdr:cNvSpPr/>
      </xdr:nvSpPr>
      <xdr:spPr>
        <a:xfrm>
          <a:off x="1968500" y="63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65582</xdr:rowOff>
    </xdr:from>
    <xdr:ext cx="534377" cy="259045"/>
    <xdr:sp macro="" textlink="">
      <xdr:nvSpPr>
        <xdr:cNvPr id="87" name="テキスト ボックス 86"/>
        <xdr:cNvSpPr txBox="1"/>
      </xdr:nvSpPr>
      <xdr:spPr>
        <a:xfrm>
          <a:off x="1752111" y="64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97,729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142872</xdr:rowOff>
    </xdr:from>
    <xdr:to>
      <xdr:col>1</xdr:col>
      <xdr:colOff>485775</xdr:colOff>
      <xdr:row>37</xdr:row>
      <xdr:rowOff>73022</xdr:rowOff>
    </xdr:to>
    <xdr:sp macro="" textlink="">
      <xdr:nvSpPr>
        <xdr:cNvPr id="88" name="円/楕円 87"/>
        <xdr:cNvSpPr/>
      </xdr:nvSpPr>
      <xdr:spPr>
        <a:xfrm>
          <a:off x="1079500" y="631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64149</xdr:rowOff>
    </xdr:from>
    <xdr:ext cx="534377" cy="259045"/>
    <xdr:sp macro="" textlink="">
      <xdr:nvSpPr>
        <xdr:cNvPr id="89" name="テキスト ボックス 88"/>
        <xdr:cNvSpPr txBox="1"/>
      </xdr:nvSpPr>
      <xdr:spPr>
        <a:xfrm>
          <a:off x="863111" y="64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120986</xdr:rowOff>
    </xdr:from>
    <xdr:to>
      <xdr:col>6</xdr:col>
      <xdr:colOff>511175</xdr:colOff>
      <xdr:row>57</xdr:row>
      <xdr:rowOff>163809</xdr:rowOff>
    </xdr:to>
    <xdr:cxnSp macro="">
      <xdr:nvCxnSpPr>
        <xdr:cNvPr id="119" name="直線コネクタ 118"/>
        <xdr:cNvCxnSpPr/>
      </xdr:nvCxnSpPr>
      <xdr:spPr>
        <a:xfrm flipV="1">
          <a:off x="3797300" y="9893636"/>
          <a:ext cx="838200" cy="4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144493</xdr:rowOff>
    </xdr:from>
    <xdr:to>
      <xdr:col>5</xdr:col>
      <xdr:colOff>358775</xdr:colOff>
      <xdr:row>57</xdr:row>
      <xdr:rowOff>163809</xdr:rowOff>
    </xdr:to>
    <xdr:cxnSp macro="">
      <xdr:nvCxnSpPr>
        <xdr:cNvPr id="122" name="直線コネクタ 121"/>
        <xdr:cNvCxnSpPr/>
      </xdr:nvCxnSpPr>
      <xdr:spPr>
        <a:xfrm>
          <a:off x="2908300" y="9917143"/>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144493</xdr:rowOff>
    </xdr:from>
    <xdr:to>
      <xdr:col>4</xdr:col>
      <xdr:colOff>155575</xdr:colOff>
      <xdr:row>58</xdr:row>
      <xdr:rowOff>43086</xdr:rowOff>
    </xdr:to>
    <xdr:cxnSp macro="">
      <xdr:nvCxnSpPr>
        <xdr:cNvPr id="125" name="直線コネクタ 124"/>
        <xdr:cNvCxnSpPr/>
      </xdr:nvCxnSpPr>
      <xdr:spPr>
        <a:xfrm flipV="1">
          <a:off x="2019300" y="9917143"/>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21369</xdr:rowOff>
    </xdr:from>
    <xdr:to>
      <xdr:col>2</xdr:col>
      <xdr:colOff>638175</xdr:colOff>
      <xdr:row>58</xdr:row>
      <xdr:rowOff>43086</xdr:rowOff>
    </xdr:to>
    <xdr:cxnSp macro="">
      <xdr:nvCxnSpPr>
        <xdr:cNvPr id="128" name="直線コネクタ 127"/>
        <xdr:cNvCxnSpPr/>
      </xdr:nvCxnSpPr>
      <xdr:spPr>
        <a:xfrm>
          <a:off x="1130300" y="996546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70186</xdr:rowOff>
    </xdr:from>
    <xdr:to>
      <xdr:col>6</xdr:col>
      <xdr:colOff>561975</xdr:colOff>
      <xdr:row>58</xdr:row>
      <xdr:rowOff>336</xdr:rowOff>
    </xdr:to>
    <xdr:sp macro="" textlink="">
      <xdr:nvSpPr>
        <xdr:cNvPr id="138" name="円/楕円 137"/>
        <xdr:cNvSpPr/>
      </xdr:nvSpPr>
      <xdr:spPr>
        <a:xfrm>
          <a:off x="4584700" y="98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48613</xdr:rowOff>
    </xdr:from>
    <xdr:ext cx="534377" cy="259045"/>
    <xdr:sp macro="" textlink="">
      <xdr:nvSpPr>
        <xdr:cNvPr id="139" name="物件費該当値テキスト"/>
        <xdr:cNvSpPr txBox="1"/>
      </xdr:nvSpPr>
      <xdr:spPr>
        <a:xfrm>
          <a:off x="4686300" y="982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113009</xdr:rowOff>
    </xdr:from>
    <xdr:to>
      <xdr:col>5</xdr:col>
      <xdr:colOff>409575</xdr:colOff>
      <xdr:row>58</xdr:row>
      <xdr:rowOff>43159</xdr:rowOff>
    </xdr:to>
    <xdr:sp macro="" textlink="">
      <xdr:nvSpPr>
        <xdr:cNvPr id="140" name="円/楕円 139"/>
        <xdr:cNvSpPr/>
      </xdr:nvSpPr>
      <xdr:spPr>
        <a:xfrm>
          <a:off x="3746500" y="988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34286</xdr:rowOff>
    </xdr:from>
    <xdr:ext cx="534377" cy="259045"/>
    <xdr:sp macro="" textlink="">
      <xdr:nvSpPr>
        <xdr:cNvPr id="141" name="テキスト ボックス 140"/>
        <xdr:cNvSpPr txBox="1"/>
      </xdr:nvSpPr>
      <xdr:spPr>
        <a:xfrm>
          <a:off x="3530111" y="99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93693</xdr:rowOff>
    </xdr:from>
    <xdr:to>
      <xdr:col>4</xdr:col>
      <xdr:colOff>206375</xdr:colOff>
      <xdr:row>58</xdr:row>
      <xdr:rowOff>23843</xdr:rowOff>
    </xdr:to>
    <xdr:sp macro="" textlink="">
      <xdr:nvSpPr>
        <xdr:cNvPr id="142" name="円/楕円 141"/>
        <xdr:cNvSpPr/>
      </xdr:nvSpPr>
      <xdr:spPr>
        <a:xfrm>
          <a:off x="2857500" y="98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14970</xdr:rowOff>
    </xdr:from>
    <xdr:ext cx="534377" cy="259045"/>
    <xdr:sp macro="" textlink="">
      <xdr:nvSpPr>
        <xdr:cNvPr id="143" name="テキスト ボックス 142"/>
        <xdr:cNvSpPr txBox="1"/>
      </xdr:nvSpPr>
      <xdr:spPr>
        <a:xfrm>
          <a:off x="2641111" y="995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163736</xdr:rowOff>
    </xdr:from>
    <xdr:to>
      <xdr:col>3</xdr:col>
      <xdr:colOff>3175</xdr:colOff>
      <xdr:row>58</xdr:row>
      <xdr:rowOff>93886</xdr:rowOff>
    </xdr:to>
    <xdr:sp macro="" textlink="">
      <xdr:nvSpPr>
        <xdr:cNvPr id="144" name="円/楕円 143"/>
        <xdr:cNvSpPr/>
      </xdr:nvSpPr>
      <xdr:spPr>
        <a:xfrm>
          <a:off x="1968500" y="99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85013</xdr:rowOff>
    </xdr:from>
    <xdr:ext cx="534377" cy="259045"/>
    <xdr:sp macro="" textlink="">
      <xdr:nvSpPr>
        <xdr:cNvPr id="145" name="テキスト ボックス 144"/>
        <xdr:cNvSpPr txBox="1"/>
      </xdr:nvSpPr>
      <xdr:spPr>
        <a:xfrm>
          <a:off x="1752111" y="100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142019</xdr:rowOff>
    </xdr:from>
    <xdr:to>
      <xdr:col>1</xdr:col>
      <xdr:colOff>485775</xdr:colOff>
      <xdr:row>58</xdr:row>
      <xdr:rowOff>72169</xdr:rowOff>
    </xdr:to>
    <xdr:sp macro="" textlink="">
      <xdr:nvSpPr>
        <xdr:cNvPr id="146" name="円/楕円 145"/>
        <xdr:cNvSpPr/>
      </xdr:nvSpPr>
      <xdr:spPr>
        <a:xfrm>
          <a:off x="1079500" y="99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63296</xdr:rowOff>
    </xdr:from>
    <xdr:ext cx="534377" cy="259045"/>
    <xdr:sp macro="" textlink="">
      <xdr:nvSpPr>
        <xdr:cNvPr id="147" name="テキスト ボックス 146"/>
        <xdr:cNvSpPr txBox="1"/>
      </xdr:nvSpPr>
      <xdr:spPr>
        <a:xfrm>
          <a:off x="863111" y="100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83465</xdr:rowOff>
    </xdr:from>
    <xdr:to>
      <xdr:col>6</xdr:col>
      <xdr:colOff>511175</xdr:colOff>
      <xdr:row>78</xdr:row>
      <xdr:rowOff>136423</xdr:rowOff>
    </xdr:to>
    <xdr:cxnSp macro="">
      <xdr:nvCxnSpPr>
        <xdr:cNvPr id="176" name="直線コネクタ 175"/>
        <xdr:cNvCxnSpPr/>
      </xdr:nvCxnSpPr>
      <xdr:spPr>
        <a:xfrm>
          <a:off x="3797300" y="13456565"/>
          <a:ext cx="838200" cy="5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83465</xdr:rowOff>
    </xdr:from>
    <xdr:to>
      <xdr:col>5</xdr:col>
      <xdr:colOff>358775</xdr:colOff>
      <xdr:row>78</xdr:row>
      <xdr:rowOff>142329</xdr:rowOff>
    </xdr:to>
    <xdr:cxnSp macro="">
      <xdr:nvCxnSpPr>
        <xdr:cNvPr id="179" name="直線コネクタ 178"/>
        <xdr:cNvCxnSpPr/>
      </xdr:nvCxnSpPr>
      <xdr:spPr>
        <a:xfrm flipV="1">
          <a:off x="2908300" y="13456565"/>
          <a:ext cx="8890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118211</xdr:rowOff>
    </xdr:from>
    <xdr:to>
      <xdr:col>4</xdr:col>
      <xdr:colOff>155575</xdr:colOff>
      <xdr:row>78</xdr:row>
      <xdr:rowOff>142329</xdr:rowOff>
    </xdr:to>
    <xdr:cxnSp macro="">
      <xdr:nvCxnSpPr>
        <xdr:cNvPr id="182" name="直線コネクタ 181"/>
        <xdr:cNvCxnSpPr/>
      </xdr:nvCxnSpPr>
      <xdr:spPr>
        <a:xfrm>
          <a:off x="2019300" y="13491311"/>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90666</xdr:rowOff>
    </xdr:from>
    <xdr:to>
      <xdr:col>2</xdr:col>
      <xdr:colOff>638175</xdr:colOff>
      <xdr:row>78</xdr:row>
      <xdr:rowOff>118211</xdr:rowOff>
    </xdr:to>
    <xdr:cxnSp macro="">
      <xdr:nvCxnSpPr>
        <xdr:cNvPr id="185" name="直線コネクタ 184"/>
        <xdr:cNvCxnSpPr/>
      </xdr:nvCxnSpPr>
      <xdr:spPr>
        <a:xfrm>
          <a:off x="1130300" y="13463766"/>
          <a:ext cx="889000" cy="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85623</xdr:rowOff>
    </xdr:from>
    <xdr:to>
      <xdr:col>6</xdr:col>
      <xdr:colOff>561975</xdr:colOff>
      <xdr:row>79</xdr:row>
      <xdr:rowOff>15773</xdr:rowOff>
    </xdr:to>
    <xdr:sp macro="" textlink="">
      <xdr:nvSpPr>
        <xdr:cNvPr id="195" name="円/楕円 194"/>
        <xdr:cNvSpPr/>
      </xdr:nvSpPr>
      <xdr:spPr>
        <a:xfrm>
          <a:off x="4584700" y="134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550</xdr:rowOff>
    </xdr:from>
    <xdr:ext cx="469744" cy="259045"/>
    <xdr:sp macro="" textlink="">
      <xdr:nvSpPr>
        <xdr:cNvPr id="196" name="維持補修費該当値テキスト"/>
        <xdr:cNvSpPr txBox="1"/>
      </xdr:nvSpPr>
      <xdr:spPr>
        <a:xfrm>
          <a:off x="4686300" y="133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32665</xdr:rowOff>
    </xdr:from>
    <xdr:to>
      <xdr:col>5</xdr:col>
      <xdr:colOff>409575</xdr:colOff>
      <xdr:row>78</xdr:row>
      <xdr:rowOff>134265</xdr:rowOff>
    </xdr:to>
    <xdr:sp macro="" textlink="">
      <xdr:nvSpPr>
        <xdr:cNvPr id="197" name="円/楕円 196"/>
        <xdr:cNvSpPr/>
      </xdr:nvSpPr>
      <xdr:spPr>
        <a:xfrm>
          <a:off x="3746500" y="134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125392</xdr:rowOff>
    </xdr:from>
    <xdr:ext cx="469744" cy="259045"/>
    <xdr:sp macro="" textlink="">
      <xdr:nvSpPr>
        <xdr:cNvPr id="198" name="テキスト ボックス 197"/>
        <xdr:cNvSpPr txBox="1"/>
      </xdr:nvSpPr>
      <xdr:spPr>
        <a:xfrm>
          <a:off x="3562427" y="1349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91529</xdr:rowOff>
    </xdr:from>
    <xdr:to>
      <xdr:col>4</xdr:col>
      <xdr:colOff>206375</xdr:colOff>
      <xdr:row>79</xdr:row>
      <xdr:rowOff>21679</xdr:rowOff>
    </xdr:to>
    <xdr:sp macro="" textlink="">
      <xdr:nvSpPr>
        <xdr:cNvPr id="199" name="円/楕円 198"/>
        <xdr:cNvSpPr/>
      </xdr:nvSpPr>
      <xdr:spPr>
        <a:xfrm>
          <a:off x="2857500" y="1346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12806</xdr:rowOff>
    </xdr:from>
    <xdr:ext cx="469744" cy="259045"/>
    <xdr:sp macro="" textlink="">
      <xdr:nvSpPr>
        <xdr:cNvPr id="200" name="テキスト ボックス 199"/>
        <xdr:cNvSpPr txBox="1"/>
      </xdr:nvSpPr>
      <xdr:spPr>
        <a:xfrm>
          <a:off x="2673427" y="1355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67411</xdr:rowOff>
    </xdr:from>
    <xdr:to>
      <xdr:col>3</xdr:col>
      <xdr:colOff>3175</xdr:colOff>
      <xdr:row>78</xdr:row>
      <xdr:rowOff>169011</xdr:rowOff>
    </xdr:to>
    <xdr:sp macro="" textlink="">
      <xdr:nvSpPr>
        <xdr:cNvPr id="201" name="円/楕円 200"/>
        <xdr:cNvSpPr/>
      </xdr:nvSpPr>
      <xdr:spPr>
        <a:xfrm>
          <a:off x="1968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160138</xdr:rowOff>
    </xdr:from>
    <xdr:ext cx="469744" cy="259045"/>
    <xdr:sp macro="" textlink="">
      <xdr:nvSpPr>
        <xdr:cNvPr id="202" name="テキスト ボックス 201"/>
        <xdr:cNvSpPr txBox="1"/>
      </xdr:nvSpPr>
      <xdr:spPr>
        <a:xfrm>
          <a:off x="1784427" y="135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39866</xdr:rowOff>
    </xdr:from>
    <xdr:to>
      <xdr:col>1</xdr:col>
      <xdr:colOff>485775</xdr:colOff>
      <xdr:row>78</xdr:row>
      <xdr:rowOff>141466</xdr:rowOff>
    </xdr:to>
    <xdr:sp macro="" textlink="">
      <xdr:nvSpPr>
        <xdr:cNvPr id="203" name="円/楕円 202"/>
        <xdr:cNvSpPr/>
      </xdr:nvSpPr>
      <xdr:spPr>
        <a:xfrm>
          <a:off x="1079500" y="134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132593</xdr:rowOff>
    </xdr:from>
    <xdr:ext cx="469744" cy="259045"/>
    <xdr:sp macro="" textlink="">
      <xdr:nvSpPr>
        <xdr:cNvPr id="204" name="テキスト ボックス 203"/>
        <xdr:cNvSpPr txBox="1"/>
      </xdr:nvSpPr>
      <xdr:spPr>
        <a:xfrm>
          <a:off x="895427" y="1350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49555</xdr:rowOff>
    </xdr:from>
    <xdr:to>
      <xdr:col>6</xdr:col>
      <xdr:colOff>511175</xdr:colOff>
      <xdr:row>97</xdr:row>
      <xdr:rowOff>117145</xdr:rowOff>
    </xdr:to>
    <xdr:cxnSp macro="">
      <xdr:nvCxnSpPr>
        <xdr:cNvPr id="234" name="直線コネクタ 233"/>
        <xdr:cNvCxnSpPr/>
      </xdr:nvCxnSpPr>
      <xdr:spPr>
        <a:xfrm>
          <a:off x="3797300" y="16680205"/>
          <a:ext cx="8382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49555</xdr:rowOff>
    </xdr:from>
    <xdr:to>
      <xdr:col>5</xdr:col>
      <xdr:colOff>358775</xdr:colOff>
      <xdr:row>97</xdr:row>
      <xdr:rowOff>154330</xdr:rowOff>
    </xdr:to>
    <xdr:cxnSp macro="">
      <xdr:nvCxnSpPr>
        <xdr:cNvPr id="237" name="直線コネクタ 236"/>
        <xdr:cNvCxnSpPr/>
      </xdr:nvCxnSpPr>
      <xdr:spPr>
        <a:xfrm flipV="1">
          <a:off x="2908300" y="1668020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154330</xdr:rowOff>
    </xdr:from>
    <xdr:to>
      <xdr:col>4</xdr:col>
      <xdr:colOff>155575</xdr:colOff>
      <xdr:row>97</xdr:row>
      <xdr:rowOff>163894</xdr:rowOff>
    </xdr:to>
    <xdr:cxnSp macro="">
      <xdr:nvCxnSpPr>
        <xdr:cNvPr id="240" name="直線コネクタ 239"/>
        <xdr:cNvCxnSpPr/>
      </xdr:nvCxnSpPr>
      <xdr:spPr>
        <a:xfrm flipV="1">
          <a:off x="2019300" y="16784980"/>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163894</xdr:rowOff>
    </xdr:from>
    <xdr:to>
      <xdr:col>2</xdr:col>
      <xdr:colOff>638175</xdr:colOff>
      <xdr:row>98</xdr:row>
      <xdr:rowOff>16256</xdr:rowOff>
    </xdr:to>
    <xdr:cxnSp macro="">
      <xdr:nvCxnSpPr>
        <xdr:cNvPr id="243" name="直線コネクタ 242"/>
        <xdr:cNvCxnSpPr/>
      </xdr:nvCxnSpPr>
      <xdr:spPr>
        <a:xfrm flipV="1">
          <a:off x="1130300" y="16794544"/>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66345</xdr:rowOff>
    </xdr:from>
    <xdr:to>
      <xdr:col>6</xdr:col>
      <xdr:colOff>561975</xdr:colOff>
      <xdr:row>97</xdr:row>
      <xdr:rowOff>167945</xdr:rowOff>
    </xdr:to>
    <xdr:sp macro="" textlink="">
      <xdr:nvSpPr>
        <xdr:cNvPr id="253" name="円/楕円 252"/>
        <xdr:cNvSpPr/>
      </xdr:nvSpPr>
      <xdr:spPr>
        <a:xfrm>
          <a:off x="4584700" y="166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44772</xdr:rowOff>
    </xdr:from>
    <xdr:ext cx="534377" cy="259045"/>
    <xdr:sp macro="" textlink="">
      <xdr:nvSpPr>
        <xdr:cNvPr id="254" name="扶助費該当値テキスト"/>
        <xdr:cNvSpPr txBox="1"/>
      </xdr:nvSpPr>
      <xdr:spPr>
        <a:xfrm>
          <a:off x="4686300" y="166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54,184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170205</xdr:rowOff>
    </xdr:from>
    <xdr:to>
      <xdr:col>5</xdr:col>
      <xdr:colOff>409575</xdr:colOff>
      <xdr:row>97</xdr:row>
      <xdr:rowOff>100355</xdr:rowOff>
    </xdr:to>
    <xdr:sp macro="" textlink="">
      <xdr:nvSpPr>
        <xdr:cNvPr id="255" name="円/楕円 254"/>
        <xdr:cNvSpPr/>
      </xdr:nvSpPr>
      <xdr:spPr>
        <a:xfrm>
          <a:off x="3746500" y="166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91482</xdr:rowOff>
    </xdr:from>
    <xdr:ext cx="534377" cy="259045"/>
    <xdr:sp macro="" textlink="">
      <xdr:nvSpPr>
        <xdr:cNvPr id="256" name="テキスト ボックス 255"/>
        <xdr:cNvSpPr txBox="1"/>
      </xdr:nvSpPr>
      <xdr:spPr>
        <a:xfrm>
          <a:off x="3530111" y="167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103530</xdr:rowOff>
    </xdr:from>
    <xdr:to>
      <xdr:col>4</xdr:col>
      <xdr:colOff>206375</xdr:colOff>
      <xdr:row>98</xdr:row>
      <xdr:rowOff>33680</xdr:rowOff>
    </xdr:to>
    <xdr:sp macro="" textlink="">
      <xdr:nvSpPr>
        <xdr:cNvPr id="257" name="円/楕円 256"/>
        <xdr:cNvSpPr/>
      </xdr:nvSpPr>
      <xdr:spPr>
        <a:xfrm>
          <a:off x="2857500" y="167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24807</xdr:rowOff>
    </xdr:from>
    <xdr:ext cx="534377" cy="259045"/>
    <xdr:sp macro="" textlink="">
      <xdr:nvSpPr>
        <xdr:cNvPr id="258" name="テキスト ボックス 257"/>
        <xdr:cNvSpPr txBox="1"/>
      </xdr:nvSpPr>
      <xdr:spPr>
        <a:xfrm>
          <a:off x="2641111" y="1682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113094</xdr:rowOff>
    </xdr:from>
    <xdr:to>
      <xdr:col>3</xdr:col>
      <xdr:colOff>3175</xdr:colOff>
      <xdr:row>98</xdr:row>
      <xdr:rowOff>43244</xdr:rowOff>
    </xdr:to>
    <xdr:sp macro="" textlink="">
      <xdr:nvSpPr>
        <xdr:cNvPr id="259" name="円/楕円 258"/>
        <xdr:cNvSpPr/>
      </xdr:nvSpPr>
      <xdr:spPr>
        <a:xfrm>
          <a:off x="1968500" y="167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34371</xdr:rowOff>
    </xdr:from>
    <xdr:ext cx="534377" cy="259045"/>
    <xdr:sp macro="" textlink="">
      <xdr:nvSpPr>
        <xdr:cNvPr id="260" name="テキスト ボックス 259"/>
        <xdr:cNvSpPr txBox="1"/>
      </xdr:nvSpPr>
      <xdr:spPr>
        <a:xfrm>
          <a:off x="1752111" y="1683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136906</xdr:rowOff>
    </xdr:from>
    <xdr:to>
      <xdr:col>1</xdr:col>
      <xdr:colOff>485775</xdr:colOff>
      <xdr:row>98</xdr:row>
      <xdr:rowOff>67056</xdr:rowOff>
    </xdr:to>
    <xdr:sp macro="" textlink="">
      <xdr:nvSpPr>
        <xdr:cNvPr id="261" name="円/楕円 260"/>
        <xdr:cNvSpPr/>
      </xdr:nvSpPr>
      <xdr:spPr>
        <a:xfrm>
          <a:off x="1079500" y="1676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58183</xdr:rowOff>
    </xdr:from>
    <xdr:ext cx="534377" cy="259045"/>
    <xdr:sp macro="" textlink="">
      <xdr:nvSpPr>
        <xdr:cNvPr id="262" name="テキスト ボックス 261"/>
        <xdr:cNvSpPr txBox="1"/>
      </xdr:nvSpPr>
      <xdr:spPr>
        <a:xfrm>
          <a:off x="863111" y="1686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103852</xdr:rowOff>
    </xdr:from>
    <xdr:to>
      <xdr:col>15</xdr:col>
      <xdr:colOff>180975</xdr:colOff>
      <xdr:row>37</xdr:row>
      <xdr:rowOff>130850</xdr:rowOff>
    </xdr:to>
    <xdr:cxnSp macro="">
      <xdr:nvCxnSpPr>
        <xdr:cNvPr id="293" name="直線コネクタ 292"/>
        <xdr:cNvCxnSpPr/>
      </xdr:nvCxnSpPr>
      <xdr:spPr>
        <a:xfrm flipV="1">
          <a:off x="9639300" y="6447502"/>
          <a:ext cx="8382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130850</xdr:rowOff>
    </xdr:from>
    <xdr:to>
      <xdr:col>14</xdr:col>
      <xdr:colOff>28575</xdr:colOff>
      <xdr:row>37</xdr:row>
      <xdr:rowOff>139677</xdr:rowOff>
    </xdr:to>
    <xdr:cxnSp macro="">
      <xdr:nvCxnSpPr>
        <xdr:cNvPr id="296" name="直線コネクタ 295"/>
        <xdr:cNvCxnSpPr/>
      </xdr:nvCxnSpPr>
      <xdr:spPr>
        <a:xfrm flipV="1">
          <a:off x="8750300" y="6474500"/>
          <a:ext cx="889000" cy="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139677</xdr:rowOff>
    </xdr:from>
    <xdr:to>
      <xdr:col>12</xdr:col>
      <xdr:colOff>511175</xdr:colOff>
      <xdr:row>37</xdr:row>
      <xdr:rowOff>140503</xdr:rowOff>
    </xdr:to>
    <xdr:cxnSp macro="">
      <xdr:nvCxnSpPr>
        <xdr:cNvPr id="299" name="直線コネクタ 298"/>
        <xdr:cNvCxnSpPr/>
      </xdr:nvCxnSpPr>
      <xdr:spPr>
        <a:xfrm flipV="1">
          <a:off x="7861300" y="6483327"/>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120560</xdr:rowOff>
    </xdr:from>
    <xdr:to>
      <xdr:col>11</xdr:col>
      <xdr:colOff>307975</xdr:colOff>
      <xdr:row>37</xdr:row>
      <xdr:rowOff>140503</xdr:rowOff>
    </xdr:to>
    <xdr:cxnSp macro="">
      <xdr:nvCxnSpPr>
        <xdr:cNvPr id="302" name="直線コネクタ 301"/>
        <xdr:cNvCxnSpPr/>
      </xdr:nvCxnSpPr>
      <xdr:spPr>
        <a:xfrm>
          <a:off x="6972300" y="6464210"/>
          <a:ext cx="8890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53052</xdr:rowOff>
    </xdr:from>
    <xdr:to>
      <xdr:col>15</xdr:col>
      <xdr:colOff>231775</xdr:colOff>
      <xdr:row>37</xdr:row>
      <xdr:rowOff>154652</xdr:rowOff>
    </xdr:to>
    <xdr:sp macro="" textlink="">
      <xdr:nvSpPr>
        <xdr:cNvPr id="312" name="円/楕円 311"/>
        <xdr:cNvSpPr/>
      </xdr:nvSpPr>
      <xdr:spPr>
        <a:xfrm>
          <a:off x="10426700" y="639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31479</xdr:rowOff>
    </xdr:from>
    <xdr:ext cx="599010" cy="259045"/>
    <xdr:sp macro="" textlink="">
      <xdr:nvSpPr>
        <xdr:cNvPr id="313" name="補助費等該当値テキスト"/>
        <xdr:cNvSpPr txBox="1"/>
      </xdr:nvSpPr>
      <xdr:spPr>
        <a:xfrm>
          <a:off x="10528300" y="637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103,477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80050</xdr:rowOff>
    </xdr:from>
    <xdr:to>
      <xdr:col>14</xdr:col>
      <xdr:colOff>79375</xdr:colOff>
      <xdr:row>38</xdr:row>
      <xdr:rowOff>10199</xdr:rowOff>
    </xdr:to>
    <xdr:sp macro="" textlink="">
      <xdr:nvSpPr>
        <xdr:cNvPr id="314" name="円/楕円 313"/>
        <xdr:cNvSpPr/>
      </xdr:nvSpPr>
      <xdr:spPr>
        <a:xfrm>
          <a:off x="9588500" y="64237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1327</xdr:rowOff>
    </xdr:from>
    <xdr:ext cx="534377" cy="259045"/>
    <xdr:sp macro="" textlink="">
      <xdr:nvSpPr>
        <xdr:cNvPr id="315" name="テキスト ボックス 314"/>
        <xdr:cNvSpPr txBox="1"/>
      </xdr:nvSpPr>
      <xdr:spPr>
        <a:xfrm>
          <a:off x="9372111" y="651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95,210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88877</xdr:rowOff>
    </xdr:from>
    <xdr:to>
      <xdr:col>12</xdr:col>
      <xdr:colOff>561975</xdr:colOff>
      <xdr:row>38</xdr:row>
      <xdr:rowOff>19027</xdr:rowOff>
    </xdr:to>
    <xdr:sp macro="" textlink="">
      <xdr:nvSpPr>
        <xdr:cNvPr id="316" name="円/楕円 315"/>
        <xdr:cNvSpPr/>
      </xdr:nvSpPr>
      <xdr:spPr>
        <a:xfrm>
          <a:off x="8699500" y="643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10155</xdr:rowOff>
    </xdr:from>
    <xdr:ext cx="534377" cy="259045"/>
    <xdr:sp macro="" textlink="">
      <xdr:nvSpPr>
        <xdr:cNvPr id="317" name="テキスト ボックス 316"/>
        <xdr:cNvSpPr txBox="1"/>
      </xdr:nvSpPr>
      <xdr:spPr>
        <a:xfrm>
          <a:off x="8483111" y="652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89703</xdr:rowOff>
    </xdr:from>
    <xdr:to>
      <xdr:col>11</xdr:col>
      <xdr:colOff>358775</xdr:colOff>
      <xdr:row>38</xdr:row>
      <xdr:rowOff>19853</xdr:rowOff>
    </xdr:to>
    <xdr:sp macro="" textlink="">
      <xdr:nvSpPr>
        <xdr:cNvPr id="318" name="円/楕円 317"/>
        <xdr:cNvSpPr/>
      </xdr:nvSpPr>
      <xdr:spPr>
        <a:xfrm>
          <a:off x="7810500" y="64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10980</xdr:rowOff>
    </xdr:from>
    <xdr:ext cx="534377" cy="259045"/>
    <xdr:sp macro="" textlink="">
      <xdr:nvSpPr>
        <xdr:cNvPr id="319" name="テキスト ボックス 318"/>
        <xdr:cNvSpPr txBox="1"/>
      </xdr:nvSpPr>
      <xdr:spPr>
        <a:xfrm>
          <a:off x="7594111" y="652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92,254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69760</xdr:rowOff>
    </xdr:from>
    <xdr:to>
      <xdr:col>10</xdr:col>
      <xdr:colOff>155575</xdr:colOff>
      <xdr:row>37</xdr:row>
      <xdr:rowOff>171360</xdr:rowOff>
    </xdr:to>
    <xdr:sp macro="" textlink="">
      <xdr:nvSpPr>
        <xdr:cNvPr id="320" name="円/楕円 319"/>
        <xdr:cNvSpPr/>
      </xdr:nvSpPr>
      <xdr:spPr>
        <a:xfrm>
          <a:off x="6921500" y="64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162486</xdr:rowOff>
    </xdr:from>
    <xdr:ext cx="534377" cy="259045"/>
    <xdr:sp macro="" textlink="">
      <xdr:nvSpPr>
        <xdr:cNvPr id="321" name="テキスト ボックス 320"/>
        <xdr:cNvSpPr txBox="1"/>
      </xdr:nvSpPr>
      <xdr:spPr>
        <a:xfrm>
          <a:off x="6705111" y="650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166505</xdr:rowOff>
    </xdr:from>
    <xdr:to>
      <xdr:col>15</xdr:col>
      <xdr:colOff>180975</xdr:colOff>
      <xdr:row>57</xdr:row>
      <xdr:rowOff>51372</xdr:rowOff>
    </xdr:to>
    <xdr:cxnSp macro="">
      <xdr:nvCxnSpPr>
        <xdr:cNvPr id="352" name="直線コネクタ 351"/>
        <xdr:cNvCxnSpPr/>
      </xdr:nvCxnSpPr>
      <xdr:spPr>
        <a:xfrm flipV="1">
          <a:off x="9639300" y="9767705"/>
          <a:ext cx="838200" cy="5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51372</xdr:rowOff>
    </xdr:from>
    <xdr:to>
      <xdr:col>14</xdr:col>
      <xdr:colOff>28575</xdr:colOff>
      <xdr:row>58</xdr:row>
      <xdr:rowOff>82789</xdr:rowOff>
    </xdr:to>
    <xdr:cxnSp macro="">
      <xdr:nvCxnSpPr>
        <xdr:cNvPr id="355" name="直線コネクタ 354"/>
        <xdr:cNvCxnSpPr/>
      </xdr:nvCxnSpPr>
      <xdr:spPr>
        <a:xfrm flipV="1">
          <a:off x="8750300" y="9824022"/>
          <a:ext cx="889000" cy="20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65056</xdr:rowOff>
    </xdr:from>
    <xdr:to>
      <xdr:col>12</xdr:col>
      <xdr:colOff>511175</xdr:colOff>
      <xdr:row>58</xdr:row>
      <xdr:rowOff>82789</xdr:rowOff>
    </xdr:to>
    <xdr:cxnSp macro="">
      <xdr:nvCxnSpPr>
        <xdr:cNvPr id="358" name="直線コネクタ 357"/>
        <xdr:cNvCxnSpPr/>
      </xdr:nvCxnSpPr>
      <xdr:spPr>
        <a:xfrm>
          <a:off x="7861300" y="10009156"/>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65056</xdr:rowOff>
    </xdr:from>
    <xdr:to>
      <xdr:col>11</xdr:col>
      <xdr:colOff>307975</xdr:colOff>
      <xdr:row>58</xdr:row>
      <xdr:rowOff>132767</xdr:rowOff>
    </xdr:to>
    <xdr:cxnSp macro="">
      <xdr:nvCxnSpPr>
        <xdr:cNvPr id="361" name="直線コネクタ 360"/>
        <xdr:cNvCxnSpPr/>
      </xdr:nvCxnSpPr>
      <xdr:spPr>
        <a:xfrm flipV="1">
          <a:off x="6972300" y="10009156"/>
          <a:ext cx="889000" cy="6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115705</xdr:rowOff>
    </xdr:from>
    <xdr:to>
      <xdr:col>15</xdr:col>
      <xdr:colOff>231775</xdr:colOff>
      <xdr:row>57</xdr:row>
      <xdr:rowOff>45855</xdr:rowOff>
    </xdr:to>
    <xdr:sp macro="" textlink="">
      <xdr:nvSpPr>
        <xdr:cNvPr id="371" name="円/楕円 370"/>
        <xdr:cNvSpPr/>
      </xdr:nvSpPr>
      <xdr:spPr>
        <a:xfrm>
          <a:off x="10426700" y="97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94132</xdr:rowOff>
    </xdr:from>
    <xdr:ext cx="599010" cy="259045"/>
    <xdr:sp macro="" textlink="">
      <xdr:nvSpPr>
        <xdr:cNvPr id="372" name="普通建設事業費該当値テキスト"/>
        <xdr:cNvSpPr txBox="1"/>
      </xdr:nvSpPr>
      <xdr:spPr>
        <a:xfrm>
          <a:off x="10528300" y="969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136,792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572</xdr:rowOff>
    </xdr:from>
    <xdr:to>
      <xdr:col>14</xdr:col>
      <xdr:colOff>79375</xdr:colOff>
      <xdr:row>57</xdr:row>
      <xdr:rowOff>102172</xdr:rowOff>
    </xdr:to>
    <xdr:sp macro="" textlink="">
      <xdr:nvSpPr>
        <xdr:cNvPr id="373" name="円/楕円 372"/>
        <xdr:cNvSpPr/>
      </xdr:nvSpPr>
      <xdr:spPr>
        <a:xfrm>
          <a:off x="9588500" y="97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93299</xdr:rowOff>
    </xdr:from>
    <xdr:ext cx="599010" cy="259045"/>
    <xdr:sp macro="" textlink="">
      <xdr:nvSpPr>
        <xdr:cNvPr id="374" name="テキスト ボックス 373"/>
        <xdr:cNvSpPr txBox="1"/>
      </xdr:nvSpPr>
      <xdr:spPr>
        <a:xfrm>
          <a:off x="9339794" y="986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119,547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31989</xdr:rowOff>
    </xdr:from>
    <xdr:to>
      <xdr:col>12</xdr:col>
      <xdr:colOff>561975</xdr:colOff>
      <xdr:row>58</xdr:row>
      <xdr:rowOff>133589</xdr:rowOff>
    </xdr:to>
    <xdr:sp macro="" textlink="">
      <xdr:nvSpPr>
        <xdr:cNvPr id="375" name="円/楕円 374"/>
        <xdr:cNvSpPr/>
      </xdr:nvSpPr>
      <xdr:spPr>
        <a:xfrm>
          <a:off x="8699500" y="99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124716</xdr:rowOff>
    </xdr:from>
    <xdr:ext cx="534377" cy="259045"/>
    <xdr:sp macro="" textlink="">
      <xdr:nvSpPr>
        <xdr:cNvPr id="376" name="テキスト ボックス 375"/>
        <xdr:cNvSpPr txBox="1"/>
      </xdr:nvSpPr>
      <xdr:spPr>
        <a:xfrm>
          <a:off x="8483111" y="100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14256</xdr:rowOff>
    </xdr:from>
    <xdr:to>
      <xdr:col>11</xdr:col>
      <xdr:colOff>358775</xdr:colOff>
      <xdr:row>58</xdr:row>
      <xdr:rowOff>115856</xdr:rowOff>
    </xdr:to>
    <xdr:sp macro="" textlink="">
      <xdr:nvSpPr>
        <xdr:cNvPr id="377" name="円/楕円 376"/>
        <xdr:cNvSpPr/>
      </xdr:nvSpPr>
      <xdr:spPr>
        <a:xfrm>
          <a:off x="7810500" y="99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106983</xdr:rowOff>
    </xdr:from>
    <xdr:ext cx="534377" cy="259045"/>
    <xdr:sp macro="" textlink="">
      <xdr:nvSpPr>
        <xdr:cNvPr id="378" name="テキスト ボックス 377"/>
        <xdr:cNvSpPr txBox="1"/>
      </xdr:nvSpPr>
      <xdr:spPr>
        <a:xfrm>
          <a:off x="7594111" y="1005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81967</xdr:rowOff>
    </xdr:from>
    <xdr:to>
      <xdr:col>10</xdr:col>
      <xdr:colOff>155575</xdr:colOff>
      <xdr:row>59</xdr:row>
      <xdr:rowOff>12117</xdr:rowOff>
    </xdr:to>
    <xdr:sp macro="" textlink="">
      <xdr:nvSpPr>
        <xdr:cNvPr id="379" name="円/楕円 378"/>
        <xdr:cNvSpPr/>
      </xdr:nvSpPr>
      <xdr:spPr>
        <a:xfrm>
          <a:off x="6921500" y="1002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3244</xdr:rowOff>
    </xdr:from>
    <xdr:ext cx="534377" cy="259045"/>
    <xdr:sp macro="" textlink="">
      <xdr:nvSpPr>
        <xdr:cNvPr id="380" name="テキスト ボックス 379"/>
        <xdr:cNvSpPr txBox="1"/>
      </xdr:nvSpPr>
      <xdr:spPr>
        <a:xfrm>
          <a:off x="6705111" y="101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18058</xdr:rowOff>
    </xdr:from>
    <xdr:to>
      <xdr:col>15</xdr:col>
      <xdr:colOff>180975</xdr:colOff>
      <xdr:row>79</xdr:row>
      <xdr:rowOff>34258</xdr:rowOff>
    </xdr:to>
    <xdr:cxnSp macro="">
      <xdr:nvCxnSpPr>
        <xdr:cNvPr id="409" name="直線コネクタ 408"/>
        <xdr:cNvCxnSpPr/>
      </xdr:nvCxnSpPr>
      <xdr:spPr>
        <a:xfrm>
          <a:off x="9639300" y="13391158"/>
          <a:ext cx="838200" cy="18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154908</xdr:rowOff>
    </xdr:from>
    <xdr:to>
      <xdr:col>15</xdr:col>
      <xdr:colOff>231775</xdr:colOff>
      <xdr:row>79</xdr:row>
      <xdr:rowOff>85058</xdr:rowOff>
    </xdr:to>
    <xdr:sp macro="" textlink="">
      <xdr:nvSpPr>
        <xdr:cNvPr id="419" name="円/楕円 418"/>
        <xdr:cNvSpPr/>
      </xdr:nvSpPr>
      <xdr:spPr>
        <a:xfrm>
          <a:off x="10426700" y="135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69835</xdr:rowOff>
    </xdr:from>
    <xdr:ext cx="469744" cy="259045"/>
    <xdr:sp macro="" textlink="">
      <xdr:nvSpPr>
        <xdr:cNvPr id="420" name="普通建設事業費 （ うち新規整備　）該当値テキスト"/>
        <xdr:cNvSpPr txBox="1"/>
      </xdr:nvSpPr>
      <xdr:spPr>
        <a:xfrm>
          <a:off x="10528300" y="1344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138708</xdr:rowOff>
    </xdr:from>
    <xdr:to>
      <xdr:col>14</xdr:col>
      <xdr:colOff>79375</xdr:colOff>
      <xdr:row>78</xdr:row>
      <xdr:rowOff>68858</xdr:rowOff>
    </xdr:to>
    <xdr:sp macro="" textlink="">
      <xdr:nvSpPr>
        <xdr:cNvPr id="421" name="円/楕円 420"/>
        <xdr:cNvSpPr/>
      </xdr:nvSpPr>
      <xdr:spPr>
        <a:xfrm>
          <a:off x="9588500" y="1334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59985</xdr:rowOff>
    </xdr:from>
    <xdr:ext cx="534377" cy="259045"/>
    <xdr:sp macro="" textlink="">
      <xdr:nvSpPr>
        <xdr:cNvPr id="422" name="テキスト ボックス 421"/>
        <xdr:cNvSpPr txBox="1"/>
      </xdr:nvSpPr>
      <xdr:spPr>
        <a:xfrm>
          <a:off x="9372111" y="1343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59869</xdr:rowOff>
    </xdr:from>
    <xdr:to>
      <xdr:col>15</xdr:col>
      <xdr:colOff>180975</xdr:colOff>
      <xdr:row>99</xdr:row>
      <xdr:rowOff>20324</xdr:rowOff>
    </xdr:to>
    <xdr:cxnSp macro="">
      <xdr:nvCxnSpPr>
        <xdr:cNvPr id="451" name="直線コネクタ 450"/>
        <xdr:cNvCxnSpPr/>
      </xdr:nvCxnSpPr>
      <xdr:spPr>
        <a:xfrm flipV="1">
          <a:off x="9639300" y="16690519"/>
          <a:ext cx="838200" cy="30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9069</xdr:rowOff>
    </xdr:from>
    <xdr:to>
      <xdr:col>15</xdr:col>
      <xdr:colOff>231775</xdr:colOff>
      <xdr:row>97</xdr:row>
      <xdr:rowOff>110669</xdr:rowOff>
    </xdr:to>
    <xdr:sp macro="" textlink="">
      <xdr:nvSpPr>
        <xdr:cNvPr id="461" name="円/楕円 460"/>
        <xdr:cNvSpPr/>
      </xdr:nvSpPr>
      <xdr:spPr>
        <a:xfrm>
          <a:off x="10426700" y="166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31946</xdr:rowOff>
    </xdr:from>
    <xdr:ext cx="534377" cy="259045"/>
    <xdr:sp macro="" textlink="">
      <xdr:nvSpPr>
        <xdr:cNvPr id="462" name="普通建設事業費 （ うち更新整備　）該当値テキスト"/>
        <xdr:cNvSpPr txBox="1"/>
      </xdr:nvSpPr>
      <xdr:spPr>
        <a:xfrm>
          <a:off x="10528300" y="164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140974</xdr:rowOff>
    </xdr:from>
    <xdr:to>
      <xdr:col>14</xdr:col>
      <xdr:colOff>79375</xdr:colOff>
      <xdr:row>99</xdr:row>
      <xdr:rowOff>71124</xdr:rowOff>
    </xdr:to>
    <xdr:sp macro="" textlink="">
      <xdr:nvSpPr>
        <xdr:cNvPr id="463" name="円/楕円 462"/>
        <xdr:cNvSpPr/>
      </xdr:nvSpPr>
      <xdr:spPr>
        <a:xfrm>
          <a:off x="9588500" y="1694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62251</xdr:rowOff>
    </xdr:from>
    <xdr:ext cx="469744" cy="259045"/>
    <xdr:sp macro="" textlink="">
      <xdr:nvSpPr>
        <xdr:cNvPr id="464" name="テキスト ボックス 463"/>
        <xdr:cNvSpPr txBox="1"/>
      </xdr:nvSpPr>
      <xdr:spPr>
        <a:xfrm>
          <a:off x="9404427" y="1703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136632</xdr:rowOff>
    </xdr:from>
    <xdr:to>
      <xdr:col>22</xdr:col>
      <xdr:colOff>365125</xdr:colOff>
      <xdr:row>38</xdr:row>
      <xdr:rowOff>139700</xdr:rowOff>
    </xdr:to>
    <xdr:cxnSp macro="">
      <xdr:nvCxnSpPr>
        <xdr:cNvPr id="494" name="直線コネクタ 493"/>
        <xdr:cNvCxnSpPr/>
      </xdr:nvCxnSpPr>
      <xdr:spPr>
        <a:xfrm>
          <a:off x="14592300" y="6651732"/>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136513</xdr:rowOff>
    </xdr:from>
    <xdr:to>
      <xdr:col>21</xdr:col>
      <xdr:colOff>161925</xdr:colOff>
      <xdr:row>38</xdr:row>
      <xdr:rowOff>136632</xdr:rowOff>
    </xdr:to>
    <xdr:cxnSp macro="">
      <xdr:nvCxnSpPr>
        <xdr:cNvPr id="497" name="直線コネクタ 496"/>
        <xdr:cNvCxnSpPr/>
      </xdr:nvCxnSpPr>
      <xdr:spPr>
        <a:xfrm>
          <a:off x="13703300" y="6651613"/>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136513</xdr:rowOff>
    </xdr:from>
    <xdr:to>
      <xdr:col>19</xdr:col>
      <xdr:colOff>644525</xdr:colOff>
      <xdr:row>38</xdr:row>
      <xdr:rowOff>139700</xdr:rowOff>
    </xdr:to>
    <xdr:cxnSp macro="">
      <xdr:nvCxnSpPr>
        <xdr:cNvPr id="500" name="直線コネクタ 499"/>
        <xdr:cNvCxnSpPr/>
      </xdr:nvCxnSpPr>
      <xdr:spPr>
        <a:xfrm flipV="1">
          <a:off x="12814300" y="6651613"/>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1"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85832</xdr:rowOff>
    </xdr:from>
    <xdr:to>
      <xdr:col>21</xdr:col>
      <xdr:colOff>212725</xdr:colOff>
      <xdr:row>39</xdr:row>
      <xdr:rowOff>15982</xdr:rowOff>
    </xdr:to>
    <xdr:sp macro="" textlink="">
      <xdr:nvSpPr>
        <xdr:cNvPr id="514" name="円/楕円 513"/>
        <xdr:cNvSpPr/>
      </xdr:nvSpPr>
      <xdr:spPr>
        <a:xfrm>
          <a:off x="14541500" y="66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7109</xdr:rowOff>
    </xdr:from>
    <xdr:ext cx="378565" cy="259045"/>
    <xdr:sp macro="" textlink="">
      <xdr:nvSpPr>
        <xdr:cNvPr id="515" name="テキスト ボックス 514"/>
        <xdr:cNvSpPr txBox="1"/>
      </xdr:nvSpPr>
      <xdr:spPr>
        <a:xfrm>
          <a:off x="14403017" y="669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85713</xdr:rowOff>
    </xdr:from>
    <xdr:to>
      <xdr:col>20</xdr:col>
      <xdr:colOff>9525</xdr:colOff>
      <xdr:row>39</xdr:row>
      <xdr:rowOff>15863</xdr:rowOff>
    </xdr:to>
    <xdr:sp macro="" textlink="">
      <xdr:nvSpPr>
        <xdr:cNvPr id="516" name="円/楕円 515"/>
        <xdr:cNvSpPr/>
      </xdr:nvSpPr>
      <xdr:spPr>
        <a:xfrm>
          <a:off x="13652500" y="66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6990</xdr:rowOff>
    </xdr:from>
    <xdr:ext cx="378565" cy="259045"/>
    <xdr:sp macro="" textlink="">
      <xdr:nvSpPr>
        <xdr:cNvPr id="517" name="テキスト ボックス 516"/>
        <xdr:cNvSpPr txBox="1"/>
      </xdr:nvSpPr>
      <xdr:spPr>
        <a:xfrm>
          <a:off x="13514017" y="669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158071</xdr:rowOff>
    </xdr:from>
    <xdr:to>
      <xdr:col>23</xdr:col>
      <xdr:colOff>517525</xdr:colOff>
      <xdr:row>77</xdr:row>
      <xdr:rowOff>164536</xdr:rowOff>
    </xdr:to>
    <xdr:cxnSp macro="">
      <xdr:nvCxnSpPr>
        <xdr:cNvPr id="601" name="直線コネクタ 600"/>
        <xdr:cNvCxnSpPr/>
      </xdr:nvCxnSpPr>
      <xdr:spPr>
        <a:xfrm flipV="1">
          <a:off x="15481300" y="13359721"/>
          <a:ext cx="8382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145909</xdr:rowOff>
    </xdr:from>
    <xdr:to>
      <xdr:col>22</xdr:col>
      <xdr:colOff>365125</xdr:colOff>
      <xdr:row>77</xdr:row>
      <xdr:rowOff>164536</xdr:rowOff>
    </xdr:to>
    <xdr:cxnSp macro="">
      <xdr:nvCxnSpPr>
        <xdr:cNvPr id="604" name="直線コネクタ 603"/>
        <xdr:cNvCxnSpPr/>
      </xdr:nvCxnSpPr>
      <xdr:spPr>
        <a:xfrm>
          <a:off x="14592300" y="13347559"/>
          <a:ext cx="889000" cy="1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145909</xdr:rowOff>
    </xdr:from>
    <xdr:to>
      <xdr:col>21</xdr:col>
      <xdr:colOff>161925</xdr:colOff>
      <xdr:row>77</xdr:row>
      <xdr:rowOff>150664</xdr:rowOff>
    </xdr:to>
    <xdr:cxnSp macro="">
      <xdr:nvCxnSpPr>
        <xdr:cNvPr id="607" name="直線コネクタ 606"/>
        <xdr:cNvCxnSpPr/>
      </xdr:nvCxnSpPr>
      <xdr:spPr>
        <a:xfrm flipV="1">
          <a:off x="13703300" y="13347559"/>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150664</xdr:rowOff>
    </xdr:from>
    <xdr:to>
      <xdr:col>19</xdr:col>
      <xdr:colOff>644525</xdr:colOff>
      <xdr:row>77</xdr:row>
      <xdr:rowOff>158262</xdr:rowOff>
    </xdr:to>
    <xdr:cxnSp macro="">
      <xdr:nvCxnSpPr>
        <xdr:cNvPr id="610" name="直線コネクタ 609"/>
        <xdr:cNvCxnSpPr/>
      </xdr:nvCxnSpPr>
      <xdr:spPr>
        <a:xfrm flipV="1">
          <a:off x="12814300" y="13352314"/>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107271</xdr:rowOff>
    </xdr:from>
    <xdr:to>
      <xdr:col>23</xdr:col>
      <xdr:colOff>568325</xdr:colOff>
      <xdr:row>78</xdr:row>
      <xdr:rowOff>37421</xdr:rowOff>
    </xdr:to>
    <xdr:sp macro="" textlink="">
      <xdr:nvSpPr>
        <xdr:cNvPr id="620" name="円/楕円 619"/>
        <xdr:cNvSpPr/>
      </xdr:nvSpPr>
      <xdr:spPr>
        <a:xfrm>
          <a:off x="16268700" y="1330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85698</xdr:rowOff>
    </xdr:from>
    <xdr:ext cx="534377" cy="259045"/>
    <xdr:sp macro="" textlink="">
      <xdr:nvSpPr>
        <xdr:cNvPr id="621" name="公債費該当値テキスト"/>
        <xdr:cNvSpPr txBox="1"/>
      </xdr:nvSpPr>
      <xdr:spPr>
        <a:xfrm>
          <a:off x="16370300" y="13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33,482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113736</xdr:rowOff>
    </xdr:from>
    <xdr:to>
      <xdr:col>22</xdr:col>
      <xdr:colOff>415925</xdr:colOff>
      <xdr:row>78</xdr:row>
      <xdr:rowOff>43886</xdr:rowOff>
    </xdr:to>
    <xdr:sp macro="" textlink="">
      <xdr:nvSpPr>
        <xdr:cNvPr id="622" name="円/楕円 621"/>
        <xdr:cNvSpPr/>
      </xdr:nvSpPr>
      <xdr:spPr>
        <a:xfrm>
          <a:off x="15430500" y="133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35013</xdr:rowOff>
    </xdr:from>
    <xdr:ext cx="534377" cy="259045"/>
    <xdr:sp macro="" textlink="">
      <xdr:nvSpPr>
        <xdr:cNvPr id="623" name="テキスト ボックス 622"/>
        <xdr:cNvSpPr txBox="1"/>
      </xdr:nvSpPr>
      <xdr:spPr>
        <a:xfrm>
          <a:off x="15214111" y="134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95109</xdr:rowOff>
    </xdr:from>
    <xdr:to>
      <xdr:col>21</xdr:col>
      <xdr:colOff>212725</xdr:colOff>
      <xdr:row>78</xdr:row>
      <xdr:rowOff>25259</xdr:rowOff>
    </xdr:to>
    <xdr:sp macro="" textlink="">
      <xdr:nvSpPr>
        <xdr:cNvPr id="624" name="円/楕円 623"/>
        <xdr:cNvSpPr/>
      </xdr:nvSpPr>
      <xdr:spPr>
        <a:xfrm>
          <a:off x="14541500" y="1329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16386</xdr:rowOff>
    </xdr:from>
    <xdr:ext cx="534377" cy="259045"/>
    <xdr:sp macro="" textlink="">
      <xdr:nvSpPr>
        <xdr:cNvPr id="625" name="テキスト ボックス 624"/>
        <xdr:cNvSpPr txBox="1"/>
      </xdr:nvSpPr>
      <xdr:spPr>
        <a:xfrm>
          <a:off x="14325111" y="133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99864</xdr:rowOff>
    </xdr:from>
    <xdr:to>
      <xdr:col>20</xdr:col>
      <xdr:colOff>9525</xdr:colOff>
      <xdr:row>78</xdr:row>
      <xdr:rowOff>30014</xdr:rowOff>
    </xdr:to>
    <xdr:sp macro="" textlink="">
      <xdr:nvSpPr>
        <xdr:cNvPr id="626" name="円/楕円 625"/>
        <xdr:cNvSpPr/>
      </xdr:nvSpPr>
      <xdr:spPr>
        <a:xfrm>
          <a:off x="13652500" y="133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21141</xdr:rowOff>
    </xdr:from>
    <xdr:ext cx="534377" cy="259045"/>
    <xdr:sp macro="" textlink="">
      <xdr:nvSpPr>
        <xdr:cNvPr id="627" name="テキスト ボックス 626"/>
        <xdr:cNvSpPr txBox="1"/>
      </xdr:nvSpPr>
      <xdr:spPr>
        <a:xfrm>
          <a:off x="13436111" y="133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107462</xdr:rowOff>
    </xdr:from>
    <xdr:to>
      <xdr:col>18</xdr:col>
      <xdr:colOff>492125</xdr:colOff>
      <xdr:row>78</xdr:row>
      <xdr:rowOff>37612</xdr:rowOff>
    </xdr:to>
    <xdr:sp macro="" textlink="">
      <xdr:nvSpPr>
        <xdr:cNvPr id="628" name="円/楕円 627"/>
        <xdr:cNvSpPr/>
      </xdr:nvSpPr>
      <xdr:spPr>
        <a:xfrm>
          <a:off x="12763500" y="133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28739</xdr:rowOff>
    </xdr:from>
    <xdr:ext cx="534377" cy="259045"/>
    <xdr:sp macro="" textlink="">
      <xdr:nvSpPr>
        <xdr:cNvPr id="629" name="テキスト ボックス 628"/>
        <xdr:cNvSpPr txBox="1"/>
      </xdr:nvSpPr>
      <xdr:spPr>
        <a:xfrm>
          <a:off x="12547111" y="1340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170515</xdr:rowOff>
    </xdr:from>
    <xdr:to>
      <xdr:col>23</xdr:col>
      <xdr:colOff>517525</xdr:colOff>
      <xdr:row>98</xdr:row>
      <xdr:rowOff>9604</xdr:rowOff>
    </xdr:to>
    <xdr:cxnSp macro="">
      <xdr:nvCxnSpPr>
        <xdr:cNvPr id="654" name="直線コネクタ 653"/>
        <xdr:cNvCxnSpPr/>
      </xdr:nvCxnSpPr>
      <xdr:spPr>
        <a:xfrm flipV="1">
          <a:off x="15481300" y="16801165"/>
          <a:ext cx="8382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9604</xdr:rowOff>
    </xdr:from>
    <xdr:to>
      <xdr:col>22</xdr:col>
      <xdr:colOff>365125</xdr:colOff>
      <xdr:row>98</xdr:row>
      <xdr:rowOff>10557</xdr:rowOff>
    </xdr:to>
    <xdr:cxnSp macro="">
      <xdr:nvCxnSpPr>
        <xdr:cNvPr id="657" name="直線コネクタ 656"/>
        <xdr:cNvCxnSpPr/>
      </xdr:nvCxnSpPr>
      <xdr:spPr>
        <a:xfrm flipV="1">
          <a:off x="14592300" y="1681170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93808</xdr:rowOff>
    </xdr:from>
    <xdr:to>
      <xdr:col>21</xdr:col>
      <xdr:colOff>161925</xdr:colOff>
      <xdr:row>98</xdr:row>
      <xdr:rowOff>10557</xdr:rowOff>
    </xdr:to>
    <xdr:cxnSp macro="">
      <xdr:nvCxnSpPr>
        <xdr:cNvPr id="660" name="直線コネクタ 659"/>
        <xdr:cNvCxnSpPr/>
      </xdr:nvCxnSpPr>
      <xdr:spPr>
        <a:xfrm>
          <a:off x="13703300" y="16724458"/>
          <a:ext cx="889000" cy="8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93808</xdr:rowOff>
    </xdr:from>
    <xdr:to>
      <xdr:col>19</xdr:col>
      <xdr:colOff>644525</xdr:colOff>
      <xdr:row>98</xdr:row>
      <xdr:rowOff>2575</xdr:rowOff>
    </xdr:to>
    <xdr:cxnSp macro="">
      <xdr:nvCxnSpPr>
        <xdr:cNvPr id="663" name="直線コネクタ 662"/>
        <xdr:cNvCxnSpPr/>
      </xdr:nvCxnSpPr>
      <xdr:spPr>
        <a:xfrm flipV="1">
          <a:off x="12814300" y="16724458"/>
          <a:ext cx="889000" cy="8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119715</xdr:rowOff>
    </xdr:from>
    <xdr:to>
      <xdr:col>23</xdr:col>
      <xdr:colOff>568325</xdr:colOff>
      <xdr:row>98</xdr:row>
      <xdr:rowOff>49865</xdr:rowOff>
    </xdr:to>
    <xdr:sp macro="" textlink="">
      <xdr:nvSpPr>
        <xdr:cNvPr id="673" name="円/楕円 672"/>
        <xdr:cNvSpPr/>
      </xdr:nvSpPr>
      <xdr:spPr>
        <a:xfrm>
          <a:off x="16268700" y="1675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34642</xdr:rowOff>
    </xdr:from>
    <xdr:ext cx="469744" cy="259045"/>
    <xdr:sp macro="" textlink="">
      <xdr:nvSpPr>
        <xdr:cNvPr id="674" name="積立金該当値テキスト"/>
        <xdr:cNvSpPr txBox="1"/>
      </xdr:nvSpPr>
      <xdr:spPr>
        <a:xfrm>
          <a:off x="16370300" y="1666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130254</xdr:rowOff>
    </xdr:from>
    <xdr:to>
      <xdr:col>22</xdr:col>
      <xdr:colOff>415925</xdr:colOff>
      <xdr:row>98</xdr:row>
      <xdr:rowOff>60404</xdr:rowOff>
    </xdr:to>
    <xdr:sp macro="" textlink="">
      <xdr:nvSpPr>
        <xdr:cNvPr id="675" name="円/楕円 674"/>
        <xdr:cNvSpPr/>
      </xdr:nvSpPr>
      <xdr:spPr>
        <a:xfrm>
          <a:off x="15430500" y="167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51531</xdr:rowOff>
    </xdr:from>
    <xdr:ext cx="469744" cy="259045"/>
    <xdr:sp macro="" textlink="">
      <xdr:nvSpPr>
        <xdr:cNvPr id="676" name="テキスト ボックス 675"/>
        <xdr:cNvSpPr txBox="1"/>
      </xdr:nvSpPr>
      <xdr:spPr>
        <a:xfrm>
          <a:off x="15246427" y="1685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131207</xdr:rowOff>
    </xdr:from>
    <xdr:to>
      <xdr:col>21</xdr:col>
      <xdr:colOff>212725</xdr:colOff>
      <xdr:row>98</xdr:row>
      <xdr:rowOff>61357</xdr:rowOff>
    </xdr:to>
    <xdr:sp macro="" textlink="">
      <xdr:nvSpPr>
        <xdr:cNvPr id="677" name="円/楕円 676"/>
        <xdr:cNvSpPr/>
      </xdr:nvSpPr>
      <xdr:spPr>
        <a:xfrm>
          <a:off x="14541500" y="167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52484</xdr:rowOff>
    </xdr:from>
    <xdr:ext cx="469744" cy="259045"/>
    <xdr:sp macro="" textlink="">
      <xdr:nvSpPr>
        <xdr:cNvPr id="678" name="テキスト ボックス 677"/>
        <xdr:cNvSpPr txBox="1"/>
      </xdr:nvSpPr>
      <xdr:spPr>
        <a:xfrm>
          <a:off x="14357427" y="1685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43008</xdr:rowOff>
    </xdr:from>
    <xdr:to>
      <xdr:col>20</xdr:col>
      <xdr:colOff>9525</xdr:colOff>
      <xdr:row>97</xdr:row>
      <xdr:rowOff>144608</xdr:rowOff>
    </xdr:to>
    <xdr:sp macro="" textlink="">
      <xdr:nvSpPr>
        <xdr:cNvPr id="679" name="円/楕円 678"/>
        <xdr:cNvSpPr/>
      </xdr:nvSpPr>
      <xdr:spPr>
        <a:xfrm>
          <a:off x="13652500" y="166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135735</xdr:rowOff>
    </xdr:from>
    <xdr:ext cx="534377" cy="259045"/>
    <xdr:sp macro="" textlink="">
      <xdr:nvSpPr>
        <xdr:cNvPr id="680" name="テキスト ボックス 679"/>
        <xdr:cNvSpPr txBox="1"/>
      </xdr:nvSpPr>
      <xdr:spPr>
        <a:xfrm>
          <a:off x="13436111" y="1676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123225</xdr:rowOff>
    </xdr:from>
    <xdr:to>
      <xdr:col>18</xdr:col>
      <xdr:colOff>492125</xdr:colOff>
      <xdr:row>98</xdr:row>
      <xdr:rowOff>53375</xdr:rowOff>
    </xdr:to>
    <xdr:sp macro="" textlink="">
      <xdr:nvSpPr>
        <xdr:cNvPr id="681" name="円/楕円 680"/>
        <xdr:cNvSpPr/>
      </xdr:nvSpPr>
      <xdr:spPr>
        <a:xfrm>
          <a:off x="12763500" y="1675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44502</xdr:rowOff>
    </xdr:from>
    <xdr:ext cx="469744" cy="259045"/>
    <xdr:sp macro="" textlink="">
      <xdr:nvSpPr>
        <xdr:cNvPr id="682" name="テキスト ボックス 681"/>
        <xdr:cNvSpPr txBox="1"/>
      </xdr:nvSpPr>
      <xdr:spPr>
        <a:xfrm>
          <a:off x="12579427" y="1684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17742</xdr:rowOff>
    </xdr:from>
    <xdr:to>
      <xdr:col>32</xdr:col>
      <xdr:colOff>187325</xdr:colOff>
      <xdr:row>56</xdr:row>
      <xdr:rowOff>18907</xdr:rowOff>
    </xdr:to>
    <xdr:cxnSp macro="">
      <xdr:nvCxnSpPr>
        <xdr:cNvPr id="768" name="直線コネクタ 767"/>
        <xdr:cNvCxnSpPr/>
      </xdr:nvCxnSpPr>
      <xdr:spPr>
        <a:xfrm>
          <a:off x="21323300" y="9618942"/>
          <a:ext cx="8382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16050</xdr:rowOff>
    </xdr:from>
    <xdr:to>
      <xdr:col>31</xdr:col>
      <xdr:colOff>34925</xdr:colOff>
      <xdr:row>56</xdr:row>
      <xdr:rowOff>17742</xdr:rowOff>
    </xdr:to>
    <xdr:cxnSp macro="">
      <xdr:nvCxnSpPr>
        <xdr:cNvPr id="771" name="直線コネクタ 770"/>
        <xdr:cNvCxnSpPr/>
      </xdr:nvCxnSpPr>
      <xdr:spPr>
        <a:xfrm>
          <a:off x="20434300" y="9617250"/>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46319</xdr:rowOff>
    </xdr:from>
    <xdr:ext cx="469744" cy="259045"/>
    <xdr:sp macro="" textlink="">
      <xdr:nvSpPr>
        <xdr:cNvPr id="773" name="テキスト ボックス 772"/>
        <xdr:cNvSpPr txBox="1"/>
      </xdr:nvSpPr>
      <xdr:spPr>
        <a:xfrm>
          <a:off x="21088427" y="9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15113</xdr:rowOff>
    </xdr:from>
    <xdr:to>
      <xdr:col>29</xdr:col>
      <xdr:colOff>517525</xdr:colOff>
      <xdr:row>56</xdr:row>
      <xdr:rowOff>16050</xdr:rowOff>
    </xdr:to>
    <xdr:cxnSp macro="">
      <xdr:nvCxnSpPr>
        <xdr:cNvPr id="774" name="直線コネクタ 773"/>
        <xdr:cNvCxnSpPr/>
      </xdr:nvCxnSpPr>
      <xdr:spPr>
        <a:xfrm>
          <a:off x="19545300" y="9616313"/>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60537</xdr:rowOff>
    </xdr:from>
    <xdr:ext cx="469744" cy="259045"/>
    <xdr:sp macro="" textlink="">
      <xdr:nvSpPr>
        <xdr:cNvPr id="776" name="テキスト ボックス 775"/>
        <xdr:cNvSpPr txBox="1"/>
      </xdr:nvSpPr>
      <xdr:spPr>
        <a:xfrm>
          <a:off x="20199427" y="100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15113</xdr:rowOff>
    </xdr:from>
    <xdr:to>
      <xdr:col>28</xdr:col>
      <xdr:colOff>314325</xdr:colOff>
      <xdr:row>56</xdr:row>
      <xdr:rowOff>69337</xdr:rowOff>
    </xdr:to>
    <xdr:cxnSp macro="">
      <xdr:nvCxnSpPr>
        <xdr:cNvPr id="777" name="直線コネクタ 776"/>
        <xdr:cNvCxnSpPr/>
      </xdr:nvCxnSpPr>
      <xdr:spPr>
        <a:xfrm flipV="1">
          <a:off x="18656300" y="9616313"/>
          <a:ext cx="8890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51919</xdr:rowOff>
    </xdr:from>
    <xdr:ext cx="469744" cy="259045"/>
    <xdr:sp macro="" textlink="">
      <xdr:nvSpPr>
        <xdr:cNvPr id="779" name="テキスト ボックス 778"/>
        <xdr:cNvSpPr txBox="1"/>
      </xdr:nvSpPr>
      <xdr:spPr>
        <a:xfrm>
          <a:off x="19310427" y="99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48627</xdr:rowOff>
    </xdr:from>
    <xdr:ext cx="469744" cy="259045"/>
    <xdr:sp macro="" textlink="">
      <xdr:nvSpPr>
        <xdr:cNvPr id="781" name="テキスト ボックス 780"/>
        <xdr:cNvSpPr txBox="1"/>
      </xdr:nvSpPr>
      <xdr:spPr>
        <a:xfrm>
          <a:off x="18421427" y="99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139557</xdr:rowOff>
    </xdr:from>
    <xdr:to>
      <xdr:col>32</xdr:col>
      <xdr:colOff>238125</xdr:colOff>
      <xdr:row>56</xdr:row>
      <xdr:rowOff>69707</xdr:rowOff>
    </xdr:to>
    <xdr:sp macro="" textlink="">
      <xdr:nvSpPr>
        <xdr:cNvPr id="787" name="円/楕円 786"/>
        <xdr:cNvSpPr/>
      </xdr:nvSpPr>
      <xdr:spPr>
        <a:xfrm>
          <a:off x="22110700" y="95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162434</xdr:rowOff>
    </xdr:from>
    <xdr:ext cx="534377" cy="259045"/>
    <xdr:sp macro="" textlink="">
      <xdr:nvSpPr>
        <xdr:cNvPr id="788" name="貸付金該当値テキスト"/>
        <xdr:cNvSpPr txBox="1"/>
      </xdr:nvSpPr>
      <xdr:spPr>
        <a:xfrm>
          <a:off x="22212300" y="942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20,284</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138392</xdr:rowOff>
    </xdr:from>
    <xdr:to>
      <xdr:col>31</xdr:col>
      <xdr:colOff>85725</xdr:colOff>
      <xdr:row>56</xdr:row>
      <xdr:rowOff>68542</xdr:rowOff>
    </xdr:to>
    <xdr:sp macro="" textlink="">
      <xdr:nvSpPr>
        <xdr:cNvPr id="789" name="円/楕円 788"/>
        <xdr:cNvSpPr/>
      </xdr:nvSpPr>
      <xdr:spPr>
        <a:xfrm>
          <a:off x="21272500" y="95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85069</xdr:rowOff>
    </xdr:from>
    <xdr:ext cx="534377" cy="259045"/>
    <xdr:sp macro="" textlink="">
      <xdr:nvSpPr>
        <xdr:cNvPr id="790" name="テキスト ボックス 789"/>
        <xdr:cNvSpPr txBox="1"/>
      </xdr:nvSpPr>
      <xdr:spPr>
        <a:xfrm>
          <a:off x="21056111" y="93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20,335</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136700</xdr:rowOff>
    </xdr:from>
    <xdr:to>
      <xdr:col>29</xdr:col>
      <xdr:colOff>568325</xdr:colOff>
      <xdr:row>56</xdr:row>
      <xdr:rowOff>66850</xdr:rowOff>
    </xdr:to>
    <xdr:sp macro="" textlink="">
      <xdr:nvSpPr>
        <xdr:cNvPr id="791" name="円/楕円 790"/>
        <xdr:cNvSpPr/>
      </xdr:nvSpPr>
      <xdr:spPr>
        <a:xfrm>
          <a:off x="20383500" y="956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83377</xdr:rowOff>
    </xdr:from>
    <xdr:ext cx="534377" cy="259045"/>
    <xdr:sp macro="" textlink="">
      <xdr:nvSpPr>
        <xdr:cNvPr id="792" name="テキスト ボックス 791"/>
        <xdr:cNvSpPr txBox="1"/>
      </xdr:nvSpPr>
      <xdr:spPr>
        <a:xfrm>
          <a:off x="20167111" y="934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20,409</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135763</xdr:rowOff>
    </xdr:from>
    <xdr:to>
      <xdr:col>28</xdr:col>
      <xdr:colOff>365125</xdr:colOff>
      <xdr:row>56</xdr:row>
      <xdr:rowOff>65913</xdr:rowOff>
    </xdr:to>
    <xdr:sp macro="" textlink="">
      <xdr:nvSpPr>
        <xdr:cNvPr id="793" name="円/楕円 792"/>
        <xdr:cNvSpPr/>
      </xdr:nvSpPr>
      <xdr:spPr>
        <a:xfrm>
          <a:off x="19494500" y="95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82440</xdr:rowOff>
    </xdr:from>
    <xdr:ext cx="534377" cy="259045"/>
    <xdr:sp macro="" textlink="">
      <xdr:nvSpPr>
        <xdr:cNvPr id="794" name="テキスト ボックス 793"/>
        <xdr:cNvSpPr txBox="1"/>
      </xdr:nvSpPr>
      <xdr:spPr>
        <a:xfrm>
          <a:off x="19278111" y="93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18537</xdr:rowOff>
    </xdr:from>
    <xdr:to>
      <xdr:col>27</xdr:col>
      <xdr:colOff>161925</xdr:colOff>
      <xdr:row>56</xdr:row>
      <xdr:rowOff>120137</xdr:rowOff>
    </xdr:to>
    <xdr:sp macro="" textlink="">
      <xdr:nvSpPr>
        <xdr:cNvPr id="795" name="円/楕円 794"/>
        <xdr:cNvSpPr/>
      </xdr:nvSpPr>
      <xdr:spPr>
        <a:xfrm>
          <a:off x="18605500" y="96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136664</xdr:rowOff>
    </xdr:from>
    <xdr:ext cx="534377" cy="259045"/>
    <xdr:sp macro="" textlink="">
      <xdr:nvSpPr>
        <xdr:cNvPr id="796" name="テキスト ボックス 795"/>
        <xdr:cNvSpPr txBox="1"/>
      </xdr:nvSpPr>
      <xdr:spPr>
        <a:xfrm>
          <a:off x="18389111" y="939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139233</xdr:rowOff>
    </xdr:from>
    <xdr:to>
      <xdr:col>32</xdr:col>
      <xdr:colOff>187325</xdr:colOff>
      <xdr:row>77</xdr:row>
      <xdr:rowOff>167760</xdr:rowOff>
    </xdr:to>
    <xdr:cxnSp macro="">
      <xdr:nvCxnSpPr>
        <xdr:cNvPr id="829" name="直線コネクタ 828"/>
        <xdr:cNvCxnSpPr/>
      </xdr:nvCxnSpPr>
      <xdr:spPr>
        <a:xfrm flipV="1">
          <a:off x="21323300" y="13340883"/>
          <a:ext cx="838200" cy="2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167760</xdr:rowOff>
    </xdr:from>
    <xdr:to>
      <xdr:col>31</xdr:col>
      <xdr:colOff>34925</xdr:colOff>
      <xdr:row>77</xdr:row>
      <xdr:rowOff>169790</xdr:rowOff>
    </xdr:to>
    <xdr:cxnSp macro="">
      <xdr:nvCxnSpPr>
        <xdr:cNvPr id="832" name="直線コネクタ 831"/>
        <xdr:cNvCxnSpPr/>
      </xdr:nvCxnSpPr>
      <xdr:spPr>
        <a:xfrm flipV="1">
          <a:off x="20434300" y="13369410"/>
          <a:ext cx="88900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161913</xdr:rowOff>
    </xdr:from>
    <xdr:to>
      <xdr:col>29</xdr:col>
      <xdr:colOff>517525</xdr:colOff>
      <xdr:row>77</xdr:row>
      <xdr:rowOff>169790</xdr:rowOff>
    </xdr:to>
    <xdr:cxnSp macro="">
      <xdr:nvCxnSpPr>
        <xdr:cNvPr id="835" name="直線コネクタ 834"/>
        <xdr:cNvCxnSpPr/>
      </xdr:nvCxnSpPr>
      <xdr:spPr>
        <a:xfrm>
          <a:off x="19545300" y="13363563"/>
          <a:ext cx="88900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154502</xdr:rowOff>
    </xdr:from>
    <xdr:to>
      <xdr:col>28</xdr:col>
      <xdr:colOff>314325</xdr:colOff>
      <xdr:row>77</xdr:row>
      <xdr:rowOff>161913</xdr:rowOff>
    </xdr:to>
    <xdr:cxnSp macro="">
      <xdr:nvCxnSpPr>
        <xdr:cNvPr id="838" name="直線コネクタ 837"/>
        <xdr:cNvCxnSpPr/>
      </xdr:nvCxnSpPr>
      <xdr:spPr>
        <a:xfrm>
          <a:off x="18656300" y="13356152"/>
          <a:ext cx="8890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88433</xdr:rowOff>
    </xdr:from>
    <xdr:to>
      <xdr:col>32</xdr:col>
      <xdr:colOff>238125</xdr:colOff>
      <xdr:row>78</xdr:row>
      <xdr:rowOff>18583</xdr:rowOff>
    </xdr:to>
    <xdr:sp macro="" textlink="">
      <xdr:nvSpPr>
        <xdr:cNvPr id="848" name="円/楕円 847"/>
        <xdr:cNvSpPr/>
      </xdr:nvSpPr>
      <xdr:spPr>
        <a:xfrm>
          <a:off x="22110700" y="1329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66860</xdr:rowOff>
    </xdr:from>
    <xdr:ext cx="534377" cy="259045"/>
    <xdr:sp macro="" textlink="">
      <xdr:nvSpPr>
        <xdr:cNvPr id="849" name="繰出金該当値テキスト"/>
        <xdr:cNvSpPr txBox="1"/>
      </xdr:nvSpPr>
      <xdr:spPr>
        <a:xfrm>
          <a:off x="22212300" y="1326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36,049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116960</xdr:rowOff>
    </xdr:from>
    <xdr:to>
      <xdr:col>31</xdr:col>
      <xdr:colOff>85725</xdr:colOff>
      <xdr:row>78</xdr:row>
      <xdr:rowOff>47110</xdr:rowOff>
    </xdr:to>
    <xdr:sp macro="" textlink="">
      <xdr:nvSpPr>
        <xdr:cNvPr id="850" name="円/楕円 849"/>
        <xdr:cNvSpPr/>
      </xdr:nvSpPr>
      <xdr:spPr>
        <a:xfrm>
          <a:off x="21272500" y="133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38237</xdr:rowOff>
    </xdr:from>
    <xdr:ext cx="534377" cy="259045"/>
    <xdr:sp macro="" textlink="">
      <xdr:nvSpPr>
        <xdr:cNvPr id="851" name="テキスト ボックス 850"/>
        <xdr:cNvSpPr txBox="1"/>
      </xdr:nvSpPr>
      <xdr:spPr>
        <a:xfrm>
          <a:off x="21056111" y="134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118990</xdr:rowOff>
    </xdr:from>
    <xdr:to>
      <xdr:col>29</xdr:col>
      <xdr:colOff>568325</xdr:colOff>
      <xdr:row>78</xdr:row>
      <xdr:rowOff>49140</xdr:rowOff>
    </xdr:to>
    <xdr:sp macro="" textlink="">
      <xdr:nvSpPr>
        <xdr:cNvPr id="852" name="円/楕円 851"/>
        <xdr:cNvSpPr/>
      </xdr:nvSpPr>
      <xdr:spPr>
        <a:xfrm>
          <a:off x="20383500" y="1332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40267</xdr:rowOff>
    </xdr:from>
    <xdr:ext cx="534377" cy="259045"/>
    <xdr:sp macro="" textlink="">
      <xdr:nvSpPr>
        <xdr:cNvPr id="853" name="テキスト ボックス 852"/>
        <xdr:cNvSpPr txBox="1"/>
      </xdr:nvSpPr>
      <xdr:spPr>
        <a:xfrm>
          <a:off x="20167111" y="1341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111113</xdr:rowOff>
    </xdr:from>
    <xdr:to>
      <xdr:col>28</xdr:col>
      <xdr:colOff>365125</xdr:colOff>
      <xdr:row>78</xdr:row>
      <xdr:rowOff>41263</xdr:rowOff>
    </xdr:to>
    <xdr:sp macro="" textlink="">
      <xdr:nvSpPr>
        <xdr:cNvPr id="854" name="円/楕円 853"/>
        <xdr:cNvSpPr/>
      </xdr:nvSpPr>
      <xdr:spPr>
        <a:xfrm>
          <a:off x="19494500" y="133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32390</xdr:rowOff>
    </xdr:from>
    <xdr:ext cx="534377" cy="259045"/>
    <xdr:sp macro="" textlink="">
      <xdr:nvSpPr>
        <xdr:cNvPr id="855" name="テキスト ボックス 854"/>
        <xdr:cNvSpPr txBox="1"/>
      </xdr:nvSpPr>
      <xdr:spPr>
        <a:xfrm>
          <a:off x="19278111" y="134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103702</xdr:rowOff>
    </xdr:from>
    <xdr:to>
      <xdr:col>27</xdr:col>
      <xdr:colOff>161925</xdr:colOff>
      <xdr:row>78</xdr:row>
      <xdr:rowOff>33852</xdr:rowOff>
    </xdr:to>
    <xdr:sp macro="" textlink="">
      <xdr:nvSpPr>
        <xdr:cNvPr id="856" name="円/楕円 855"/>
        <xdr:cNvSpPr/>
      </xdr:nvSpPr>
      <xdr:spPr>
        <a:xfrm>
          <a:off x="18605500" y="133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24979</xdr:rowOff>
    </xdr:from>
    <xdr:ext cx="534377" cy="259045"/>
    <xdr:sp macro="" textlink="">
      <xdr:nvSpPr>
        <xdr:cNvPr id="857" name="テキスト ボックス 856"/>
        <xdr:cNvSpPr txBox="1"/>
      </xdr:nvSpPr>
      <xdr:spPr>
        <a:xfrm>
          <a:off x="18389111" y="1339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普通建設事業費は住民一人当たり</a:t>
          </a:r>
          <a:r>
            <a:rPr kumimoji="1" lang="en-US" altLang="ja-JP" sz="1300">
              <a:latin typeface="ＭＳ Ｐゴシック"/>
            </a:rPr>
            <a:t>136,792</a:t>
          </a:r>
          <a:r>
            <a:rPr kumimoji="1" lang="ja-JP" altLang="en-US" sz="1300">
              <a:latin typeface="ＭＳ Ｐゴシック"/>
            </a:rPr>
            <a:t>円となっています。</a:t>
          </a:r>
          <a:endParaRPr kumimoji="1" lang="en-US" altLang="ja-JP" sz="1300">
            <a:latin typeface="ＭＳ Ｐゴシック"/>
          </a:endParaRPr>
        </a:p>
        <a:p>
          <a:r>
            <a:rPr kumimoji="1" lang="ja-JP" altLang="en-US" sz="1300">
              <a:latin typeface="ＭＳ Ｐゴシック"/>
            </a:rPr>
            <a:t>類似団体との比較では</a:t>
          </a:r>
          <a:r>
            <a:rPr kumimoji="1" lang="en-US" altLang="ja-JP" sz="1300">
              <a:latin typeface="ＭＳ Ｐゴシック"/>
            </a:rPr>
            <a:t>25,401</a:t>
          </a:r>
          <a:r>
            <a:rPr kumimoji="1" lang="ja-JP" altLang="en-US" sz="1300">
              <a:latin typeface="ＭＳ Ｐゴシック"/>
            </a:rPr>
            <a:t>円下回っているものの、平成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108.2%</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14.4%</a:t>
          </a:r>
          <a:r>
            <a:rPr kumimoji="1" lang="ja-JP" altLang="en-US" sz="1300">
              <a:latin typeface="ＭＳ Ｐゴシック"/>
            </a:rPr>
            <a:t>の伸びで事業費が増加しています。これは、大型の施設建設及び改修事業の増加等によるもので、引き続き多額の財源投入が見込まれます。</a:t>
          </a:r>
          <a:endParaRPr kumimoji="1" lang="en-US" altLang="ja-JP" sz="1300">
            <a:latin typeface="ＭＳ Ｐゴシック"/>
          </a:endParaRPr>
        </a:p>
        <a:p>
          <a:r>
            <a:rPr kumimoji="1" lang="ja-JP" altLang="en-US" sz="1300">
              <a:latin typeface="ＭＳ Ｐゴシック"/>
            </a:rPr>
            <a:t>このため、公共施設等総合管理計画に基づき、事業の優先順位を明確化させるなど、事業費の平準化に取り組んでいく必要があります。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7,900
7,837
43.26
4,883,761
4,508,107
368,546
2,696,302
1,922,109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69469</xdr:rowOff>
    </xdr:from>
    <xdr:to>
      <xdr:col>6</xdr:col>
      <xdr:colOff>511175</xdr:colOff>
      <xdr:row>37</xdr:row>
      <xdr:rowOff>113284</xdr:rowOff>
    </xdr:to>
    <xdr:cxnSp macro="">
      <xdr:nvCxnSpPr>
        <xdr:cNvPr id="61" name="直線コネクタ 60"/>
        <xdr:cNvCxnSpPr/>
      </xdr:nvCxnSpPr>
      <xdr:spPr>
        <a:xfrm flipV="1">
          <a:off x="3797300" y="6413119"/>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94107</xdr:rowOff>
    </xdr:from>
    <xdr:to>
      <xdr:col>5</xdr:col>
      <xdr:colOff>358775</xdr:colOff>
      <xdr:row>37</xdr:row>
      <xdr:rowOff>113284</xdr:rowOff>
    </xdr:to>
    <xdr:cxnSp macro="">
      <xdr:nvCxnSpPr>
        <xdr:cNvPr id="64" name="直線コネクタ 63"/>
        <xdr:cNvCxnSpPr/>
      </xdr:nvCxnSpPr>
      <xdr:spPr>
        <a:xfrm>
          <a:off x="2908300" y="6437757"/>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54229</xdr:rowOff>
    </xdr:from>
    <xdr:to>
      <xdr:col>4</xdr:col>
      <xdr:colOff>155575</xdr:colOff>
      <xdr:row>37</xdr:row>
      <xdr:rowOff>94107</xdr:rowOff>
    </xdr:to>
    <xdr:cxnSp macro="">
      <xdr:nvCxnSpPr>
        <xdr:cNvPr id="67" name="直線コネクタ 66"/>
        <xdr:cNvCxnSpPr/>
      </xdr:nvCxnSpPr>
      <xdr:spPr>
        <a:xfrm>
          <a:off x="2019300" y="6397879"/>
          <a:ext cx="8890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109093</xdr:rowOff>
    </xdr:from>
    <xdr:to>
      <xdr:col>2</xdr:col>
      <xdr:colOff>638175</xdr:colOff>
      <xdr:row>37</xdr:row>
      <xdr:rowOff>54229</xdr:rowOff>
    </xdr:to>
    <xdr:cxnSp macro="">
      <xdr:nvCxnSpPr>
        <xdr:cNvPr id="70" name="直線コネクタ 69"/>
        <xdr:cNvCxnSpPr/>
      </xdr:nvCxnSpPr>
      <xdr:spPr>
        <a:xfrm>
          <a:off x="1130300" y="6281293"/>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18669</xdr:rowOff>
    </xdr:from>
    <xdr:to>
      <xdr:col>6</xdr:col>
      <xdr:colOff>561975</xdr:colOff>
      <xdr:row>37</xdr:row>
      <xdr:rowOff>120269</xdr:rowOff>
    </xdr:to>
    <xdr:sp macro="" textlink="">
      <xdr:nvSpPr>
        <xdr:cNvPr id="80" name="円/楕円 79"/>
        <xdr:cNvSpPr/>
      </xdr:nvSpPr>
      <xdr:spPr>
        <a:xfrm>
          <a:off x="4584700" y="63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168546</xdr:rowOff>
    </xdr:from>
    <xdr:ext cx="469744" cy="259045"/>
    <xdr:sp macro="" textlink="">
      <xdr:nvSpPr>
        <xdr:cNvPr id="81" name="議会費該当値テキスト"/>
        <xdr:cNvSpPr txBox="1"/>
      </xdr:nvSpPr>
      <xdr:spPr>
        <a:xfrm>
          <a:off x="4686300" y="634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62484</xdr:rowOff>
    </xdr:from>
    <xdr:to>
      <xdr:col>5</xdr:col>
      <xdr:colOff>409575</xdr:colOff>
      <xdr:row>37</xdr:row>
      <xdr:rowOff>164085</xdr:rowOff>
    </xdr:to>
    <xdr:sp macro="" textlink="">
      <xdr:nvSpPr>
        <xdr:cNvPr id="82" name="円/楕円 81"/>
        <xdr:cNvSpPr/>
      </xdr:nvSpPr>
      <xdr:spPr>
        <a:xfrm>
          <a:off x="3746500" y="64061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155211</xdr:rowOff>
    </xdr:from>
    <xdr:ext cx="469744" cy="259045"/>
    <xdr:sp macro="" textlink="">
      <xdr:nvSpPr>
        <xdr:cNvPr id="83" name="テキスト ボックス 82"/>
        <xdr:cNvSpPr txBox="1"/>
      </xdr:nvSpPr>
      <xdr:spPr>
        <a:xfrm>
          <a:off x="3562427" y="649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43307</xdr:rowOff>
    </xdr:from>
    <xdr:to>
      <xdr:col>4</xdr:col>
      <xdr:colOff>206375</xdr:colOff>
      <xdr:row>37</xdr:row>
      <xdr:rowOff>144907</xdr:rowOff>
    </xdr:to>
    <xdr:sp macro="" textlink="">
      <xdr:nvSpPr>
        <xdr:cNvPr id="84" name="円/楕円 83"/>
        <xdr:cNvSpPr/>
      </xdr:nvSpPr>
      <xdr:spPr>
        <a:xfrm>
          <a:off x="2857500" y="63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136034</xdr:rowOff>
    </xdr:from>
    <xdr:ext cx="469744" cy="259045"/>
    <xdr:sp macro="" textlink="">
      <xdr:nvSpPr>
        <xdr:cNvPr id="85" name="テキスト ボックス 84"/>
        <xdr:cNvSpPr txBox="1"/>
      </xdr:nvSpPr>
      <xdr:spPr>
        <a:xfrm>
          <a:off x="2673427" y="647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3429</xdr:rowOff>
    </xdr:from>
    <xdr:to>
      <xdr:col>3</xdr:col>
      <xdr:colOff>3175</xdr:colOff>
      <xdr:row>37</xdr:row>
      <xdr:rowOff>105029</xdr:rowOff>
    </xdr:to>
    <xdr:sp macro="" textlink="">
      <xdr:nvSpPr>
        <xdr:cNvPr id="86" name="円/楕円 85"/>
        <xdr:cNvSpPr/>
      </xdr:nvSpPr>
      <xdr:spPr>
        <a:xfrm>
          <a:off x="1968500" y="63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96156</xdr:rowOff>
    </xdr:from>
    <xdr:ext cx="469744" cy="259045"/>
    <xdr:sp macro="" textlink="">
      <xdr:nvSpPr>
        <xdr:cNvPr id="87" name="テキスト ボックス 86"/>
        <xdr:cNvSpPr txBox="1"/>
      </xdr:nvSpPr>
      <xdr:spPr>
        <a:xfrm>
          <a:off x="1784427" y="64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58293</xdr:rowOff>
    </xdr:from>
    <xdr:to>
      <xdr:col>1</xdr:col>
      <xdr:colOff>485775</xdr:colOff>
      <xdr:row>36</xdr:row>
      <xdr:rowOff>159893</xdr:rowOff>
    </xdr:to>
    <xdr:sp macro="" textlink="">
      <xdr:nvSpPr>
        <xdr:cNvPr id="88" name="円/楕円 87"/>
        <xdr:cNvSpPr/>
      </xdr:nvSpPr>
      <xdr:spPr>
        <a:xfrm>
          <a:off x="1079500" y="62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151020</xdr:rowOff>
    </xdr:from>
    <xdr:ext cx="469744" cy="259045"/>
    <xdr:sp macro="" textlink="">
      <xdr:nvSpPr>
        <xdr:cNvPr id="89" name="テキスト ボックス 88"/>
        <xdr:cNvSpPr txBox="1"/>
      </xdr:nvSpPr>
      <xdr:spPr>
        <a:xfrm>
          <a:off x="895427"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21001</xdr:rowOff>
    </xdr:from>
    <xdr:to>
      <xdr:col>6</xdr:col>
      <xdr:colOff>511175</xdr:colOff>
      <xdr:row>58</xdr:row>
      <xdr:rowOff>64451</xdr:rowOff>
    </xdr:to>
    <xdr:cxnSp macro="">
      <xdr:nvCxnSpPr>
        <xdr:cNvPr id="120" name="直線コネクタ 119"/>
        <xdr:cNvCxnSpPr/>
      </xdr:nvCxnSpPr>
      <xdr:spPr>
        <a:xfrm flipV="1">
          <a:off x="3797300" y="9965101"/>
          <a:ext cx="838200" cy="4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64451</xdr:rowOff>
    </xdr:from>
    <xdr:to>
      <xdr:col>5</xdr:col>
      <xdr:colOff>358775</xdr:colOff>
      <xdr:row>58</xdr:row>
      <xdr:rowOff>67920</xdr:rowOff>
    </xdr:to>
    <xdr:cxnSp macro="">
      <xdr:nvCxnSpPr>
        <xdr:cNvPr id="123" name="直線コネクタ 122"/>
        <xdr:cNvCxnSpPr/>
      </xdr:nvCxnSpPr>
      <xdr:spPr>
        <a:xfrm flipV="1">
          <a:off x="2908300" y="10008551"/>
          <a:ext cx="889000" cy="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17700</xdr:rowOff>
    </xdr:from>
    <xdr:to>
      <xdr:col>4</xdr:col>
      <xdr:colOff>155575</xdr:colOff>
      <xdr:row>58</xdr:row>
      <xdr:rowOff>67920</xdr:rowOff>
    </xdr:to>
    <xdr:cxnSp macro="">
      <xdr:nvCxnSpPr>
        <xdr:cNvPr id="126" name="直線コネクタ 125"/>
        <xdr:cNvCxnSpPr/>
      </xdr:nvCxnSpPr>
      <xdr:spPr>
        <a:xfrm>
          <a:off x="2019300" y="9961800"/>
          <a:ext cx="889000" cy="5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17700</xdr:rowOff>
    </xdr:from>
    <xdr:to>
      <xdr:col>2</xdr:col>
      <xdr:colOff>638175</xdr:colOff>
      <xdr:row>58</xdr:row>
      <xdr:rowOff>71254</xdr:rowOff>
    </xdr:to>
    <xdr:cxnSp macro="">
      <xdr:nvCxnSpPr>
        <xdr:cNvPr id="129" name="直線コネクタ 128"/>
        <xdr:cNvCxnSpPr/>
      </xdr:nvCxnSpPr>
      <xdr:spPr>
        <a:xfrm flipV="1">
          <a:off x="1130300" y="9961800"/>
          <a:ext cx="889000" cy="5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141651</xdr:rowOff>
    </xdr:from>
    <xdr:to>
      <xdr:col>6</xdr:col>
      <xdr:colOff>561975</xdr:colOff>
      <xdr:row>58</xdr:row>
      <xdr:rowOff>71801</xdr:rowOff>
    </xdr:to>
    <xdr:sp macro="" textlink="">
      <xdr:nvSpPr>
        <xdr:cNvPr id="139" name="円/楕円 138"/>
        <xdr:cNvSpPr/>
      </xdr:nvSpPr>
      <xdr:spPr>
        <a:xfrm>
          <a:off x="4584700" y="99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56578</xdr:rowOff>
    </xdr:from>
    <xdr:ext cx="534377" cy="259045"/>
    <xdr:sp macro="" textlink="">
      <xdr:nvSpPr>
        <xdr:cNvPr id="140" name="総務費該当値テキスト"/>
        <xdr:cNvSpPr txBox="1"/>
      </xdr:nvSpPr>
      <xdr:spPr>
        <a:xfrm>
          <a:off x="4686300" y="982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76,347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13651</xdr:rowOff>
    </xdr:from>
    <xdr:to>
      <xdr:col>5</xdr:col>
      <xdr:colOff>409575</xdr:colOff>
      <xdr:row>58</xdr:row>
      <xdr:rowOff>115251</xdr:rowOff>
    </xdr:to>
    <xdr:sp macro="" textlink="">
      <xdr:nvSpPr>
        <xdr:cNvPr id="141" name="円/楕円 140"/>
        <xdr:cNvSpPr/>
      </xdr:nvSpPr>
      <xdr:spPr>
        <a:xfrm>
          <a:off x="3746500" y="9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106378</xdr:rowOff>
    </xdr:from>
    <xdr:ext cx="534377" cy="259045"/>
    <xdr:sp macro="" textlink="">
      <xdr:nvSpPr>
        <xdr:cNvPr id="142" name="テキスト ボックス 141"/>
        <xdr:cNvSpPr txBox="1"/>
      </xdr:nvSpPr>
      <xdr:spPr>
        <a:xfrm>
          <a:off x="3530111" y="1005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63,042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17120</xdr:rowOff>
    </xdr:from>
    <xdr:to>
      <xdr:col>4</xdr:col>
      <xdr:colOff>206375</xdr:colOff>
      <xdr:row>58</xdr:row>
      <xdr:rowOff>118720</xdr:rowOff>
    </xdr:to>
    <xdr:sp macro="" textlink="">
      <xdr:nvSpPr>
        <xdr:cNvPr id="143" name="円/楕円 142"/>
        <xdr:cNvSpPr/>
      </xdr:nvSpPr>
      <xdr:spPr>
        <a:xfrm>
          <a:off x="2857500" y="99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109847</xdr:rowOff>
    </xdr:from>
    <xdr:ext cx="534377" cy="259045"/>
    <xdr:sp macro="" textlink="">
      <xdr:nvSpPr>
        <xdr:cNvPr id="144" name="テキスト ボックス 143"/>
        <xdr:cNvSpPr txBox="1"/>
      </xdr:nvSpPr>
      <xdr:spPr>
        <a:xfrm>
          <a:off x="2641111" y="1005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138350</xdr:rowOff>
    </xdr:from>
    <xdr:to>
      <xdr:col>3</xdr:col>
      <xdr:colOff>3175</xdr:colOff>
      <xdr:row>58</xdr:row>
      <xdr:rowOff>68500</xdr:rowOff>
    </xdr:to>
    <xdr:sp macro="" textlink="">
      <xdr:nvSpPr>
        <xdr:cNvPr id="145" name="円/楕円 144"/>
        <xdr:cNvSpPr/>
      </xdr:nvSpPr>
      <xdr:spPr>
        <a:xfrm>
          <a:off x="1968500" y="99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59627</xdr:rowOff>
    </xdr:from>
    <xdr:ext cx="534377" cy="259045"/>
    <xdr:sp macro="" textlink="">
      <xdr:nvSpPr>
        <xdr:cNvPr id="146" name="テキスト ボックス 145"/>
        <xdr:cNvSpPr txBox="1"/>
      </xdr:nvSpPr>
      <xdr:spPr>
        <a:xfrm>
          <a:off x="1752111" y="1000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77,358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20454</xdr:rowOff>
    </xdr:from>
    <xdr:to>
      <xdr:col>1</xdr:col>
      <xdr:colOff>485775</xdr:colOff>
      <xdr:row>58</xdr:row>
      <xdr:rowOff>122054</xdr:rowOff>
    </xdr:to>
    <xdr:sp macro="" textlink="">
      <xdr:nvSpPr>
        <xdr:cNvPr id="147" name="円/楕円 146"/>
        <xdr:cNvSpPr/>
      </xdr:nvSpPr>
      <xdr:spPr>
        <a:xfrm>
          <a:off x="1079500" y="99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113181</xdr:rowOff>
    </xdr:from>
    <xdr:ext cx="534377" cy="259045"/>
    <xdr:sp macro="" textlink="">
      <xdr:nvSpPr>
        <xdr:cNvPr id="148" name="テキスト ボックス 147"/>
        <xdr:cNvSpPr txBox="1"/>
      </xdr:nvSpPr>
      <xdr:spPr>
        <a:xfrm>
          <a:off x="863111" y="1005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106511</xdr:rowOff>
    </xdr:from>
    <xdr:to>
      <xdr:col>6</xdr:col>
      <xdr:colOff>511175</xdr:colOff>
      <xdr:row>77</xdr:row>
      <xdr:rowOff>146746</xdr:rowOff>
    </xdr:to>
    <xdr:cxnSp macro="">
      <xdr:nvCxnSpPr>
        <xdr:cNvPr id="176" name="直線コネクタ 175"/>
        <xdr:cNvCxnSpPr/>
      </xdr:nvCxnSpPr>
      <xdr:spPr>
        <a:xfrm>
          <a:off x="3797300" y="13308161"/>
          <a:ext cx="838200" cy="4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106511</xdr:rowOff>
    </xdr:from>
    <xdr:to>
      <xdr:col>5</xdr:col>
      <xdr:colOff>358775</xdr:colOff>
      <xdr:row>78</xdr:row>
      <xdr:rowOff>11519</xdr:rowOff>
    </xdr:to>
    <xdr:cxnSp macro="">
      <xdr:nvCxnSpPr>
        <xdr:cNvPr id="179" name="直線コネクタ 178"/>
        <xdr:cNvCxnSpPr/>
      </xdr:nvCxnSpPr>
      <xdr:spPr>
        <a:xfrm flipV="1">
          <a:off x="2908300" y="13308161"/>
          <a:ext cx="889000" cy="7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3728</xdr:rowOff>
    </xdr:from>
    <xdr:to>
      <xdr:col>4</xdr:col>
      <xdr:colOff>155575</xdr:colOff>
      <xdr:row>78</xdr:row>
      <xdr:rowOff>11519</xdr:rowOff>
    </xdr:to>
    <xdr:cxnSp macro="">
      <xdr:nvCxnSpPr>
        <xdr:cNvPr id="182" name="直線コネクタ 181"/>
        <xdr:cNvCxnSpPr/>
      </xdr:nvCxnSpPr>
      <xdr:spPr>
        <a:xfrm>
          <a:off x="2019300" y="13376828"/>
          <a:ext cx="8890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3728</xdr:rowOff>
    </xdr:from>
    <xdr:to>
      <xdr:col>2</xdr:col>
      <xdr:colOff>638175</xdr:colOff>
      <xdr:row>78</xdr:row>
      <xdr:rowOff>35334</xdr:rowOff>
    </xdr:to>
    <xdr:cxnSp macro="">
      <xdr:nvCxnSpPr>
        <xdr:cNvPr id="185" name="直線コネクタ 184"/>
        <xdr:cNvCxnSpPr/>
      </xdr:nvCxnSpPr>
      <xdr:spPr>
        <a:xfrm flipV="1">
          <a:off x="1130300" y="13376828"/>
          <a:ext cx="889000" cy="3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95946</xdr:rowOff>
    </xdr:from>
    <xdr:to>
      <xdr:col>6</xdr:col>
      <xdr:colOff>561975</xdr:colOff>
      <xdr:row>78</xdr:row>
      <xdr:rowOff>26096</xdr:rowOff>
    </xdr:to>
    <xdr:sp macro="" textlink="">
      <xdr:nvSpPr>
        <xdr:cNvPr id="195" name="円/楕円 194"/>
        <xdr:cNvSpPr/>
      </xdr:nvSpPr>
      <xdr:spPr>
        <a:xfrm>
          <a:off x="4584700" y="1329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74373</xdr:rowOff>
    </xdr:from>
    <xdr:ext cx="599010" cy="259045"/>
    <xdr:sp macro="" textlink="">
      <xdr:nvSpPr>
        <xdr:cNvPr id="196" name="民生費該当値テキスト"/>
        <xdr:cNvSpPr txBox="1"/>
      </xdr:nvSpPr>
      <xdr:spPr>
        <a:xfrm>
          <a:off x="4686300" y="1327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135,959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55711</xdr:rowOff>
    </xdr:from>
    <xdr:to>
      <xdr:col>5</xdr:col>
      <xdr:colOff>409575</xdr:colOff>
      <xdr:row>77</xdr:row>
      <xdr:rowOff>157311</xdr:rowOff>
    </xdr:to>
    <xdr:sp macro="" textlink="">
      <xdr:nvSpPr>
        <xdr:cNvPr id="197" name="円/楕円 196"/>
        <xdr:cNvSpPr/>
      </xdr:nvSpPr>
      <xdr:spPr>
        <a:xfrm>
          <a:off x="3746500" y="1325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148438</xdr:rowOff>
    </xdr:from>
    <xdr:ext cx="599010" cy="259045"/>
    <xdr:sp macro="" textlink="">
      <xdr:nvSpPr>
        <xdr:cNvPr id="198" name="テキスト ボックス 197"/>
        <xdr:cNvSpPr txBox="1"/>
      </xdr:nvSpPr>
      <xdr:spPr>
        <a:xfrm>
          <a:off x="3497794" y="1335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144,759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132169</xdr:rowOff>
    </xdr:from>
    <xdr:to>
      <xdr:col>4</xdr:col>
      <xdr:colOff>206375</xdr:colOff>
      <xdr:row>78</xdr:row>
      <xdr:rowOff>62319</xdr:rowOff>
    </xdr:to>
    <xdr:sp macro="" textlink="">
      <xdr:nvSpPr>
        <xdr:cNvPr id="199" name="円/楕円 198"/>
        <xdr:cNvSpPr/>
      </xdr:nvSpPr>
      <xdr:spPr>
        <a:xfrm>
          <a:off x="2857500" y="133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53446</xdr:rowOff>
    </xdr:from>
    <xdr:ext cx="599010" cy="259045"/>
    <xdr:sp macro="" textlink="">
      <xdr:nvSpPr>
        <xdr:cNvPr id="200" name="テキスト ボックス 199"/>
        <xdr:cNvSpPr txBox="1"/>
      </xdr:nvSpPr>
      <xdr:spPr>
        <a:xfrm>
          <a:off x="2608794" y="1342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128,036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124378</xdr:rowOff>
    </xdr:from>
    <xdr:to>
      <xdr:col>3</xdr:col>
      <xdr:colOff>3175</xdr:colOff>
      <xdr:row>78</xdr:row>
      <xdr:rowOff>54528</xdr:rowOff>
    </xdr:to>
    <xdr:sp macro="" textlink="">
      <xdr:nvSpPr>
        <xdr:cNvPr id="201" name="円/楕円 200"/>
        <xdr:cNvSpPr/>
      </xdr:nvSpPr>
      <xdr:spPr>
        <a:xfrm>
          <a:off x="1968500" y="133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45655</xdr:rowOff>
    </xdr:from>
    <xdr:ext cx="599010" cy="259045"/>
    <xdr:sp macro="" textlink="">
      <xdr:nvSpPr>
        <xdr:cNvPr id="202" name="テキスト ボックス 201"/>
        <xdr:cNvSpPr txBox="1"/>
      </xdr:nvSpPr>
      <xdr:spPr>
        <a:xfrm>
          <a:off x="1719794" y="1341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129,740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155984</xdr:rowOff>
    </xdr:from>
    <xdr:to>
      <xdr:col>1</xdr:col>
      <xdr:colOff>485775</xdr:colOff>
      <xdr:row>78</xdr:row>
      <xdr:rowOff>86134</xdr:rowOff>
    </xdr:to>
    <xdr:sp macro="" textlink="">
      <xdr:nvSpPr>
        <xdr:cNvPr id="203" name="円/楕円 202"/>
        <xdr:cNvSpPr/>
      </xdr:nvSpPr>
      <xdr:spPr>
        <a:xfrm>
          <a:off x="1079500" y="133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77261</xdr:rowOff>
    </xdr:from>
    <xdr:ext cx="599010" cy="259045"/>
    <xdr:sp macro="" textlink="">
      <xdr:nvSpPr>
        <xdr:cNvPr id="204" name="テキスト ボックス 203"/>
        <xdr:cNvSpPr txBox="1"/>
      </xdr:nvSpPr>
      <xdr:spPr>
        <a:xfrm>
          <a:off x="830794" y="134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162303</xdr:rowOff>
    </xdr:from>
    <xdr:to>
      <xdr:col>6</xdr:col>
      <xdr:colOff>511175</xdr:colOff>
      <xdr:row>97</xdr:row>
      <xdr:rowOff>120095</xdr:rowOff>
    </xdr:to>
    <xdr:cxnSp macro="">
      <xdr:nvCxnSpPr>
        <xdr:cNvPr id="231" name="直線コネクタ 230"/>
        <xdr:cNvCxnSpPr/>
      </xdr:nvCxnSpPr>
      <xdr:spPr>
        <a:xfrm flipV="1">
          <a:off x="3797300" y="16621503"/>
          <a:ext cx="838200" cy="1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120095</xdr:rowOff>
    </xdr:from>
    <xdr:to>
      <xdr:col>5</xdr:col>
      <xdr:colOff>358775</xdr:colOff>
      <xdr:row>97</xdr:row>
      <xdr:rowOff>147317</xdr:rowOff>
    </xdr:to>
    <xdr:cxnSp macro="">
      <xdr:nvCxnSpPr>
        <xdr:cNvPr id="234" name="直線コネクタ 233"/>
        <xdr:cNvCxnSpPr/>
      </xdr:nvCxnSpPr>
      <xdr:spPr>
        <a:xfrm flipV="1">
          <a:off x="2908300" y="16750745"/>
          <a:ext cx="889000" cy="2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147317</xdr:rowOff>
    </xdr:from>
    <xdr:to>
      <xdr:col>4</xdr:col>
      <xdr:colOff>155575</xdr:colOff>
      <xdr:row>97</xdr:row>
      <xdr:rowOff>149461</xdr:rowOff>
    </xdr:to>
    <xdr:cxnSp macro="">
      <xdr:nvCxnSpPr>
        <xdr:cNvPr id="237" name="直線コネクタ 236"/>
        <xdr:cNvCxnSpPr/>
      </xdr:nvCxnSpPr>
      <xdr:spPr>
        <a:xfrm flipV="1">
          <a:off x="2019300" y="16777967"/>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141982</xdr:rowOff>
    </xdr:from>
    <xdr:to>
      <xdr:col>2</xdr:col>
      <xdr:colOff>638175</xdr:colOff>
      <xdr:row>97</xdr:row>
      <xdr:rowOff>149461</xdr:rowOff>
    </xdr:to>
    <xdr:cxnSp macro="">
      <xdr:nvCxnSpPr>
        <xdr:cNvPr id="240" name="直線コネクタ 239"/>
        <xdr:cNvCxnSpPr/>
      </xdr:nvCxnSpPr>
      <xdr:spPr>
        <a:xfrm>
          <a:off x="1130300" y="16772632"/>
          <a:ext cx="8890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111503</xdr:rowOff>
    </xdr:from>
    <xdr:to>
      <xdr:col>6</xdr:col>
      <xdr:colOff>561975</xdr:colOff>
      <xdr:row>97</xdr:row>
      <xdr:rowOff>41653</xdr:rowOff>
    </xdr:to>
    <xdr:sp macro="" textlink="">
      <xdr:nvSpPr>
        <xdr:cNvPr id="250" name="円/楕円 249"/>
        <xdr:cNvSpPr/>
      </xdr:nvSpPr>
      <xdr:spPr>
        <a:xfrm>
          <a:off x="4584700" y="165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89930</xdr:rowOff>
    </xdr:from>
    <xdr:ext cx="534377" cy="259045"/>
    <xdr:sp macro="" textlink="">
      <xdr:nvSpPr>
        <xdr:cNvPr id="251" name="衛生費該当値テキスト"/>
        <xdr:cNvSpPr txBox="1"/>
      </xdr:nvSpPr>
      <xdr:spPr>
        <a:xfrm>
          <a:off x="4686300" y="165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70,056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69295</xdr:rowOff>
    </xdr:from>
    <xdr:to>
      <xdr:col>5</xdr:col>
      <xdr:colOff>409575</xdr:colOff>
      <xdr:row>97</xdr:row>
      <xdr:rowOff>170895</xdr:rowOff>
    </xdr:to>
    <xdr:sp macro="" textlink="">
      <xdr:nvSpPr>
        <xdr:cNvPr id="252" name="円/楕円 251"/>
        <xdr:cNvSpPr/>
      </xdr:nvSpPr>
      <xdr:spPr>
        <a:xfrm>
          <a:off x="3746500" y="166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162022</xdr:rowOff>
    </xdr:from>
    <xdr:ext cx="534377" cy="259045"/>
    <xdr:sp macro="" textlink="">
      <xdr:nvSpPr>
        <xdr:cNvPr id="253" name="テキスト ボックス 252"/>
        <xdr:cNvSpPr txBox="1"/>
      </xdr:nvSpPr>
      <xdr:spPr>
        <a:xfrm>
          <a:off x="3530111" y="1679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96517</xdr:rowOff>
    </xdr:from>
    <xdr:to>
      <xdr:col>4</xdr:col>
      <xdr:colOff>206375</xdr:colOff>
      <xdr:row>98</xdr:row>
      <xdr:rowOff>26667</xdr:rowOff>
    </xdr:to>
    <xdr:sp macro="" textlink="">
      <xdr:nvSpPr>
        <xdr:cNvPr id="254" name="円/楕円 253"/>
        <xdr:cNvSpPr/>
      </xdr:nvSpPr>
      <xdr:spPr>
        <a:xfrm>
          <a:off x="2857500" y="1672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17794</xdr:rowOff>
    </xdr:from>
    <xdr:ext cx="534377" cy="259045"/>
    <xdr:sp macro="" textlink="">
      <xdr:nvSpPr>
        <xdr:cNvPr id="255" name="テキスト ボックス 254"/>
        <xdr:cNvSpPr txBox="1"/>
      </xdr:nvSpPr>
      <xdr:spPr>
        <a:xfrm>
          <a:off x="2641111" y="1681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98661</xdr:rowOff>
    </xdr:from>
    <xdr:to>
      <xdr:col>3</xdr:col>
      <xdr:colOff>3175</xdr:colOff>
      <xdr:row>98</xdr:row>
      <xdr:rowOff>28811</xdr:rowOff>
    </xdr:to>
    <xdr:sp macro="" textlink="">
      <xdr:nvSpPr>
        <xdr:cNvPr id="256" name="円/楕円 255"/>
        <xdr:cNvSpPr/>
      </xdr:nvSpPr>
      <xdr:spPr>
        <a:xfrm>
          <a:off x="1968500" y="167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19938</xdr:rowOff>
    </xdr:from>
    <xdr:ext cx="534377" cy="259045"/>
    <xdr:sp macro="" textlink="">
      <xdr:nvSpPr>
        <xdr:cNvPr id="257" name="テキスト ボックス 256"/>
        <xdr:cNvSpPr txBox="1"/>
      </xdr:nvSpPr>
      <xdr:spPr>
        <a:xfrm>
          <a:off x="1752111" y="168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91182</xdr:rowOff>
    </xdr:from>
    <xdr:to>
      <xdr:col>1</xdr:col>
      <xdr:colOff>485775</xdr:colOff>
      <xdr:row>98</xdr:row>
      <xdr:rowOff>21332</xdr:rowOff>
    </xdr:to>
    <xdr:sp macro="" textlink="">
      <xdr:nvSpPr>
        <xdr:cNvPr id="258" name="円/楕円 257"/>
        <xdr:cNvSpPr/>
      </xdr:nvSpPr>
      <xdr:spPr>
        <a:xfrm>
          <a:off x="1079500" y="167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12459</xdr:rowOff>
    </xdr:from>
    <xdr:ext cx="534377" cy="259045"/>
    <xdr:sp macro="" textlink="">
      <xdr:nvSpPr>
        <xdr:cNvPr id="259" name="テキスト ボックス 258"/>
        <xdr:cNvSpPr txBox="1"/>
      </xdr:nvSpPr>
      <xdr:spPr>
        <a:xfrm>
          <a:off x="863111" y="1681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1" name="円/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2" name="テキスト ボックス 311"/>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3" name="円/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4" name="テキスト ボックス 313"/>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83811</xdr:rowOff>
    </xdr:from>
    <xdr:to>
      <xdr:col>15</xdr:col>
      <xdr:colOff>180975</xdr:colOff>
      <xdr:row>57</xdr:row>
      <xdr:rowOff>124997</xdr:rowOff>
    </xdr:to>
    <xdr:cxnSp macro="">
      <xdr:nvCxnSpPr>
        <xdr:cNvPr id="343" name="直線コネクタ 342"/>
        <xdr:cNvCxnSpPr/>
      </xdr:nvCxnSpPr>
      <xdr:spPr>
        <a:xfrm>
          <a:off x="9639300" y="9856461"/>
          <a:ext cx="8382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83811</xdr:rowOff>
    </xdr:from>
    <xdr:to>
      <xdr:col>14</xdr:col>
      <xdr:colOff>28575</xdr:colOff>
      <xdr:row>58</xdr:row>
      <xdr:rowOff>121203</xdr:rowOff>
    </xdr:to>
    <xdr:cxnSp macro="">
      <xdr:nvCxnSpPr>
        <xdr:cNvPr id="346" name="直線コネクタ 345"/>
        <xdr:cNvCxnSpPr/>
      </xdr:nvCxnSpPr>
      <xdr:spPr>
        <a:xfrm flipV="1">
          <a:off x="8750300" y="9856461"/>
          <a:ext cx="889000" cy="20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96674</xdr:rowOff>
    </xdr:from>
    <xdr:to>
      <xdr:col>12</xdr:col>
      <xdr:colOff>511175</xdr:colOff>
      <xdr:row>58</xdr:row>
      <xdr:rowOff>121203</xdr:rowOff>
    </xdr:to>
    <xdr:cxnSp macro="">
      <xdr:nvCxnSpPr>
        <xdr:cNvPr id="349" name="直線コネクタ 348"/>
        <xdr:cNvCxnSpPr/>
      </xdr:nvCxnSpPr>
      <xdr:spPr>
        <a:xfrm>
          <a:off x="7861300" y="10040774"/>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94498</xdr:rowOff>
    </xdr:from>
    <xdr:to>
      <xdr:col>11</xdr:col>
      <xdr:colOff>307975</xdr:colOff>
      <xdr:row>58</xdr:row>
      <xdr:rowOff>96674</xdr:rowOff>
    </xdr:to>
    <xdr:cxnSp macro="">
      <xdr:nvCxnSpPr>
        <xdr:cNvPr id="352" name="直線コネクタ 351"/>
        <xdr:cNvCxnSpPr/>
      </xdr:nvCxnSpPr>
      <xdr:spPr>
        <a:xfrm>
          <a:off x="6972300" y="1003859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74197</xdr:rowOff>
    </xdr:from>
    <xdr:to>
      <xdr:col>15</xdr:col>
      <xdr:colOff>231775</xdr:colOff>
      <xdr:row>58</xdr:row>
      <xdr:rowOff>4347</xdr:rowOff>
    </xdr:to>
    <xdr:sp macro="" textlink="">
      <xdr:nvSpPr>
        <xdr:cNvPr id="362" name="円/楕円 361"/>
        <xdr:cNvSpPr/>
      </xdr:nvSpPr>
      <xdr:spPr>
        <a:xfrm>
          <a:off x="10426700" y="984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52624</xdr:rowOff>
    </xdr:from>
    <xdr:ext cx="534377" cy="259045"/>
    <xdr:sp macro="" textlink="">
      <xdr:nvSpPr>
        <xdr:cNvPr id="363" name="農林水産業費該当値テキスト"/>
        <xdr:cNvSpPr txBox="1"/>
      </xdr:nvSpPr>
      <xdr:spPr>
        <a:xfrm>
          <a:off x="10528300" y="982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68,859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33011</xdr:rowOff>
    </xdr:from>
    <xdr:to>
      <xdr:col>14</xdr:col>
      <xdr:colOff>79375</xdr:colOff>
      <xdr:row>57</xdr:row>
      <xdr:rowOff>134611</xdr:rowOff>
    </xdr:to>
    <xdr:sp macro="" textlink="">
      <xdr:nvSpPr>
        <xdr:cNvPr id="364" name="円/楕円 363"/>
        <xdr:cNvSpPr/>
      </xdr:nvSpPr>
      <xdr:spPr>
        <a:xfrm>
          <a:off x="9588500" y="980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125738</xdr:rowOff>
    </xdr:from>
    <xdr:ext cx="534377" cy="259045"/>
    <xdr:sp macro="" textlink="">
      <xdr:nvSpPr>
        <xdr:cNvPr id="365" name="テキスト ボックス 364"/>
        <xdr:cNvSpPr txBox="1"/>
      </xdr:nvSpPr>
      <xdr:spPr>
        <a:xfrm>
          <a:off x="9372111" y="989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70403</xdr:rowOff>
    </xdr:from>
    <xdr:to>
      <xdr:col>12</xdr:col>
      <xdr:colOff>561975</xdr:colOff>
      <xdr:row>59</xdr:row>
      <xdr:rowOff>553</xdr:rowOff>
    </xdr:to>
    <xdr:sp macro="" textlink="">
      <xdr:nvSpPr>
        <xdr:cNvPr id="366" name="円/楕円 365"/>
        <xdr:cNvSpPr/>
      </xdr:nvSpPr>
      <xdr:spPr>
        <a:xfrm>
          <a:off x="8699500" y="1001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163130</xdr:rowOff>
    </xdr:from>
    <xdr:ext cx="534377" cy="259045"/>
    <xdr:sp macro="" textlink="">
      <xdr:nvSpPr>
        <xdr:cNvPr id="367" name="テキスト ボックス 366"/>
        <xdr:cNvSpPr txBox="1"/>
      </xdr:nvSpPr>
      <xdr:spPr>
        <a:xfrm>
          <a:off x="8483111" y="101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45874</xdr:rowOff>
    </xdr:from>
    <xdr:to>
      <xdr:col>11</xdr:col>
      <xdr:colOff>358775</xdr:colOff>
      <xdr:row>58</xdr:row>
      <xdr:rowOff>147474</xdr:rowOff>
    </xdr:to>
    <xdr:sp macro="" textlink="">
      <xdr:nvSpPr>
        <xdr:cNvPr id="368" name="円/楕円 367"/>
        <xdr:cNvSpPr/>
      </xdr:nvSpPr>
      <xdr:spPr>
        <a:xfrm>
          <a:off x="7810500" y="998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138601</xdr:rowOff>
    </xdr:from>
    <xdr:ext cx="534377" cy="259045"/>
    <xdr:sp macro="" textlink="">
      <xdr:nvSpPr>
        <xdr:cNvPr id="369" name="テキスト ボックス 368"/>
        <xdr:cNvSpPr txBox="1"/>
      </xdr:nvSpPr>
      <xdr:spPr>
        <a:xfrm>
          <a:off x="7594111" y="1008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43698</xdr:rowOff>
    </xdr:from>
    <xdr:to>
      <xdr:col>10</xdr:col>
      <xdr:colOff>155575</xdr:colOff>
      <xdr:row>58</xdr:row>
      <xdr:rowOff>145298</xdr:rowOff>
    </xdr:to>
    <xdr:sp macro="" textlink="">
      <xdr:nvSpPr>
        <xdr:cNvPr id="370" name="円/楕円 369"/>
        <xdr:cNvSpPr/>
      </xdr:nvSpPr>
      <xdr:spPr>
        <a:xfrm>
          <a:off x="6921500" y="99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136425</xdr:rowOff>
    </xdr:from>
    <xdr:ext cx="534377" cy="259045"/>
    <xdr:sp macro="" textlink="">
      <xdr:nvSpPr>
        <xdr:cNvPr id="371" name="テキスト ボックス 370"/>
        <xdr:cNvSpPr txBox="1"/>
      </xdr:nvSpPr>
      <xdr:spPr>
        <a:xfrm>
          <a:off x="6705111" y="100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64669</xdr:rowOff>
    </xdr:from>
    <xdr:to>
      <xdr:col>15</xdr:col>
      <xdr:colOff>180975</xdr:colOff>
      <xdr:row>76</xdr:row>
      <xdr:rowOff>98794</xdr:rowOff>
    </xdr:to>
    <xdr:cxnSp macro="">
      <xdr:nvCxnSpPr>
        <xdr:cNvPr id="400" name="直線コネクタ 399"/>
        <xdr:cNvCxnSpPr/>
      </xdr:nvCxnSpPr>
      <xdr:spPr>
        <a:xfrm flipV="1">
          <a:off x="9639300" y="13094869"/>
          <a:ext cx="838200" cy="3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95365</xdr:rowOff>
    </xdr:from>
    <xdr:to>
      <xdr:col>14</xdr:col>
      <xdr:colOff>28575</xdr:colOff>
      <xdr:row>76</xdr:row>
      <xdr:rowOff>98794</xdr:rowOff>
    </xdr:to>
    <xdr:cxnSp macro="">
      <xdr:nvCxnSpPr>
        <xdr:cNvPr id="403" name="直線コネクタ 402"/>
        <xdr:cNvCxnSpPr/>
      </xdr:nvCxnSpPr>
      <xdr:spPr>
        <a:xfrm>
          <a:off x="8750300" y="1312556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160934</xdr:rowOff>
    </xdr:from>
    <xdr:to>
      <xdr:col>12</xdr:col>
      <xdr:colOff>511175</xdr:colOff>
      <xdr:row>76</xdr:row>
      <xdr:rowOff>95365</xdr:rowOff>
    </xdr:to>
    <xdr:cxnSp macro="">
      <xdr:nvCxnSpPr>
        <xdr:cNvPr id="406" name="直線コネクタ 405"/>
        <xdr:cNvCxnSpPr/>
      </xdr:nvCxnSpPr>
      <xdr:spPr>
        <a:xfrm>
          <a:off x="7861300" y="13019684"/>
          <a:ext cx="889000" cy="10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160934</xdr:rowOff>
    </xdr:from>
    <xdr:to>
      <xdr:col>11</xdr:col>
      <xdr:colOff>307975</xdr:colOff>
      <xdr:row>76</xdr:row>
      <xdr:rowOff>120917</xdr:rowOff>
    </xdr:to>
    <xdr:cxnSp macro="">
      <xdr:nvCxnSpPr>
        <xdr:cNvPr id="409" name="直線コネクタ 408"/>
        <xdr:cNvCxnSpPr/>
      </xdr:nvCxnSpPr>
      <xdr:spPr>
        <a:xfrm flipV="1">
          <a:off x="6972300" y="13019684"/>
          <a:ext cx="889000" cy="1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13869</xdr:rowOff>
    </xdr:from>
    <xdr:to>
      <xdr:col>15</xdr:col>
      <xdr:colOff>231775</xdr:colOff>
      <xdr:row>76</xdr:row>
      <xdr:rowOff>115469</xdr:rowOff>
    </xdr:to>
    <xdr:sp macro="" textlink="">
      <xdr:nvSpPr>
        <xdr:cNvPr id="419" name="円/楕円 418"/>
        <xdr:cNvSpPr/>
      </xdr:nvSpPr>
      <xdr:spPr>
        <a:xfrm>
          <a:off x="10426700" y="130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36745</xdr:rowOff>
    </xdr:from>
    <xdr:ext cx="534377" cy="259045"/>
    <xdr:sp macro="" textlink="">
      <xdr:nvSpPr>
        <xdr:cNvPr id="420" name="商工費該当値テキスト"/>
        <xdr:cNvSpPr txBox="1"/>
      </xdr:nvSpPr>
      <xdr:spPr>
        <a:xfrm>
          <a:off x="10528300" y="128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38,908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47994</xdr:rowOff>
    </xdr:from>
    <xdr:to>
      <xdr:col>14</xdr:col>
      <xdr:colOff>79375</xdr:colOff>
      <xdr:row>76</xdr:row>
      <xdr:rowOff>149594</xdr:rowOff>
    </xdr:to>
    <xdr:sp macro="" textlink="">
      <xdr:nvSpPr>
        <xdr:cNvPr id="421" name="円/楕円 420"/>
        <xdr:cNvSpPr/>
      </xdr:nvSpPr>
      <xdr:spPr>
        <a:xfrm>
          <a:off x="9588500" y="130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166120</xdr:rowOff>
    </xdr:from>
    <xdr:ext cx="534377" cy="259045"/>
    <xdr:sp macro="" textlink="">
      <xdr:nvSpPr>
        <xdr:cNvPr id="422" name="テキスト ボックス 421"/>
        <xdr:cNvSpPr txBox="1"/>
      </xdr:nvSpPr>
      <xdr:spPr>
        <a:xfrm>
          <a:off x="9372111" y="128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44565</xdr:rowOff>
    </xdr:from>
    <xdr:to>
      <xdr:col>12</xdr:col>
      <xdr:colOff>561975</xdr:colOff>
      <xdr:row>76</xdr:row>
      <xdr:rowOff>146165</xdr:rowOff>
    </xdr:to>
    <xdr:sp macro="" textlink="">
      <xdr:nvSpPr>
        <xdr:cNvPr id="423" name="円/楕円 422"/>
        <xdr:cNvSpPr/>
      </xdr:nvSpPr>
      <xdr:spPr>
        <a:xfrm>
          <a:off x="8699500" y="130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162691</xdr:rowOff>
    </xdr:from>
    <xdr:ext cx="534377" cy="259045"/>
    <xdr:sp macro="" textlink="">
      <xdr:nvSpPr>
        <xdr:cNvPr id="424" name="テキスト ボックス 423"/>
        <xdr:cNvSpPr txBox="1"/>
      </xdr:nvSpPr>
      <xdr:spPr>
        <a:xfrm>
          <a:off x="8483111" y="128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36,491</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110134</xdr:rowOff>
    </xdr:from>
    <xdr:to>
      <xdr:col>11</xdr:col>
      <xdr:colOff>358775</xdr:colOff>
      <xdr:row>76</xdr:row>
      <xdr:rowOff>40284</xdr:rowOff>
    </xdr:to>
    <xdr:sp macro="" textlink="">
      <xdr:nvSpPr>
        <xdr:cNvPr id="425" name="円/楕円 424"/>
        <xdr:cNvSpPr/>
      </xdr:nvSpPr>
      <xdr:spPr>
        <a:xfrm>
          <a:off x="7810500" y="129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56811</xdr:rowOff>
    </xdr:from>
    <xdr:ext cx="534377" cy="259045"/>
    <xdr:sp macro="" textlink="">
      <xdr:nvSpPr>
        <xdr:cNvPr id="426" name="テキスト ボックス 425"/>
        <xdr:cNvSpPr txBox="1"/>
      </xdr:nvSpPr>
      <xdr:spPr>
        <a:xfrm>
          <a:off x="7594111" y="1274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70117</xdr:rowOff>
    </xdr:from>
    <xdr:to>
      <xdr:col>10</xdr:col>
      <xdr:colOff>155575</xdr:colOff>
      <xdr:row>77</xdr:row>
      <xdr:rowOff>267</xdr:rowOff>
    </xdr:to>
    <xdr:sp macro="" textlink="">
      <xdr:nvSpPr>
        <xdr:cNvPr id="427" name="円/楕円 426"/>
        <xdr:cNvSpPr/>
      </xdr:nvSpPr>
      <xdr:spPr>
        <a:xfrm>
          <a:off x="6921500" y="131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16794</xdr:rowOff>
    </xdr:from>
    <xdr:ext cx="534377" cy="259045"/>
    <xdr:sp macro="" textlink="">
      <xdr:nvSpPr>
        <xdr:cNvPr id="428" name="テキスト ボックス 427"/>
        <xdr:cNvSpPr txBox="1"/>
      </xdr:nvSpPr>
      <xdr:spPr>
        <a:xfrm>
          <a:off x="6705111" y="1287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114402</xdr:rowOff>
    </xdr:from>
    <xdr:to>
      <xdr:col>15</xdr:col>
      <xdr:colOff>180975</xdr:colOff>
      <xdr:row>96</xdr:row>
      <xdr:rowOff>130998</xdr:rowOff>
    </xdr:to>
    <xdr:cxnSp macro="">
      <xdr:nvCxnSpPr>
        <xdr:cNvPr id="457" name="直線コネクタ 456"/>
        <xdr:cNvCxnSpPr/>
      </xdr:nvCxnSpPr>
      <xdr:spPr>
        <a:xfrm flipV="1">
          <a:off x="9639300" y="16573602"/>
          <a:ext cx="8382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104679</xdr:rowOff>
    </xdr:from>
    <xdr:to>
      <xdr:col>14</xdr:col>
      <xdr:colOff>28575</xdr:colOff>
      <xdr:row>96</xdr:row>
      <xdr:rowOff>130998</xdr:rowOff>
    </xdr:to>
    <xdr:cxnSp macro="">
      <xdr:nvCxnSpPr>
        <xdr:cNvPr id="460" name="直線コネクタ 459"/>
        <xdr:cNvCxnSpPr/>
      </xdr:nvCxnSpPr>
      <xdr:spPr>
        <a:xfrm>
          <a:off x="8750300" y="16563879"/>
          <a:ext cx="889000" cy="2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104679</xdr:rowOff>
    </xdr:from>
    <xdr:to>
      <xdr:col>12</xdr:col>
      <xdr:colOff>511175</xdr:colOff>
      <xdr:row>97</xdr:row>
      <xdr:rowOff>7866</xdr:rowOff>
    </xdr:to>
    <xdr:cxnSp macro="">
      <xdr:nvCxnSpPr>
        <xdr:cNvPr id="463" name="直線コネクタ 462"/>
        <xdr:cNvCxnSpPr/>
      </xdr:nvCxnSpPr>
      <xdr:spPr>
        <a:xfrm flipV="1">
          <a:off x="7861300" y="16563879"/>
          <a:ext cx="889000" cy="7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164495</xdr:rowOff>
    </xdr:from>
    <xdr:to>
      <xdr:col>11</xdr:col>
      <xdr:colOff>307975</xdr:colOff>
      <xdr:row>97</xdr:row>
      <xdr:rowOff>7866</xdr:rowOff>
    </xdr:to>
    <xdr:cxnSp macro="">
      <xdr:nvCxnSpPr>
        <xdr:cNvPr id="466" name="直線コネクタ 465"/>
        <xdr:cNvCxnSpPr/>
      </xdr:nvCxnSpPr>
      <xdr:spPr>
        <a:xfrm>
          <a:off x="6972300" y="16623695"/>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63602</xdr:rowOff>
    </xdr:from>
    <xdr:to>
      <xdr:col>15</xdr:col>
      <xdr:colOff>231775</xdr:colOff>
      <xdr:row>96</xdr:row>
      <xdr:rowOff>165202</xdr:rowOff>
    </xdr:to>
    <xdr:sp macro="" textlink="">
      <xdr:nvSpPr>
        <xdr:cNvPr id="476" name="円/楕円 475"/>
        <xdr:cNvSpPr/>
      </xdr:nvSpPr>
      <xdr:spPr>
        <a:xfrm>
          <a:off x="10426700" y="1652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42029</xdr:rowOff>
    </xdr:from>
    <xdr:ext cx="534377" cy="259045"/>
    <xdr:sp macro="" textlink="">
      <xdr:nvSpPr>
        <xdr:cNvPr id="477" name="土木費該当値テキスト"/>
        <xdr:cNvSpPr txBox="1"/>
      </xdr:nvSpPr>
      <xdr:spPr>
        <a:xfrm>
          <a:off x="10528300" y="1650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58,320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80198</xdr:rowOff>
    </xdr:from>
    <xdr:to>
      <xdr:col>14</xdr:col>
      <xdr:colOff>79375</xdr:colOff>
      <xdr:row>97</xdr:row>
      <xdr:rowOff>10348</xdr:rowOff>
    </xdr:to>
    <xdr:sp macro="" textlink="">
      <xdr:nvSpPr>
        <xdr:cNvPr id="478" name="円/楕円 477"/>
        <xdr:cNvSpPr/>
      </xdr:nvSpPr>
      <xdr:spPr>
        <a:xfrm>
          <a:off x="9588500" y="1653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1475</xdr:rowOff>
    </xdr:from>
    <xdr:ext cx="534377" cy="259045"/>
    <xdr:sp macro="" textlink="">
      <xdr:nvSpPr>
        <xdr:cNvPr id="479" name="テキスト ボックス 478"/>
        <xdr:cNvSpPr txBox="1"/>
      </xdr:nvSpPr>
      <xdr:spPr>
        <a:xfrm>
          <a:off x="9372111" y="1663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53879</xdr:rowOff>
    </xdr:from>
    <xdr:to>
      <xdr:col>12</xdr:col>
      <xdr:colOff>561975</xdr:colOff>
      <xdr:row>96</xdr:row>
      <xdr:rowOff>155479</xdr:rowOff>
    </xdr:to>
    <xdr:sp macro="" textlink="">
      <xdr:nvSpPr>
        <xdr:cNvPr id="480" name="円/楕円 479"/>
        <xdr:cNvSpPr/>
      </xdr:nvSpPr>
      <xdr:spPr>
        <a:xfrm>
          <a:off x="8699500" y="1651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146606</xdr:rowOff>
    </xdr:from>
    <xdr:ext cx="534377" cy="259045"/>
    <xdr:sp macro="" textlink="">
      <xdr:nvSpPr>
        <xdr:cNvPr id="481" name="テキスト ボックス 480"/>
        <xdr:cNvSpPr txBox="1"/>
      </xdr:nvSpPr>
      <xdr:spPr>
        <a:xfrm>
          <a:off x="8483111" y="1660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128516</xdr:rowOff>
    </xdr:from>
    <xdr:to>
      <xdr:col>11</xdr:col>
      <xdr:colOff>358775</xdr:colOff>
      <xdr:row>97</xdr:row>
      <xdr:rowOff>58666</xdr:rowOff>
    </xdr:to>
    <xdr:sp macro="" textlink="">
      <xdr:nvSpPr>
        <xdr:cNvPr id="482" name="円/楕円 481"/>
        <xdr:cNvSpPr/>
      </xdr:nvSpPr>
      <xdr:spPr>
        <a:xfrm>
          <a:off x="7810500" y="165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49793</xdr:rowOff>
    </xdr:from>
    <xdr:ext cx="534377" cy="259045"/>
    <xdr:sp macro="" textlink="">
      <xdr:nvSpPr>
        <xdr:cNvPr id="483" name="テキスト ボックス 482"/>
        <xdr:cNvSpPr txBox="1"/>
      </xdr:nvSpPr>
      <xdr:spPr>
        <a:xfrm>
          <a:off x="7594111" y="1668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113695</xdr:rowOff>
    </xdr:from>
    <xdr:to>
      <xdr:col>10</xdr:col>
      <xdr:colOff>155575</xdr:colOff>
      <xdr:row>97</xdr:row>
      <xdr:rowOff>43845</xdr:rowOff>
    </xdr:to>
    <xdr:sp macro="" textlink="">
      <xdr:nvSpPr>
        <xdr:cNvPr id="484" name="円/楕円 483"/>
        <xdr:cNvSpPr/>
      </xdr:nvSpPr>
      <xdr:spPr>
        <a:xfrm>
          <a:off x="6921500" y="165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34972</xdr:rowOff>
    </xdr:from>
    <xdr:ext cx="534377" cy="259045"/>
    <xdr:sp macro="" textlink="">
      <xdr:nvSpPr>
        <xdr:cNvPr id="485" name="テキスト ボックス 484"/>
        <xdr:cNvSpPr txBox="1"/>
      </xdr:nvSpPr>
      <xdr:spPr>
        <a:xfrm>
          <a:off x="6705111" y="1666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44389</xdr:rowOff>
    </xdr:from>
    <xdr:to>
      <xdr:col>23</xdr:col>
      <xdr:colOff>517525</xdr:colOff>
      <xdr:row>38</xdr:row>
      <xdr:rowOff>84104</xdr:rowOff>
    </xdr:to>
    <xdr:cxnSp macro="">
      <xdr:nvCxnSpPr>
        <xdr:cNvPr id="514" name="直線コネクタ 513"/>
        <xdr:cNvCxnSpPr/>
      </xdr:nvCxnSpPr>
      <xdr:spPr>
        <a:xfrm flipV="1">
          <a:off x="15481300" y="6559489"/>
          <a:ext cx="838200" cy="3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55895</xdr:rowOff>
    </xdr:from>
    <xdr:to>
      <xdr:col>22</xdr:col>
      <xdr:colOff>365125</xdr:colOff>
      <xdr:row>38</xdr:row>
      <xdr:rowOff>84104</xdr:rowOff>
    </xdr:to>
    <xdr:cxnSp macro="">
      <xdr:nvCxnSpPr>
        <xdr:cNvPr id="517" name="直線コネクタ 516"/>
        <xdr:cNvCxnSpPr/>
      </xdr:nvCxnSpPr>
      <xdr:spPr>
        <a:xfrm>
          <a:off x="14592300" y="6570995"/>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55895</xdr:rowOff>
    </xdr:from>
    <xdr:to>
      <xdr:col>21</xdr:col>
      <xdr:colOff>161925</xdr:colOff>
      <xdr:row>38</xdr:row>
      <xdr:rowOff>84729</xdr:rowOff>
    </xdr:to>
    <xdr:cxnSp macro="">
      <xdr:nvCxnSpPr>
        <xdr:cNvPr id="520" name="直線コネクタ 519"/>
        <xdr:cNvCxnSpPr/>
      </xdr:nvCxnSpPr>
      <xdr:spPr>
        <a:xfrm flipV="1">
          <a:off x="13703300" y="6570995"/>
          <a:ext cx="889000" cy="2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56116</xdr:rowOff>
    </xdr:from>
    <xdr:to>
      <xdr:col>19</xdr:col>
      <xdr:colOff>644525</xdr:colOff>
      <xdr:row>38</xdr:row>
      <xdr:rowOff>84729</xdr:rowOff>
    </xdr:to>
    <xdr:cxnSp macro="">
      <xdr:nvCxnSpPr>
        <xdr:cNvPr id="523" name="直線コネクタ 522"/>
        <xdr:cNvCxnSpPr/>
      </xdr:nvCxnSpPr>
      <xdr:spPr>
        <a:xfrm>
          <a:off x="12814300" y="6571216"/>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165039</xdr:rowOff>
    </xdr:from>
    <xdr:to>
      <xdr:col>23</xdr:col>
      <xdr:colOff>568325</xdr:colOff>
      <xdr:row>38</xdr:row>
      <xdr:rowOff>95189</xdr:rowOff>
    </xdr:to>
    <xdr:sp macro="" textlink="">
      <xdr:nvSpPr>
        <xdr:cNvPr id="533" name="円/楕円 532"/>
        <xdr:cNvSpPr/>
      </xdr:nvSpPr>
      <xdr:spPr>
        <a:xfrm>
          <a:off x="16268700" y="650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79966</xdr:rowOff>
    </xdr:from>
    <xdr:ext cx="534377" cy="259045"/>
    <xdr:sp macro="" textlink="">
      <xdr:nvSpPr>
        <xdr:cNvPr id="534" name="消防費該当値テキスト"/>
        <xdr:cNvSpPr txBox="1"/>
      </xdr:nvSpPr>
      <xdr:spPr>
        <a:xfrm>
          <a:off x="16370300" y="642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22,508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33304</xdr:rowOff>
    </xdr:from>
    <xdr:to>
      <xdr:col>22</xdr:col>
      <xdr:colOff>415925</xdr:colOff>
      <xdr:row>38</xdr:row>
      <xdr:rowOff>134904</xdr:rowOff>
    </xdr:to>
    <xdr:sp macro="" textlink="">
      <xdr:nvSpPr>
        <xdr:cNvPr id="535" name="円/楕円 534"/>
        <xdr:cNvSpPr/>
      </xdr:nvSpPr>
      <xdr:spPr>
        <a:xfrm>
          <a:off x="15430500" y="654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126031</xdr:rowOff>
    </xdr:from>
    <xdr:ext cx="534377" cy="259045"/>
    <xdr:sp macro="" textlink="">
      <xdr:nvSpPr>
        <xdr:cNvPr id="536" name="テキスト ボックス 535"/>
        <xdr:cNvSpPr txBox="1"/>
      </xdr:nvSpPr>
      <xdr:spPr>
        <a:xfrm>
          <a:off x="15214111" y="664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5095</xdr:rowOff>
    </xdr:from>
    <xdr:to>
      <xdr:col>21</xdr:col>
      <xdr:colOff>212725</xdr:colOff>
      <xdr:row>38</xdr:row>
      <xdr:rowOff>106695</xdr:rowOff>
    </xdr:to>
    <xdr:sp macro="" textlink="">
      <xdr:nvSpPr>
        <xdr:cNvPr id="537" name="円/楕円 536"/>
        <xdr:cNvSpPr/>
      </xdr:nvSpPr>
      <xdr:spPr>
        <a:xfrm>
          <a:off x="14541500" y="652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97822</xdr:rowOff>
    </xdr:from>
    <xdr:ext cx="534377" cy="259045"/>
    <xdr:sp macro="" textlink="">
      <xdr:nvSpPr>
        <xdr:cNvPr id="538" name="テキスト ボックス 537"/>
        <xdr:cNvSpPr txBox="1"/>
      </xdr:nvSpPr>
      <xdr:spPr>
        <a:xfrm>
          <a:off x="14325111" y="661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33929</xdr:rowOff>
    </xdr:from>
    <xdr:to>
      <xdr:col>20</xdr:col>
      <xdr:colOff>9525</xdr:colOff>
      <xdr:row>38</xdr:row>
      <xdr:rowOff>135529</xdr:rowOff>
    </xdr:to>
    <xdr:sp macro="" textlink="">
      <xdr:nvSpPr>
        <xdr:cNvPr id="539" name="円/楕円 538"/>
        <xdr:cNvSpPr/>
      </xdr:nvSpPr>
      <xdr:spPr>
        <a:xfrm>
          <a:off x="13652500" y="654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126656</xdr:rowOff>
    </xdr:from>
    <xdr:ext cx="534377" cy="259045"/>
    <xdr:sp macro="" textlink="">
      <xdr:nvSpPr>
        <xdr:cNvPr id="540" name="テキスト ボックス 539"/>
        <xdr:cNvSpPr txBox="1"/>
      </xdr:nvSpPr>
      <xdr:spPr>
        <a:xfrm>
          <a:off x="13436111" y="664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5316</xdr:rowOff>
    </xdr:from>
    <xdr:to>
      <xdr:col>18</xdr:col>
      <xdr:colOff>492125</xdr:colOff>
      <xdr:row>38</xdr:row>
      <xdr:rowOff>106916</xdr:rowOff>
    </xdr:to>
    <xdr:sp macro="" textlink="">
      <xdr:nvSpPr>
        <xdr:cNvPr id="541" name="円/楕円 540"/>
        <xdr:cNvSpPr/>
      </xdr:nvSpPr>
      <xdr:spPr>
        <a:xfrm>
          <a:off x="12763500" y="652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98043</xdr:rowOff>
    </xdr:from>
    <xdr:ext cx="534377" cy="259045"/>
    <xdr:sp macro="" textlink="">
      <xdr:nvSpPr>
        <xdr:cNvPr id="542" name="テキスト ボックス 541"/>
        <xdr:cNvSpPr txBox="1"/>
      </xdr:nvSpPr>
      <xdr:spPr>
        <a:xfrm>
          <a:off x="12547111" y="661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43363</xdr:rowOff>
    </xdr:from>
    <xdr:to>
      <xdr:col>23</xdr:col>
      <xdr:colOff>517525</xdr:colOff>
      <xdr:row>57</xdr:row>
      <xdr:rowOff>47327</xdr:rowOff>
    </xdr:to>
    <xdr:cxnSp macro="">
      <xdr:nvCxnSpPr>
        <xdr:cNvPr id="569" name="直線コネクタ 568"/>
        <xdr:cNvCxnSpPr/>
      </xdr:nvCxnSpPr>
      <xdr:spPr>
        <a:xfrm>
          <a:off x="15481300" y="9816013"/>
          <a:ext cx="8382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43363</xdr:rowOff>
    </xdr:from>
    <xdr:to>
      <xdr:col>22</xdr:col>
      <xdr:colOff>365125</xdr:colOff>
      <xdr:row>57</xdr:row>
      <xdr:rowOff>44644</xdr:rowOff>
    </xdr:to>
    <xdr:cxnSp macro="">
      <xdr:nvCxnSpPr>
        <xdr:cNvPr id="572" name="直線コネクタ 571"/>
        <xdr:cNvCxnSpPr/>
      </xdr:nvCxnSpPr>
      <xdr:spPr>
        <a:xfrm flipV="1">
          <a:off x="14592300" y="9816013"/>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44644</xdr:rowOff>
    </xdr:from>
    <xdr:to>
      <xdr:col>21</xdr:col>
      <xdr:colOff>161925</xdr:colOff>
      <xdr:row>57</xdr:row>
      <xdr:rowOff>47163</xdr:rowOff>
    </xdr:to>
    <xdr:cxnSp macro="">
      <xdr:nvCxnSpPr>
        <xdr:cNvPr id="575" name="直線コネクタ 574"/>
        <xdr:cNvCxnSpPr/>
      </xdr:nvCxnSpPr>
      <xdr:spPr>
        <a:xfrm flipV="1">
          <a:off x="13703300" y="9817294"/>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47163</xdr:rowOff>
    </xdr:from>
    <xdr:to>
      <xdr:col>19</xdr:col>
      <xdr:colOff>644525</xdr:colOff>
      <xdr:row>57</xdr:row>
      <xdr:rowOff>60463</xdr:rowOff>
    </xdr:to>
    <xdr:cxnSp macro="">
      <xdr:nvCxnSpPr>
        <xdr:cNvPr id="578" name="直線コネクタ 577"/>
        <xdr:cNvCxnSpPr/>
      </xdr:nvCxnSpPr>
      <xdr:spPr>
        <a:xfrm flipV="1">
          <a:off x="12814300" y="9819813"/>
          <a:ext cx="889000" cy="1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167977</xdr:rowOff>
    </xdr:from>
    <xdr:to>
      <xdr:col>23</xdr:col>
      <xdr:colOff>568325</xdr:colOff>
      <xdr:row>57</xdr:row>
      <xdr:rowOff>98127</xdr:rowOff>
    </xdr:to>
    <xdr:sp macro="" textlink="">
      <xdr:nvSpPr>
        <xdr:cNvPr id="588" name="円/楕円 587"/>
        <xdr:cNvSpPr/>
      </xdr:nvSpPr>
      <xdr:spPr>
        <a:xfrm>
          <a:off x="16268700" y="97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82904</xdr:rowOff>
    </xdr:from>
    <xdr:ext cx="534377" cy="259045"/>
    <xdr:sp macro="" textlink="">
      <xdr:nvSpPr>
        <xdr:cNvPr id="589" name="教育費該当値テキスト"/>
        <xdr:cNvSpPr txBox="1"/>
      </xdr:nvSpPr>
      <xdr:spPr>
        <a:xfrm>
          <a:off x="16370300" y="968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57,704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164013</xdr:rowOff>
    </xdr:from>
    <xdr:to>
      <xdr:col>22</xdr:col>
      <xdr:colOff>415925</xdr:colOff>
      <xdr:row>57</xdr:row>
      <xdr:rowOff>94163</xdr:rowOff>
    </xdr:to>
    <xdr:sp macro="" textlink="">
      <xdr:nvSpPr>
        <xdr:cNvPr id="590" name="円/楕円 589"/>
        <xdr:cNvSpPr/>
      </xdr:nvSpPr>
      <xdr:spPr>
        <a:xfrm>
          <a:off x="15430500" y="976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85290</xdr:rowOff>
    </xdr:from>
    <xdr:ext cx="534377" cy="259045"/>
    <xdr:sp macro="" textlink="">
      <xdr:nvSpPr>
        <xdr:cNvPr id="591" name="テキスト ボックス 590"/>
        <xdr:cNvSpPr txBox="1"/>
      </xdr:nvSpPr>
      <xdr:spPr>
        <a:xfrm>
          <a:off x="15214111" y="985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58,571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165294</xdr:rowOff>
    </xdr:from>
    <xdr:to>
      <xdr:col>21</xdr:col>
      <xdr:colOff>212725</xdr:colOff>
      <xdr:row>57</xdr:row>
      <xdr:rowOff>95444</xdr:rowOff>
    </xdr:to>
    <xdr:sp macro="" textlink="">
      <xdr:nvSpPr>
        <xdr:cNvPr id="592" name="円/楕円 591"/>
        <xdr:cNvSpPr/>
      </xdr:nvSpPr>
      <xdr:spPr>
        <a:xfrm>
          <a:off x="14541500" y="97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86571</xdr:rowOff>
    </xdr:from>
    <xdr:ext cx="534377" cy="259045"/>
    <xdr:sp macro="" textlink="">
      <xdr:nvSpPr>
        <xdr:cNvPr id="593" name="テキスト ボックス 592"/>
        <xdr:cNvSpPr txBox="1"/>
      </xdr:nvSpPr>
      <xdr:spPr>
        <a:xfrm>
          <a:off x="14325111" y="985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58,291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167813</xdr:rowOff>
    </xdr:from>
    <xdr:to>
      <xdr:col>20</xdr:col>
      <xdr:colOff>9525</xdr:colOff>
      <xdr:row>57</xdr:row>
      <xdr:rowOff>97963</xdr:rowOff>
    </xdr:to>
    <xdr:sp macro="" textlink="">
      <xdr:nvSpPr>
        <xdr:cNvPr id="594" name="円/楕円 593"/>
        <xdr:cNvSpPr/>
      </xdr:nvSpPr>
      <xdr:spPr>
        <a:xfrm>
          <a:off x="13652500" y="97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89090</xdr:rowOff>
    </xdr:from>
    <xdr:ext cx="534377" cy="259045"/>
    <xdr:sp macro="" textlink="">
      <xdr:nvSpPr>
        <xdr:cNvPr id="595" name="テキスト ボックス 594"/>
        <xdr:cNvSpPr txBox="1"/>
      </xdr:nvSpPr>
      <xdr:spPr>
        <a:xfrm>
          <a:off x="13436111" y="986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9663</xdr:rowOff>
    </xdr:from>
    <xdr:to>
      <xdr:col>18</xdr:col>
      <xdr:colOff>492125</xdr:colOff>
      <xdr:row>57</xdr:row>
      <xdr:rowOff>111263</xdr:rowOff>
    </xdr:to>
    <xdr:sp macro="" textlink="">
      <xdr:nvSpPr>
        <xdr:cNvPr id="596" name="円/楕円 595"/>
        <xdr:cNvSpPr/>
      </xdr:nvSpPr>
      <xdr:spPr>
        <a:xfrm>
          <a:off x="12763500" y="978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102390</xdr:rowOff>
    </xdr:from>
    <xdr:ext cx="534377" cy="259045"/>
    <xdr:sp macro="" textlink="">
      <xdr:nvSpPr>
        <xdr:cNvPr id="597" name="テキスト ボックス 596"/>
        <xdr:cNvSpPr txBox="1"/>
      </xdr:nvSpPr>
      <xdr:spPr>
        <a:xfrm>
          <a:off x="12547111" y="98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4" name="直線コネクタ 62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136632</xdr:rowOff>
    </xdr:from>
    <xdr:to>
      <xdr:col>22</xdr:col>
      <xdr:colOff>365125</xdr:colOff>
      <xdr:row>78</xdr:row>
      <xdr:rowOff>139700</xdr:rowOff>
    </xdr:to>
    <xdr:cxnSp macro="">
      <xdr:nvCxnSpPr>
        <xdr:cNvPr id="627" name="直線コネクタ 626"/>
        <xdr:cNvCxnSpPr/>
      </xdr:nvCxnSpPr>
      <xdr:spPr>
        <a:xfrm>
          <a:off x="14592300" y="13509732"/>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136513</xdr:rowOff>
    </xdr:from>
    <xdr:to>
      <xdr:col>21</xdr:col>
      <xdr:colOff>161925</xdr:colOff>
      <xdr:row>78</xdr:row>
      <xdr:rowOff>136632</xdr:rowOff>
    </xdr:to>
    <xdr:cxnSp macro="">
      <xdr:nvCxnSpPr>
        <xdr:cNvPr id="630" name="直線コネクタ 629"/>
        <xdr:cNvCxnSpPr/>
      </xdr:nvCxnSpPr>
      <xdr:spPr>
        <a:xfrm>
          <a:off x="13703300" y="13509613"/>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136513</xdr:rowOff>
    </xdr:from>
    <xdr:to>
      <xdr:col>19</xdr:col>
      <xdr:colOff>644525</xdr:colOff>
      <xdr:row>78</xdr:row>
      <xdr:rowOff>139700</xdr:rowOff>
    </xdr:to>
    <xdr:cxnSp macro="">
      <xdr:nvCxnSpPr>
        <xdr:cNvPr id="633" name="直線コネクタ 632"/>
        <xdr:cNvCxnSpPr/>
      </xdr:nvCxnSpPr>
      <xdr:spPr>
        <a:xfrm flipV="1">
          <a:off x="12814300" y="13509613"/>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5" name="円/楕円 64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6" name="テキスト ボックス 64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85832</xdr:rowOff>
    </xdr:from>
    <xdr:to>
      <xdr:col>21</xdr:col>
      <xdr:colOff>212725</xdr:colOff>
      <xdr:row>79</xdr:row>
      <xdr:rowOff>15982</xdr:rowOff>
    </xdr:to>
    <xdr:sp macro="" textlink="">
      <xdr:nvSpPr>
        <xdr:cNvPr id="647" name="円/楕円 646"/>
        <xdr:cNvSpPr/>
      </xdr:nvSpPr>
      <xdr:spPr>
        <a:xfrm>
          <a:off x="14541500" y="1345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7109</xdr:rowOff>
    </xdr:from>
    <xdr:ext cx="378565" cy="259045"/>
    <xdr:sp macro="" textlink="">
      <xdr:nvSpPr>
        <xdr:cNvPr id="648" name="テキスト ボックス 647"/>
        <xdr:cNvSpPr txBox="1"/>
      </xdr:nvSpPr>
      <xdr:spPr>
        <a:xfrm>
          <a:off x="14403017" y="13551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85713</xdr:rowOff>
    </xdr:from>
    <xdr:to>
      <xdr:col>20</xdr:col>
      <xdr:colOff>9525</xdr:colOff>
      <xdr:row>79</xdr:row>
      <xdr:rowOff>15863</xdr:rowOff>
    </xdr:to>
    <xdr:sp macro="" textlink="">
      <xdr:nvSpPr>
        <xdr:cNvPr id="649" name="円/楕円 648"/>
        <xdr:cNvSpPr/>
      </xdr:nvSpPr>
      <xdr:spPr>
        <a:xfrm>
          <a:off x="13652500" y="134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6990</xdr:rowOff>
    </xdr:from>
    <xdr:ext cx="378565" cy="259045"/>
    <xdr:sp macro="" textlink="">
      <xdr:nvSpPr>
        <xdr:cNvPr id="650" name="テキスト ボックス 649"/>
        <xdr:cNvSpPr txBox="1"/>
      </xdr:nvSpPr>
      <xdr:spPr>
        <a:xfrm>
          <a:off x="13514017" y="13551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1" name="円/楕円 65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2" name="テキスト ボックス 65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158071</xdr:rowOff>
    </xdr:from>
    <xdr:to>
      <xdr:col>23</xdr:col>
      <xdr:colOff>517525</xdr:colOff>
      <xdr:row>97</xdr:row>
      <xdr:rowOff>164536</xdr:rowOff>
    </xdr:to>
    <xdr:cxnSp macro="">
      <xdr:nvCxnSpPr>
        <xdr:cNvPr id="679" name="直線コネクタ 678"/>
        <xdr:cNvCxnSpPr/>
      </xdr:nvCxnSpPr>
      <xdr:spPr>
        <a:xfrm flipV="1">
          <a:off x="15481300" y="16788721"/>
          <a:ext cx="8382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145909</xdr:rowOff>
    </xdr:from>
    <xdr:to>
      <xdr:col>22</xdr:col>
      <xdr:colOff>365125</xdr:colOff>
      <xdr:row>97</xdr:row>
      <xdr:rowOff>164536</xdr:rowOff>
    </xdr:to>
    <xdr:cxnSp macro="">
      <xdr:nvCxnSpPr>
        <xdr:cNvPr id="682" name="直線コネクタ 681"/>
        <xdr:cNvCxnSpPr/>
      </xdr:nvCxnSpPr>
      <xdr:spPr>
        <a:xfrm>
          <a:off x="14592300" y="16776559"/>
          <a:ext cx="889000" cy="1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145909</xdr:rowOff>
    </xdr:from>
    <xdr:to>
      <xdr:col>21</xdr:col>
      <xdr:colOff>161925</xdr:colOff>
      <xdr:row>97</xdr:row>
      <xdr:rowOff>150664</xdr:rowOff>
    </xdr:to>
    <xdr:cxnSp macro="">
      <xdr:nvCxnSpPr>
        <xdr:cNvPr id="685" name="直線コネクタ 684"/>
        <xdr:cNvCxnSpPr/>
      </xdr:nvCxnSpPr>
      <xdr:spPr>
        <a:xfrm flipV="1">
          <a:off x="13703300" y="16776559"/>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150664</xdr:rowOff>
    </xdr:from>
    <xdr:to>
      <xdr:col>19</xdr:col>
      <xdr:colOff>644525</xdr:colOff>
      <xdr:row>97</xdr:row>
      <xdr:rowOff>158262</xdr:rowOff>
    </xdr:to>
    <xdr:cxnSp macro="">
      <xdr:nvCxnSpPr>
        <xdr:cNvPr id="688" name="直線コネクタ 687"/>
        <xdr:cNvCxnSpPr/>
      </xdr:nvCxnSpPr>
      <xdr:spPr>
        <a:xfrm flipV="1">
          <a:off x="12814300" y="16781314"/>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107271</xdr:rowOff>
    </xdr:from>
    <xdr:to>
      <xdr:col>23</xdr:col>
      <xdr:colOff>568325</xdr:colOff>
      <xdr:row>98</xdr:row>
      <xdr:rowOff>37421</xdr:rowOff>
    </xdr:to>
    <xdr:sp macro="" textlink="">
      <xdr:nvSpPr>
        <xdr:cNvPr id="698" name="円/楕円 697"/>
        <xdr:cNvSpPr/>
      </xdr:nvSpPr>
      <xdr:spPr>
        <a:xfrm>
          <a:off x="16268700" y="167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85698</xdr:rowOff>
    </xdr:from>
    <xdr:ext cx="534377" cy="259045"/>
    <xdr:sp macro="" textlink="">
      <xdr:nvSpPr>
        <xdr:cNvPr id="699" name="公債費該当値テキスト"/>
        <xdr:cNvSpPr txBox="1"/>
      </xdr:nvSpPr>
      <xdr:spPr>
        <a:xfrm>
          <a:off x="16370300" y="1671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33,482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113736</xdr:rowOff>
    </xdr:from>
    <xdr:to>
      <xdr:col>22</xdr:col>
      <xdr:colOff>415925</xdr:colOff>
      <xdr:row>98</xdr:row>
      <xdr:rowOff>43886</xdr:rowOff>
    </xdr:to>
    <xdr:sp macro="" textlink="">
      <xdr:nvSpPr>
        <xdr:cNvPr id="700" name="円/楕円 699"/>
        <xdr:cNvSpPr/>
      </xdr:nvSpPr>
      <xdr:spPr>
        <a:xfrm>
          <a:off x="15430500" y="167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35013</xdr:rowOff>
    </xdr:from>
    <xdr:ext cx="534377" cy="259045"/>
    <xdr:sp macro="" textlink="">
      <xdr:nvSpPr>
        <xdr:cNvPr id="701" name="テキスト ボックス 700"/>
        <xdr:cNvSpPr txBox="1"/>
      </xdr:nvSpPr>
      <xdr:spPr>
        <a:xfrm>
          <a:off x="15214111" y="1683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95109</xdr:rowOff>
    </xdr:from>
    <xdr:to>
      <xdr:col>21</xdr:col>
      <xdr:colOff>212725</xdr:colOff>
      <xdr:row>98</xdr:row>
      <xdr:rowOff>25259</xdr:rowOff>
    </xdr:to>
    <xdr:sp macro="" textlink="">
      <xdr:nvSpPr>
        <xdr:cNvPr id="702" name="円/楕円 701"/>
        <xdr:cNvSpPr/>
      </xdr:nvSpPr>
      <xdr:spPr>
        <a:xfrm>
          <a:off x="14541500" y="167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16386</xdr:rowOff>
    </xdr:from>
    <xdr:ext cx="534377" cy="259045"/>
    <xdr:sp macro="" textlink="">
      <xdr:nvSpPr>
        <xdr:cNvPr id="703" name="テキスト ボックス 702"/>
        <xdr:cNvSpPr txBox="1"/>
      </xdr:nvSpPr>
      <xdr:spPr>
        <a:xfrm>
          <a:off x="14325111" y="168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99864</xdr:rowOff>
    </xdr:from>
    <xdr:to>
      <xdr:col>20</xdr:col>
      <xdr:colOff>9525</xdr:colOff>
      <xdr:row>98</xdr:row>
      <xdr:rowOff>30014</xdr:rowOff>
    </xdr:to>
    <xdr:sp macro="" textlink="">
      <xdr:nvSpPr>
        <xdr:cNvPr id="704" name="円/楕円 703"/>
        <xdr:cNvSpPr/>
      </xdr:nvSpPr>
      <xdr:spPr>
        <a:xfrm>
          <a:off x="13652500" y="16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21141</xdr:rowOff>
    </xdr:from>
    <xdr:ext cx="534377" cy="259045"/>
    <xdr:sp macro="" textlink="">
      <xdr:nvSpPr>
        <xdr:cNvPr id="705" name="テキスト ボックス 704"/>
        <xdr:cNvSpPr txBox="1"/>
      </xdr:nvSpPr>
      <xdr:spPr>
        <a:xfrm>
          <a:off x="13436111" y="1682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107462</xdr:rowOff>
    </xdr:from>
    <xdr:to>
      <xdr:col>18</xdr:col>
      <xdr:colOff>492125</xdr:colOff>
      <xdr:row>98</xdr:row>
      <xdr:rowOff>37612</xdr:rowOff>
    </xdr:to>
    <xdr:sp macro="" textlink="">
      <xdr:nvSpPr>
        <xdr:cNvPr id="706" name="円/楕円 705"/>
        <xdr:cNvSpPr/>
      </xdr:nvSpPr>
      <xdr:spPr>
        <a:xfrm>
          <a:off x="12763500" y="167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28739</xdr:rowOff>
    </xdr:from>
    <xdr:ext cx="534377" cy="259045"/>
    <xdr:sp macro="" textlink="">
      <xdr:nvSpPr>
        <xdr:cNvPr id="707" name="テキスト ボックス 706"/>
        <xdr:cNvSpPr txBox="1"/>
      </xdr:nvSpPr>
      <xdr:spPr>
        <a:xfrm>
          <a:off x="12547111" y="168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衛生費は住民一人当たり</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70,056</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円となっています。</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類似団体との比較では</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8,229</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円下回っているものの、平成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28,268</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円（</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67.6%</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）の伸びで事業費が増加しています。これは、保健センター新築工事の増加が主な要因となっています。</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100">
              <a:solidFill>
                <a:schemeClr val="dk1"/>
              </a:solidFill>
              <a:effectLst/>
              <a:latin typeface="+mn-lt"/>
              <a:ea typeface="+mn-ea"/>
              <a:cs typeface="+mn-cs"/>
            </a:rPr>
            <a:t>農林業</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68,859</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います。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類似団体との比較では</a:t>
          </a:r>
          <a:r>
            <a:rPr kumimoji="1" lang="en-US" altLang="ja-JP" sz="1100">
              <a:solidFill>
                <a:schemeClr val="dk1"/>
              </a:solidFill>
              <a:effectLst/>
              <a:latin typeface="+mn-lt"/>
              <a:ea typeface="+mn-ea"/>
              <a:cs typeface="+mn-cs"/>
            </a:rPr>
            <a:t>19,607</a:t>
          </a:r>
          <a:r>
            <a:rPr kumimoji="1" lang="ja-JP" altLang="ja-JP" sz="1100">
              <a:solidFill>
                <a:schemeClr val="dk1"/>
              </a:solidFill>
              <a:effectLst/>
              <a:latin typeface="+mn-lt"/>
              <a:ea typeface="+mn-ea"/>
              <a:cs typeface="+mn-cs"/>
            </a:rPr>
            <a:t>円下回っているものの、平成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79,669</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320.5%</a:t>
          </a:r>
          <a:r>
            <a:rPr kumimoji="1" lang="ja-JP" altLang="en-US" sz="1100">
              <a:solidFill>
                <a:schemeClr val="dk1"/>
              </a:solidFill>
              <a:effectLst/>
              <a:latin typeface="+mn-lt"/>
              <a:ea typeface="+mn-ea"/>
              <a:cs typeface="+mn-cs"/>
            </a:rPr>
            <a:t>）と大幅に増加し</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68,859</a:t>
          </a:r>
          <a:r>
            <a:rPr kumimoji="1" lang="ja-JP" altLang="en-US" sz="1100">
              <a:solidFill>
                <a:schemeClr val="dk1"/>
              </a:solidFill>
              <a:effectLst/>
              <a:latin typeface="+mn-lt"/>
              <a:ea typeface="+mn-ea"/>
              <a:cs typeface="+mn-cs"/>
            </a:rPr>
            <a:t>円と高い水準となってい</a:t>
          </a:r>
          <a:r>
            <a:rPr kumimoji="1" lang="ja-JP" altLang="ja-JP" sz="1100">
              <a:solidFill>
                <a:schemeClr val="dk1"/>
              </a:solidFill>
              <a:effectLst/>
              <a:latin typeface="+mn-lt"/>
              <a:ea typeface="+mn-ea"/>
              <a:cs typeface="+mn-cs"/>
            </a:rPr>
            <a:t>ます。これは、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月の豪雪により被害を受けた農業用施設の再建及び修繕費の助成に</a:t>
          </a:r>
          <a:r>
            <a:rPr kumimoji="1" lang="ja-JP" altLang="ja-JP" sz="1100">
              <a:solidFill>
                <a:schemeClr val="dk1"/>
              </a:solidFill>
              <a:effectLst/>
              <a:latin typeface="+mn-lt"/>
              <a:ea typeface="+mn-ea"/>
              <a:cs typeface="+mn-cs"/>
            </a:rPr>
            <a:t>よるものです。</a:t>
          </a:r>
          <a:endParaRPr kumimoji="1" lang="en-US" altLang="ja-JP" sz="1100">
            <a:solidFill>
              <a:schemeClr val="dk1"/>
            </a:solidFill>
            <a:effectLst/>
            <a:latin typeface="+mn-lt"/>
            <a:ea typeface="+mn-ea"/>
            <a:cs typeface="+mn-cs"/>
          </a:endParaRPr>
        </a:p>
        <a:p>
          <a:r>
            <a:rPr lang="ja-JP" altLang="en-US">
              <a:effectLst/>
            </a:rPr>
            <a:t>いずれも、臨時的な要因による増加となっています。</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a:solidFill>
                <a:schemeClr val="dk1"/>
              </a:solidFill>
              <a:effectLst/>
              <a:latin typeface="+mn-lt"/>
              <a:ea typeface="+mn-ea"/>
              <a:cs typeface="+mn-cs"/>
            </a:rPr>
            <a:t>　平成</a:t>
          </a:r>
          <a:r>
            <a:rPr lang="en-US" altLang="ja-JP" sz="1300" b="0" i="0">
              <a:solidFill>
                <a:schemeClr val="dk1"/>
              </a:solidFill>
              <a:effectLst/>
              <a:latin typeface="+mn-lt"/>
              <a:ea typeface="+mn-ea"/>
              <a:cs typeface="+mn-cs"/>
            </a:rPr>
            <a:t>27</a:t>
          </a:r>
          <a:r>
            <a:rPr lang="ja-JP" altLang="en-US" sz="1300" b="0" i="0">
              <a:solidFill>
                <a:schemeClr val="dk1"/>
              </a:solidFill>
              <a:effectLst/>
              <a:latin typeface="+mn-lt"/>
              <a:ea typeface="+mn-ea"/>
              <a:cs typeface="+mn-cs"/>
            </a:rPr>
            <a:t>年度は保健センター新築工事等による財源不足が見込まれ、</a:t>
          </a:r>
          <a:r>
            <a:rPr lang="ja-JP" altLang="ja-JP" sz="1300" b="0" i="0">
              <a:solidFill>
                <a:schemeClr val="dk1"/>
              </a:solidFill>
              <a:effectLst/>
              <a:latin typeface="+mn-lt"/>
              <a:ea typeface="+mn-ea"/>
              <a:cs typeface="+mn-cs"/>
            </a:rPr>
            <a:t>財政調整基金</a:t>
          </a:r>
          <a:r>
            <a:rPr lang="en-US" altLang="ja-JP" sz="1300" b="0" i="0">
              <a:solidFill>
                <a:schemeClr val="dk1"/>
              </a:solidFill>
              <a:effectLst/>
              <a:latin typeface="+mn-lt"/>
              <a:ea typeface="+mn-ea"/>
              <a:cs typeface="+mn-cs"/>
            </a:rPr>
            <a:t>100,000,000</a:t>
          </a:r>
          <a:r>
            <a:rPr lang="ja-JP" altLang="en-US" sz="1300" b="0" i="0">
              <a:solidFill>
                <a:schemeClr val="dk1"/>
              </a:solidFill>
              <a:effectLst/>
              <a:latin typeface="+mn-lt"/>
              <a:ea typeface="+mn-ea"/>
              <a:cs typeface="+mn-cs"/>
            </a:rPr>
            <a:t>円を</a:t>
          </a:r>
          <a:r>
            <a:rPr lang="ja-JP" altLang="ja-JP" sz="1300" b="0" i="0">
              <a:solidFill>
                <a:schemeClr val="dk1"/>
              </a:solidFill>
              <a:effectLst/>
              <a:latin typeface="+mn-lt"/>
              <a:ea typeface="+mn-ea"/>
              <a:cs typeface="+mn-cs"/>
            </a:rPr>
            <a:t>取り崩し</a:t>
          </a:r>
          <a:r>
            <a:rPr lang="ja-JP" altLang="en-US" sz="1300" b="0" i="0">
              <a:solidFill>
                <a:schemeClr val="dk1"/>
              </a:solidFill>
              <a:effectLst/>
              <a:latin typeface="+mn-lt"/>
              <a:ea typeface="+mn-ea"/>
              <a:cs typeface="+mn-cs"/>
            </a:rPr>
            <a:t>ました。</a:t>
          </a:r>
          <a:endParaRPr lang="ja-JP" altLang="ja-JP" sz="1300">
            <a:effectLst/>
          </a:endParaRPr>
        </a:p>
        <a:p>
          <a:pPr rtl="0"/>
          <a:r>
            <a:rPr lang="ja-JP" altLang="ja-JP" sz="1300" b="0" i="0">
              <a:solidFill>
                <a:schemeClr val="dk1"/>
              </a:solidFill>
              <a:effectLst/>
              <a:latin typeface="+mn-lt"/>
              <a:ea typeface="+mn-ea"/>
              <a:cs typeface="+mn-cs"/>
            </a:rPr>
            <a:t>　事業実施に際して歳出を極力抑制しながら効果を上げることに心がけてきましたが、平成</a:t>
          </a:r>
          <a:r>
            <a:rPr lang="en-US" altLang="ja-JP" sz="1300" b="0" i="0">
              <a:solidFill>
                <a:schemeClr val="dk1"/>
              </a:solidFill>
              <a:effectLst/>
              <a:latin typeface="+mn-lt"/>
              <a:ea typeface="+mn-ea"/>
              <a:cs typeface="+mn-cs"/>
            </a:rPr>
            <a:t>27</a:t>
          </a:r>
          <a:r>
            <a:rPr lang="ja-JP" altLang="ja-JP" sz="1300" b="0" i="0">
              <a:solidFill>
                <a:schemeClr val="dk1"/>
              </a:solidFill>
              <a:effectLst/>
              <a:latin typeface="+mn-lt"/>
              <a:ea typeface="+mn-ea"/>
              <a:cs typeface="+mn-cs"/>
            </a:rPr>
            <a:t>年度の実質収支額は</a:t>
          </a:r>
          <a:r>
            <a:rPr lang="en-US" altLang="ja-JP" sz="1300" b="0" i="0">
              <a:solidFill>
                <a:schemeClr val="dk1"/>
              </a:solidFill>
              <a:effectLst/>
              <a:latin typeface="+mn-lt"/>
              <a:ea typeface="+mn-ea"/>
              <a:cs typeface="+mn-cs"/>
            </a:rPr>
            <a:t>13.67%</a:t>
          </a:r>
          <a:r>
            <a:rPr lang="ja-JP" altLang="en-US" sz="1300" b="0" i="0">
              <a:solidFill>
                <a:schemeClr val="dk1"/>
              </a:solidFill>
              <a:effectLst/>
              <a:latin typeface="+mn-lt"/>
              <a:ea typeface="+mn-ea"/>
              <a:cs typeface="+mn-cs"/>
            </a:rPr>
            <a:t>と</a:t>
          </a:r>
          <a:r>
            <a:rPr lang="ja-JP" altLang="ja-JP" sz="1300" b="0" i="0">
              <a:solidFill>
                <a:schemeClr val="dk1"/>
              </a:solidFill>
              <a:effectLst/>
              <a:latin typeface="+mn-lt"/>
              <a:ea typeface="+mn-ea"/>
              <a:cs typeface="+mn-cs"/>
            </a:rPr>
            <a:t>前年度より低下し、実質単年度収支も赤字となりました。</a:t>
          </a:r>
          <a:endParaRPr lang="ja-JP" altLang="ja-JP" sz="1300">
            <a:effectLst/>
          </a:endParaRPr>
        </a:p>
        <a:p>
          <a:pPr rtl="0"/>
          <a:r>
            <a:rPr lang="ja-JP" altLang="ja-JP" sz="1300" b="0" i="0">
              <a:solidFill>
                <a:schemeClr val="dk1"/>
              </a:solidFill>
              <a:effectLst/>
              <a:latin typeface="+mn-lt"/>
              <a:ea typeface="+mn-ea"/>
              <a:cs typeface="+mn-cs"/>
            </a:rPr>
            <a:t>　実質収支額、実質単年度収支ともに年度ごとの増減はありますが、今後も健全経営に努めます。</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a:solidFill>
                <a:schemeClr val="dk1"/>
              </a:solidFill>
              <a:effectLst/>
              <a:latin typeface="+mn-lt"/>
              <a:ea typeface="+mn-ea"/>
              <a:cs typeface="+mn-cs"/>
            </a:rPr>
            <a:t>　各会計とも赤字計上はしておらず、健全な財政運営です。</a:t>
          </a:r>
          <a:r>
            <a:rPr lang="ja-JP" altLang="ja-JP" sz="1300" b="0" i="0">
              <a:solidFill>
                <a:schemeClr val="dk1"/>
              </a:solidFill>
              <a:effectLst/>
              <a:latin typeface="+mn-lt"/>
              <a:ea typeface="+mn-ea"/>
              <a:cs typeface="+mn-cs"/>
            </a:rPr>
            <a:t>　</a:t>
          </a:r>
          <a:endParaRPr lang="en-US" altLang="ja-JP" sz="1300" b="0" i="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国民健康保険事業勘定特別会計は、給付費が増加しており平成</a:t>
          </a:r>
          <a:r>
            <a:rPr lang="en-US" altLang="ja-JP" sz="1300" b="0" i="0">
              <a:solidFill>
                <a:schemeClr val="dk1"/>
              </a:solidFill>
              <a:effectLst/>
              <a:latin typeface="+mn-lt"/>
              <a:ea typeface="+mn-ea"/>
              <a:cs typeface="+mn-cs"/>
            </a:rPr>
            <a:t>23</a:t>
          </a:r>
          <a:r>
            <a:rPr lang="ja-JP" altLang="ja-JP" sz="1300" b="0" i="0">
              <a:solidFill>
                <a:schemeClr val="dk1"/>
              </a:solidFill>
              <a:effectLst/>
              <a:latin typeface="+mn-lt"/>
              <a:ea typeface="+mn-ea"/>
              <a:cs typeface="+mn-cs"/>
            </a:rPr>
            <a:t>年度に基金をほぼ全額繰入ました。</a:t>
          </a:r>
          <a:r>
            <a:rPr lang="ja-JP" altLang="en-US" sz="1300" b="0" i="0">
              <a:solidFill>
                <a:schemeClr val="dk1"/>
              </a:solidFill>
              <a:effectLst/>
              <a:latin typeface="+mn-lt"/>
              <a:ea typeface="+mn-ea"/>
              <a:cs typeface="+mn-cs"/>
            </a:rPr>
            <a:t>また、</a:t>
          </a:r>
          <a:r>
            <a:rPr lang="en-US" altLang="ja-JP" sz="1300" b="0" i="0">
              <a:solidFill>
                <a:schemeClr val="dk1"/>
              </a:solidFill>
              <a:effectLst/>
              <a:latin typeface="+mn-lt"/>
              <a:ea typeface="+mn-ea"/>
              <a:cs typeface="+mn-cs"/>
            </a:rPr>
            <a:t>25</a:t>
          </a:r>
          <a:r>
            <a:rPr lang="ja-JP" altLang="ja-JP" sz="1300" b="0" i="0">
              <a:solidFill>
                <a:schemeClr val="dk1"/>
              </a:solidFill>
              <a:effectLst/>
              <a:latin typeface="+mn-lt"/>
              <a:ea typeface="+mn-ea"/>
              <a:cs typeface="+mn-cs"/>
            </a:rPr>
            <a:t>年度に税率を改正したことにより保険税収が増加しました</a:t>
          </a:r>
          <a:r>
            <a:rPr lang="ja-JP" altLang="en-US" sz="1300" b="0" i="0">
              <a:solidFill>
                <a:schemeClr val="dk1"/>
              </a:solidFill>
              <a:effectLst/>
              <a:latin typeface="+mn-lt"/>
              <a:ea typeface="+mn-ea"/>
              <a:cs typeface="+mn-cs"/>
            </a:rPr>
            <a:t>が</a:t>
          </a:r>
          <a:r>
            <a:rPr lang="ja-JP" altLang="ja-JP" sz="1300" b="0" i="0">
              <a:solidFill>
                <a:schemeClr val="dk1"/>
              </a:solidFill>
              <a:effectLst/>
              <a:latin typeface="+mn-lt"/>
              <a:ea typeface="+mn-ea"/>
              <a:cs typeface="+mn-cs"/>
            </a:rPr>
            <a:t>、一般会計繰り入れにより収支の均衡を維持している状況です</a:t>
          </a:r>
          <a:r>
            <a:rPr lang="ja-JP" altLang="en-US" sz="1300" b="0" i="0">
              <a:solidFill>
                <a:schemeClr val="dk1"/>
              </a:solidFill>
              <a:effectLst/>
              <a:latin typeface="+mn-lt"/>
              <a:ea typeface="+mn-ea"/>
              <a:cs typeface="+mn-cs"/>
            </a:rPr>
            <a:t>。</a:t>
          </a:r>
          <a:endParaRPr lang="en-US" altLang="ja-JP" sz="1300" b="0" i="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a:solidFill>
                <a:schemeClr val="dk1"/>
              </a:solidFill>
              <a:effectLst/>
              <a:latin typeface="+mn-lt"/>
              <a:ea typeface="+mn-ea"/>
              <a:cs typeface="+mn-cs"/>
            </a:rPr>
            <a:t>　</a:t>
          </a:r>
          <a:r>
            <a:rPr lang="ja-JP" altLang="ja-JP" sz="1300">
              <a:solidFill>
                <a:schemeClr val="dk1"/>
              </a:solidFill>
              <a:effectLst/>
              <a:latin typeface="+mn-lt"/>
              <a:ea typeface="+mn-ea"/>
              <a:cs typeface="+mn-cs"/>
            </a:rPr>
            <a:t>特別会計、企業会計ともに独立採算の原則に立ち返った保険料や使用料金の適正化を図り、適切な事業運営に努めます。</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4883761</v>
      </c>
      <c r="BO4" s="379"/>
      <c r="BP4" s="379"/>
      <c r="BQ4" s="379"/>
      <c r="BR4" s="379"/>
      <c r="BS4" s="379"/>
      <c r="BT4" s="379"/>
      <c r="BU4" s="380"/>
      <c r="BV4" s="378">
        <v>4736110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13.7</v>
      </c>
      <c r="CU4" s="385"/>
      <c r="CV4" s="385"/>
      <c r="CW4" s="385"/>
      <c r="CX4" s="385"/>
      <c r="CY4" s="385"/>
      <c r="CZ4" s="385"/>
      <c r="DA4" s="386"/>
      <c r="DB4" s="384">
        <v>15.9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4508107</v>
      </c>
      <c r="BO5" s="416"/>
      <c r="BP5" s="416"/>
      <c r="BQ5" s="416"/>
      <c r="BR5" s="416"/>
      <c r="BS5" s="416"/>
      <c r="BT5" s="416"/>
      <c r="BU5" s="417"/>
      <c r="BV5" s="415">
        <v>4243633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77.3</v>
      </c>
      <c r="CU5" s="413"/>
      <c r="CV5" s="413"/>
      <c r="CW5" s="413"/>
      <c r="CX5" s="413"/>
      <c r="CY5" s="413"/>
      <c r="CZ5" s="413"/>
      <c r="DA5" s="414"/>
      <c r="DB5" s="412">
        <v>79</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375654</v>
      </c>
      <c r="BO6" s="416"/>
      <c r="BP6" s="416"/>
      <c r="BQ6" s="416"/>
      <c r="BR6" s="416"/>
      <c r="BS6" s="416"/>
      <c r="BT6" s="416"/>
      <c r="BU6" s="417"/>
      <c r="BV6" s="415">
        <v>492477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82</v>
      </c>
      <c r="CU6" s="453"/>
      <c r="CV6" s="453"/>
      <c r="CW6" s="453"/>
      <c r="CX6" s="453"/>
      <c r="CY6" s="453"/>
      <c r="CZ6" s="453"/>
      <c r="DA6" s="454"/>
      <c r="DB6" s="452">
        <v>83.7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7108</v>
      </c>
      <c r="BO7" s="416"/>
      <c r="BP7" s="416"/>
      <c r="BQ7" s="416"/>
      <c r="BR7" s="416"/>
      <c r="BS7" s="416"/>
      <c r="BT7" s="416"/>
      <c r="BU7" s="417"/>
      <c r="BV7" s="415">
        <v>74713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2696302</v>
      </c>
      <c r="CU7" s="416"/>
      <c r="CV7" s="416"/>
      <c r="CW7" s="416"/>
      <c r="CX7" s="416"/>
      <c r="CY7" s="416"/>
      <c r="CZ7" s="416"/>
      <c r="DA7" s="417"/>
      <c r="DB7" s="415">
        <v>2625321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368546</v>
      </c>
      <c r="BO8" s="416"/>
      <c r="BP8" s="416"/>
      <c r="BQ8" s="416"/>
      <c r="BR8" s="416"/>
      <c r="BS8" s="416"/>
      <c r="BT8" s="416"/>
      <c r="BU8" s="417"/>
      <c r="BV8" s="415">
        <v>417764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0.37</v>
      </c>
      <c r="CU8" s="456"/>
      <c r="CV8" s="456"/>
      <c r="CW8" s="456"/>
      <c r="CX8" s="456"/>
      <c r="CY8" s="456"/>
      <c r="CZ8" s="456"/>
      <c r="DA8" s="457"/>
      <c r="DB8" s="455">
        <v>0.37</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7566</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-49218</v>
      </c>
      <c r="BO9" s="416"/>
      <c r="BP9" s="416"/>
      <c r="BQ9" s="416"/>
      <c r="BR9" s="416"/>
      <c r="BS9" s="416"/>
      <c r="BT9" s="416"/>
      <c r="BU9" s="417"/>
      <c r="BV9" s="415">
        <v>-128420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7.3</v>
      </c>
      <c r="CU9" s="413"/>
      <c r="CV9" s="413"/>
      <c r="CW9" s="413"/>
      <c r="CX9" s="413"/>
      <c r="CY9" s="413"/>
      <c r="CZ9" s="413"/>
      <c r="DA9" s="414"/>
      <c r="DB9" s="412">
        <v>7.3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7573</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11445</v>
      </c>
      <c r="BO10" s="416"/>
      <c r="BP10" s="416"/>
      <c r="BQ10" s="416"/>
      <c r="BR10" s="416"/>
      <c r="BS10" s="416"/>
      <c r="BT10" s="416"/>
      <c r="BU10" s="417"/>
      <c r="BV10" s="415">
        <v>5878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7900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100000</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7837</v>
      </c>
      <c r="S13" s="497"/>
      <c r="T13" s="497"/>
      <c r="U13" s="497"/>
      <c r="V13" s="498"/>
      <c r="W13" s="431" t="s">
        <v>120</v>
      </c>
      <c r="X13" s="432"/>
      <c r="Y13" s="432"/>
      <c r="Z13" s="432"/>
      <c r="AA13" s="432"/>
      <c r="AB13" s="422"/>
      <c r="AC13" s="466">
        <v>1190</v>
      </c>
      <c r="AD13" s="467"/>
      <c r="AE13" s="467"/>
      <c r="AF13" s="467"/>
      <c r="AG13" s="506"/>
      <c r="AH13" s="466">
        <v>1458</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-137773</v>
      </c>
      <c r="BO13" s="416"/>
      <c r="BP13" s="416"/>
      <c r="BQ13" s="416"/>
      <c r="BR13" s="416"/>
      <c r="BS13" s="416"/>
      <c r="BT13" s="416"/>
      <c r="BU13" s="417"/>
      <c r="BV13" s="415">
        <v>-122542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4.8</v>
      </c>
      <c r="CU13" s="413"/>
      <c r="CV13" s="413"/>
      <c r="CW13" s="413"/>
      <c r="CX13" s="413"/>
      <c r="CY13" s="413"/>
      <c r="CZ13" s="413"/>
      <c r="DA13" s="414"/>
      <c r="DB13" s="412">
        <v>5.3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7892</v>
      </c>
      <c r="S14" s="497"/>
      <c r="T14" s="497"/>
      <c r="U14" s="497"/>
      <c r="V14" s="498"/>
      <c r="W14" s="405"/>
      <c r="X14" s="406"/>
      <c r="Y14" s="406"/>
      <c r="Z14" s="406"/>
      <c r="AA14" s="406"/>
      <c r="AB14" s="395"/>
      <c r="AC14" s="499">
        <v>27.9</v>
      </c>
      <c r="AD14" s="500"/>
      <c r="AE14" s="500"/>
      <c r="AF14" s="500"/>
      <c r="AG14" s="501"/>
      <c r="AH14" s="499">
        <v>32.6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7849</v>
      </c>
      <c r="S15" s="497"/>
      <c r="T15" s="497"/>
      <c r="U15" s="497"/>
      <c r="V15" s="498"/>
      <c r="W15" s="431" t="s">
        <v>127</v>
      </c>
      <c r="X15" s="432"/>
      <c r="Y15" s="432"/>
      <c r="Z15" s="432"/>
      <c r="AA15" s="432"/>
      <c r="AB15" s="422"/>
      <c r="AC15" s="466">
        <v>1151</v>
      </c>
      <c r="AD15" s="467"/>
      <c r="AE15" s="467"/>
      <c r="AF15" s="467"/>
      <c r="AG15" s="506"/>
      <c r="AH15" s="466">
        <v>1203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849430</v>
      </c>
      <c r="BO15" s="379"/>
      <c r="BP15" s="379"/>
      <c r="BQ15" s="379"/>
      <c r="BR15" s="379"/>
      <c r="BS15" s="379"/>
      <c r="BT15" s="379"/>
      <c r="BU15" s="380"/>
      <c r="BV15" s="378">
        <v>831397</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26.9</v>
      </c>
      <c r="AD16" s="500"/>
      <c r="AE16" s="500"/>
      <c r="AF16" s="500"/>
      <c r="AG16" s="501"/>
      <c r="AH16" s="499">
        <v>26.9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2322027</v>
      </c>
      <c r="BO16" s="416"/>
      <c r="BP16" s="416"/>
      <c r="BQ16" s="416"/>
      <c r="BR16" s="416"/>
      <c r="BS16" s="416"/>
      <c r="BT16" s="416"/>
      <c r="BU16" s="417"/>
      <c r="BV16" s="415">
        <v>2245951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1931</v>
      </c>
      <c r="AD17" s="467"/>
      <c r="AE17" s="467"/>
      <c r="AF17" s="467"/>
      <c r="AG17" s="506"/>
      <c r="AH17" s="466">
        <v>1801</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1065538</v>
      </c>
      <c r="BO17" s="416"/>
      <c r="BP17" s="416"/>
      <c r="BQ17" s="416"/>
      <c r="BR17" s="416"/>
      <c r="BS17" s="416"/>
      <c r="BT17" s="416"/>
      <c r="BU17" s="417"/>
      <c r="BV17" s="415">
        <v>1044450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43.26</v>
      </c>
      <c r="M18" s="528"/>
      <c r="N18" s="528"/>
      <c r="O18" s="528"/>
      <c r="P18" s="528"/>
      <c r="Q18" s="528"/>
      <c r="R18" s="529"/>
      <c r="S18" s="529"/>
      <c r="T18" s="529"/>
      <c r="U18" s="529"/>
      <c r="V18" s="530"/>
      <c r="W18" s="433"/>
      <c r="X18" s="434"/>
      <c r="Y18" s="434"/>
      <c r="Z18" s="434"/>
      <c r="AA18" s="434"/>
      <c r="AB18" s="425"/>
      <c r="AC18" s="531">
        <v>45.2</v>
      </c>
      <c r="AD18" s="532"/>
      <c r="AE18" s="532"/>
      <c r="AF18" s="532"/>
      <c r="AG18" s="533"/>
      <c r="AH18" s="531">
        <v>40.299999999999997</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2140087</v>
      </c>
      <c r="BO18" s="416"/>
      <c r="BP18" s="416"/>
      <c r="BQ18" s="416"/>
      <c r="BR18" s="416"/>
      <c r="BS18" s="416"/>
      <c r="BT18" s="416"/>
      <c r="BU18" s="417"/>
      <c r="BV18" s="415">
        <v>2093607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175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3637216</v>
      </c>
      <c r="BO19" s="416"/>
      <c r="BP19" s="416"/>
      <c r="BQ19" s="416"/>
      <c r="BR19" s="416"/>
      <c r="BS19" s="416"/>
      <c r="BT19" s="416"/>
      <c r="BU19" s="417"/>
      <c r="BV19" s="415">
        <v>3460330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2673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1922109</v>
      </c>
      <c r="BO23" s="416"/>
      <c r="BP23" s="416"/>
      <c r="BQ23" s="416"/>
      <c r="BR23" s="416"/>
      <c r="BS23" s="416"/>
      <c r="BT23" s="416"/>
      <c r="BU23" s="417"/>
      <c r="BV23" s="415">
        <v>1895702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7030</v>
      </c>
      <c r="R24" s="467"/>
      <c r="S24" s="467"/>
      <c r="T24" s="467"/>
      <c r="U24" s="467"/>
      <c r="V24" s="506"/>
      <c r="W24" s="561"/>
      <c r="X24" s="549"/>
      <c r="Y24" s="550"/>
      <c r="Z24" s="465" t="s">
        <v>151</v>
      </c>
      <c r="AA24" s="445"/>
      <c r="AB24" s="445"/>
      <c r="AC24" s="445"/>
      <c r="AD24" s="445"/>
      <c r="AE24" s="445"/>
      <c r="AF24" s="445"/>
      <c r="AG24" s="446"/>
      <c r="AH24" s="466">
        <v>96</v>
      </c>
      <c r="AI24" s="467"/>
      <c r="AJ24" s="467"/>
      <c r="AK24" s="467"/>
      <c r="AL24" s="506"/>
      <c r="AM24" s="466">
        <v>279936</v>
      </c>
      <c r="AN24" s="467"/>
      <c r="AO24" s="467"/>
      <c r="AP24" s="467"/>
      <c r="AQ24" s="467"/>
      <c r="AR24" s="506"/>
      <c r="AS24" s="466">
        <v>2916</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784087</v>
      </c>
      <c r="BO24" s="416"/>
      <c r="BP24" s="416"/>
      <c r="BQ24" s="416"/>
      <c r="BR24" s="416"/>
      <c r="BS24" s="416"/>
      <c r="BT24" s="416"/>
      <c r="BU24" s="417"/>
      <c r="BV24" s="415">
        <v>700093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5880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19723</v>
      </c>
      <c r="BO25" s="379"/>
      <c r="BP25" s="379"/>
      <c r="BQ25" s="379"/>
      <c r="BR25" s="379"/>
      <c r="BS25" s="379"/>
      <c r="BT25" s="379"/>
      <c r="BU25" s="380"/>
      <c r="BV25" s="378">
        <v>64675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5160</v>
      </c>
      <c r="R26" s="467"/>
      <c r="S26" s="467"/>
      <c r="T26" s="467"/>
      <c r="U26" s="467"/>
      <c r="V26" s="506"/>
      <c r="W26" s="561"/>
      <c r="X26" s="549"/>
      <c r="Y26" s="550"/>
      <c r="Z26" s="465" t="s">
        <v>157</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2590</v>
      </c>
      <c r="R27" s="467"/>
      <c r="S27" s="467"/>
      <c r="T27" s="467"/>
      <c r="U27" s="467"/>
      <c r="V27" s="506"/>
      <c r="W27" s="561"/>
      <c r="X27" s="549"/>
      <c r="Y27" s="550"/>
      <c r="Z27" s="465" t="s">
        <v>160</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168000</v>
      </c>
      <c r="BO27" s="585"/>
      <c r="BP27" s="585"/>
      <c r="BQ27" s="585"/>
      <c r="BR27" s="585"/>
      <c r="BS27" s="585"/>
      <c r="BT27" s="585"/>
      <c r="BU27" s="586"/>
      <c r="BV27" s="584">
        <v>168000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2010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1094747</v>
      </c>
      <c r="BO28" s="379"/>
      <c r="BP28" s="379"/>
      <c r="BQ28" s="379"/>
      <c r="BR28" s="379"/>
      <c r="BS28" s="379"/>
      <c r="BT28" s="379"/>
      <c r="BU28" s="380"/>
      <c r="BV28" s="378">
        <v>1183302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9</v>
      </c>
      <c r="M29" s="467"/>
      <c r="N29" s="467"/>
      <c r="O29" s="467"/>
      <c r="P29" s="506"/>
      <c r="Q29" s="466">
        <v>1830</v>
      </c>
      <c r="R29" s="467"/>
      <c r="S29" s="467"/>
      <c r="T29" s="467"/>
      <c r="U29" s="467"/>
      <c r="V29" s="506"/>
      <c r="W29" s="562"/>
      <c r="X29" s="563"/>
      <c r="Y29" s="564"/>
      <c r="Z29" s="465" t="s">
        <v>167</v>
      </c>
      <c r="AA29" s="445"/>
      <c r="AB29" s="445"/>
      <c r="AC29" s="445"/>
      <c r="AD29" s="445"/>
      <c r="AE29" s="445"/>
      <c r="AF29" s="445"/>
      <c r="AG29" s="446"/>
      <c r="AH29" s="466">
        <v>96</v>
      </c>
      <c r="AI29" s="467"/>
      <c r="AJ29" s="467"/>
      <c r="AK29" s="467"/>
      <c r="AL29" s="506"/>
      <c r="AM29" s="466">
        <v>279936</v>
      </c>
      <c r="AN29" s="467"/>
      <c r="AO29" s="467"/>
      <c r="AP29" s="467"/>
      <c r="AQ29" s="467"/>
      <c r="AR29" s="506"/>
      <c r="AS29" s="466">
        <v>2916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720546</v>
      </c>
      <c r="BO29" s="416"/>
      <c r="BP29" s="416"/>
      <c r="BQ29" s="416"/>
      <c r="BR29" s="416"/>
      <c r="BS29" s="416"/>
      <c r="BT29" s="416"/>
      <c r="BU29" s="417"/>
      <c r="BV29" s="415">
        <v>707961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91.9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1125954</v>
      </c>
      <c r="BO30" s="585"/>
      <c r="BP30" s="585"/>
      <c r="BQ30" s="585"/>
      <c r="BR30" s="585"/>
      <c r="BS30" s="585"/>
      <c r="BT30" s="585"/>
      <c r="BU30" s="586"/>
      <c r="BV30" s="584">
        <v>1133793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原村国民健康保険事業勘定特別会計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原村水道事業会計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諏訪広域連合（一般会計）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(財)原村振興公社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原村有線放送事業特別会計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原村国民健康保険直営診療施設勘定特別会計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IF('各会計、関係団体の財政状況及び健全化判断比率'!B32="","",'各会計、関係団体の財政状況及び健全化判断比率'!B32)</f>
        <v>原村下水道事業会計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　（救護施設八ヶ岳寮特別会計）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㈲樅の木</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原村農業者労働災害共済事業特別会計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原村後期高齢者医療特別会計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　（介護保険特別会計）</v>
      </c>
      <c r="BZ36" s="597"/>
      <c r="CA36" s="597"/>
      <c r="CB36" s="597"/>
      <c r="CC36" s="597"/>
      <c r="CD36" s="597"/>
      <c r="CE36" s="597"/>
      <c r="CF36" s="597"/>
      <c r="CG36" s="597"/>
      <c r="CH36" s="597"/>
      <c r="CI36" s="597"/>
      <c r="CJ36" s="597"/>
      <c r="CK36" s="597"/>
      <c r="CL36" s="597"/>
      <c r="CM36" s="597"/>
      <c r="CN36" s="165"/>
      <c r="CO36" s="596">
        <f t="shared" si="3"/>
        <v>21</v>
      </c>
      <c r="CP36" s="596"/>
      <c r="CQ36" s="597" t="str">
        <f>IF('各会計、関係団体の財政状況及び健全化判断比率'!BS9="","",'各会計、関係団体の財政状況及び健全化判断比率'!BS9)</f>
        <v>原村土地開発公社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　（諏訪広域消防特別会計）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　（ふるさと市町村圏基金事業特別会計）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諏訪中央病院組合　（病院事業会計）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　（介護老人保健施設特別会計）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　（看護専門学校特別会計）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　（介護老人福祉施設特別会計）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南諏衛生施設組合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3" t="s">
        <v>528</v>
      </c>
      <c r="D34" s="1183"/>
      <c r="E34" s="1184"/>
      <c r="F34" s="32">
        <v>8.85</v>
      </c>
      <c r="G34" s="33">
        <v>22.77</v>
      </c>
      <c r="H34" s="33">
        <v>28.2</v>
      </c>
      <c r="I34" s="33">
        <v>38.049999999999997</v>
      </c>
      <c r="J34" s="34">
        <v>33.99</v>
      </c>
      <c r="K34" s="22"/>
      <c r="L34" s="22"/>
      <c r="M34" s="22"/>
      <c r="N34" s="22"/>
      <c r="O34" s="22"/>
      <c r="P34" s="22"/>
    </row>
    <row r="35" spans="1:16" ht="39" customHeight="1" x14ac:dyDescent="0.15">
      <c r="A35" s="22"/>
      <c r="B35" s="35"/>
      <c r="C35" s="1177" t="s">
        <v>529</v>
      </c>
      <c r="D35" s="1178"/>
      <c r="E35" s="1179"/>
      <c r="F35" s="36">
        <v>21.07</v>
      </c>
      <c r="G35" s="37">
        <v>15.76</v>
      </c>
      <c r="H35" s="37">
        <v>20.13</v>
      </c>
      <c r="I35" s="37">
        <v>15.52</v>
      </c>
      <c r="J35" s="38">
        <v>13.13</v>
      </c>
      <c r="K35" s="22"/>
      <c r="L35" s="22"/>
      <c r="M35" s="22"/>
      <c r="N35" s="22"/>
      <c r="O35" s="22"/>
      <c r="P35" s="22"/>
    </row>
    <row r="36" spans="1:16" ht="39" customHeight="1" x14ac:dyDescent="0.15">
      <c r="A36" s="22"/>
      <c r="B36" s="35"/>
      <c r="C36" s="1177" t="s">
        <v>530</v>
      </c>
      <c r="D36" s="1178"/>
      <c r="E36" s="1179"/>
      <c r="F36" s="36">
        <v>6.29</v>
      </c>
      <c r="G36" s="37">
        <v>7.55</v>
      </c>
      <c r="H36" s="37">
        <v>8.07</v>
      </c>
      <c r="I36" s="37">
        <v>7.34</v>
      </c>
      <c r="J36" s="38">
        <v>8.83</v>
      </c>
      <c r="K36" s="22"/>
      <c r="L36" s="22"/>
      <c r="M36" s="22"/>
      <c r="N36" s="22"/>
      <c r="O36" s="22"/>
      <c r="P36" s="22"/>
    </row>
    <row r="37" spans="1:16" ht="39" customHeight="1" x14ac:dyDescent="0.15">
      <c r="A37" s="22"/>
      <c r="B37" s="35"/>
      <c r="C37" s="1177" t="s">
        <v>531</v>
      </c>
      <c r="D37" s="1178"/>
      <c r="E37" s="1179"/>
      <c r="F37" s="36">
        <v>1.02</v>
      </c>
      <c r="G37" s="37">
        <v>2.97</v>
      </c>
      <c r="H37" s="37">
        <v>4.5999999999999996</v>
      </c>
      <c r="I37" s="37">
        <v>5.98</v>
      </c>
      <c r="J37" s="38">
        <v>3.77</v>
      </c>
      <c r="K37" s="22"/>
      <c r="L37" s="22"/>
      <c r="M37" s="22"/>
      <c r="N37" s="22"/>
      <c r="O37" s="22"/>
      <c r="P37" s="22"/>
    </row>
    <row r="38" spans="1:16" ht="39" customHeight="1" x14ac:dyDescent="0.15">
      <c r="A38" s="22"/>
      <c r="B38" s="35"/>
      <c r="C38" s="1177" t="s">
        <v>532</v>
      </c>
      <c r="D38" s="1178"/>
      <c r="E38" s="1179"/>
      <c r="F38" s="36">
        <v>2.54</v>
      </c>
      <c r="G38" s="37">
        <v>2.1</v>
      </c>
      <c r="H38" s="37">
        <v>2.33</v>
      </c>
      <c r="I38" s="37">
        <v>2.69</v>
      </c>
      <c r="J38" s="38">
        <v>2.7</v>
      </c>
      <c r="K38" s="22"/>
      <c r="L38" s="22"/>
      <c r="M38" s="22"/>
      <c r="N38" s="22"/>
      <c r="O38" s="22"/>
      <c r="P38" s="22"/>
    </row>
    <row r="39" spans="1:16" ht="39" customHeight="1" x14ac:dyDescent="0.15">
      <c r="A39" s="22"/>
      <c r="B39" s="35"/>
      <c r="C39" s="1177" t="s">
        <v>533</v>
      </c>
      <c r="D39" s="1178"/>
      <c r="E39" s="1179"/>
      <c r="F39" s="36">
        <v>0.19</v>
      </c>
      <c r="G39" s="37">
        <v>0.15</v>
      </c>
      <c r="H39" s="37">
        <v>0.34</v>
      </c>
      <c r="I39" s="37">
        <v>0.34</v>
      </c>
      <c r="J39" s="38">
        <v>0.49</v>
      </c>
      <c r="K39" s="22"/>
      <c r="L39" s="22"/>
      <c r="M39" s="22"/>
      <c r="N39" s="22"/>
      <c r="O39" s="22"/>
      <c r="P39" s="22"/>
    </row>
    <row r="40" spans="1:16" ht="39" customHeight="1" x14ac:dyDescent="0.15">
      <c r="A40" s="22"/>
      <c r="B40" s="35"/>
      <c r="C40" s="1177" t="s">
        <v>534</v>
      </c>
      <c r="D40" s="1178"/>
      <c r="E40" s="1179"/>
      <c r="F40" s="36">
        <v>0.02</v>
      </c>
      <c r="G40" s="37">
        <v>0.04</v>
      </c>
      <c r="H40" s="37">
        <v>0.03</v>
      </c>
      <c r="I40" s="37">
        <v>0.06</v>
      </c>
      <c r="J40" s="38">
        <v>0.04</v>
      </c>
      <c r="K40" s="22"/>
      <c r="L40" s="22"/>
      <c r="M40" s="22"/>
      <c r="N40" s="22"/>
      <c r="O40" s="22"/>
      <c r="P40" s="22"/>
    </row>
    <row r="41" spans="1:16" ht="39" customHeight="1" x14ac:dyDescent="0.15">
      <c r="A41" s="22"/>
      <c r="B41" s="35"/>
      <c r="C41" s="1177" t="s">
        <v>535</v>
      </c>
      <c r="D41" s="1178"/>
      <c r="E41" s="1179"/>
      <c r="F41" s="36">
        <v>0.03</v>
      </c>
      <c r="G41" s="37">
        <v>0.03</v>
      </c>
      <c r="H41" s="37">
        <v>0.04</v>
      </c>
      <c r="I41" s="37">
        <v>0.03</v>
      </c>
      <c r="J41" s="38">
        <v>0.04</v>
      </c>
      <c r="K41" s="22"/>
      <c r="L41" s="22"/>
      <c r="M41" s="22"/>
      <c r="N41" s="22"/>
      <c r="O41" s="22"/>
      <c r="P41" s="22"/>
    </row>
    <row r="42" spans="1:16" ht="39" customHeight="1" x14ac:dyDescent="0.15">
      <c r="A42" s="22"/>
      <c r="B42" s="39"/>
      <c r="C42" s="1177" t="s">
        <v>536</v>
      </c>
      <c r="D42" s="1178"/>
      <c r="E42" s="1179"/>
      <c r="F42" s="36" t="s">
        <v>480</v>
      </c>
      <c r="G42" s="37" t="s">
        <v>480</v>
      </c>
      <c r="H42" s="37" t="s">
        <v>480</v>
      </c>
      <c r="I42" s="37" t="s">
        <v>480</v>
      </c>
      <c r="J42" s="38" t="s">
        <v>480</v>
      </c>
      <c r="K42" s="22"/>
      <c r="L42" s="22"/>
      <c r="M42" s="22"/>
      <c r="N42" s="22"/>
      <c r="O42" s="22"/>
      <c r="P42" s="22"/>
    </row>
    <row r="43" spans="1:16" ht="39" customHeight="1" thickBot="1" x14ac:dyDescent="0.2">
      <c r="A43" s="22"/>
      <c r="B43" s="40"/>
      <c r="C43" s="1180" t="s">
        <v>537</v>
      </c>
      <c r="D43" s="1181"/>
      <c r="E43" s="1182"/>
      <c r="F43" s="41" t="s">
        <v>480</v>
      </c>
      <c r="G43" s="42" t="s">
        <v>480</v>
      </c>
      <c r="H43" s="42" t="s">
        <v>480</v>
      </c>
      <c r="I43" s="42" t="s">
        <v>480</v>
      </c>
      <c r="J43" s="43" t="s">
        <v>480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3" t="s">
        <v>10</v>
      </c>
      <c r="C45" s="1194"/>
      <c r="D45" s="58"/>
      <c r="E45" s="1199" t="s">
        <v>11</v>
      </c>
      <c r="F45" s="1199"/>
      <c r="G45" s="1199"/>
      <c r="H45" s="1199"/>
      <c r="I45" s="1199"/>
      <c r="J45" s="1200"/>
      <c r="K45" s="59">
        <v>263</v>
      </c>
      <c r="L45" s="60">
        <v>276</v>
      </c>
      <c r="M45" s="60">
        <v>285</v>
      </c>
      <c r="N45" s="60">
        <v>253</v>
      </c>
      <c r="O45" s="61">
        <v>265</v>
      </c>
      <c r="P45" s="48"/>
      <c r="Q45" s="48"/>
      <c r="R45" s="48"/>
      <c r="S45" s="48"/>
      <c r="T45" s="48"/>
      <c r="U45" s="48"/>
    </row>
    <row r="46" spans="1:21" ht="30.75" customHeight="1" x14ac:dyDescent="0.15">
      <c r="A46" s="48"/>
      <c r="B46" s="1195"/>
      <c r="C46" s="1196"/>
      <c r="D46" s="62"/>
      <c r="E46" s="1187" t="s">
        <v>12</v>
      </c>
      <c r="F46" s="1187"/>
      <c r="G46" s="1187"/>
      <c r="H46" s="1187"/>
      <c r="I46" s="1187"/>
      <c r="J46" s="1188"/>
      <c r="K46" s="63" t="s">
        <v>480</v>
      </c>
      <c r="L46" s="64" t="s">
        <v>480</v>
      </c>
      <c r="M46" s="64" t="s">
        <v>480</v>
      </c>
      <c r="N46" s="64" t="s">
        <v>480</v>
      </c>
      <c r="O46" s="65" t="s">
        <v>480</v>
      </c>
      <c r="P46" s="48"/>
      <c r="Q46" s="48"/>
      <c r="R46" s="48"/>
      <c r="S46" s="48"/>
      <c r="T46" s="48"/>
      <c r="U46" s="48"/>
    </row>
    <row r="47" spans="1:21" ht="30.75" customHeight="1" x14ac:dyDescent="0.15">
      <c r="A47" s="48"/>
      <c r="B47" s="1195"/>
      <c r="C47" s="1196"/>
      <c r="D47" s="62"/>
      <c r="E47" s="1187" t="s">
        <v>13</v>
      </c>
      <c r="F47" s="1187"/>
      <c r="G47" s="1187"/>
      <c r="H47" s="1187"/>
      <c r="I47" s="1187"/>
      <c r="J47" s="1188"/>
      <c r="K47" s="63" t="s">
        <v>480</v>
      </c>
      <c r="L47" s="64" t="s">
        <v>480</v>
      </c>
      <c r="M47" s="64" t="s">
        <v>480</v>
      </c>
      <c r="N47" s="64" t="s">
        <v>480</v>
      </c>
      <c r="O47" s="65" t="s">
        <v>480</v>
      </c>
      <c r="P47" s="48"/>
      <c r="Q47" s="48"/>
      <c r="R47" s="48"/>
      <c r="S47" s="48"/>
      <c r="T47" s="48"/>
      <c r="U47" s="48"/>
    </row>
    <row r="48" spans="1:21" ht="30.75" customHeight="1" x14ac:dyDescent="0.15">
      <c r="A48" s="48"/>
      <c r="B48" s="1195"/>
      <c r="C48" s="1196"/>
      <c r="D48" s="62"/>
      <c r="E48" s="1187" t="s">
        <v>14</v>
      </c>
      <c r="F48" s="1187"/>
      <c r="G48" s="1187"/>
      <c r="H48" s="1187"/>
      <c r="I48" s="1187"/>
      <c r="J48" s="1188"/>
      <c r="K48" s="63">
        <v>219</v>
      </c>
      <c r="L48" s="64">
        <v>214</v>
      </c>
      <c r="M48" s="64">
        <v>208</v>
      </c>
      <c r="N48" s="64">
        <v>192</v>
      </c>
      <c r="O48" s="65">
        <v>201</v>
      </c>
      <c r="P48" s="48"/>
      <c r="Q48" s="48"/>
      <c r="R48" s="48"/>
      <c r="S48" s="48"/>
      <c r="T48" s="48"/>
      <c r="U48" s="48"/>
    </row>
    <row r="49" spans="1:21" ht="30.75" customHeight="1" x14ac:dyDescent="0.15">
      <c r="A49" s="48"/>
      <c r="B49" s="1195"/>
      <c r="C49" s="1196"/>
      <c r="D49" s="62"/>
      <c r="E49" s="1187" t="s">
        <v>15</v>
      </c>
      <c r="F49" s="1187"/>
      <c r="G49" s="1187"/>
      <c r="H49" s="1187"/>
      <c r="I49" s="1187"/>
      <c r="J49" s="1188"/>
      <c r="K49" s="63">
        <v>69</v>
      </c>
      <c r="L49" s="64">
        <v>50</v>
      </c>
      <c r="M49" s="64">
        <v>39</v>
      </c>
      <c r="N49" s="64">
        <v>38</v>
      </c>
      <c r="O49" s="65">
        <v>31</v>
      </c>
      <c r="P49" s="48"/>
      <c r="Q49" s="48"/>
      <c r="R49" s="48"/>
      <c r="S49" s="48"/>
      <c r="T49" s="48"/>
      <c r="U49" s="48"/>
    </row>
    <row r="50" spans="1:21" ht="30.75" customHeight="1" x14ac:dyDescent="0.15">
      <c r="A50" s="48"/>
      <c r="B50" s="1195"/>
      <c r="C50" s="1196"/>
      <c r="D50" s="62"/>
      <c r="E50" s="1187" t="s">
        <v>16</v>
      </c>
      <c r="F50" s="1187"/>
      <c r="G50" s="1187"/>
      <c r="H50" s="1187"/>
      <c r="I50" s="1187"/>
      <c r="J50" s="1188"/>
      <c r="K50" s="63">
        <v>0</v>
      </c>
      <c r="L50" s="64">
        <v>0</v>
      </c>
      <c r="M50" s="64">
        <v>0</v>
      </c>
      <c r="N50" s="64">
        <v>0</v>
      </c>
      <c r="O50" s="65">
        <v>0</v>
      </c>
      <c r="P50" s="48"/>
      <c r="Q50" s="48"/>
      <c r="R50" s="48"/>
      <c r="S50" s="48"/>
      <c r="T50" s="48"/>
      <c r="U50" s="48"/>
    </row>
    <row r="51" spans="1:21" ht="30.75" customHeight="1" x14ac:dyDescent="0.15">
      <c r="A51" s="48"/>
      <c r="B51" s="1197"/>
      <c r="C51" s="1198"/>
      <c r="D51" s="66"/>
      <c r="E51" s="1187" t="s">
        <v>17</v>
      </c>
      <c r="F51" s="1187"/>
      <c r="G51" s="1187"/>
      <c r="H51" s="1187"/>
      <c r="I51" s="1187"/>
      <c r="J51" s="1188"/>
      <c r="K51" s="63" t="s">
        <v>480</v>
      </c>
      <c r="L51" s="64" t="s">
        <v>480</v>
      </c>
      <c r="M51" s="64" t="s">
        <v>480</v>
      </c>
      <c r="N51" s="64" t="s">
        <v>480</v>
      </c>
      <c r="O51" s="65" t="s">
        <v>480</v>
      </c>
      <c r="P51" s="48"/>
      <c r="Q51" s="48"/>
      <c r="R51" s="48"/>
      <c r="S51" s="48"/>
      <c r="T51" s="48"/>
      <c r="U51" s="48"/>
    </row>
    <row r="52" spans="1:21" ht="30.75" customHeight="1" x14ac:dyDescent="0.15">
      <c r="A52" s="48"/>
      <c r="B52" s="1185" t="s">
        <v>18</v>
      </c>
      <c r="C52" s="1186"/>
      <c r="D52" s="66"/>
      <c r="E52" s="1187" t="s">
        <v>19</v>
      </c>
      <c r="F52" s="1187"/>
      <c r="G52" s="1187"/>
      <c r="H52" s="1187"/>
      <c r="I52" s="1187"/>
      <c r="J52" s="1188"/>
      <c r="K52" s="63">
        <v>403</v>
      </c>
      <c r="L52" s="64">
        <v>399</v>
      </c>
      <c r="M52" s="64">
        <v>390</v>
      </c>
      <c r="N52" s="64">
        <v>403</v>
      </c>
      <c r="O52" s="65">
        <v>394</v>
      </c>
      <c r="P52" s="48"/>
      <c r="Q52" s="48"/>
      <c r="R52" s="48"/>
      <c r="S52" s="48"/>
      <c r="T52" s="48"/>
      <c r="U52" s="48"/>
    </row>
    <row r="53" spans="1:21" ht="30.75" customHeight="1" thickBot="1" x14ac:dyDescent="0.2">
      <c r="A53" s="48"/>
      <c r="B53" s="1189" t="s">
        <v>20</v>
      </c>
      <c r="C53" s="1190"/>
      <c r="D53" s="67"/>
      <c r="E53" s="1191" t="s">
        <v>21</v>
      </c>
      <c r="F53" s="1191"/>
      <c r="G53" s="1191"/>
      <c r="H53" s="1191"/>
      <c r="I53" s="1191"/>
      <c r="J53" s="1192"/>
      <c r="K53" s="68">
        <v>148</v>
      </c>
      <c r="L53" s="69">
        <v>141</v>
      </c>
      <c r="M53" s="69">
        <v>142</v>
      </c>
      <c r="N53" s="69">
        <v>80</v>
      </c>
      <c r="O53" s="70">
        <v>103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201" t="s">
        <v>23</v>
      </c>
      <c r="C41" s="1202"/>
      <c r="D41" s="81"/>
      <c r="E41" s="1207" t="s">
        <v>24</v>
      </c>
      <c r="F41" s="1207"/>
      <c r="G41" s="1207"/>
      <c r="H41" s="1208"/>
      <c r="I41" s="82">
        <v>1971</v>
      </c>
      <c r="J41" s="83">
        <v>1915</v>
      </c>
      <c r="K41" s="83">
        <v>1848</v>
      </c>
      <c r="L41" s="83">
        <v>1896</v>
      </c>
      <c r="M41" s="84">
        <v>1922</v>
      </c>
    </row>
    <row r="42" spans="2:13" ht="27.75" customHeight="1" x14ac:dyDescent="0.15">
      <c r="B42" s="1203"/>
      <c r="C42" s="1204"/>
      <c r="D42" s="85"/>
      <c r="E42" s="1209" t="s">
        <v>25</v>
      </c>
      <c r="F42" s="1209"/>
      <c r="G42" s="1209"/>
      <c r="H42" s="1210"/>
      <c r="I42" s="86" t="s">
        <v>480</v>
      </c>
      <c r="J42" s="87" t="s">
        <v>480</v>
      </c>
      <c r="K42" s="87" t="s">
        <v>480</v>
      </c>
      <c r="L42" s="87" t="s">
        <v>480</v>
      </c>
      <c r="M42" s="88" t="s">
        <v>480</v>
      </c>
    </row>
    <row r="43" spans="2:13" ht="27.75" customHeight="1" x14ac:dyDescent="0.15">
      <c r="B43" s="1203"/>
      <c r="C43" s="1204"/>
      <c r="D43" s="85"/>
      <c r="E43" s="1209" t="s">
        <v>26</v>
      </c>
      <c r="F43" s="1209"/>
      <c r="G43" s="1209"/>
      <c r="H43" s="1210"/>
      <c r="I43" s="86">
        <v>1853</v>
      </c>
      <c r="J43" s="87">
        <v>1639</v>
      </c>
      <c r="K43" s="87">
        <v>1407</v>
      </c>
      <c r="L43" s="87">
        <v>1169</v>
      </c>
      <c r="M43" s="88">
        <v>968</v>
      </c>
    </row>
    <row r="44" spans="2:13" ht="27.75" customHeight="1" x14ac:dyDescent="0.15">
      <c r="B44" s="1203"/>
      <c r="C44" s="1204"/>
      <c r="D44" s="85"/>
      <c r="E44" s="1209" t="s">
        <v>27</v>
      </c>
      <c r="F44" s="1209"/>
      <c r="G44" s="1209"/>
      <c r="H44" s="1210"/>
      <c r="I44" s="86">
        <v>339</v>
      </c>
      <c r="J44" s="87">
        <v>302</v>
      </c>
      <c r="K44" s="87">
        <v>305</v>
      </c>
      <c r="L44" s="87">
        <v>499</v>
      </c>
      <c r="M44" s="88">
        <v>565</v>
      </c>
    </row>
    <row r="45" spans="2:13" ht="27.75" customHeight="1" x14ac:dyDescent="0.15">
      <c r="B45" s="1203"/>
      <c r="C45" s="1204"/>
      <c r="D45" s="85"/>
      <c r="E45" s="1209" t="s">
        <v>28</v>
      </c>
      <c r="F45" s="1209"/>
      <c r="G45" s="1209"/>
      <c r="H45" s="1210"/>
      <c r="I45" s="86">
        <v>363</v>
      </c>
      <c r="J45" s="87">
        <v>392</v>
      </c>
      <c r="K45" s="87">
        <v>523</v>
      </c>
      <c r="L45" s="87">
        <v>326</v>
      </c>
      <c r="M45" s="88">
        <v>293</v>
      </c>
    </row>
    <row r="46" spans="2:13" ht="27.75" customHeight="1" x14ac:dyDescent="0.15">
      <c r="B46" s="1203"/>
      <c r="C46" s="1204"/>
      <c r="D46" s="85"/>
      <c r="E46" s="1209" t="s">
        <v>29</v>
      </c>
      <c r="F46" s="1209"/>
      <c r="G46" s="1209"/>
      <c r="H46" s="1210"/>
      <c r="I46" s="86" t="s">
        <v>480</v>
      </c>
      <c r="J46" s="87" t="s">
        <v>480</v>
      </c>
      <c r="K46" s="87" t="s">
        <v>480</v>
      </c>
      <c r="L46" s="87" t="s">
        <v>480</v>
      </c>
      <c r="M46" s="88" t="s">
        <v>480</v>
      </c>
    </row>
    <row r="47" spans="2:13" ht="27.75" customHeight="1" x14ac:dyDescent="0.15">
      <c r="B47" s="1203"/>
      <c r="C47" s="1204"/>
      <c r="D47" s="85"/>
      <c r="E47" s="1209" t="s">
        <v>30</v>
      </c>
      <c r="F47" s="1209"/>
      <c r="G47" s="1209"/>
      <c r="H47" s="1210"/>
      <c r="I47" s="86" t="s">
        <v>480</v>
      </c>
      <c r="J47" s="87" t="s">
        <v>480</v>
      </c>
      <c r="K47" s="87" t="s">
        <v>480</v>
      </c>
      <c r="L47" s="87" t="s">
        <v>480</v>
      </c>
      <c r="M47" s="88" t="s">
        <v>480</v>
      </c>
    </row>
    <row r="48" spans="2:13" ht="27.75" customHeight="1" x14ac:dyDescent="0.15">
      <c r="B48" s="1205"/>
      <c r="C48" s="1206"/>
      <c r="D48" s="85"/>
      <c r="E48" s="1209" t="s">
        <v>31</v>
      </c>
      <c r="F48" s="1209"/>
      <c r="G48" s="1209"/>
      <c r="H48" s="1210"/>
      <c r="I48" s="86" t="s">
        <v>480</v>
      </c>
      <c r="J48" s="87" t="s">
        <v>480</v>
      </c>
      <c r="K48" s="87" t="s">
        <v>480</v>
      </c>
      <c r="L48" s="87" t="s">
        <v>480</v>
      </c>
      <c r="M48" s="88" t="s">
        <v>480</v>
      </c>
    </row>
    <row r="49" spans="2:13" ht="27.75" customHeight="1" x14ac:dyDescent="0.15">
      <c r="B49" s="1211" t="s">
        <v>32</v>
      </c>
      <c r="C49" s="1212"/>
      <c r="D49" s="89"/>
      <c r="E49" s="1209" t="s">
        <v>33</v>
      </c>
      <c r="F49" s="1209"/>
      <c r="G49" s="1209"/>
      <c r="H49" s="1210"/>
      <c r="I49" s="86">
        <v>3273</v>
      </c>
      <c r="J49" s="87">
        <v>3415</v>
      </c>
      <c r="K49" s="87">
        <v>3365</v>
      </c>
      <c r="L49" s="87">
        <v>3346</v>
      </c>
      <c r="M49" s="88">
        <v>3273</v>
      </c>
    </row>
    <row r="50" spans="2:13" ht="27.75" customHeight="1" x14ac:dyDescent="0.15">
      <c r="B50" s="1203"/>
      <c r="C50" s="1204"/>
      <c r="D50" s="85"/>
      <c r="E50" s="1209" t="s">
        <v>34</v>
      </c>
      <c r="F50" s="1209"/>
      <c r="G50" s="1209"/>
      <c r="H50" s="1210"/>
      <c r="I50" s="86" t="s">
        <v>480</v>
      </c>
      <c r="J50" s="87" t="s">
        <v>480</v>
      </c>
      <c r="K50" s="87" t="s">
        <v>480</v>
      </c>
      <c r="L50" s="87" t="s">
        <v>480</v>
      </c>
      <c r="M50" s="88" t="s">
        <v>480</v>
      </c>
    </row>
    <row r="51" spans="2:13" ht="27.75" customHeight="1" x14ac:dyDescent="0.15">
      <c r="B51" s="1205"/>
      <c r="C51" s="1206"/>
      <c r="D51" s="85"/>
      <c r="E51" s="1209" t="s">
        <v>35</v>
      </c>
      <c r="F51" s="1209"/>
      <c r="G51" s="1209"/>
      <c r="H51" s="1210"/>
      <c r="I51" s="86">
        <v>3723</v>
      </c>
      <c r="J51" s="87">
        <v>3621</v>
      </c>
      <c r="K51" s="87">
        <v>3587</v>
      </c>
      <c r="L51" s="87">
        <v>3521</v>
      </c>
      <c r="M51" s="88">
        <v>3358</v>
      </c>
    </row>
    <row r="52" spans="2:13" ht="27.75" customHeight="1" thickBot="1" x14ac:dyDescent="0.2">
      <c r="B52" s="1213" t="s">
        <v>36</v>
      </c>
      <c r="C52" s="1214"/>
      <c r="D52" s="90"/>
      <c r="E52" s="1215" t="s">
        <v>37</v>
      </c>
      <c r="F52" s="1215"/>
      <c r="G52" s="1215"/>
      <c r="H52" s="1216"/>
      <c r="I52" s="91">
        <v>-2471</v>
      </c>
      <c r="J52" s="92">
        <v>-2788</v>
      </c>
      <c r="K52" s="92">
        <v>-2869</v>
      </c>
      <c r="L52" s="92">
        <v>-2979</v>
      </c>
      <c r="M52" s="93">
        <v>-2883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568</v>
      </c>
      <c r="I42" s="352"/>
      <c r="J42" s="352"/>
      <c r="K42" s="352"/>
      <c r="L42" s="244"/>
      <c r="M42" s="244"/>
      <c r="N42" s="244"/>
      <c r="O42" s="244"/>
    </row>
    <row r="43" spans="2:17" x14ac:dyDescent="0.15">
      <c r="B43" s="248"/>
      <c r="C43" s="244"/>
      <c r="D43" s="244"/>
      <c r="E43" s="244"/>
      <c r="F43" s="244"/>
      <c r="G43" s="1217"/>
      <c r="H43" s="1218"/>
      <c r="I43" s="1218"/>
      <c r="J43" s="1218"/>
      <c r="K43" s="1218"/>
      <c r="L43" s="1218"/>
      <c r="M43" s="1218"/>
      <c r="N43" s="1218"/>
      <c r="O43" s="1219"/>
    </row>
    <row r="44" spans="2:17" x14ac:dyDescent="0.15">
      <c r="B44" s="248"/>
      <c r="C44" s="244"/>
      <c r="D44" s="244"/>
      <c r="E44" s="244"/>
      <c r="F44" s="244"/>
      <c r="G44" s="1220"/>
      <c r="H44" s="1221"/>
      <c r="I44" s="1221"/>
      <c r="J44" s="1221"/>
      <c r="K44" s="1221"/>
      <c r="L44" s="1221"/>
      <c r="M44" s="1221"/>
      <c r="N44" s="1221"/>
      <c r="O44" s="1222"/>
    </row>
    <row r="45" spans="2:17" x14ac:dyDescent="0.15">
      <c r="B45" s="248"/>
      <c r="C45" s="244"/>
      <c r="D45" s="244"/>
      <c r="E45" s="244"/>
      <c r="F45" s="244"/>
      <c r="G45" s="1220"/>
      <c r="H45" s="1221"/>
      <c r="I45" s="1221"/>
      <c r="J45" s="1221"/>
      <c r="K45" s="1221"/>
      <c r="L45" s="1221"/>
      <c r="M45" s="1221"/>
      <c r="N45" s="1221"/>
      <c r="O45" s="1222"/>
    </row>
    <row r="46" spans="2:17" x14ac:dyDescent="0.15">
      <c r="B46" s="248"/>
      <c r="C46" s="244"/>
      <c r="D46" s="244"/>
      <c r="E46" s="244"/>
      <c r="F46" s="244"/>
      <c r="G46" s="1220"/>
      <c r="H46" s="1221"/>
      <c r="I46" s="1221"/>
      <c r="J46" s="1221"/>
      <c r="K46" s="1221"/>
      <c r="L46" s="1221"/>
      <c r="M46" s="1221"/>
      <c r="N46" s="1221"/>
      <c r="O46" s="1222"/>
    </row>
    <row r="47" spans="2:17" x14ac:dyDescent="0.15">
      <c r="B47" s="248"/>
      <c r="C47" s="244"/>
      <c r="D47" s="244"/>
      <c r="E47" s="244"/>
      <c r="F47" s="244"/>
      <c r="G47" s="1223"/>
      <c r="H47" s="1224"/>
      <c r="I47" s="1224"/>
      <c r="J47" s="1224"/>
      <c r="K47" s="1224"/>
      <c r="L47" s="1224"/>
      <c r="M47" s="1224"/>
      <c r="N47" s="1224"/>
      <c r="O47" s="1225"/>
    </row>
    <row r="48" spans="2:17" x14ac:dyDescent="0.15">
      <c r="B48" s="248"/>
      <c r="C48" s="244"/>
      <c r="D48" s="244"/>
      <c r="E48" s="244"/>
      <c r="F48" s="244"/>
      <c r="G48" s="244"/>
      <c r="H48" s="353"/>
      <c r="I48" s="353"/>
      <c r="J48" s="353"/>
    </row>
    <row r="49" spans="1:17" x14ac:dyDescent="0.15">
      <c r="B49" s="248"/>
      <c r="C49" s="244"/>
      <c r="D49" s="244"/>
      <c r="E49" s="244"/>
      <c r="F49" s="244"/>
      <c r="G49" s="243" t="s">
        <v>569</v>
      </c>
    </row>
    <row r="50" spans="1:17" x14ac:dyDescent="0.15">
      <c r="B50" s="248"/>
      <c r="C50" s="244"/>
      <c r="D50" s="244"/>
      <c r="E50" s="244"/>
      <c r="F50" s="244"/>
      <c r="G50" s="1226"/>
      <c r="H50" s="1227"/>
      <c r="I50" s="1227"/>
      <c r="J50" s="1228"/>
      <c r="K50" s="354" t="s">
        <v>520</v>
      </c>
      <c r="L50" s="354" t="s">
        <v>521</v>
      </c>
      <c r="M50" s="354" t="s">
        <v>522</v>
      </c>
      <c r="N50" s="354" t="s">
        <v>523</v>
      </c>
      <c r="O50" s="354" t="s">
        <v>524</v>
      </c>
    </row>
    <row r="51" spans="1:17" x14ac:dyDescent="0.15">
      <c r="B51" s="248"/>
      <c r="C51" s="244"/>
      <c r="D51" s="244"/>
      <c r="E51" s="244"/>
      <c r="F51" s="244"/>
      <c r="G51" s="1229" t="s">
        <v>570</v>
      </c>
      <c r="H51" s="1230"/>
      <c r="I51" s="1235" t="s">
        <v>571</v>
      </c>
      <c r="J51" s="1235"/>
      <c r="K51" s="1237"/>
      <c r="L51" s="1237"/>
      <c r="M51" s="1237"/>
      <c r="N51" s="1237"/>
      <c r="O51" s="1237"/>
    </row>
    <row r="52" spans="1:17" x14ac:dyDescent="0.15">
      <c r="B52" s="248"/>
      <c r="C52" s="244"/>
      <c r="D52" s="244"/>
      <c r="E52" s="244"/>
      <c r="F52" s="244"/>
      <c r="G52" s="1231"/>
      <c r="H52" s="1232"/>
      <c r="I52" s="1236"/>
      <c r="J52" s="1236"/>
      <c r="K52" s="1238"/>
      <c r="L52" s="1238"/>
      <c r="M52" s="1238"/>
      <c r="N52" s="1238"/>
      <c r="O52" s="1238"/>
    </row>
    <row r="53" spans="1:17" x14ac:dyDescent="0.15">
      <c r="A53" s="355"/>
      <c r="B53" s="248"/>
      <c r="C53" s="244"/>
      <c r="D53" s="244"/>
      <c r="E53" s="244"/>
      <c r="F53" s="244"/>
      <c r="G53" s="1231"/>
      <c r="H53" s="1232"/>
      <c r="I53" s="1239" t="s">
        <v>572</v>
      </c>
      <c r="J53" s="1239"/>
      <c r="K53" s="1246"/>
      <c r="L53" s="1246"/>
      <c r="M53" s="1246"/>
      <c r="N53" s="1246"/>
      <c r="O53" s="1246"/>
    </row>
    <row r="54" spans="1:17" x14ac:dyDescent="0.15">
      <c r="A54" s="355"/>
      <c r="B54" s="248"/>
      <c r="C54" s="244"/>
      <c r="D54" s="244"/>
      <c r="E54" s="244"/>
      <c r="F54" s="244"/>
      <c r="G54" s="1233"/>
      <c r="H54" s="1234"/>
      <c r="I54" s="1239"/>
      <c r="J54" s="1239"/>
      <c r="K54" s="1247"/>
      <c r="L54" s="1247"/>
      <c r="M54" s="1247"/>
      <c r="N54" s="1247"/>
      <c r="O54" s="1247"/>
    </row>
    <row r="55" spans="1:17" x14ac:dyDescent="0.15">
      <c r="A55" s="355"/>
      <c r="B55" s="248"/>
      <c r="C55" s="244"/>
      <c r="D55" s="244"/>
      <c r="E55" s="244"/>
      <c r="F55" s="244"/>
      <c r="G55" s="1240" t="s">
        <v>573</v>
      </c>
      <c r="H55" s="1241"/>
      <c r="I55" s="1239" t="s">
        <v>571</v>
      </c>
      <c r="J55" s="1239"/>
      <c r="K55" s="1237"/>
      <c r="L55" s="1237"/>
      <c r="M55" s="1237"/>
      <c r="N55" s="1237"/>
      <c r="O55" s="1237"/>
    </row>
    <row r="56" spans="1:17" x14ac:dyDescent="0.15">
      <c r="A56" s="355"/>
      <c r="B56" s="248"/>
      <c r="C56" s="244"/>
      <c r="D56" s="244"/>
      <c r="E56" s="244"/>
      <c r="F56" s="244"/>
      <c r="G56" s="1242"/>
      <c r="H56" s="1243"/>
      <c r="I56" s="1239"/>
      <c r="J56" s="1239"/>
      <c r="K56" s="1238"/>
      <c r="L56" s="1238"/>
      <c r="M56" s="1238"/>
      <c r="N56" s="1238"/>
      <c r="O56" s="1238"/>
    </row>
    <row r="57" spans="1:17" s="355" customFormat="1" x14ac:dyDescent="0.15">
      <c r="B57" s="356"/>
      <c r="C57" s="352"/>
      <c r="D57" s="352"/>
      <c r="E57" s="352"/>
      <c r="F57" s="352"/>
      <c r="G57" s="1242"/>
      <c r="H57" s="1243"/>
      <c r="I57" s="1248" t="s">
        <v>574</v>
      </c>
      <c r="J57" s="1248"/>
      <c r="K57" s="1246"/>
      <c r="L57" s="1246"/>
      <c r="M57" s="1246"/>
      <c r="N57" s="1246"/>
      <c r="O57" s="1246"/>
      <c r="P57" s="357"/>
      <c r="Q57" s="356"/>
    </row>
    <row r="58" spans="1:17" s="355" customFormat="1" x14ac:dyDescent="0.15">
      <c r="A58" s="243"/>
      <c r="B58" s="356"/>
      <c r="C58" s="352"/>
      <c r="D58" s="352"/>
      <c r="E58" s="352"/>
      <c r="F58" s="352"/>
      <c r="G58" s="1244"/>
      <c r="H58" s="1245"/>
      <c r="I58" s="1248"/>
      <c r="J58" s="1248"/>
      <c r="K58" s="1247"/>
      <c r="L58" s="1247"/>
      <c r="M58" s="1247"/>
      <c r="N58" s="1247"/>
      <c r="O58" s="1247"/>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575</v>
      </c>
      <c r="C63" s="244"/>
      <c r="D63" s="244"/>
      <c r="E63" s="244"/>
      <c r="F63" s="244"/>
      <c r="G63" s="244"/>
      <c r="H63" s="244"/>
      <c r="I63" s="244"/>
      <c r="J63" s="244"/>
      <c r="K63" s="244"/>
      <c r="L63" s="244"/>
      <c r="M63" s="244"/>
      <c r="N63" s="244"/>
      <c r="O63" s="244"/>
    </row>
    <row r="64" spans="1:17" x14ac:dyDescent="0.15">
      <c r="B64" s="248"/>
      <c r="C64" s="244"/>
      <c r="D64" s="244"/>
      <c r="E64" s="244"/>
      <c r="F64" s="244"/>
      <c r="G64" s="351" t="s">
        <v>568</v>
      </c>
      <c r="I64" s="352"/>
      <c r="J64" s="352"/>
      <c r="K64" s="352"/>
      <c r="L64" s="244"/>
      <c r="M64" s="244"/>
      <c r="N64" s="244"/>
      <c r="O64" s="244"/>
    </row>
    <row r="65" spans="2:30" x14ac:dyDescent="0.15">
      <c r="B65" s="248"/>
      <c r="C65" s="244"/>
      <c r="D65" s="244"/>
      <c r="E65" s="244"/>
      <c r="F65" s="244"/>
      <c r="G65" s="1249" t="s">
        <v>578</v>
      </c>
      <c r="H65" s="1218"/>
      <c r="I65" s="1218"/>
      <c r="J65" s="1218"/>
      <c r="K65" s="1218"/>
      <c r="L65" s="1218"/>
      <c r="M65" s="1218"/>
      <c r="N65" s="1218"/>
      <c r="O65" s="1219"/>
    </row>
    <row r="66" spans="2:30" x14ac:dyDescent="0.15">
      <c r="B66" s="248"/>
      <c r="C66" s="244"/>
      <c r="D66" s="244"/>
      <c r="E66" s="244"/>
      <c r="F66" s="244"/>
      <c r="G66" s="1220"/>
      <c r="H66" s="1221"/>
      <c r="I66" s="1221"/>
      <c r="J66" s="1221"/>
      <c r="K66" s="1221"/>
      <c r="L66" s="1221"/>
      <c r="M66" s="1221"/>
      <c r="N66" s="1221"/>
      <c r="O66" s="1222"/>
    </row>
    <row r="67" spans="2:30" x14ac:dyDescent="0.15">
      <c r="B67" s="248"/>
      <c r="C67" s="244"/>
      <c r="D67" s="244"/>
      <c r="E67" s="244"/>
      <c r="F67" s="244"/>
      <c r="G67" s="1220"/>
      <c r="H67" s="1221"/>
      <c r="I67" s="1221"/>
      <c r="J67" s="1221"/>
      <c r="K67" s="1221"/>
      <c r="L67" s="1221"/>
      <c r="M67" s="1221"/>
      <c r="N67" s="1221"/>
      <c r="O67" s="1222"/>
    </row>
    <row r="68" spans="2:30" x14ac:dyDescent="0.15">
      <c r="B68" s="248"/>
      <c r="C68" s="244"/>
      <c r="D68" s="244"/>
      <c r="E68" s="244"/>
      <c r="F68" s="244"/>
      <c r="G68" s="1220"/>
      <c r="H68" s="1221"/>
      <c r="I68" s="1221"/>
      <c r="J68" s="1221"/>
      <c r="K68" s="1221"/>
      <c r="L68" s="1221"/>
      <c r="M68" s="1221"/>
      <c r="N68" s="1221"/>
      <c r="O68" s="1222"/>
    </row>
    <row r="69" spans="2:30" x14ac:dyDescent="0.15">
      <c r="B69" s="248"/>
      <c r="C69" s="244"/>
      <c r="D69" s="244"/>
      <c r="E69" s="244"/>
      <c r="F69" s="244"/>
      <c r="G69" s="1223"/>
      <c r="H69" s="1224"/>
      <c r="I69" s="1224"/>
      <c r="J69" s="1224"/>
      <c r="K69" s="1224"/>
      <c r="L69" s="1224"/>
      <c r="M69" s="1224"/>
      <c r="N69" s="1224"/>
      <c r="O69" s="122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576</v>
      </c>
      <c r="I71" s="368"/>
      <c r="J71" s="364"/>
      <c r="K71" s="364"/>
      <c r="L71" s="365"/>
      <c r="M71" s="364"/>
      <c r="N71" s="365"/>
      <c r="O71" s="366"/>
    </row>
    <row r="72" spans="2:30" x14ac:dyDescent="0.15">
      <c r="B72" s="248"/>
      <c r="C72" s="244"/>
      <c r="D72" s="244"/>
      <c r="E72" s="244"/>
      <c r="F72" s="244"/>
      <c r="G72" s="1226"/>
      <c r="H72" s="1227"/>
      <c r="I72" s="1227"/>
      <c r="J72" s="1228"/>
      <c r="K72" s="354" t="s">
        <v>520</v>
      </c>
      <c r="L72" s="354" t="s">
        <v>521</v>
      </c>
      <c r="M72" s="354" t="s">
        <v>522</v>
      </c>
      <c r="N72" s="354" t="s">
        <v>523</v>
      </c>
      <c r="O72" s="354" t="s">
        <v>524</v>
      </c>
    </row>
    <row r="73" spans="2:30" x14ac:dyDescent="0.15">
      <c r="B73" s="248"/>
      <c r="C73" s="244"/>
      <c r="D73" s="244"/>
      <c r="E73" s="244"/>
      <c r="F73" s="244"/>
      <c r="G73" s="1229" t="s">
        <v>570</v>
      </c>
      <c r="H73" s="1230"/>
      <c r="I73" s="1235" t="s">
        <v>571</v>
      </c>
      <c r="J73" s="1235"/>
      <c r="K73" s="1250"/>
      <c r="L73" s="1250"/>
      <c r="M73" s="1238"/>
      <c r="N73" s="1238"/>
      <c r="O73" s="1238"/>
      <c r="S73" s="243">
        <v>9.9</v>
      </c>
    </row>
    <row r="74" spans="2:30" x14ac:dyDescent="0.15">
      <c r="B74" s="248"/>
      <c r="C74" s="244"/>
      <c r="D74" s="244"/>
      <c r="E74" s="244"/>
      <c r="F74" s="244"/>
      <c r="G74" s="1231"/>
      <c r="H74" s="1232"/>
      <c r="I74" s="1236"/>
      <c r="J74" s="1236"/>
      <c r="K74" s="1250"/>
      <c r="L74" s="1250"/>
      <c r="M74" s="1238"/>
      <c r="N74" s="1238"/>
      <c r="O74" s="1238"/>
    </row>
    <row r="75" spans="2:30" x14ac:dyDescent="0.15">
      <c r="B75" s="248"/>
      <c r="C75" s="244"/>
      <c r="D75" s="244"/>
      <c r="E75" s="244"/>
      <c r="F75" s="244"/>
      <c r="G75" s="1231"/>
      <c r="H75" s="1232"/>
      <c r="I75" s="1239" t="s">
        <v>577</v>
      </c>
      <c r="J75" s="1239"/>
      <c r="K75" s="1251">
        <v>7.8</v>
      </c>
      <c r="L75" s="1251">
        <v>6.4</v>
      </c>
      <c r="M75" s="1251">
        <v>6.2</v>
      </c>
      <c r="N75" s="1251">
        <v>5.3</v>
      </c>
      <c r="O75" s="1251">
        <v>4.8</v>
      </c>
      <c r="U75" s="243">
        <v>81.2</v>
      </c>
      <c r="W75" s="243">
        <v>87.2</v>
      </c>
      <c r="Y75" s="243">
        <v>99.8</v>
      </c>
      <c r="AA75" s="243">
        <v>109.5</v>
      </c>
      <c r="AC75" s="243">
        <v>115.2</v>
      </c>
    </row>
    <row r="76" spans="2:30" x14ac:dyDescent="0.15">
      <c r="B76" s="248"/>
      <c r="C76" s="244"/>
      <c r="D76" s="244"/>
      <c r="E76" s="244"/>
      <c r="F76" s="244"/>
      <c r="G76" s="1233"/>
      <c r="H76" s="1234"/>
      <c r="I76" s="1239"/>
      <c r="J76" s="1239"/>
      <c r="K76" s="1247"/>
      <c r="L76" s="1247"/>
      <c r="M76" s="1247"/>
      <c r="N76" s="1247"/>
      <c r="O76" s="1247"/>
    </row>
    <row r="77" spans="2:30" x14ac:dyDescent="0.15">
      <c r="B77" s="248"/>
      <c r="C77" s="244"/>
      <c r="D77" s="244"/>
      <c r="E77" s="244"/>
      <c r="F77" s="244"/>
      <c r="G77" s="1240" t="s">
        <v>573</v>
      </c>
      <c r="H77" s="1241"/>
      <c r="I77" s="1239" t="s">
        <v>571</v>
      </c>
      <c r="J77" s="1239"/>
      <c r="K77" s="1250">
        <v>20.3</v>
      </c>
      <c r="L77" s="1250">
        <v>5.7</v>
      </c>
      <c r="M77" s="1238">
        <v>0</v>
      </c>
      <c r="N77" s="1238">
        <v>0</v>
      </c>
      <c r="O77" s="1238">
        <v>0</v>
      </c>
      <c r="R77" s="243">
        <v>12.3</v>
      </c>
      <c r="T77" s="243">
        <v>11.1</v>
      </c>
    </row>
    <row r="78" spans="2:30" x14ac:dyDescent="0.15">
      <c r="B78" s="248"/>
      <c r="C78" s="244"/>
      <c r="D78" s="244"/>
      <c r="E78" s="244"/>
      <c r="F78" s="244"/>
      <c r="G78" s="1242"/>
      <c r="H78" s="1243"/>
      <c r="I78" s="1239"/>
      <c r="J78" s="1239"/>
      <c r="K78" s="1250"/>
      <c r="L78" s="1250"/>
      <c r="M78" s="1238"/>
      <c r="N78" s="1238"/>
      <c r="O78" s="1238"/>
    </row>
    <row r="79" spans="2:30" x14ac:dyDescent="0.15">
      <c r="B79" s="248"/>
      <c r="C79" s="244"/>
      <c r="D79" s="244"/>
      <c r="E79" s="244"/>
      <c r="F79" s="244"/>
      <c r="G79" s="1242"/>
      <c r="H79" s="1243"/>
      <c r="I79" s="1252" t="s">
        <v>577</v>
      </c>
      <c r="J79" s="1248"/>
      <c r="K79" s="1253">
        <v>12.2</v>
      </c>
      <c r="L79" s="1253">
        <v>10.8</v>
      </c>
      <c r="M79" s="1253">
        <v>9.8000000000000007</v>
      </c>
      <c r="N79" s="1253">
        <v>9.1</v>
      </c>
      <c r="O79" s="1253">
        <v>8.6</v>
      </c>
      <c r="V79" s="243">
        <v>53.5</v>
      </c>
      <c r="X79" s="243">
        <v>48.2</v>
      </c>
      <c r="Z79" s="243">
        <v>34.200000000000003</v>
      </c>
      <c r="AB79" s="243">
        <v>30.3</v>
      </c>
      <c r="AD79" s="243">
        <v>28.9</v>
      </c>
    </row>
    <row r="80" spans="2:30" x14ac:dyDescent="0.15">
      <c r="B80" s="248"/>
      <c r="C80" s="244"/>
      <c r="D80" s="244"/>
      <c r="E80" s="244"/>
      <c r="F80" s="244"/>
      <c r="G80" s="1244"/>
      <c r="H80" s="1245"/>
      <c r="I80" s="1248"/>
      <c r="J80" s="1248"/>
      <c r="K80" s="1253"/>
      <c r="L80" s="1253"/>
      <c r="M80" s="1253"/>
      <c r="N80" s="1253"/>
      <c r="O80" s="1253"/>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42123</v>
      </c>
      <c r="E3" s="116"/>
      <c r="F3" s="117">
        <v>146140</v>
      </c>
      <c r="G3" s="118"/>
      <c r="H3" s="119"/>
    </row>
    <row r="4" spans="1:8" x14ac:dyDescent="0.15">
      <c r="A4" s="120"/>
      <c r="B4" s="121"/>
      <c r="C4" s="122"/>
      <c r="D4" s="123">
        <v>24554</v>
      </c>
      <c r="E4" s="124"/>
      <c r="F4" s="125">
        <v>75451</v>
      </c>
      <c r="G4" s="126"/>
      <c r="H4" s="127"/>
    </row>
    <row r="5" spans="1:8" x14ac:dyDescent="0.15">
      <c r="A5" s="108" t="s">
        <v>514</v>
      </c>
      <c r="B5" s="113"/>
      <c r="C5" s="114"/>
      <c r="D5" s="115">
        <v>62857</v>
      </c>
      <c r="E5" s="116"/>
      <c r="F5" s="117">
        <v>146641</v>
      </c>
      <c r="G5" s="118"/>
      <c r="H5" s="119"/>
    </row>
    <row r="6" spans="1:8" x14ac:dyDescent="0.15">
      <c r="A6" s="120"/>
      <c r="B6" s="121"/>
      <c r="C6" s="122"/>
      <c r="D6" s="123">
        <v>29522</v>
      </c>
      <c r="E6" s="124"/>
      <c r="F6" s="125">
        <v>68142</v>
      </c>
      <c r="G6" s="126"/>
      <c r="H6" s="127"/>
    </row>
    <row r="7" spans="1:8" x14ac:dyDescent="0.15">
      <c r="A7" s="108" t="s">
        <v>515</v>
      </c>
      <c r="B7" s="113"/>
      <c r="C7" s="114"/>
      <c r="D7" s="115">
        <v>57427</v>
      </c>
      <c r="E7" s="116"/>
      <c r="F7" s="117">
        <v>174587</v>
      </c>
      <c r="G7" s="118"/>
      <c r="H7" s="119"/>
    </row>
    <row r="8" spans="1:8" x14ac:dyDescent="0.15">
      <c r="A8" s="120"/>
      <c r="B8" s="121"/>
      <c r="C8" s="122"/>
      <c r="D8" s="123">
        <v>22537</v>
      </c>
      <c r="E8" s="124"/>
      <c r="F8" s="125">
        <v>79695</v>
      </c>
      <c r="G8" s="126"/>
      <c r="H8" s="127"/>
    </row>
    <row r="9" spans="1:8" x14ac:dyDescent="0.15">
      <c r="A9" s="108" t="s">
        <v>516</v>
      </c>
      <c r="B9" s="113"/>
      <c r="C9" s="114"/>
      <c r="D9" s="115">
        <v>119547</v>
      </c>
      <c r="E9" s="116"/>
      <c r="F9" s="117">
        <v>175675</v>
      </c>
      <c r="G9" s="118"/>
      <c r="H9" s="119"/>
    </row>
    <row r="10" spans="1:8" x14ac:dyDescent="0.15">
      <c r="A10" s="120"/>
      <c r="B10" s="121"/>
      <c r="C10" s="122"/>
      <c r="D10" s="123">
        <v>35447</v>
      </c>
      <c r="E10" s="124"/>
      <c r="F10" s="125">
        <v>87698</v>
      </c>
      <c r="G10" s="126"/>
      <c r="H10" s="127"/>
    </row>
    <row r="11" spans="1:8" x14ac:dyDescent="0.15">
      <c r="A11" s="108" t="s">
        <v>517</v>
      </c>
      <c r="B11" s="113"/>
      <c r="C11" s="114"/>
      <c r="D11" s="115">
        <v>136792</v>
      </c>
      <c r="E11" s="116"/>
      <c r="F11" s="117">
        <v>162193</v>
      </c>
      <c r="G11" s="118"/>
      <c r="H11" s="119"/>
    </row>
    <row r="12" spans="1:8" x14ac:dyDescent="0.15">
      <c r="A12" s="120"/>
      <c r="B12" s="121"/>
      <c r="C12" s="128"/>
      <c r="D12" s="123">
        <v>65683</v>
      </c>
      <c r="E12" s="124"/>
      <c r="F12" s="125">
        <v>79985</v>
      </c>
      <c r="G12" s="126"/>
      <c r="H12" s="127"/>
    </row>
    <row r="13" spans="1:8" x14ac:dyDescent="0.15">
      <c r="A13" s="108"/>
      <c r="B13" s="113"/>
      <c r="C13" s="129"/>
      <c r="D13" s="130">
        <v>83749</v>
      </c>
      <c r="E13" s="131"/>
      <c r="F13" s="132">
        <v>161047</v>
      </c>
      <c r="G13" s="133"/>
      <c r="H13" s="119"/>
    </row>
    <row r="14" spans="1:8" x14ac:dyDescent="0.15">
      <c r="A14" s="120"/>
      <c r="B14" s="121"/>
      <c r="C14" s="122"/>
      <c r="D14" s="123">
        <v>35549</v>
      </c>
      <c r="E14" s="124"/>
      <c r="F14" s="125">
        <v>78194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21.31</v>
      </c>
      <c r="C19" s="134">
        <f>ROUND(VALUE(SUBSTITUTE(実質収支比率等に係る経年分析!G$48,"▲","-")),2)</f>
        <v>15.95</v>
      </c>
      <c r="D19" s="134">
        <f>ROUND(VALUE(SUBSTITUTE(実質収支比率等に係る経年分析!H$48,"▲","-")),2)</f>
        <v>20.53</v>
      </c>
      <c r="E19" s="134">
        <f>ROUND(VALUE(SUBSTITUTE(実質収支比率等に係る経年分析!I$48,"▲","-")),2)</f>
        <v>15.91</v>
      </c>
      <c r="F19" s="134">
        <f>ROUND(VALUE(SUBSTITUTE(実質収支比率等に係る経年分析!J$48,"▲","-")),2)</f>
        <v>13.67</v>
      </c>
    </row>
    <row r="20" spans="1:11" x14ac:dyDescent="0.15">
      <c r="A20" s="134" t="s">
        <v>42</v>
      </c>
      <c r="B20" s="134">
        <f>ROUND(VALUE(SUBSTITUTE(実質収支比率等に係る経年分析!F$47,"▲","-")),2)</f>
        <v>38.64</v>
      </c>
      <c r="C20" s="134">
        <f>ROUND(VALUE(SUBSTITUTE(実質収支比率等に係る経年分析!G$47,"▲","-")),2)</f>
        <v>43.87</v>
      </c>
      <c r="D20" s="134">
        <f>ROUND(VALUE(SUBSTITUTE(実質収支比率等に係る経年分析!H$47,"▲","-")),2)</f>
        <v>44.25</v>
      </c>
      <c r="E20" s="134">
        <f>ROUND(VALUE(SUBSTITUTE(実質収支比率等に係る経年分析!I$47,"▲","-")),2)</f>
        <v>45.07</v>
      </c>
      <c r="F20" s="134">
        <f>ROUND(VALUE(SUBSTITUTE(実質収支比率等に係る経年分析!J$47,"▲","-")),2)</f>
        <v>40.6</v>
      </c>
    </row>
    <row r="21" spans="1:11" x14ac:dyDescent="0.15">
      <c r="A21" s="134" t="s">
        <v>43</v>
      </c>
      <c r="B21" s="134">
        <f>IF(ISNUMBER(VALUE(SUBSTITUTE(実質収支比率等に係る経年分析!F$49,"▲","-"))),ROUND(VALUE(SUBSTITUTE(実質収支比率等に係る経年分析!F$49,"▲","-")),2),NA())</f>
        <v>5.08</v>
      </c>
      <c r="C21" s="134">
        <f>IF(ISNUMBER(VALUE(SUBSTITUTE(実質収支比率等に係る経年分析!G$49,"▲","-"))),ROUND(VALUE(SUBSTITUTE(実質収支比率等に係る経年分析!G$49,"▲","-")),2),NA())</f>
        <v>-1.77</v>
      </c>
      <c r="D21" s="134">
        <f>IF(ISNUMBER(VALUE(SUBSTITUTE(実質収支比率等に係る経年分析!H$49,"▲","-"))),ROUND(VALUE(SUBSTITUTE(実質収支比率等に係る経年分析!H$49,"▲","-")),2),NA())</f>
        <v>4.57</v>
      </c>
      <c r="E21" s="134">
        <f>IF(ISNUMBER(VALUE(SUBSTITUTE(実質収支比率等に係る経年分析!I$49,"▲","-"))),ROUND(VALUE(SUBSTITUTE(実質収支比率等に係る経年分析!I$49,"▲","-")),2),NA())</f>
        <v>-4.67</v>
      </c>
      <c r="F21" s="134">
        <f>IF(ISNUMBER(VALUE(SUBSTITUTE(実質収支比率等に係る経年分析!J$49,"▲","-"))),ROUND(VALUE(SUBSTITUTE(実質収支比率等に係る経年分析!J$49,"▲","-")),2),NA())</f>
        <v>-5.1100000000000003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原村農業者労働災害共済事業特別会計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原村後期高齢者医療特別会計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原村有線放送事業特別会計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0.49</v>
      </c>
    </row>
    <row r="32" spans="1:11" x14ac:dyDescent="0.15">
      <c r="A32" s="135" t="str">
        <f>IF(連結実質赤字比率に係る赤字・黒字の構成分析!C$38="",NA(),連結実質赤字比率に係る赤字・黒字の構成分析!C$38)</f>
        <v>原村国民健康保険直営診療施設勘定特別会計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2.54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2.69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2.7</v>
      </c>
    </row>
    <row r="33" spans="1:16" x14ac:dyDescent="0.15">
      <c r="A33" s="135" t="str">
        <f>IF(連結実質赤字比率に係る赤字・黒字の構成分析!C$37="",NA(),連結実質赤字比率に係る赤字・黒字の構成分析!C$37)</f>
        <v>原村国民健康保険事業勘定特別会計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2.97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4.5999999999999996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3.77</v>
      </c>
    </row>
    <row r="34" spans="1:16" x14ac:dyDescent="0.15">
      <c r="A34" s="135" t="str">
        <f>IF(連結実質赤字比率に係る赤字・黒字の構成分析!C$36="",NA(),連結実質赤字比率に係る赤字・黒字の構成分析!C$36)</f>
        <v>原村下水道事業会計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6.29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7.55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8.83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13.13</v>
      </c>
    </row>
    <row r="36" spans="1:16" x14ac:dyDescent="0.15">
      <c r="A36" s="135" t="str">
        <f>IF(連結実質赤字比率に係る赤字・黒字の構成分析!C$34="",NA(),連結実質赤字比率に係る赤字・黒字の構成分析!C$34)</f>
        <v>原村水道事業会計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38.049999999999997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33.99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403</v>
      </c>
      <c r="E42" s="136"/>
      <c r="F42" s="136"/>
      <c r="G42" s="136">
        <f>'実質公債費比率（分子）の構造'!L$52</f>
        <v>399</v>
      </c>
      <c r="H42" s="136"/>
      <c r="I42" s="136"/>
      <c r="J42" s="136">
        <f>'実質公債費比率（分子）の構造'!M$52</f>
        <v>390</v>
      </c>
      <c r="K42" s="136"/>
      <c r="L42" s="136"/>
      <c r="M42" s="136">
        <f>'実質公債費比率（分子）の構造'!N$52</f>
        <v>403</v>
      </c>
      <c r="N42" s="136"/>
      <c r="O42" s="136"/>
      <c r="P42" s="136">
        <f>'実質公債費比率（分子）の構造'!O$52</f>
        <v>394</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53</v>
      </c>
      <c r="B45" s="136">
        <f>'実質公債費比率（分子）の構造'!K$49</f>
        <v>69</v>
      </c>
      <c r="C45" s="136"/>
      <c r="D45" s="136"/>
      <c r="E45" s="136">
        <f>'実質公債費比率（分子）の構造'!L$49</f>
        <v>50</v>
      </c>
      <c r="F45" s="136"/>
      <c r="G45" s="136"/>
      <c r="H45" s="136">
        <f>'実質公債費比率（分子）の構造'!M$49</f>
        <v>39</v>
      </c>
      <c r="I45" s="136"/>
      <c r="J45" s="136"/>
      <c r="K45" s="136">
        <f>'実質公債費比率（分子）の構造'!N$49</f>
        <v>38</v>
      </c>
      <c r="L45" s="136"/>
      <c r="M45" s="136"/>
      <c r="N45" s="136">
        <f>'実質公債費比率（分子）の構造'!O$49</f>
        <v>31</v>
      </c>
      <c r="O45" s="136"/>
      <c r="P45" s="136"/>
    </row>
    <row r="46" spans="1:16" x14ac:dyDescent="0.15">
      <c r="A46" s="136" t="s">
        <v>54</v>
      </c>
      <c r="B46" s="136">
        <f>'実質公債費比率（分子）の構造'!K$48</f>
        <v>219</v>
      </c>
      <c r="C46" s="136"/>
      <c r="D46" s="136"/>
      <c r="E46" s="136">
        <f>'実質公債費比率（分子）の構造'!L$48</f>
        <v>214</v>
      </c>
      <c r="F46" s="136"/>
      <c r="G46" s="136"/>
      <c r="H46" s="136">
        <f>'実質公債費比率（分子）の構造'!M$48</f>
        <v>208</v>
      </c>
      <c r="I46" s="136"/>
      <c r="J46" s="136"/>
      <c r="K46" s="136">
        <f>'実質公債費比率（分子）の構造'!N$48</f>
        <v>192</v>
      </c>
      <c r="L46" s="136"/>
      <c r="M46" s="136"/>
      <c r="N46" s="136">
        <f>'実質公債費比率（分子）の構造'!O$48</f>
        <v>201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263</v>
      </c>
      <c r="C49" s="136"/>
      <c r="D49" s="136"/>
      <c r="E49" s="136">
        <f>'実質公債費比率（分子）の構造'!L$45</f>
        <v>276</v>
      </c>
      <c r="F49" s="136"/>
      <c r="G49" s="136"/>
      <c r="H49" s="136">
        <f>'実質公債費比率（分子）の構造'!M$45</f>
        <v>285</v>
      </c>
      <c r="I49" s="136"/>
      <c r="J49" s="136"/>
      <c r="K49" s="136">
        <f>'実質公債費比率（分子）の構造'!N$45</f>
        <v>253</v>
      </c>
      <c r="L49" s="136"/>
      <c r="M49" s="136"/>
      <c r="N49" s="136">
        <f>'実質公債費比率（分子）の構造'!O$45</f>
        <v>265</v>
      </c>
      <c r="O49" s="136"/>
      <c r="P49" s="136"/>
    </row>
    <row r="50" spans="1:16" x14ac:dyDescent="0.15">
      <c r="A50" s="136" t="s">
        <v>58</v>
      </c>
      <c r="B50" s="136" t="e">
        <f>NA()</f>
        <v>#N/A</v>
      </c>
      <c r="C50" s="136">
        <f>IF(ISNUMBER('実質公債費比率（分子）の構造'!K$53),'実質公債費比率（分子）の構造'!K$53,NA())</f>
        <v>148</v>
      </c>
      <c r="D50" s="136" t="e">
        <f>NA()</f>
        <v>#N/A</v>
      </c>
      <c r="E50" s="136" t="e">
        <f>NA()</f>
        <v>#N/A</v>
      </c>
      <c r="F50" s="136">
        <f>IF(ISNUMBER('実質公債費比率（分子）の構造'!L$53),'実質公債費比率（分子）の構造'!L$53,NA())</f>
        <v>141</v>
      </c>
      <c r="G50" s="136" t="e">
        <f>NA()</f>
        <v>#N/A</v>
      </c>
      <c r="H50" s="136" t="e">
        <f>NA()</f>
        <v>#N/A</v>
      </c>
      <c r="I50" s="136">
        <f>IF(ISNUMBER('実質公債費比率（分子）の構造'!M$53),'実質公債費比率（分子）の構造'!M$53,NA())</f>
        <v>142</v>
      </c>
      <c r="J50" s="136" t="e">
        <f>NA()</f>
        <v>#N/A</v>
      </c>
      <c r="K50" s="136" t="e">
        <f>NA()</f>
        <v>#N/A</v>
      </c>
      <c r="L50" s="136">
        <f>IF(ISNUMBER('実質公債費比率（分子）の構造'!N$53),'実質公債費比率（分子）の構造'!N$53,NA())</f>
        <v>80</v>
      </c>
      <c r="M50" s="136" t="e">
        <f>NA()</f>
        <v>#N/A</v>
      </c>
      <c r="N50" s="136" t="e">
        <f>NA()</f>
        <v>#N/A</v>
      </c>
      <c r="O50" s="136">
        <f>IF(ISNUMBER('実質公債費比率（分子）の構造'!O$53),'実質公債費比率（分子）の構造'!O$53,NA())</f>
        <v>103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3723</v>
      </c>
      <c r="E56" s="135"/>
      <c r="F56" s="135"/>
      <c r="G56" s="135">
        <f>'将来負担比率（分子）の構造'!J$51</f>
        <v>3621</v>
      </c>
      <c r="H56" s="135"/>
      <c r="I56" s="135"/>
      <c r="J56" s="135">
        <f>'将来負担比率（分子）の構造'!K$51</f>
        <v>3587</v>
      </c>
      <c r="K56" s="135"/>
      <c r="L56" s="135"/>
      <c r="M56" s="135">
        <f>'将来負担比率（分子）の構造'!L$51</f>
        <v>3521</v>
      </c>
      <c r="N56" s="135"/>
      <c r="O56" s="135"/>
      <c r="P56" s="135">
        <f>'将来負担比率（分子）の構造'!M$51</f>
        <v>3358</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3273</v>
      </c>
      <c r="E58" s="135"/>
      <c r="F58" s="135"/>
      <c r="G58" s="135">
        <f>'将来負担比率（分子）の構造'!J$49</f>
        <v>3415</v>
      </c>
      <c r="H58" s="135"/>
      <c r="I58" s="135"/>
      <c r="J58" s="135">
        <f>'将来負担比率（分子）の構造'!K$49</f>
        <v>3365</v>
      </c>
      <c r="K58" s="135"/>
      <c r="L58" s="135"/>
      <c r="M58" s="135">
        <f>'将来負担比率（分子）の構造'!L$49</f>
        <v>3346</v>
      </c>
      <c r="N58" s="135"/>
      <c r="O58" s="135"/>
      <c r="P58" s="135">
        <f>'将来負担比率（分子）の構造'!M$49</f>
        <v>3273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363</v>
      </c>
      <c r="C62" s="135"/>
      <c r="D62" s="135"/>
      <c r="E62" s="135">
        <f>'将来負担比率（分子）の構造'!J$45</f>
        <v>392</v>
      </c>
      <c r="F62" s="135"/>
      <c r="G62" s="135"/>
      <c r="H62" s="135">
        <f>'将来負担比率（分子）の構造'!K$45</f>
        <v>523</v>
      </c>
      <c r="I62" s="135"/>
      <c r="J62" s="135"/>
      <c r="K62" s="135">
        <f>'将来負担比率（分子）の構造'!L$45</f>
        <v>326</v>
      </c>
      <c r="L62" s="135"/>
      <c r="M62" s="135"/>
      <c r="N62" s="135">
        <f>'将来負担比率（分子）の構造'!M$45</f>
        <v>293</v>
      </c>
      <c r="O62" s="135"/>
      <c r="P62" s="135"/>
    </row>
    <row r="63" spans="1:16" x14ac:dyDescent="0.15">
      <c r="A63" s="135" t="s">
        <v>27</v>
      </c>
      <c r="B63" s="135">
        <f>'将来負担比率（分子）の構造'!I$44</f>
        <v>339</v>
      </c>
      <c r="C63" s="135"/>
      <c r="D63" s="135"/>
      <c r="E63" s="135">
        <f>'将来負担比率（分子）の構造'!J$44</f>
        <v>302</v>
      </c>
      <c r="F63" s="135"/>
      <c r="G63" s="135"/>
      <c r="H63" s="135">
        <f>'将来負担比率（分子）の構造'!K$44</f>
        <v>305</v>
      </c>
      <c r="I63" s="135"/>
      <c r="J63" s="135"/>
      <c r="K63" s="135">
        <f>'将来負担比率（分子）の構造'!L$44</f>
        <v>499</v>
      </c>
      <c r="L63" s="135"/>
      <c r="M63" s="135"/>
      <c r="N63" s="135">
        <f>'将来負担比率（分子）の構造'!M$44</f>
        <v>565</v>
      </c>
      <c r="O63" s="135"/>
      <c r="P63" s="135"/>
    </row>
    <row r="64" spans="1:16" x14ac:dyDescent="0.15">
      <c r="A64" s="135" t="s">
        <v>26</v>
      </c>
      <c r="B64" s="135">
        <f>'将来負担比率（分子）の構造'!I$43</f>
        <v>1853</v>
      </c>
      <c r="C64" s="135"/>
      <c r="D64" s="135"/>
      <c r="E64" s="135">
        <f>'将来負担比率（分子）の構造'!J$43</f>
        <v>1639</v>
      </c>
      <c r="F64" s="135"/>
      <c r="G64" s="135"/>
      <c r="H64" s="135">
        <f>'将来負担比率（分子）の構造'!K$43</f>
        <v>1407</v>
      </c>
      <c r="I64" s="135"/>
      <c r="J64" s="135"/>
      <c r="K64" s="135">
        <f>'将来負担比率（分子）の構造'!L$43</f>
        <v>1169</v>
      </c>
      <c r="L64" s="135"/>
      <c r="M64" s="135"/>
      <c r="N64" s="135">
        <f>'将来負担比率（分子）の構造'!M$43</f>
        <v>968</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1971</v>
      </c>
      <c r="C66" s="135"/>
      <c r="D66" s="135"/>
      <c r="E66" s="135">
        <f>'将来負担比率（分子）の構造'!J$41</f>
        <v>1915</v>
      </c>
      <c r="F66" s="135"/>
      <c r="G66" s="135"/>
      <c r="H66" s="135">
        <f>'将来負担比率（分子）の構造'!K$41</f>
        <v>1848</v>
      </c>
      <c r="I66" s="135"/>
      <c r="J66" s="135"/>
      <c r="K66" s="135">
        <f>'将来負担比率（分子）の構造'!L$41</f>
        <v>1896</v>
      </c>
      <c r="L66" s="135"/>
      <c r="M66" s="135"/>
      <c r="N66" s="135">
        <f>'将来負担比率（分子）の構造'!M$41</f>
        <v>1922</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863686</v>
      </c>
      <c r="S5" s="613"/>
      <c r="T5" s="613"/>
      <c r="U5" s="613"/>
      <c r="V5" s="613"/>
      <c r="W5" s="613"/>
      <c r="X5" s="613"/>
      <c r="Y5" s="614"/>
      <c r="Z5" s="615">
        <v>17.7</v>
      </c>
      <c r="AA5" s="615"/>
      <c r="AB5" s="615"/>
      <c r="AC5" s="615"/>
      <c r="AD5" s="616">
        <v>863686</v>
      </c>
      <c r="AE5" s="616"/>
      <c r="AF5" s="616"/>
      <c r="AG5" s="616"/>
      <c r="AH5" s="616"/>
      <c r="AI5" s="616"/>
      <c r="AJ5" s="616"/>
      <c r="AK5" s="616"/>
      <c r="AL5" s="617">
        <v>33.1</v>
      </c>
      <c r="AM5" s="618"/>
      <c r="AN5" s="618"/>
      <c r="AO5" s="619"/>
      <c r="AP5" s="609" t="s">
        <v>206</v>
      </c>
      <c r="AQ5" s="610"/>
      <c r="AR5" s="610"/>
      <c r="AS5" s="610"/>
      <c r="AT5" s="610"/>
      <c r="AU5" s="610"/>
      <c r="AV5" s="610"/>
      <c r="AW5" s="610"/>
      <c r="AX5" s="610"/>
      <c r="AY5" s="610"/>
      <c r="AZ5" s="610"/>
      <c r="BA5" s="610"/>
      <c r="BB5" s="610"/>
      <c r="BC5" s="610"/>
      <c r="BD5" s="610"/>
      <c r="BE5" s="610"/>
      <c r="BF5" s="611"/>
      <c r="BG5" s="623">
        <v>862835</v>
      </c>
      <c r="BH5" s="624"/>
      <c r="BI5" s="624"/>
      <c r="BJ5" s="624"/>
      <c r="BK5" s="624"/>
      <c r="BL5" s="624"/>
      <c r="BM5" s="624"/>
      <c r="BN5" s="625"/>
      <c r="BO5" s="626">
        <v>99.9</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90075</v>
      </c>
      <c r="S6" s="624"/>
      <c r="T6" s="624"/>
      <c r="U6" s="624"/>
      <c r="V6" s="624"/>
      <c r="W6" s="624"/>
      <c r="X6" s="624"/>
      <c r="Y6" s="625"/>
      <c r="Z6" s="626">
        <v>1.8</v>
      </c>
      <c r="AA6" s="626"/>
      <c r="AB6" s="626"/>
      <c r="AC6" s="626"/>
      <c r="AD6" s="627">
        <v>90075</v>
      </c>
      <c r="AE6" s="627"/>
      <c r="AF6" s="627"/>
      <c r="AG6" s="627"/>
      <c r="AH6" s="627"/>
      <c r="AI6" s="627"/>
      <c r="AJ6" s="627"/>
      <c r="AK6" s="627"/>
      <c r="AL6" s="628">
        <v>3.5</v>
      </c>
      <c r="AM6" s="629"/>
      <c r="AN6" s="629"/>
      <c r="AO6" s="630"/>
      <c r="AP6" s="620" t="s">
        <v>212</v>
      </c>
      <c r="AQ6" s="621"/>
      <c r="AR6" s="621"/>
      <c r="AS6" s="621"/>
      <c r="AT6" s="621"/>
      <c r="AU6" s="621"/>
      <c r="AV6" s="621"/>
      <c r="AW6" s="621"/>
      <c r="AX6" s="621"/>
      <c r="AY6" s="621"/>
      <c r="AZ6" s="621"/>
      <c r="BA6" s="621"/>
      <c r="BB6" s="621"/>
      <c r="BC6" s="621"/>
      <c r="BD6" s="621"/>
      <c r="BE6" s="621"/>
      <c r="BF6" s="622"/>
      <c r="BG6" s="623">
        <v>862835</v>
      </c>
      <c r="BH6" s="624"/>
      <c r="BI6" s="624"/>
      <c r="BJ6" s="624"/>
      <c r="BK6" s="624"/>
      <c r="BL6" s="624"/>
      <c r="BM6" s="624"/>
      <c r="BN6" s="625"/>
      <c r="BO6" s="626">
        <v>99.9</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67174</v>
      </c>
      <c r="CS6" s="624"/>
      <c r="CT6" s="624"/>
      <c r="CU6" s="624"/>
      <c r="CV6" s="624"/>
      <c r="CW6" s="624"/>
      <c r="CX6" s="624"/>
      <c r="CY6" s="625"/>
      <c r="CZ6" s="626">
        <v>1.5</v>
      </c>
      <c r="DA6" s="626"/>
      <c r="DB6" s="626"/>
      <c r="DC6" s="626"/>
      <c r="DD6" s="632" t="s">
        <v>207</v>
      </c>
      <c r="DE6" s="624"/>
      <c r="DF6" s="624"/>
      <c r="DG6" s="624"/>
      <c r="DH6" s="624"/>
      <c r="DI6" s="624"/>
      <c r="DJ6" s="624"/>
      <c r="DK6" s="624"/>
      <c r="DL6" s="624"/>
      <c r="DM6" s="624"/>
      <c r="DN6" s="624"/>
      <c r="DO6" s="624"/>
      <c r="DP6" s="625"/>
      <c r="DQ6" s="632">
        <v>67174</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1497</v>
      </c>
      <c r="S7" s="624"/>
      <c r="T7" s="624"/>
      <c r="U7" s="624"/>
      <c r="V7" s="624"/>
      <c r="W7" s="624"/>
      <c r="X7" s="624"/>
      <c r="Y7" s="625"/>
      <c r="Z7" s="626">
        <v>0</v>
      </c>
      <c r="AA7" s="626"/>
      <c r="AB7" s="626"/>
      <c r="AC7" s="626"/>
      <c r="AD7" s="627">
        <v>1497</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415998</v>
      </c>
      <c r="BH7" s="624"/>
      <c r="BI7" s="624"/>
      <c r="BJ7" s="624"/>
      <c r="BK7" s="624"/>
      <c r="BL7" s="624"/>
      <c r="BM7" s="624"/>
      <c r="BN7" s="625"/>
      <c r="BO7" s="626">
        <v>48.2</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603140</v>
      </c>
      <c r="CS7" s="624"/>
      <c r="CT7" s="624"/>
      <c r="CU7" s="624"/>
      <c r="CV7" s="624"/>
      <c r="CW7" s="624"/>
      <c r="CX7" s="624"/>
      <c r="CY7" s="625"/>
      <c r="CZ7" s="626">
        <v>13.4</v>
      </c>
      <c r="DA7" s="626"/>
      <c r="DB7" s="626"/>
      <c r="DC7" s="626"/>
      <c r="DD7" s="632">
        <v>65679</v>
      </c>
      <c r="DE7" s="624"/>
      <c r="DF7" s="624"/>
      <c r="DG7" s="624"/>
      <c r="DH7" s="624"/>
      <c r="DI7" s="624"/>
      <c r="DJ7" s="624"/>
      <c r="DK7" s="624"/>
      <c r="DL7" s="624"/>
      <c r="DM7" s="624"/>
      <c r="DN7" s="624"/>
      <c r="DO7" s="624"/>
      <c r="DP7" s="625"/>
      <c r="DQ7" s="632">
        <v>497489</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4169</v>
      </c>
      <c r="S8" s="624"/>
      <c r="T8" s="624"/>
      <c r="U8" s="624"/>
      <c r="V8" s="624"/>
      <c r="W8" s="624"/>
      <c r="X8" s="624"/>
      <c r="Y8" s="625"/>
      <c r="Z8" s="626">
        <v>0.1</v>
      </c>
      <c r="AA8" s="626"/>
      <c r="AB8" s="626"/>
      <c r="AC8" s="626"/>
      <c r="AD8" s="627">
        <v>4169</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18125</v>
      </c>
      <c r="BH8" s="624"/>
      <c r="BI8" s="624"/>
      <c r="BJ8" s="624"/>
      <c r="BK8" s="624"/>
      <c r="BL8" s="624"/>
      <c r="BM8" s="624"/>
      <c r="BN8" s="625"/>
      <c r="BO8" s="626">
        <v>2.1</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1074078</v>
      </c>
      <c r="CS8" s="624"/>
      <c r="CT8" s="624"/>
      <c r="CU8" s="624"/>
      <c r="CV8" s="624"/>
      <c r="CW8" s="624"/>
      <c r="CX8" s="624"/>
      <c r="CY8" s="625"/>
      <c r="CZ8" s="626">
        <v>23.8</v>
      </c>
      <c r="DA8" s="626"/>
      <c r="DB8" s="626"/>
      <c r="DC8" s="626"/>
      <c r="DD8" s="632">
        <v>49345</v>
      </c>
      <c r="DE8" s="624"/>
      <c r="DF8" s="624"/>
      <c r="DG8" s="624"/>
      <c r="DH8" s="624"/>
      <c r="DI8" s="624"/>
      <c r="DJ8" s="624"/>
      <c r="DK8" s="624"/>
      <c r="DL8" s="624"/>
      <c r="DM8" s="624"/>
      <c r="DN8" s="624"/>
      <c r="DO8" s="624"/>
      <c r="DP8" s="625"/>
      <c r="DQ8" s="632">
        <v>721728</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4271</v>
      </c>
      <c r="S9" s="624"/>
      <c r="T9" s="624"/>
      <c r="U9" s="624"/>
      <c r="V9" s="624"/>
      <c r="W9" s="624"/>
      <c r="X9" s="624"/>
      <c r="Y9" s="625"/>
      <c r="Z9" s="626">
        <v>0.1</v>
      </c>
      <c r="AA9" s="626"/>
      <c r="AB9" s="626"/>
      <c r="AC9" s="626"/>
      <c r="AD9" s="627">
        <v>4271</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346511</v>
      </c>
      <c r="BH9" s="624"/>
      <c r="BI9" s="624"/>
      <c r="BJ9" s="624"/>
      <c r="BK9" s="624"/>
      <c r="BL9" s="624"/>
      <c r="BM9" s="624"/>
      <c r="BN9" s="625"/>
      <c r="BO9" s="626">
        <v>40.1</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553445</v>
      </c>
      <c r="CS9" s="624"/>
      <c r="CT9" s="624"/>
      <c r="CU9" s="624"/>
      <c r="CV9" s="624"/>
      <c r="CW9" s="624"/>
      <c r="CX9" s="624"/>
      <c r="CY9" s="625"/>
      <c r="CZ9" s="626">
        <v>12.3</v>
      </c>
      <c r="DA9" s="626"/>
      <c r="DB9" s="626"/>
      <c r="DC9" s="626"/>
      <c r="DD9" s="632">
        <v>297231</v>
      </c>
      <c r="DE9" s="624"/>
      <c r="DF9" s="624"/>
      <c r="DG9" s="624"/>
      <c r="DH9" s="624"/>
      <c r="DI9" s="624"/>
      <c r="DJ9" s="624"/>
      <c r="DK9" s="624"/>
      <c r="DL9" s="624"/>
      <c r="DM9" s="624"/>
      <c r="DN9" s="624"/>
      <c r="DO9" s="624"/>
      <c r="DP9" s="625"/>
      <c r="DQ9" s="632">
        <v>540551</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135895</v>
      </c>
      <c r="S10" s="624"/>
      <c r="T10" s="624"/>
      <c r="U10" s="624"/>
      <c r="V10" s="624"/>
      <c r="W10" s="624"/>
      <c r="X10" s="624"/>
      <c r="Y10" s="625"/>
      <c r="Z10" s="626">
        <v>2.8</v>
      </c>
      <c r="AA10" s="626"/>
      <c r="AB10" s="626"/>
      <c r="AC10" s="626"/>
      <c r="AD10" s="627">
        <v>135895</v>
      </c>
      <c r="AE10" s="627"/>
      <c r="AF10" s="627"/>
      <c r="AG10" s="627"/>
      <c r="AH10" s="627"/>
      <c r="AI10" s="627"/>
      <c r="AJ10" s="627"/>
      <c r="AK10" s="627"/>
      <c r="AL10" s="628">
        <v>5.2</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23901</v>
      </c>
      <c r="BH10" s="624"/>
      <c r="BI10" s="624"/>
      <c r="BJ10" s="624"/>
      <c r="BK10" s="624"/>
      <c r="BL10" s="624"/>
      <c r="BM10" s="624"/>
      <c r="BN10" s="625"/>
      <c r="BO10" s="626">
        <v>2.8</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27461</v>
      </c>
      <c r="BH11" s="624"/>
      <c r="BI11" s="624"/>
      <c r="BJ11" s="624"/>
      <c r="BK11" s="624"/>
      <c r="BL11" s="624"/>
      <c r="BM11" s="624"/>
      <c r="BN11" s="625"/>
      <c r="BO11" s="626">
        <v>3.2</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543986</v>
      </c>
      <c r="CS11" s="624"/>
      <c r="CT11" s="624"/>
      <c r="CU11" s="624"/>
      <c r="CV11" s="624"/>
      <c r="CW11" s="624"/>
      <c r="CX11" s="624"/>
      <c r="CY11" s="625"/>
      <c r="CZ11" s="626">
        <v>12.1</v>
      </c>
      <c r="DA11" s="626"/>
      <c r="DB11" s="626"/>
      <c r="DC11" s="626"/>
      <c r="DD11" s="632">
        <v>352686</v>
      </c>
      <c r="DE11" s="624"/>
      <c r="DF11" s="624"/>
      <c r="DG11" s="624"/>
      <c r="DH11" s="624"/>
      <c r="DI11" s="624"/>
      <c r="DJ11" s="624"/>
      <c r="DK11" s="624"/>
      <c r="DL11" s="624"/>
      <c r="DM11" s="624"/>
      <c r="DN11" s="624"/>
      <c r="DO11" s="624"/>
      <c r="DP11" s="625"/>
      <c r="DQ11" s="632">
        <v>198899</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391042</v>
      </c>
      <c r="BH12" s="624"/>
      <c r="BI12" s="624"/>
      <c r="BJ12" s="624"/>
      <c r="BK12" s="624"/>
      <c r="BL12" s="624"/>
      <c r="BM12" s="624"/>
      <c r="BN12" s="625"/>
      <c r="BO12" s="626">
        <v>45.3</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307374</v>
      </c>
      <c r="CS12" s="624"/>
      <c r="CT12" s="624"/>
      <c r="CU12" s="624"/>
      <c r="CV12" s="624"/>
      <c r="CW12" s="624"/>
      <c r="CX12" s="624"/>
      <c r="CY12" s="625"/>
      <c r="CZ12" s="626">
        <v>6.8</v>
      </c>
      <c r="DA12" s="626"/>
      <c r="DB12" s="626"/>
      <c r="DC12" s="626"/>
      <c r="DD12" s="632">
        <v>12932</v>
      </c>
      <c r="DE12" s="624"/>
      <c r="DF12" s="624"/>
      <c r="DG12" s="624"/>
      <c r="DH12" s="624"/>
      <c r="DI12" s="624"/>
      <c r="DJ12" s="624"/>
      <c r="DK12" s="624"/>
      <c r="DL12" s="624"/>
      <c r="DM12" s="624"/>
      <c r="DN12" s="624"/>
      <c r="DO12" s="624"/>
      <c r="DP12" s="625"/>
      <c r="DQ12" s="632">
        <v>109249</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16863</v>
      </c>
      <c r="S13" s="624"/>
      <c r="T13" s="624"/>
      <c r="U13" s="624"/>
      <c r="V13" s="624"/>
      <c r="W13" s="624"/>
      <c r="X13" s="624"/>
      <c r="Y13" s="625"/>
      <c r="Z13" s="626">
        <v>0.3</v>
      </c>
      <c r="AA13" s="626"/>
      <c r="AB13" s="626"/>
      <c r="AC13" s="626"/>
      <c r="AD13" s="627">
        <v>16863</v>
      </c>
      <c r="AE13" s="627"/>
      <c r="AF13" s="627"/>
      <c r="AG13" s="627"/>
      <c r="AH13" s="627"/>
      <c r="AI13" s="627"/>
      <c r="AJ13" s="627"/>
      <c r="AK13" s="627"/>
      <c r="AL13" s="628">
        <v>0.6</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391040</v>
      </c>
      <c r="BH13" s="624"/>
      <c r="BI13" s="624"/>
      <c r="BJ13" s="624"/>
      <c r="BK13" s="624"/>
      <c r="BL13" s="624"/>
      <c r="BM13" s="624"/>
      <c r="BN13" s="625"/>
      <c r="BO13" s="626">
        <v>45.3</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460728</v>
      </c>
      <c r="CS13" s="624"/>
      <c r="CT13" s="624"/>
      <c r="CU13" s="624"/>
      <c r="CV13" s="624"/>
      <c r="CW13" s="624"/>
      <c r="CX13" s="624"/>
      <c r="CY13" s="625"/>
      <c r="CZ13" s="626">
        <v>10.199999999999999</v>
      </c>
      <c r="DA13" s="626"/>
      <c r="DB13" s="626"/>
      <c r="DC13" s="626"/>
      <c r="DD13" s="632">
        <v>151236</v>
      </c>
      <c r="DE13" s="624"/>
      <c r="DF13" s="624"/>
      <c r="DG13" s="624"/>
      <c r="DH13" s="624"/>
      <c r="DI13" s="624"/>
      <c r="DJ13" s="624"/>
      <c r="DK13" s="624"/>
      <c r="DL13" s="624"/>
      <c r="DM13" s="624"/>
      <c r="DN13" s="624"/>
      <c r="DO13" s="624"/>
      <c r="DP13" s="625"/>
      <c r="DQ13" s="632">
        <v>359813</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25407</v>
      </c>
      <c r="BH14" s="624"/>
      <c r="BI14" s="624"/>
      <c r="BJ14" s="624"/>
      <c r="BK14" s="624"/>
      <c r="BL14" s="624"/>
      <c r="BM14" s="624"/>
      <c r="BN14" s="625"/>
      <c r="BO14" s="626">
        <v>2.9</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177812</v>
      </c>
      <c r="CS14" s="624"/>
      <c r="CT14" s="624"/>
      <c r="CU14" s="624"/>
      <c r="CV14" s="624"/>
      <c r="CW14" s="624"/>
      <c r="CX14" s="624"/>
      <c r="CY14" s="625"/>
      <c r="CZ14" s="626">
        <v>3.9</v>
      </c>
      <c r="DA14" s="626"/>
      <c r="DB14" s="626"/>
      <c r="DC14" s="626"/>
      <c r="DD14" s="632">
        <v>22132</v>
      </c>
      <c r="DE14" s="624"/>
      <c r="DF14" s="624"/>
      <c r="DG14" s="624"/>
      <c r="DH14" s="624"/>
      <c r="DI14" s="624"/>
      <c r="DJ14" s="624"/>
      <c r="DK14" s="624"/>
      <c r="DL14" s="624"/>
      <c r="DM14" s="624"/>
      <c r="DN14" s="624"/>
      <c r="DO14" s="624"/>
      <c r="DP14" s="625"/>
      <c r="DQ14" s="632">
        <v>149557</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3299</v>
      </c>
      <c r="S15" s="624"/>
      <c r="T15" s="624"/>
      <c r="U15" s="624"/>
      <c r="V15" s="624"/>
      <c r="W15" s="624"/>
      <c r="X15" s="624"/>
      <c r="Y15" s="625"/>
      <c r="Z15" s="626">
        <v>0.1</v>
      </c>
      <c r="AA15" s="626"/>
      <c r="AB15" s="626"/>
      <c r="AC15" s="626"/>
      <c r="AD15" s="627">
        <v>3299</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30388</v>
      </c>
      <c r="BH15" s="624"/>
      <c r="BI15" s="624"/>
      <c r="BJ15" s="624"/>
      <c r="BK15" s="624"/>
      <c r="BL15" s="624"/>
      <c r="BM15" s="624"/>
      <c r="BN15" s="625"/>
      <c r="BO15" s="626">
        <v>3.5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455865</v>
      </c>
      <c r="CS15" s="624"/>
      <c r="CT15" s="624"/>
      <c r="CU15" s="624"/>
      <c r="CV15" s="624"/>
      <c r="CW15" s="624"/>
      <c r="CX15" s="624"/>
      <c r="CY15" s="625"/>
      <c r="CZ15" s="626">
        <v>10.1</v>
      </c>
      <c r="DA15" s="626"/>
      <c r="DB15" s="626"/>
      <c r="DC15" s="626"/>
      <c r="DD15" s="632">
        <v>129419</v>
      </c>
      <c r="DE15" s="624"/>
      <c r="DF15" s="624"/>
      <c r="DG15" s="624"/>
      <c r="DH15" s="624"/>
      <c r="DI15" s="624"/>
      <c r="DJ15" s="624"/>
      <c r="DK15" s="624"/>
      <c r="DL15" s="624"/>
      <c r="DM15" s="624"/>
      <c r="DN15" s="624"/>
      <c r="DO15" s="624"/>
      <c r="DP15" s="625"/>
      <c r="DQ15" s="632">
        <v>352597</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1710858</v>
      </c>
      <c r="S16" s="624"/>
      <c r="T16" s="624"/>
      <c r="U16" s="624"/>
      <c r="V16" s="624"/>
      <c r="W16" s="624"/>
      <c r="X16" s="624"/>
      <c r="Y16" s="625"/>
      <c r="Z16" s="626">
        <v>35</v>
      </c>
      <c r="AA16" s="626"/>
      <c r="AB16" s="626"/>
      <c r="AC16" s="626"/>
      <c r="AD16" s="627">
        <v>1472597</v>
      </c>
      <c r="AE16" s="627"/>
      <c r="AF16" s="627"/>
      <c r="AG16" s="627"/>
      <c r="AH16" s="627"/>
      <c r="AI16" s="627"/>
      <c r="AJ16" s="627"/>
      <c r="AK16" s="627"/>
      <c r="AL16" s="628">
        <v>56.4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1472597</v>
      </c>
      <c r="S17" s="624"/>
      <c r="T17" s="624"/>
      <c r="U17" s="624"/>
      <c r="V17" s="624"/>
      <c r="W17" s="624"/>
      <c r="X17" s="624"/>
      <c r="Y17" s="625"/>
      <c r="Z17" s="626">
        <v>30.2</v>
      </c>
      <c r="AA17" s="626"/>
      <c r="AB17" s="626"/>
      <c r="AC17" s="626"/>
      <c r="AD17" s="627">
        <v>1472597</v>
      </c>
      <c r="AE17" s="627"/>
      <c r="AF17" s="627"/>
      <c r="AG17" s="627"/>
      <c r="AH17" s="627"/>
      <c r="AI17" s="627"/>
      <c r="AJ17" s="627"/>
      <c r="AK17" s="627"/>
      <c r="AL17" s="628">
        <v>56.4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264505</v>
      </c>
      <c r="CS17" s="624"/>
      <c r="CT17" s="624"/>
      <c r="CU17" s="624"/>
      <c r="CV17" s="624"/>
      <c r="CW17" s="624"/>
      <c r="CX17" s="624"/>
      <c r="CY17" s="625"/>
      <c r="CZ17" s="626">
        <v>5.9</v>
      </c>
      <c r="DA17" s="626"/>
      <c r="DB17" s="626"/>
      <c r="DC17" s="626"/>
      <c r="DD17" s="632" t="s">
        <v>108</v>
      </c>
      <c r="DE17" s="624"/>
      <c r="DF17" s="624"/>
      <c r="DG17" s="624"/>
      <c r="DH17" s="624"/>
      <c r="DI17" s="624"/>
      <c r="DJ17" s="624"/>
      <c r="DK17" s="624"/>
      <c r="DL17" s="624"/>
      <c r="DM17" s="624"/>
      <c r="DN17" s="624"/>
      <c r="DO17" s="624"/>
      <c r="DP17" s="625"/>
      <c r="DQ17" s="632">
        <v>264505</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238261</v>
      </c>
      <c r="S18" s="624"/>
      <c r="T18" s="624"/>
      <c r="U18" s="624"/>
      <c r="V18" s="624"/>
      <c r="W18" s="624"/>
      <c r="X18" s="624"/>
      <c r="Y18" s="625"/>
      <c r="Z18" s="626">
        <v>4.9000000000000004</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851</v>
      </c>
      <c r="BH19" s="624"/>
      <c r="BI19" s="624"/>
      <c r="BJ19" s="624"/>
      <c r="BK19" s="624"/>
      <c r="BL19" s="624"/>
      <c r="BM19" s="624"/>
      <c r="BN19" s="625"/>
      <c r="BO19" s="626">
        <v>0.1</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2830613</v>
      </c>
      <c r="S20" s="624"/>
      <c r="T20" s="624"/>
      <c r="U20" s="624"/>
      <c r="V20" s="624"/>
      <c r="W20" s="624"/>
      <c r="X20" s="624"/>
      <c r="Y20" s="625"/>
      <c r="Z20" s="626">
        <v>58</v>
      </c>
      <c r="AA20" s="626"/>
      <c r="AB20" s="626"/>
      <c r="AC20" s="626"/>
      <c r="AD20" s="627">
        <v>2592352</v>
      </c>
      <c r="AE20" s="627"/>
      <c r="AF20" s="627"/>
      <c r="AG20" s="627"/>
      <c r="AH20" s="627"/>
      <c r="AI20" s="627"/>
      <c r="AJ20" s="627"/>
      <c r="AK20" s="627"/>
      <c r="AL20" s="628">
        <v>99.3</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851</v>
      </c>
      <c r="BH20" s="624"/>
      <c r="BI20" s="624"/>
      <c r="BJ20" s="624"/>
      <c r="BK20" s="624"/>
      <c r="BL20" s="624"/>
      <c r="BM20" s="624"/>
      <c r="BN20" s="625"/>
      <c r="BO20" s="626">
        <v>0.1</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4508107</v>
      </c>
      <c r="CS20" s="624"/>
      <c r="CT20" s="624"/>
      <c r="CU20" s="624"/>
      <c r="CV20" s="624"/>
      <c r="CW20" s="624"/>
      <c r="CX20" s="624"/>
      <c r="CY20" s="625"/>
      <c r="CZ20" s="626">
        <v>100</v>
      </c>
      <c r="DA20" s="626"/>
      <c r="DB20" s="626"/>
      <c r="DC20" s="626"/>
      <c r="DD20" s="632">
        <v>1080660</v>
      </c>
      <c r="DE20" s="624"/>
      <c r="DF20" s="624"/>
      <c r="DG20" s="624"/>
      <c r="DH20" s="624"/>
      <c r="DI20" s="624"/>
      <c r="DJ20" s="624"/>
      <c r="DK20" s="624"/>
      <c r="DL20" s="624"/>
      <c r="DM20" s="624"/>
      <c r="DN20" s="624"/>
      <c r="DO20" s="624"/>
      <c r="DP20" s="625"/>
      <c r="DQ20" s="632">
        <v>3261562</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1480</v>
      </c>
      <c r="S21" s="624"/>
      <c r="T21" s="624"/>
      <c r="U21" s="624"/>
      <c r="V21" s="624"/>
      <c r="W21" s="624"/>
      <c r="X21" s="624"/>
      <c r="Y21" s="625"/>
      <c r="Z21" s="626">
        <v>0</v>
      </c>
      <c r="AA21" s="626"/>
      <c r="AB21" s="626"/>
      <c r="AC21" s="626"/>
      <c r="AD21" s="627">
        <v>1480</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851</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28035</v>
      </c>
      <c r="S22" s="624"/>
      <c r="T22" s="624"/>
      <c r="U22" s="624"/>
      <c r="V22" s="624"/>
      <c r="W22" s="624"/>
      <c r="X22" s="624"/>
      <c r="Y22" s="625"/>
      <c r="Z22" s="626">
        <v>0.6</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54584</v>
      </c>
      <c r="S23" s="624"/>
      <c r="T23" s="624"/>
      <c r="U23" s="624"/>
      <c r="V23" s="624"/>
      <c r="W23" s="624"/>
      <c r="X23" s="624"/>
      <c r="Y23" s="625"/>
      <c r="Z23" s="626">
        <v>1.1000000000000001</v>
      </c>
      <c r="AA23" s="626"/>
      <c r="AB23" s="626"/>
      <c r="AC23" s="626"/>
      <c r="AD23" s="627">
        <v>10172</v>
      </c>
      <c r="AE23" s="627"/>
      <c r="AF23" s="627"/>
      <c r="AG23" s="627"/>
      <c r="AH23" s="627"/>
      <c r="AI23" s="627"/>
      <c r="AJ23" s="627"/>
      <c r="AK23" s="627"/>
      <c r="AL23" s="628">
        <v>0.4</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5167</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1440915</v>
      </c>
      <c r="CS24" s="613"/>
      <c r="CT24" s="613"/>
      <c r="CU24" s="613"/>
      <c r="CV24" s="613"/>
      <c r="CW24" s="613"/>
      <c r="CX24" s="613"/>
      <c r="CY24" s="614"/>
      <c r="CZ24" s="650">
        <v>32</v>
      </c>
      <c r="DA24" s="651"/>
      <c r="DB24" s="651"/>
      <c r="DC24" s="652"/>
      <c r="DD24" s="649">
        <v>1171490</v>
      </c>
      <c r="DE24" s="613"/>
      <c r="DF24" s="613"/>
      <c r="DG24" s="613"/>
      <c r="DH24" s="613"/>
      <c r="DI24" s="613"/>
      <c r="DJ24" s="613"/>
      <c r="DK24" s="614"/>
      <c r="DL24" s="649">
        <v>1146353</v>
      </c>
      <c r="DM24" s="613"/>
      <c r="DN24" s="613"/>
      <c r="DO24" s="613"/>
      <c r="DP24" s="613"/>
      <c r="DQ24" s="613"/>
      <c r="DR24" s="613"/>
      <c r="DS24" s="613"/>
      <c r="DT24" s="613"/>
      <c r="DU24" s="613"/>
      <c r="DV24" s="614"/>
      <c r="DW24" s="617">
        <v>41.4</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450252</v>
      </c>
      <c r="S25" s="624"/>
      <c r="T25" s="624"/>
      <c r="U25" s="624"/>
      <c r="V25" s="624"/>
      <c r="W25" s="624"/>
      <c r="X25" s="624"/>
      <c r="Y25" s="625"/>
      <c r="Z25" s="626">
        <v>9.1999999999999993</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748360</v>
      </c>
      <c r="CS25" s="655"/>
      <c r="CT25" s="655"/>
      <c r="CU25" s="655"/>
      <c r="CV25" s="655"/>
      <c r="CW25" s="655"/>
      <c r="CX25" s="655"/>
      <c r="CY25" s="656"/>
      <c r="CZ25" s="657">
        <v>16.600000000000001</v>
      </c>
      <c r="DA25" s="658"/>
      <c r="DB25" s="658"/>
      <c r="DC25" s="659"/>
      <c r="DD25" s="632">
        <v>705566</v>
      </c>
      <c r="DE25" s="655"/>
      <c r="DF25" s="655"/>
      <c r="DG25" s="655"/>
      <c r="DH25" s="655"/>
      <c r="DI25" s="655"/>
      <c r="DJ25" s="655"/>
      <c r="DK25" s="656"/>
      <c r="DL25" s="632">
        <v>704462</v>
      </c>
      <c r="DM25" s="655"/>
      <c r="DN25" s="655"/>
      <c r="DO25" s="655"/>
      <c r="DP25" s="655"/>
      <c r="DQ25" s="655"/>
      <c r="DR25" s="655"/>
      <c r="DS25" s="655"/>
      <c r="DT25" s="655"/>
      <c r="DU25" s="655"/>
      <c r="DV25" s="656"/>
      <c r="DW25" s="628">
        <v>25.4</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472540</v>
      </c>
      <c r="CS26" s="624"/>
      <c r="CT26" s="624"/>
      <c r="CU26" s="624"/>
      <c r="CV26" s="624"/>
      <c r="CW26" s="624"/>
      <c r="CX26" s="624"/>
      <c r="CY26" s="625"/>
      <c r="CZ26" s="657">
        <v>10.5</v>
      </c>
      <c r="DA26" s="658"/>
      <c r="DB26" s="658"/>
      <c r="DC26" s="659"/>
      <c r="DD26" s="632">
        <v>434160</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317589</v>
      </c>
      <c r="S27" s="624"/>
      <c r="T27" s="624"/>
      <c r="U27" s="624"/>
      <c r="V27" s="624"/>
      <c r="W27" s="624"/>
      <c r="X27" s="624"/>
      <c r="Y27" s="625"/>
      <c r="Z27" s="626">
        <v>6.5</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863686</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428050</v>
      </c>
      <c r="CS27" s="655"/>
      <c r="CT27" s="655"/>
      <c r="CU27" s="655"/>
      <c r="CV27" s="655"/>
      <c r="CW27" s="655"/>
      <c r="CX27" s="655"/>
      <c r="CY27" s="656"/>
      <c r="CZ27" s="657">
        <v>9.5</v>
      </c>
      <c r="DA27" s="658"/>
      <c r="DB27" s="658"/>
      <c r="DC27" s="659"/>
      <c r="DD27" s="632">
        <v>201419</v>
      </c>
      <c r="DE27" s="655"/>
      <c r="DF27" s="655"/>
      <c r="DG27" s="655"/>
      <c r="DH27" s="655"/>
      <c r="DI27" s="655"/>
      <c r="DJ27" s="655"/>
      <c r="DK27" s="656"/>
      <c r="DL27" s="632">
        <v>177386</v>
      </c>
      <c r="DM27" s="655"/>
      <c r="DN27" s="655"/>
      <c r="DO27" s="655"/>
      <c r="DP27" s="655"/>
      <c r="DQ27" s="655"/>
      <c r="DR27" s="655"/>
      <c r="DS27" s="655"/>
      <c r="DT27" s="655"/>
      <c r="DU27" s="655"/>
      <c r="DV27" s="656"/>
      <c r="DW27" s="628">
        <v>6.4</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32850</v>
      </c>
      <c r="S28" s="624"/>
      <c r="T28" s="624"/>
      <c r="U28" s="624"/>
      <c r="V28" s="624"/>
      <c r="W28" s="624"/>
      <c r="X28" s="624"/>
      <c r="Y28" s="625"/>
      <c r="Z28" s="626">
        <v>0.7</v>
      </c>
      <c r="AA28" s="626"/>
      <c r="AB28" s="626"/>
      <c r="AC28" s="626"/>
      <c r="AD28" s="627">
        <v>4442</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264505</v>
      </c>
      <c r="CS28" s="624"/>
      <c r="CT28" s="624"/>
      <c r="CU28" s="624"/>
      <c r="CV28" s="624"/>
      <c r="CW28" s="624"/>
      <c r="CX28" s="624"/>
      <c r="CY28" s="625"/>
      <c r="CZ28" s="657">
        <v>5.9</v>
      </c>
      <c r="DA28" s="658"/>
      <c r="DB28" s="658"/>
      <c r="DC28" s="659"/>
      <c r="DD28" s="632">
        <v>264505</v>
      </c>
      <c r="DE28" s="624"/>
      <c r="DF28" s="624"/>
      <c r="DG28" s="624"/>
      <c r="DH28" s="624"/>
      <c r="DI28" s="624"/>
      <c r="DJ28" s="624"/>
      <c r="DK28" s="625"/>
      <c r="DL28" s="632">
        <v>264505</v>
      </c>
      <c r="DM28" s="624"/>
      <c r="DN28" s="624"/>
      <c r="DO28" s="624"/>
      <c r="DP28" s="624"/>
      <c r="DQ28" s="624"/>
      <c r="DR28" s="624"/>
      <c r="DS28" s="624"/>
      <c r="DT28" s="624"/>
      <c r="DU28" s="624"/>
      <c r="DV28" s="625"/>
      <c r="DW28" s="628">
        <v>9.6</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2786</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264505</v>
      </c>
      <c r="CS29" s="655"/>
      <c r="CT29" s="655"/>
      <c r="CU29" s="655"/>
      <c r="CV29" s="655"/>
      <c r="CW29" s="655"/>
      <c r="CX29" s="655"/>
      <c r="CY29" s="656"/>
      <c r="CZ29" s="657">
        <v>5.9</v>
      </c>
      <c r="DA29" s="658"/>
      <c r="DB29" s="658"/>
      <c r="DC29" s="659"/>
      <c r="DD29" s="632">
        <v>264505</v>
      </c>
      <c r="DE29" s="655"/>
      <c r="DF29" s="655"/>
      <c r="DG29" s="655"/>
      <c r="DH29" s="655"/>
      <c r="DI29" s="655"/>
      <c r="DJ29" s="655"/>
      <c r="DK29" s="656"/>
      <c r="DL29" s="632">
        <v>264505</v>
      </c>
      <c r="DM29" s="655"/>
      <c r="DN29" s="655"/>
      <c r="DO29" s="655"/>
      <c r="DP29" s="655"/>
      <c r="DQ29" s="655"/>
      <c r="DR29" s="655"/>
      <c r="DS29" s="655"/>
      <c r="DT29" s="655"/>
      <c r="DU29" s="655"/>
      <c r="DV29" s="656"/>
      <c r="DW29" s="628">
        <v>9.6</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120209</v>
      </c>
      <c r="S30" s="624"/>
      <c r="T30" s="624"/>
      <c r="U30" s="624"/>
      <c r="V30" s="624"/>
      <c r="W30" s="624"/>
      <c r="X30" s="624"/>
      <c r="Y30" s="625"/>
      <c r="Z30" s="626">
        <v>2.5</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99.6</v>
      </c>
      <c r="BH30" s="682"/>
      <c r="BI30" s="682"/>
      <c r="BJ30" s="682"/>
      <c r="BK30" s="682"/>
      <c r="BL30" s="682"/>
      <c r="BM30" s="618">
        <v>99.4</v>
      </c>
      <c r="BN30" s="682"/>
      <c r="BO30" s="682"/>
      <c r="BP30" s="682"/>
      <c r="BQ30" s="683"/>
      <c r="BR30" s="681">
        <v>99.5</v>
      </c>
      <c r="BS30" s="682"/>
      <c r="BT30" s="682"/>
      <c r="BU30" s="682"/>
      <c r="BV30" s="682"/>
      <c r="BW30" s="682"/>
      <c r="BX30" s="618">
        <v>99.1</v>
      </c>
      <c r="BY30" s="682"/>
      <c r="BZ30" s="682"/>
      <c r="CA30" s="682"/>
      <c r="CB30" s="683"/>
      <c r="CD30" s="686"/>
      <c r="CE30" s="687"/>
      <c r="CF30" s="637" t="s">
        <v>290</v>
      </c>
      <c r="CG30" s="638"/>
      <c r="CH30" s="638"/>
      <c r="CI30" s="638"/>
      <c r="CJ30" s="638"/>
      <c r="CK30" s="638"/>
      <c r="CL30" s="638"/>
      <c r="CM30" s="638"/>
      <c r="CN30" s="638"/>
      <c r="CO30" s="638"/>
      <c r="CP30" s="638"/>
      <c r="CQ30" s="639"/>
      <c r="CR30" s="623">
        <v>248660</v>
      </c>
      <c r="CS30" s="624"/>
      <c r="CT30" s="624"/>
      <c r="CU30" s="624"/>
      <c r="CV30" s="624"/>
      <c r="CW30" s="624"/>
      <c r="CX30" s="624"/>
      <c r="CY30" s="625"/>
      <c r="CZ30" s="657">
        <v>5.5</v>
      </c>
      <c r="DA30" s="658"/>
      <c r="DB30" s="658"/>
      <c r="DC30" s="659"/>
      <c r="DD30" s="632">
        <v>248660</v>
      </c>
      <c r="DE30" s="624"/>
      <c r="DF30" s="624"/>
      <c r="DG30" s="624"/>
      <c r="DH30" s="624"/>
      <c r="DI30" s="624"/>
      <c r="DJ30" s="624"/>
      <c r="DK30" s="625"/>
      <c r="DL30" s="632">
        <v>248660</v>
      </c>
      <c r="DM30" s="624"/>
      <c r="DN30" s="624"/>
      <c r="DO30" s="624"/>
      <c r="DP30" s="624"/>
      <c r="DQ30" s="624"/>
      <c r="DR30" s="624"/>
      <c r="DS30" s="624"/>
      <c r="DT30" s="624"/>
      <c r="DU30" s="624"/>
      <c r="DV30" s="625"/>
      <c r="DW30" s="628">
        <v>9</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492477</v>
      </c>
      <c r="S31" s="624"/>
      <c r="T31" s="624"/>
      <c r="U31" s="624"/>
      <c r="V31" s="624"/>
      <c r="W31" s="624"/>
      <c r="X31" s="624"/>
      <c r="Y31" s="625"/>
      <c r="Z31" s="626">
        <v>10.1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99.6</v>
      </c>
      <c r="BH31" s="655"/>
      <c r="BI31" s="655"/>
      <c r="BJ31" s="655"/>
      <c r="BK31" s="655"/>
      <c r="BL31" s="655"/>
      <c r="BM31" s="629">
        <v>99.3</v>
      </c>
      <c r="BN31" s="679"/>
      <c r="BO31" s="679"/>
      <c r="BP31" s="679"/>
      <c r="BQ31" s="680"/>
      <c r="BR31" s="678">
        <v>99.5</v>
      </c>
      <c r="BS31" s="655"/>
      <c r="BT31" s="655"/>
      <c r="BU31" s="655"/>
      <c r="BV31" s="655"/>
      <c r="BW31" s="655"/>
      <c r="BX31" s="629">
        <v>99.1</v>
      </c>
      <c r="BY31" s="679"/>
      <c r="BZ31" s="679"/>
      <c r="CA31" s="679"/>
      <c r="CB31" s="680"/>
      <c r="CD31" s="686"/>
      <c r="CE31" s="687"/>
      <c r="CF31" s="637" t="s">
        <v>294</v>
      </c>
      <c r="CG31" s="638"/>
      <c r="CH31" s="638"/>
      <c r="CI31" s="638"/>
      <c r="CJ31" s="638"/>
      <c r="CK31" s="638"/>
      <c r="CL31" s="638"/>
      <c r="CM31" s="638"/>
      <c r="CN31" s="638"/>
      <c r="CO31" s="638"/>
      <c r="CP31" s="638"/>
      <c r="CQ31" s="639"/>
      <c r="CR31" s="623">
        <v>15845</v>
      </c>
      <c r="CS31" s="655"/>
      <c r="CT31" s="655"/>
      <c r="CU31" s="655"/>
      <c r="CV31" s="655"/>
      <c r="CW31" s="655"/>
      <c r="CX31" s="655"/>
      <c r="CY31" s="656"/>
      <c r="CZ31" s="657">
        <v>0.4</v>
      </c>
      <c r="DA31" s="658"/>
      <c r="DB31" s="658"/>
      <c r="DC31" s="659"/>
      <c r="DD31" s="632">
        <v>15845</v>
      </c>
      <c r="DE31" s="655"/>
      <c r="DF31" s="655"/>
      <c r="DG31" s="655"/>
      <c r="DH31" s="655"/>
      <c r="DI31" s="655"/>
      <c r="DJ31" s="655"/>
      <c r="DK31" s="656"/>
      <c r="DL31" s="632">
        <v>15845</v>
      </c>
      <c r="DM31" s="655"/>
      <c r="DN31" s="655"/>
      <c r="DO31" s="655"/>
      <c r="DP31" s="655"/>
      <c r="DQ31" s="655"/>
      <c r="DR31" s="655"/>
      <c r="DS31" s="655"/>
      <c r="DT31" s="655"/>
      <c r="DU31" s="655"/>
      <c r="DV31" s="656"/>
      <c r="DW31" s="628">
        <v>0.6</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272652</v>
      </c>
      <c r="S32" s="624"/>
      <c r="T32" s="624"/>
      <c r="U32" s="624"/>
      <c r="V32" s="624"/>
      <c r="W32" s="624"/>
      <c r="X32" s="624"/>
      <c r="Y32" s="625"/>
      <c r="Z32" s="626">
        <v>5.6</v>
      </c>
      <c r="AA32" s="626"/>
      <c r="AB32" s="626"/>
      <c r="AC32" s="626"/>
      <c r="AD32" s="627">
        <v>1840</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99.7</v>
      </c>
      <c r="BH32" s="691"/>
      <c r="BI32" s="691"/>
      <c r="BJ32" s="691"/>
      <c r="BK32" s="691"/>
      <c r="BL32" s="691"/>
      <c r="BM32" s="692">
        <v>99.4</v>
      </c>
      <c r="BN32" s="691"/>
      <c r="BO32" s="691"/>
      <c r="BP32" s="691"/>
      <c r="BQ32" s="693"/>
      <c r="BR32" s="690">
        <v>99.5</v>
      </c>
      <c r="BS32" s="691"/>
      <c r="BT32" s="691"/>
      <c r="BU32" s="691"/>
      <c r="BV32" s="691"/>
      <c r="BW32" s="691"/>
      <c r="BX32" s="692">
        <v>99</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275067</v>
      </c>
      <c r="S33" s="624"/>
      <c r="T33" s="624"/>
      <c r="U33" s="624"/>
      <c r="V33" s="624"/>
      <c r="W33" s="624"/>
      <c r="X33" s="624"/>
      <c r="Y33" s="625"/>
      <c r="Z33" s="626">
        <v>5.6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1986532</v>
      </c>
      <c r="CS33" s="655"/>
      <c r="CT33" s="655"/>
      <c r="CU33" s="655"/>
      <c r="CV33" s="655"/>
      <c r="CW33" s="655"/>
      <c r="CX33" s="655"/>
      <c r="CY33" s="656"/>
      <c r="CZ33" s="657">
        <v>44.1</v>
      </c>
      <c r="DA33" s="658"/>
      <c r="DB33" s="658"/>
      <c r="DC33" s="659"/>
      <c r="DD33" s="632">
        <v>1476186</v>
      </c>
      <c r="DE33" s="655"/>
      <c r="DF33" s="655"/>
      <c r="DG33" s="655"/>
      <c r="DH33" s="655"/>
      <c r="DI33" s="655"/>
      <c r="DJ33" s="655"/>
      <c r="DK33" s="656"/>
      <c r="DL33" s="632">
        <v>993734</v>
      </c>
      <c r="DM33" s="655"/>
      <c r="DN33" s="655"/>
      <c r="DO33" s="655"/>
      <c r="DP33" s="655"/>
      <c r="DQ33" s="655"/>
      <c r="DR33" s="655"/>
      <c r="DS33" s="655"/>
      <c r="DT33" s="655"/>
      <c r="DU33" s="655"/>
      <c r="DV33" s="656"/>
      <c r="DW33" s="628">
        <v>35.9</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671154</v>
      </c>
      <c r="CS34" s="624"/>
      <c r="CT34" s="624"/>
      <c r="CU34" s="624"/>
      <c r="CV34" s="624"/>
      <c r="CW34" s="624"/>
      <c r="CX34" s="624"/>
      <c r="CY34" s="625"/>
      <c r="CZ34" s="657">
        <v>14.9</v>
      </c>
      <c r="DA34" s="658"/>
      <c r="DB34" s="658"/>
      <c r="DC34" s="659"/>
      <c r="DD34" s="632">
        <v>553590</v>
      </c>
      <c r="DE34" s="624"/>
      <c r="DF34" s="624"/>
      <c r="DG34" s="624"/>
      <c r="DH34" s="624"/>
      <c r="DI34" s="624"/>
      <c r="DJ34" s="624"/>
      <c r="DK34" s="625"/>
      <c r="DL34" s="632">
        <v>452269</v>
      </c>
      <c r="DM34" s="624"/>
      <c r="DN34" s="624"/>
      <c r="DO34" s="624"/>
      <c r="DP34" s="624"/>
      <c r="DQ34" s="624"/>
      <c r="DR34" s="624"/>
      <c r="DS34" s="624"/>
      <c r="DT34" s="624"/>
      <c r="DU34" s="624"/>
      <c r="DV34" s="625"/>
      <c r="DW34" s="628">
        <v>16.3</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158167</v>
      </c>
      <c r="S35" s="624"/>
      <c r="T35" s="624"/>
      <c r="U35" s="624"/>
      <c r="V35" s="624"/>
      <c r="W35" s="624"/>
      <c r="X35" s="624"/>
      <c r="Y35" s="625"/>
      <c r="Z35" s="626">
        <v>3.2</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562456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101667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16478</v>
      </c>
      <c r="CS35" s="655"/>
      <c r="CT35" s="655"/>
      <c r="CU35" s="655"/>
      <c r="CV35" s="655"/>
      <c r="CW35" s="655"/>
      <c r="CX35" s="655"/>
      <c r="CY35" s="656"/>
      <c r="CZ35" s="657">
        <v>0.4</v>
      </c>
      <c r="DA35" s="658"/>
      <c r="DB35" s="658"/>
      <c r="DC35" s="659"/>
      <c r="DD35" s="632">
        <v>15780</v>
      </c>
      <c r="DE35" s="655"/>
      <c r="DF35" s="655"/>
      <c r="DG35" s="655"/>
      <c r="DH35" s="655"/>
      <c r="DI35" s="655"/>
      <c r="DJ35" s="655"/>
      <c r="DK35" s="656"/>
      <c r="DL35" s="632">
        <v>15490</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4883761</v>
      </c>
      <c r="S36" s="696"/>
      <c r="T36" s="696"/>
      <c r="U36" s="696"/>
      <c r="V36" s="696"/>
      <c r="W36" s="696"/>
      <c r="X36" s="696"/>
      <c r="Y36" s="697"/>
      <c r="Z36" s="698">
        <v>100</v>
      </c>
      <c r="AA36" s="698"/>
      <c r="AB36" s="698"/>
      <c r="AC36" s="698"/>
      <c r="AD36" s="699">
        <v>2610286</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238000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94061</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817471</v>
      </c>
      <c r="CS36" s="624"/>
      <c r="CT36" s="624"/>
      <c r="CU36" s="624"/>
      <c r="CV36" s="624"/>
      <c r="CW36" s="624"/>
      <c r="CX36" s="624"/>
      <c r="CY36" s="625"/>
      <c r="CZ36" s="657">
        <v>18.100000000000001</v>
      </c>
      <c r="DA36" s="658"/>
      <c r="DB36" s="658"/>
      <c r="DC36" s="659"/>
      <c r="DD36" s="632">
        <v>671556</v>
      </c>
      <c r="DE36" s="624"/>
      <c r="DF36" s="624"/>
      <c r="DG36" s="624"/>
      <c r="DH36" s="624"/>
      <c r="DI36" s="624"/>
      <c r="DJ36" s="624"/>
      <c r="DK36" s="625"/>
      <c r="DL36" s="632">
        <v>332289</v>
      </c>
      <c r="DM36" s="624"/>
      <c r="DN36" s="624"/>
      <c r="DO36" s="624"/>
      <c r="DP36" s="624"/>
      <c r="DQ36" s="624"/>
      <c r="DR36" s="624"/>
      <c r="DS36" s="624"/>
      <c r="DT36" s="624"/>
      <c r="DU36" s="624"/>
      <c r="DV36" s="625"/>
      <c r="DW36" s="628">
        <v>12</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38780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1398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242713</v>
      </c>
      <c r="CS37" s="655"/>
      <c r="CT37" s="655"/>
      <c r="CU37" s="655"/>
      <c r="CV37" s="655"/>
      <c r="CW37" s="655"/>
      <c r="CX37" s="655"/>
      <c r="CY37" s="656"/>
      <c r="CZ37" s="657">
        <v>5.4</v>
      </c>
      <c r="DA37" s="658"/>
      <c r="DB37" s="658"/>
      <c r="DC37" s="659"/>
      <c r="DD37" s="632">
        <v>240695</v>
      </c>
      <c r="DE37" s="655"/>
      <c r="DF37" s="655"/>
      <c r="DG37" s="655"/>
      <c r="DH37" s="655"/>
      <c r="DI37" s="655"/>
      <c r="DJ37" s="655"/>
      <c r="DK37" s="656"/>
      <c r="DL37" s="632">
        <v>234116</v>
      </c>
      <c r="DM37" s="655"/>
      <c r="DN37" s="655"/>
      <c r="DO37" s="655"/>
      <c r="DP37" s="655"/>
      <c r="DQ37" s="655"/>
      <c r="DR37" s="655"/>
      <c r="DS37" s="655"/>
      <c r="DT37" s="655"/>
      <c r="DU37" s="655"/>
      <c r="DV37" s="656"/>
      <c r="DW37" s="628">
        <v>8.5</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2750</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2543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284789</v>
      </c>
      <c r="CS38" s="624"/>
      <c r="CT38" s="624"/>
      <c r="CU38" s="624"/>
      <c r="CV38" s="624"/>
      <c r="CW38" s="624"/>
      <c r="CX38" s="624"/>
      <c r="CY38" s="625"/>
      <c r="CZ38" s="657">
        <v>6.3</v>
      </c>
      <c r="DA38" s="658"/>
      <c r="DB38" s="658"/>
      <c r="DC38" s="659"/>
      <c r="DD38" s="632">
        <v>234979</v>
      </c>
      <c r="DE38" s="624"/>
      <c r="DF38" s="624"/>
      <c r="DG38" s="624"/>
      <c r="DH38" s="624"/>
      <c r="DI38" s="624"/>
      <c r="DJ38" s="624"/>
      <c r="DK38" s="625"/>
      <c r="DL38" s="632">
        <v>193686</v>
      </c>
      <c r="DM38" s="624"/>
      <c r="DN38" s="624"/>
      <c r="DO38" s="624"/>
      <c r="DP38" s="624"/>
      <c r="DQ38" s="624"/>
      <c r="DR38" s="624"/>
      <c r="DS38" s="624"/>
      <c r="DT38" s="624"/>
      <c r="DU38" s="624"/>
      <c r="DV38" s="625"/>
      <c r="DW38" s="628">
        <v>7</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887</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108</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36400</v>
      </c>
      <c r="CS39" s="655"/>
      <c r="CT39" s="655"/>
      <c r="CU39" s="655"/>
      <c r="CV39" s="655"/>
      <c r="CW39" s="655"/>
      <c r="CX39" s="655"/>
      <c r="CY39" s="656"/>
      <c r="CZ39" s="657">
        <v>0.8</v>
      </c>
      <c r="DA39" s="658"/>
      <c r="DB39" s="658"/>
      <c r="DC39" s="659"/>
      <c r="DD39" s="632">
        <v>281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85591</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83</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160240</v>
      </c>
      <c r="CS40" s="624"/>
      <c r="CT40" s="624"/>
      <c r="CU40" s="624"/>
      <c r="CV40" s="624"/>
      <c r="CW40" s="624"/>
      <c r="CX40" s="624"/>
      <c r="CY40" s="625"/>
      <c r="CZ40" s="657">
        <v>3.6</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196448</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273</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1080660</v>
      </c>
      <c r="CS42" s="624"/>
      <c r="CT42" s="624"/>
      <c r="CU42" s="624"/>
      <c r="CV42" s="624"/>
      <c r="CW42" s="624"/>
      <c r="CX42" s="624"/>
      <c r="CY42" s="625"/>
      <c r="CZ42" s="657">
        <v>24</v>
      </c>
      <c r="DA42" s="706"/>
      <c r="DB42" s="706"/>
      <c r="DC42" s="707"/>
      <c r="DD42" s="632">
        <v>613886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19030</v>
      </c>
      <c r="CS43" s="655"/>
      <c r="CT43" s="655"/>
      <c r="CU43" s="655"/>
      <c r="CV43" s="655"/>
      <c r="CW43" s="655"/>
      <c r="CX43" s="655"/>
      <c r="CY43" s="656"/>
      <c r="CZ43" s="657">
        <v>0.4</v>
      </c>
      <c r="DA43" s="658"/>
      <c r="DB43" s="658"/>
      <c r="DC43" s="659"/>
      <c r="DD43" s="632">
        <v>18949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1080660</v>
      </c>
      <c r="CS44" s="624"/>
      <c r="CT44" s="624"/>
      <c r="CU44" s="624"/>
      <c r="CV44" s="624"/>
      <c r="CW44" s="624"/>
      <c r="CX44" s="624"/>
      <c r="CY44" s="625"/>
      <c r="CZ44" s="657">
        <v>24</v>
      </c>
      <c r="DA44" s="706"/>
      <c r="DB44" s="706"/>
      <c r="DC44" s="707"/>
      <c r="DD44" s="632">
        <v>613886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543681</v>
      </c>
      <c r="CS45" s="655"/>
      <c r="CT45" s="655"/>
      <c r="CU45" s="655"/>
      <c r="CV45" s="655"/>
      <c r="CW45" s="655"/>
      <c r="CX45" s="655"/>
      <c r="CY45" s="656"/>
      <c r="CZ45" s="657">
        <v>12.1</v>
      </c>
      <c r="DA45" s="658"/>
      <c r="DB45" s="658"/>
      <c r="DC45" s="659"/>
      <c r="DD45" s="632">
        <v>122596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518899</v>
      </c>
      <c r="CS46" s="624"/>
      <c r="CT46" s="624"/>
      <c r="CU46" s="624"/>
      <c r="CV46" s="624"/>
      <c r="CW46" s="624"/>
      <c r="CX46" s="624"/>
      <c r="CY46" s="625"/>
      <c r="CZ46" s="657">
        <v>11.5</v>
      </c>
      <c r="DA46" s="706"/>
      <c r="DB46" s="706"/>
      <c r="DC46" s="707"/>
      <c r="DD46" s="632">
        <v>487979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4508107</v>
      </c>
      <c r="CS49" s="691"/>
      <c r="CT49" s="691"/>
      <c r="CU49" s="691"/>
      <c r="CV49" s="691"/>
      <c r="CW49" s="691"/>
      <c r="CX49" s="691"/>
      <c r="CY49" s="718"/>
      <c r="CZ49" s="719">
        <v>100</v>
      </c>
      <c r="DA49" s="720"/>
      <c r="DB49" s="720"/>
      <c r="DC49" s="721"/>
      <c r="DD49" s="722">
        <v>3261562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4847</v>
      </c>
      <c r="R7" s="753"/>
      <c r="S7" s="753"/>
      <c r="T7" s="753"/>
      <c r="U7" s="753"/>
      <c r="V7" s="753">
        <v>4486</v>
      </c>
      <c r="W7" s="753"/>
      <c r="X7" s="753"/>
      <c r="Y7" s="753"/>
      <c r="Z7" s="753"/>
      <c r="AA7" s="753">
        <v>361</v>
      </c>
      <c r="AB7" s="753"/>
      <c r="AC7" s="753"/>
      <c r="AD7" s="753"/>
      <c r="AE7" s="754"/>
      <c r="AF7" s="755">
        <v>354</v>
      </c>
      <c r="AG7" s="756"/>
      <c r="AH7" s="756"/>
      <c r="AI7" s="756"/>
      <c r="AJ7" s="757"/>
      <c r="AK7" s="792">
        <v>100</v>
      </c>
      <c r="AL7" s="793"/>
      <c r="AM7" s="793"/>
      <c r="AN7" s="793"/>
      <c r="AO7" s="793"/>
      <c r="AP7" s="793">
        <v>1922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558</v>
      </c>
      <c r="BT7" s="797"/>
      <c r="BU7" s="797"/>
      <c r="BV7" s="797"/>
      <c r="BW7" s="797"/>
      <c r="BX7" s="797"/>
      <c r="BY7" s="797"/>
      <c r="BZ7" s="797"/>
      <c r="CA7" s="797"/>
      <c r="CB7" s="797"/>
      <c r="CC7" s="797"/>
      <c r="CD7" s="797"/>
      <c r="CE7" s="797"/>
      <c r="CF7" s="797"/>
      <c r="CG7" s="798"/>
      <c r="CH7" s="789">
        <v>6</v>
      </c>
      <c r="CI7" s="790"/>
      <c r="CJ7" s="790"/>
      <c r="CK7" s="790"/>
      <c r="CL7" s="791"/>
      <c r="CM7" s="789">
        <v>25</v>
      </c>
      <c r="CN7" s="790"/>
      <c r="CO7" s="790"/>
      <c r="CP7" s="790"/>
      <c r="CQ7" s="791"/>
      <c r="CR7" s="789">
        <v>50</v>
      </c>
      <c r="CS7" s="790"/>
      <c r="CT7" s="790"/>
      <c r="CU7" s="790"/>
      <c r="CV7" s="791"/>
      <c r="CW7" s="789" t="s">
        <v>538</v>
      </c>
      <c r="CX7" s="790"/>
      <c r="CY7" s="790"/>
      <c r="CZ7" s="790"/>
      <c r="DA7" s="791"/>
      <c r="DB7" s="789" t="s">
        <v>538</v>
      </c>
      <c r="DC7" s="790"/>
      <c r="DD7" s="790"/>
      <c r="DE7" s="790"/>
      <c r="DF7" s="791"/>
      <c r="DG7" s="789" t="s">
        <v>538</v>
      </c>
      <c r="DH7" s="790"/>
      <c r="DI7" s="790"/>
      <c r="DJ7" s="790"/>
      <c r="DK7" s="791"/>
      <c r="DL7" s="789" t="s">
        <v>538</v>
      </c>
      <c r="DM7" s="790"/>
      <c r="DN7" s="790"/>
      <c r="DO7" s="790"/>
      <c r="DP7" s="791"/>
      <c r="DQ7" s="789" t="s">
        <v>538</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60</v>
      </c>
      <c r="R8" s="777"/>
      <c r="S8" s="777"/>
      <c r="T8" s="777"/>
      <c r="U8" s="777"/>
      <c r="V8" s="777">
        <v>47</v>
      </c>
      <c r="W8" s="777"/>
      <c r="X8" s="777"/>
      <c r="Y8" s="777"/>
      <c r="Z8" s="777"/>
      <c r="AA8" s="777">
        <v>13</v>
      </c>
      <c r="AB8" s="777"/>
      <c r="AC8" s="777"/>
      <c r="AD8" s="777"/>
      <c r="AE8" s="778"/>
      <c r="AF8" s="779">
        <v>13</v>
      </c>
      <c r="AG8" s="780"/>
      <c r="AH8" s="780"/>
      <c r="AI8" s="780"/>
      <c r="AJ8" s="781"/>
      <c r="AK8" s="782">
        <v>46</v>
      </c>
      <c r="AL8" s="783"/>
      <c r="AM8" s="783"/>
      <c r="AN8" s="783"/>
      <c r="AO8" s="783"/>
      <c r="AP8" s="783" t="s">
        <v>538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559</v>
      </c>
      <c r="BT8" s="787"/>
      <c r="BU8" s="787"/>
      <c r="BV8" s="787"/>
      <c r="BW8" s="787"/>
      <c r="BX8" s="787"/>
      <c r="BY8" s="787"/>
      <c r="BZ8" s="787"/>
      <c r="CA8" s="787"/>
      <c r="CB8" s="787"/>
      <c r="CC8" s="787"/>
      <c r="CD8" s="787"/>
      <c r="CE8" s="787"/>
      <c r="CF8" s="787"/>
      <c r="CG8" s="788"/>
      <c r="CH8" s="799">
        <v>-6</v>
      </c>
      <c r="CI8" s="800"/>
      <c r="CJ8" s="800"/>
      <c r="CK8" s="800"/>
      <c r="CL8" s="801"/>
      <c r="CM8" s="799">
        <v>-15</v>
      </c>
      <c r="CN8" s="800"/>
      <c r="CO8" s="800"/>
      <c r="CP8" s="800"/>
      <c r="CQ8" s="801"/>
      <c r="CR8" s="799">
        <v>2</v>
      </c>
      <c r="CS8" s="800"/>
      <c r="CT8" s="800"/>
      <c r="CU8" s="800"/>
      <c r="CV8" s="801"/>
      <c r="CW8" s="799" t="s">
        <v>538</v>
      </c>
      <c r="CX8" s="800"/>
      <c r="CY8" s="800"/>
      <c r="CZ8" s="800"/>
      <c r="DA8" s="801"/>
      <c r="DB8" s="799" t="s">
        <v>538</v>
      </c>
      <c r="DC8" s="800"/>
      <c r="DD8" s="800"/>
      <c r="DE8" s="800"/>
      <c r="DF8" s="801"/>
      <c r="DG8" s="799" t="s">
        <v>538</v>
      </c>
      <c r="DH8" s="800"/>
      <c r="DI8" s="800"/>
      <c r="DJ8" s="800"/>
      <c r="DK8" s="801"/>
      <c r="DL8" s="799" t="s">
        <v>538</v>
      </c>
      <c r="DM8" s="800"/>
      <c r="DN8" s="800"/>
      <c r="DO8" s="800"/>
      <c r="DP8" s="801"/>
      <c r="DQ8" s="799" t="s">
        <v>538</v>
      </c>
      <c r="DR8" s="800"/>
      <c r="DS8" s="800"/>
      <c r="DT8" s="800"/>
      <c r="DU8" s="801"/>
      <c r="DV8" s="802"/>
      <c r="DW8" s="803"/>
      <c r="DX8" s="803"/>
      <c r="DY8" s="803"/>
      <c r="DZ8" s="804"/>
      <c r="EA8" s="205"/>
    </row>
    <row r="9" spans="1:131" s="206" customFormat="1" ht="26.25" customHeight="1" x14ac:dyDescent="0.15">
      <c r="A9" s="212">
        <v>3</v>
      </c>
      <c r="B9" s="773" t="s">
        <v>363</v>
      </c>
      <c r="C9" s="774"/>
      <c r="D9" s="774"/>
      <c r="E9" s="774"/>
      <c r="F9" s="774"/>
      <c r="G9" s="774"/>
      <c r="H9" s="774"/>
      <c r="I9" s="774"/>
      <c r="J9" s="774"/>
      <c r="K9" s="774"/>
      <c r="L9" s="774"/>
      <c r="M9" s="774"/>
      <c r="N9" s="774"/>
      <c r="O9" s="774"/>
      <c r="P9" s="775"/>
      <c r="Q9" s="776">
        <v>2</v>
      </c>
      <c r="R9" s="777"/>
      <c r="S9" s="777"/>
      <c r="T9" s="777"/>
      <c r="U9" s="777"/>
      <c r="V9" s="777">
        <v>1</v>
      </c>
      <c r="W9" s="777"/>
      <c r="X9" s="777"/>
      <c r="Y9" s="777"/>
      <c r="Z9" s="777"/>
      <c r="AA9" s="777">
        <v>1</v>
      </c>
      <c r="AB9" s="777"/>
      <c r="AC9" s="777"/>
      <c r="AD9" s="777"/>
      <c r="AE9" s="778"/>
      <c r="AF9" s="779">
        <v>1</v>
      </c>
      <c r="AG9" s="780"/>
      <c r="AH9" s="780"/>
      <c r="AI9" s="780"/>
      <c r="AJ9" s="781"/>
      <c r="AK9" s="782" t="s">
        <v>538</v>
      </c>
      <c r="AL9" s="783"/>
      <c r="AM9" s="783"/>
      <c r="AN9" s="783"/>
      <c r="AO9" s="783"/>
      <c r="AP9" s="783" t="s">
        <v>539</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560</v>
      </c>
      <c r="BT9" s="787"/>
      <c r="BU9" s="787"/>
      <c r="BV9" s="787"/>
      <c r="BW9" s="787"/>
      <c r="BX9" s="787"/>
      <c r="BY9" s="787"/>
      <c r="BZ9" s="787"/>
      <c r="CA9" s="787"/>
      <c r="CB9" s="787"/>
      <c r="CC9" s="787"/>
      <c r="CD9" s="787"/>
      <c r="CE9" s="787"/>
      <c r="CF9" s="787"/>
      <c r="CG9" s="788"/>
      <c r="CH9" s="799">
        <v>-1</v>
      </c>
      <c r="CI9" s="800"/>
      <c r="CJ9" s="800"/>
      <c r="CK9" s="800"/>
      <c r="CL9" s="801"/>
      <c r="CM9" s="799">
        <v>345</v>
      </c>
      <c r="CN9" s="800"/>
      <c r="CO9" s="800"/>
      <c r="CP9" s="800"/>
      <c r="CQ9" s="801"/>
      <c r="CR9" s="799">
        <v>5</v>
      </c>
      <c r="CS9" s="800"/>
      <c r="CT9" s="800"/>
      <c r="CU9" s="800"/>
      <c r="CV9" s="801"/>
      <c r="CW9" s="799" t="s">
        <v>538</v>
      </c>
      <c r="CX9" s="800"/>
      <c r="CY9" s="800"/>
      <c r="CZ9" s="800"/>
      <c r="DA9" s="801"/>
      <c r="DB9" s="799" t="s">
        <v>538</v>
      </c>
      <c r="DC9" s="800"/>
      <c r="DD9" s="800"/>
      <c r="DE9" s="800"/>
      <c r="DF9" s="801"/>
      <c r="DG9" s="799" t="s">
        <v>538</v>
      </c>
      <c r="DH9" s="800"/>
      <c r="DI9" s="800"/>
      <c r="DJ9" s="800"/>
      <c r="DK9" s="801"/>
      <c r="DL9" s="799" t="s">
        <v>538</v>
      </c>
      <c r="DM9" s="800"/>
      <c r="DN9" s="800"/>
      <c r="DO9" s="800"/>
      <c r="DP9" s="801"/>
      <c r="DQ9" s="799" t="s">
        <v>538</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4909</v>
      </c>
      <c r="R23" s="812"/>
      <c r="S23" s="812"/>
      <c r="T23" s="812"/>
      <c r="U23" s="812"/>
      <c r="V23" s="812">
        <v>4534</v>
      </c>
      <c r="W23" s="812"/>
      <c r="X23" s="812"/>
      <c r="Y23" s="812"/>
      <c r="Z23" s="812"/>
      <c r="AA23" s="812">
        <v>376</v>
      </c>
      <c r="AB23" s="812"/>
      <c r="AC23" s="812"/>
      <c r="AD23" s="812"/>
      <c r="AE23" s="813"/>
      <c r="AF23" s="814">
        <v>369</v>
      </c>
      <c r="AG23" s="812"/>
      <c r="AH23" s="812"/>
      <c r="AI23" s="812"/>
      <c r="AJ23" s="815"/>
      <c r="AK23" s="816"/>
      <c r="AL23" s="817"/>
      <c r="AM23" s="817"/>
      <c r="AN23" s="817"/>
      <c r="AO23" s="817"/>
      <c r="AP23" s="812">
        <v>1922</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1308</v>
      </c>
      <c r="R28" s="841"/>
      <c r="S28" s="841"/>
      <c r="T28" s="841"/>
      <c r="U28" s="841"/>
      <c r="V28" s="841">
        <v>1206</v>
      </c>
      <c r="W28" s="841"/>
      <c r="X28" s="841"/>
      <c r="Y28" s="841"/>
      <c r="Z28" s="841"/>
      <c r="AA28" s="841">
        <v>102</v>
      </c>
      <c r="AB28" s="841"/>
      <c r="AC28" s="841"/>
      <c r="AD28" s="841"/>
      <c r="AE28" s="842"/>
      <c r="AF28" s="843">
        <v>102</v>
      </c>
      <c r="AG28" s="841"/>
      <c r="AH28" s="841"/>
      <c r="AI28" s="841"/>
      <c r="AJ28" s="844"/>
      <c r="AK28" s="845">
        <v>86</v>
      </c>
      <c r="AL28" s="836"/>
      <c r="AM28" s="836"/>
      <c r="AN28" s="836"/>
      <c r="AO28" s="836"/>
      <c r="AP28" s="836" t="s">
        <v>540</v>
      </c>
      <c r="AQ28" s="836"/>
      <c r="AR28" s="836"/>
      <c r="AS28" s="836"/>
      <c r="AT28" s="836"/>
      <c r="AU28" s="836" t="s">
        <v>540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154</v>
      </c>
      <c r="R29" s="777"/>
      <c r="S29" s="777"/>
      <c r="T29" s="777"/>
      <c r="U29" s="777"/>
      <c r="V29" s="777">
        <v>81</v>
      </c>
      <c r="W29" s="777"/>
      <c r="X29" s="777"/>
      <c r="Y29" s="777"/>
      <c r="Z29" s="777"/>
      <c r="AA29" s="777">
        <v>73</v>
      </c>
      <c r="AB29" s="777"/>
      <c r="AC29" s="777"/>
      <c r="AD29" s="777"/>
      <c r="AE29" s="778"/>
      <c r="AF29" s="779">
        <v>73</v>
      </c>
      <c r="AG29" s="780"/>
      <c r="AH29" s="780"/>
      <c r="AI29" s="780"/>
      <c r="AJ29" s="781"/>
      <c r="AK29" s="848">
        <v>0</v>
      </c>
      <c r="AL29" s="849"/>
      <c r="AM29" s="849"/>
      <c r="AN29" s="849"/>
      <c r="AO29" s="849"/>
      <c r="AP29" s="849" t="s">
        <v>538</v>
      </c>
      <c r="AQ29" s="849"/>
      <c r="AR29" s="849"/>
      <c r="AS29" s="849"/>
      <c r="AT29" s="849"/>
      <c r="AU29" s="849" t="s">
        <v>538</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78</v>
      </c>
      <c r="R30" s="777"/>
      <c r="S30" s="777"/>
      <c r="T30" s="777"/>
      <c r="U30" s="777"/>
      <c r="V30" s="777">
        <v>77</v>
      </c>
      <c r="W30" s="777"/>
      <c r="X30" s="777"/>
      <c r="Y30" s="777"/>
      <c r="Z30" s="777"/>
      <c r="AA30" s="777">
        <v>1</v>
      </c>
      <c r="AB30" s="777"/>
      <c r="AC30" s="777"/>
      <c r="AD30" s="777"/>
      <c r="AE30" s="778"/>
      <c r="AF30" s="779">
        <v>1</v>
      </c>
      <c r="AG30" s="780"/>
      <c r="AH30" s="780"/>
      <c r="AI30" s="780"/>
      <c r="AJ30" s="781"/>
      <c r="AK30" s="848">
        <v>22</v>
      </c>
      <c r="AL30" s="849"/>
      <c r="AM30" s="849"/>
      <c r="AN30" s="849"/>
      <c r="AO30" s="849"/>
      <c r="AP30" s="849" t="s">
        <v>538</v>
      </c>
      <c r="AQ30" s="849"/>
      <c r="AR30" s="849"/>
      <c r="AS30" s="849"/>
      <c r="AT30" s="849"/>
      <c r="AU30" s="849" t="s">
        <v>538</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182</v>
      </c>
      <c r="R31" s="777"/>
      <c r="S31" s="777"/>
      <c r="T31" s="777"/>
      <c r="U31" s="777"/>
      <c r="V31" s="777">
        <v>128</v>
      </c>
      <c r="W31" s="777"/>
      <c r="X31" s="777"/>
      <c r="Y31" s="777"/>
      <c r="Z31" s="777"/>
      <c r="AA31" s="777">
        <v>54</v>
      </c>
      <c r="AB31" s="777"/>
      <c r="AC31" s="777"/>
      <c r="AD31" s="777"/>
      <c r="AE31" s="778"/>
      <c r="AF31" s="779">
        <v>916</v>
      </c>
      <c r="AG31" s="780"/>
      <c r="AH31" s="780"/>
      <c r="AI31" s="780"/>
      <c r="AJ31" s="781"/>
      <c r="AK31" s="848">
        <v>0</v>
      </c>
      <c r="AL31" s="849"/>
      <c r="AM31" s="849"/>
      <c r="AN31" s="849"/>
      <c r="AO31" s="849"/>
      <c r="AP31" s="849">
        <v>64</v>
      </c>
      <c r="AQ31" s="849"/>
      <c r="AR31" s="849"/>
      <c r="AS31" s="849"/>
      <c r="AT31" s="849"/>
      <c r="AU31" s="849">
        <v>80</v>
      </c>
      <c r="AV31" s="849"/>
      <c r="AW31" s="849"/>
      <c r="AX31" s="849"/>
      <c r="AY31" s="849"/>
      <c r="AZ31" s="850"/>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374</v>
      </c>
      <c r="R32" s="777"/>
      <c r="S32" s="777"/>
      <c r="T32" s="777"/>
      <c r="U32" s="777"/>
      <c r="V32" s="777">
        <v>222</v>
      </c>
      <c r="W32" s="777"/>
      <c r="X32" s="777"/>
      <c r="Y32" s="777"/>
      <c r="Z32" s="777"/>
      <c r="AA32" s="777">
        <v>152</v>
      </c>
      <c r="AB32" s="777"/>
      <c r="AC32" s="777"/>
      <c r="AD32" s="777"/>
      <c r="AE32" s="778"/>
      <c r="AF32" s="779">
        <v>238</v>
      </c>
      <c r="AG32" s="780"/>
      <c r="AH32" s="780"/>
      <c r="AI32" s="780"/>
      <c r="AJ32" s="781"/>
      <c r="AK32" s="848">
        <v>238</v>
      </c>
      <c r="AL32" s="849"/>
      <c r="AM32" s="849"/>
      <c r="AN32" s="849"/>
      <c r="AO32" s="849"/>
      <c r="AP32" s="849">
        <v>1113</v>
      </c>
      <c r="AQ32" s="849"/>
      <c r="AR32" s="849"/>
      <c r="AS32" s="849"/>
      <c r="AT32" s="849"/>
      <c r="AU32" s="849">
        <v>887</v>
      </c>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1331</v>
      </c>
      <c r="AG63" s="860"/>
      <c r="AH63" s="860"/>
      <c r="AI63" s="860"/>
      <c r="AJ63" s="861"/>
      <c r="AK63" s="862"/>
      <c r="AL63" s="857"/>
      <c r="AM63" s="857"/>
      <c r="AN63" s="857"/>
      <c r="AO63" s="857"/>
      <c r="AP63" s="860">
        <v>1178</v>
      </c>
      <c r="AQ63" s="860"/>
      <c r="AR63" s="860"/>
      <c r="AS63" s="860"/>
      <c r="AT63" s="860"/>
      <c r="AU63" s="860">
        <v>968</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387</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541</v>
      </c>
      <c r="C68" s="888"/>
      <c r="D68" s="888"/>
      <c r="E68" s="888"/>
      <c r="F68" s="888"/>
      <c r="G68" s="888"/>
      <c r="H68" s="888"/>
      <c r="I68" s="888"/>
      <c r="J68" s="888"/>
      <c r="K68" s="888"/>
      <c r="L68" s="888"/>
      <c r="M68" s="888"/>
      <c r="N68" s="888"/>
      <c r="O68" s="888"/>
      <c r="P68" s="889"/>
      <c r="Q68" s="890">
        <v>288</v>
      </c>
      <c r="R68" s="884"/>
      <c r="S68" s="884"/>
      <c r="T68" s="884"/>
      <c r="U68" s="884"/>
      <c r="V68" s="884">
        <v>246</v>
      </c>
      <c r="W68" s="884"/>
      <c r="X68" s="884"/>
      <c r="Y68" s="884"/>
      <c r="Z68" s="884"/>
      <c r="AA68" s="884">
        <v>42</v>
      </c>
      <c r="AB68" s="884"/>
      <c r="AC68" s="884"/>
      <c r="AD68" s="884"/>
      <c r="AE68" s="884"/>
      <c r="AF68" s="884">
        <v>42</v>
      </c>
      <c r="AG68" s="884"/>
      <c r="AH68" s="884"/>
      <c r="AI68" s="884"/>
      <c r="AJ68" s="884"/>
      <c r="AK68" s="884" t="s">
        <v>480</v>
      </c>
      <c r="AL68" s="884"/>
      <c r="AM68" s="884"/>
      <c r="AN68" s="884"/>
      <c r="AO68" s="884"/>
      <c r="AP68" s="884" t="s">
        <v>540</v>
      </c>
      <c r="AQ68" s="884"/>
      <c r="AR68" s="884"/>
      <c r="AS68" s="884"/>
      <c r="AT68" s="884"/>
      <c r="AU68" s="884" t="s">
        <v>540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542</v>
      </c>
      <c r="C69" s="892"/>
      <c r="D69" s="892"/>
      <c r="E69" s="892"/>
      <c r="F69" s="892"/>
      <c r="G69" s="892"/>
      <c r="H69" s="892"/>
      <c r="I69" s="892"/>
      <c r="J69" s="892"/>
      <c r="K69" s="892"/>
      <c r="L69" s="892"/>
      <c r="M69" s="892"/>
      <c r="N69" s="892"/>
      <c r="O69" s="892"/>
      <c r="P69" s="893"/>
      <c r="Q69" s="894">
        <v>417</v>
      </c>
      <c r="R69" s="849"/>
      <c r="S69" s="849"/>
      <c r="T69" s="849"/>
      <c r="U69" s="849"/>
      <c r="V69" s="849">
        <v>391</v>
      </c>
      <c r="W69" s="849"/>
      <c r="X69" s="849"/>
      <c r="Y69" s="849"/>
      <c r="Z69" s="849"/>
      <c r="AA69" s="849">
        <v>26</v>
      </c>
      <c r="AB69" s="849"/>
      <c r="AC69" s="849"/>
      <c r="AD69" s="849"/>
      <c r="AE69" s="849"/>
      <c r="AF69" s="849">
        <v>26</v>
      </c>
      <c r="AG69" s="849"/>
      <c r="AH69" s="849"/>
      <c r="AI69" s="849"/>
      <c r="AJ69" s="849"/>
      <c r="AK69" s="849" t="s">
        <v>480</v>
      </c>
      <c r="AL69" s="849"/>
      <c r="AM69" s="849"/>
      <c r="AN69" s="849"/>
      <c r="AO69" s="849"/>
      <c r="AP69" s="849">
        <v>252</v>
      </c>
      <c r="AQ69" s="849"/>
      <c r="AR69" s="849"/>
      <c r="AS69" s="849"/>
      <c r="AT69" s="849"/>
      <c r="AU69" s="849">
        <v>16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543</v>
      </c>
      <c r="C70" s="892"/>
      <c r="D70" s="892"/>
      <c r="E70" s="892"/>
      <c r="F70" s="892"/>
      <c r="G70" s="892"/>
      <c r="H70" s="892"/>
      <c r="I70" s="892"/>
      <c r="J70" s="892"/>
      <c r="K70" s="892"/>
      <c r="L70" s="892"/>
      <c r="M70" s="892"/>
      <c r="N70" s="892"/>
      <c r="O70" s="892"/>
      <c r="P70" s="893"/>
      <c r="Q70" s="894">
        <v>17967</v>
      </c>
      <c r="R70" s="849"/>
      <c r="S70" s="849"/>
      <c r="T70" s="849"/>
      <c r="U70" s="849"/>
      <c r="V70" s="849">
        <v>17515</v>
      </c>
      <c r="W70" s="849"/>
      <c r="X70" s="849"/>
      <c r="Y70" s="849"/>
      <c r="Z70" s="849"/>
      <c r="AA70" s="849">
        <v>453</v>
      </c>
      <c r="AB70" s="849"/>
      <c r="AC70" s="849"/>
      <c r="AD70" s="849"/>
      <c r="AE70" s="849"/>
      <c r="AF70" s="849">
        <v>453</v>
      </c>
      <c r="AG70" s="849"/>
      <c r="AH70" s="849"/>
      <c r="AI70" s="849"/>
      <c r="AJ70" s="849"/>
      <c r="AK70" s="849" t="s">
        <v>480</v>
      </c>
      <c r="AL70" s="849"/>
      <c r="AM70" s="849"/>
      <c r="AN70" s="849"/>
      <c r="AO70" s="849"/>
      <c r="AP70" s="849" t="s">
        <v>538</v>
      </c>
      <c r="AQ70" s="849"/>
      <c r="AR70" s="849"/>
      <c r="AS70" s="849"/>
      <c r="AT70" s="849"/>
      <c r="AU70" s="849" t="s">
        <v>538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544</v>
      </c>
      <c r="C71" s="892"/>
      <c r="D71" s="892"/>
      <c r="E71" s="892"/>
      <c r="F71" s="892"/>
      <c r="G71" s="892"/>
      <c r="H71" s="892"/>
      <c r="I71" s="892"/>
      <c r="J71" s="892"/>
      <c r="K71" s="892"/>
      <c r="L71" s="892"/>
      <c r="M71" s="892"/>
      <c r="N71" s="892"/>
      <c r="O71" s="892"/>
      <c r="P71" s="893"/>
      <c r="Q71" s="894">
        <v>2311</v>
      </c>
      <c r="R71" s="849"/>
      <c r="S71" s="849"/>
      <c r="T71" s="849"/>
      <c r="U71" s="849"/>
      <c r="V71" s="849">
        <v>2147</v>
      </c>
      <c r="W71" s="849"/>
      <c r="X71" s="849"/>
      <c r="Y71" s="849"/>
      <c r="Z71" s="849"/>
      <c r="AA71" s="849">
        <v>164</v>
      </c>
      <c r="AB71" s="849"/>
      <c r="AC71" s="849"/>
      <c r="AD71" s="849"/>
      <c r="AE71" s="849"/>
      <c r="AF71" s="849">
        <v>164</v>
      </c>
      <c r="AG71" s="849"/>
      <c r="AH71" s="849"/>
      <c r="AI71" s="849"/>
      <c r="AJ71" s="849"/>
      <c r="AK71" s="849" t="s">
        <v>480</v>
      </c>
      <c r="AL71" s="849"/>
      <c r="AM71" s="849"/>
      <c r="AN71" s="849"/>
      <c r="AO71" s="849"/>
      <c r="AP71" s="849">
        <v>1463</v>
      </c>
      <c r="AQ71" s="849"/>
      <c r="AR71" s="849"/>
      <c r="AS71" s="849"/>
      <c r="AT71" s="849"/>
      <c r="AU71" s="849">
        <v>74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545</v>
      </c>
      <c r="C72" s="892"/>
      <c r="D72" s="892"/>
      <c r="E72" s="892"/>
      <c r="F72" s="892"/>
      <c r="G72" s="892"/>
      <c r="H72" s="892"/>
      <c r="I72" s="892"/>
      <c r="J72" s="892"/>
      <c r="K72" s="892"/>
      <c r="L72" s="892"/>
      <c r="M72" s="892"/>
      <c r="N72" s="892"/>
      <c r="O72" s="892"/>
      <c r="P72" s="893"/>
      <c r="Q72" s="894">
        <v>23</v>
      </c>
      <c r="R72" s="849"/>
      <c r="S72" s="849"/>
      <c r="T72" s="849"/>
      <c r="U72" s="849"/>
      <c r="V72" s="849">
        <v>15</v>
      </c>
      <c r="W72" s="849"/>
      <c r="X72" s="849"/>
      <c r="Y72" s="849"/>
      <c r="Z72" s="849"/>
      <c r="AA72" s="849">
        <v>8</v>
      </c>
      <c r="AB72" s="849"/>
      <c r="AC72" s="849"/>
      <c r="AD72" s="849"/>
      <c r="AE72" s="849"/>
      <c r="AF72" s="849">
        <v>8</v>
      </c>
      <c r="AG72" s="849"/>
      <c r="AH72" s="849"/>
      <c r="AI72" s="849"/>
      <c r="AJ72" s="849"/>
      <c r="AK72" s="849" t="s">
        <v>480</v>
      </c>
      <c r="AL72" s="849"/>
      <c r="AM72" s="849"/>
      <c r="AN72" s="849"/>
      <c r="AO72" s="849"/>
      <c r="AP72" s="849" t="s">
        <v>538</v>
      </c>
      <c r="AQ72" s="849"/>
      <c r="AR72" s="849"/>
      <c r="AS72" s="849"/>
      <c r="AT72" s="849"/>
      <c r="AU72" s="849" t="s">
        <v>538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546</v>
      </c>
      <c r="C73" s="892"/>
      <c r="D73" s="892"/>
      <c r="E73" s="892"/>
      <c r="F73" s="892"/>
      <c r="G73" s="892"/>
      <c r="H73" s="892"/>
      <c r="I73" s="892"/>
      <c r="J73" s="892"/>
      <c r="K73" s="892"/>
      <c r="L73" s="892"/>
      <c r="M73" s="892"/>
      <c r="N73" s="892"/>
      <c r="O73" s="892"/>
      <c r="P73" s="893"/>
      <c r="Q73" s="894">
        <v>8682</v>
      </c>
      <c r="R73" s="849"/>
      <c r="S73" s="849"/>
      <c r="T73" s="849"/>
      <c r="U73" s="849"/>
      <c r="V73" s="849">
        <v>8993</v>
      </c>
      <c r="W73" s="849"/>
      <c r="X73" s="849"/>
      <c r="Y73" s="849"/>
      <c r="Z73" s="849"/>
      <c r="AA73" s="849">
        <v>-311</v>
      </c>
      <c r="AB73" s="849"/>
      <c r="AC73" s="849"/>
      <c r="AD73" s="849"/>
      <c r="AE73" s="849"/>
      <c r="AF73" s="849">
        <v>936</v>
      </c>
      <c r="AG73" s="849"/>
      <c r="AH73" s="849"/>
      <c r="AI73" s="849"/>
      <c r="AJ73" s="849"/>
      <c r="AK73" s="849" t="s">
        <v>480</v>
      </c>
      <c r="AL73" s="849"/>
      <c r="AM73" s="849"/>
      <c r="AN73" s="849"/>
      <c r="AO73" s="849"/>
      <c r="AP73" s="849">
        <v>7689</v>
      </c>
      <c r="AQ73" s="849"/>
      <c r="AR73" s="849"/>
      <c r="AS73" s="849"/>
      <c r="AT73" s="849"/>
      <c r="AU73" s="849">
        <v>461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547</v>
      </c>
      <c r="C74" s="892"/>
      <c r="D74" s="892"/>
      <c r="E74" s="892"/>
      <c r="F74" s="892"/>
      <c r="G74" s="892"/>
      <c r="H74" s="892"/>
      <c r="I74" s="892"/>
      <c r="J74" s="892"/>
      <c r="K74" s="892"/>
      <c r="L74" s="892"/>
      <c r="M74" s="892"/>
      <c r="N74" s="892"/>
      <c r="O74" s="892"/>
      <c r="P74" s="893"/>
      <c r="Q74" s="894">
        <v>411</v>
      </c>
      <c r="R74" s="849"/>
      <c r="S74" s="849"/>
      <c r="T74" s="849"/>
      <c r="U74" s="849"/>
      <c r="V74" s="849">
        <v>538</v>
      </c>
      <c r="W74" s="849"/>
      <c r="X74" s="849"/>
      <c r="Y74" s="849"/>
      <c r="Z74" s="849"/>
      <c r="AA74" s="849">
        <v>-127</v>
      </c>
      <c r="AB74" s="849"/>
      <c r="AC74" s="849"/>
      <c r="AD74" s="849"/>
      <c r="AE74" s="849"/>
      <c r="AF74" s="849">
        <v>6</v>
      </c>
      <c r="AG74" s="849"/>
      <c r="AH74" s="849"/>
      <c r="AI74" s="849"/>
      <c r="AJ74" s="849"/>
      <c r="AK74" s="849" t="s">
        <v>480</v>
      </c>
      <c r="AL74" s="849"/>
      <c r="AM74" s="849"/>
      <c r="AN74" s="849"/>
      <c r="AO74" s="849"/>
      <c r="AP74" s="849">
        <v>99</v>
      </c>
      <c r="AQ74" s="849"/>
      <c r="AR74" s="849"/>
      <c r="AS74" s="849"/>
      <c r="AT74" s="849"/>
      <c r="AU74" s="849">
        <v>11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548</v>
      </c>
      <c r="C75" s="892"/>
      <c r="D75" s="892"/>
      <c r="E75" s="892"/>
      <c r="F75" s="892"/>
      <c r="G75" s="892"/>
      <c r="H75" s="892"/>
      <c r="I75" s="892"/>
      <c r="J75" s="892"/>
      <c r="K75" s="892"/>
      <c r="L75" s="892"/>
      <c r="M75" s="892"/>
      <c r="N75" s="892"/>
      <c r="O75" s="892"/>
      <c r="P75" s="893"/>
      <c r="Q75" s="897">
        <v>131</v>
      </c>
      <c r="R75" s="898"/>
      <c r="S75" s="898"/>
      <c r="T75" s="898"/>
      <c r="U75" s="848"/>
      <c r="V75" s="899">
        <v>254</v>
      </c>
      <c r="W75" s="898"/>
      <c r="X75" s="898"/>
      <c r="Y75" s="898"/>
      <c r="Z75" s="848"/>
      <c r="AA75" s="899">
        <v>-123</v>
      </c>
      <c r="AB75" s="898"/>
      <c r="AC75" s="898"/>
      <c r="AD75" s="898"/>
      <c r="AE75" s="848"/>
      <c r="AF75" s="899">
        <v>-18</v>
      </c>
      <c r="AG75" s="898"/>
      <c r="AH75" s="898"/>
      <c r="AI75" s="898"/>
      <c r="AJ75" s="848"/>
      <c r="AK75" s="899" t="s">
        <v>480</v>
      </c>
      <c r="AL75" s="898"/>
      <c r="AM75" s="898"/>
      <c r="AN75" s="898"/>
      <c r="AO75" s="848"/>
      <c r="AP75" s="899" t="s">
        <v>538</v>
      </c>
      <c r="AQ75" s="898"/>
      <c r="AR75" s="898"/>
      <c r="AS75" s="898"/>
      <c r="AT75" s="848"/>
      <c r="AU75" s="899" t="s">
        <v>538</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549</v>
      </c>
      <c r="C76" s="892"/>
      <c r="D76" s="892"/>
      <c r="E76" s="892"/>
      <c r="F76" s="892"/>
      <c r="G76" s="892"/>
      <c r="H76" s="892"/>
      <c r="I76" s="892"/>
      <c r="J76" s="892"/>
      <c r="K76" s="892"/>
      <c r="L76" s="892"/>
      <c r="M76" s="892"/>
      <c r="N76" s="892"/>
      <c r="O76" s="892"/>
      <c r="P76" s="893"/>
      <c r="Q76" s="897">
        <v>413</v>
      </c>
      <c r="R76" s="898"/>
      <c r="S76" s="898"/>
      <c r="T76" s="898"/>
      <c r="U76" s="848"/>
      <c r="V76" s="899">
        <v>452</v>
      </c>
      <c r="W76" s="898"/>
      <c r="X76" s="898"/>
      <c r="Y76" s="898"/>
      <c r="Z76" s="848"/>
      <c r="AA76" s="899">
        <v>-39</v>
      </c>
      <c r="AB76" s="898"/>
      <c r="AC76" s="898"/>
      <c r="AD76" s="898"/>
      <c r="AE76" s="848"/>
      <c r="AF76" s="899">
        <v>18</v>
      </c>
      <c r="AG76" s="898"/>
      <c r="AH76" s="898"/>
      <c r="AI76" s="898"/>
      <c r="AJ76" s="848"/>
      <c r="AK76" s="899" t="s">
        <v>480</v>
      </c>
      <c r="AL76" s="898"/>
      <c r="AM76" s="898"/>
      <c r="AN76" s="898"/>
      <c r="AO76" s="848"/>
      <c r="AP76" s="899" t="s">
        <v>538</v>
      </c>
      <c r="AQ76" s="898"/>
      <c r="AR76" s="898"/>
      <c r="AS76" s="898"/>
      <c r="AT76" s="848"/>
      <c r="AU76" s="899" t="s">
        <v>538</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550</v>
      </c>
      <c r="C77" s="892"/>
      <c r="D77" s="892"/>
      <c r="E77" s="892"/>
      <c r="F77" s="892"/>
      <c r="G77" s="892"/>
      <c r="H77" s="892"/>
      <c r="I77" s="892"/>
      <c r="J77" s="892"/>
      <c r="K77" s="892"/>
      <c r="L77" s="892"/>
      <c r="M77" s="892"/>
      <c r="N77" s="892"/>
      <c r="O77" s="892"/>
      <c r="P77" s="893"/>
      <c r="Q77" s="897">
        <v>236</v>
      </c>
      <c r="R77" s="898"/>
      <c r="S77" s="898"/>
      <c r="T77" s="898"/>
      <c r="U77" s="848"/>
      <c r="V77" s="899">
        <v>201</v>
      </c>
      <c r="W77" s="898"/>
      <c r="X77" s="898"/>
      <c r="Y77" s="898"/>
      <c r="Z77" s="848"/>
      <c r="AA77" s="899">
        <v>35</v>
      </c>
      <c r="AB77" s="898"/>
      <c r="AC77" s="898"/>
      <c r="AD77" s="898"/>
      <c r="AE77" s="848"/>
      <c r="AF77" s="899">
        <v>35</v>
      </c>
      <c r="AG77" s="898"/>
      <c r="AH77" s="898"/>
      <c r="AI77" s="898"/>
      <c r="AJ77" s="848"/>
      <c r="AK77" s="899" t="s">
        <v>480</v>
      </c>
      <c r="AL77" s="898"/>
      <c r="AM77" s="898"/>
      <c r="AN77" s="898"/>
      <c r="AO77" s="848"/>
      <c r="AP77" s="899" t="s">
        <v>480</v>
      </c>
      <c r="AQ77" s="898"/>
      <c r="AR77" s="898"/>
      <c r="AS77" s="898"/>
      <c r="AT77" s="848"/>
      <c r="AU77" s="899" t="s">
        <v>480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551</v>
      </c>
      <c r="C78" s="892"/>
      <c r="D78" s="892"/>
      <c r="E78" s="892"/>
      <c r="F78" s="892"/>
      <c r="G78" s="892"/>
      <c r="H78" s="892"/>
      <c r="I78" s="892"/>
      <c r="J78" s="892"/>
      <c r="K78" s="892"/>
      <c r="L78" s="892"/>
      <c r="M78" s="892"/>
      <c r="N78" s="892"/>
      <c r="O78" s="892"/>
      <c r="P78" s="893"/>
      <c r="Q78" s="894">
        <v>72</v>
      </c>
      <c r="R78" s="849"/>
      <c r="S78" s="849"/>
      <c r="T78" s="849"/>
      <c r="U78" s="849"/>
      <c r="V78" s="849">
        <v>65</v>
      </c>
      <c r="W78" s="849"/>
      <c r="X78" s="849"/>
      <c r="Y78" s="849"/>
      <c r="Z78" s="849"/>
      <c r="AA78" s="849">
        <v>7</v>
      </c>
      <c r="AB78" s="849"/>
      <c r="AC78" s="849"/>
      <c r="AD78" s="849"/>
      <c r="AE78" s="849"/>
      <c r="AF78" s="849">
        <v>7</v>
      </c>
      <c r="AG78" s="849"/>
      <c r="AH78" s="849"/>
      <c r="AI78" s="849"/>
      <c r="AJ78" s="849"/>
      <c r="AK78" s="849" t="s">
        <v>480</v>
      </c>
      <c r="AL78" s="849"/>
      <c r="AM78" s="849"/>
      <c r="AN78" s="849"/>
      <c r="AO78" s="849"/>
      <c r="AP78" s="849">
        <v>3</v>
      </c>
      <c r="AQ78" s="849"/>
      <c r="AR78" s="849"/>
      <c r="AS78" s="849"/>
      <c r="AT78" s="849"/>
      <c r="AU78" s="849">
        <v>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552</v>
      </c>
      <c r="C79" s="892"/>
      <c r="D79" s="892"/>
      <c r="E79" s="892"/>
      <c r="F79" s="892"/>
      <c r="G79" s="892"/>
      <c r="H79" s="892"/>
      <c r="I79" s="892"/>
      <c r="J79" s="892"/>
      <c r="K79" s="892"/>
      <c r="L79" s="892"/>
      <c r="M79" s="892"/>
      <c r="N79" s="892"/>
      <c r="O79" s="892"/>
      <c r="P79" s="893"/>
      <c r="Q79" s="894">
        <v>483</v>
      </c>
      <c r="R79" s="849"/>
      <c r="S79" s="849"/>
      <c r="T79" s="849"/>
      <c r="U79" s="849"/>
      <c r="V79" s="849">
        <v>421</v>
      </c>
      <c r="W79" s="849"/>
      <c r="X79" s="849"/>
      <c r="Y79" s="849"/>
      <c r="Z79" s="849"/>
      <c r="AA79" s="849">
        <v>62</v>
      </c>
      <c r="AB79" s="849"/>
      <c r="AC79" s="849"/>
      <c r="AD79" s="849"/>
      <c r="AE79" s="849"/>
      <c r="AF79" s="849">
        <v>62</v>
      </c>
      <c r="AG79" s="849"/>
      <c r="AH79" s="849"/>
      <c r="AI79" s="849"/>
      <c r="AJ79" s="849"/>
      <c r="AK79" s="849" t="s">
        <v>480</v>
      </c>
      <c r="AL79" s="849"/>
      <c r="AM79" s="849"/>
      <c r="AN79" s="849"/>
      <c r="AO79" s="849"/>
      <c r="AP79" s="849">
        <v>30</v>
      </c>
      <c r="AQ79" s="849"/>
      <c r="AR79" s="849"/>
      <c r="AS79" s="849"/>
      <c r="AT79" s="849"/>
      <c r="AU79" s="849">
        <v>4</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553</v>
      </c>
      <c r="C80" s="892"/>
      <c r="D80" s="892"/>
      <c r="E80" s="892"/>
      <c r="F80" s="892"/>
      <c r="G80" s="892"/>
      <c r="H80" s="892"/>
      <c r="I80" s="892"/>
      <c r="J80" s="892"/>
      <c r="K80" s="892"/>
      <c r="L80" s="892"/>
      <c r="M80" s="892"/>
      <c r="N80" s="892"/>
      <c r="O80" s="892"/>
      <c r="P80" s="893"/>
      <c r="Q80" s="894">
        <v>41</v>
      </c>
      <c r="R80" s="849"/>
      <c r="S80" s="849"/>
      <c r="T80" s="849"/>
      <c r="U80" s="849"/>
      <c r="V80" s="849">
        <v>31</v>
      </c>
      <c r="W80" s="849"/>
      <c r="X80" s="849"/>
      <c r="Y80" s="849"/>
      <c r="Z80" s="849"/>
      <c r="AA80" s="849">
        <v>10</v>
      </c>
      <c r="AB80" s="849"/>
      <c r="AC80" s="849"/>
      <c r="AD80" s="849"/>
      <c r="AE80" s="849"/>
      <c r="AF80" s="849">
        <v>4</v>
      </c>
      <c r="AG80" s="849"/>
      <c r="AH80" s="849"/>
      <c r="AI80" s="849"/>
      <c r="AJ80" s="849"/>
      <c r="AK80" s="849" t="s">
        <v>480</v>
      </c>
      <c r="AL80" s="849"/>
      <c r="AM80" s="849"/>
      <c r="AN80" s="849"/>
      <c r="AO80" s="849"/>
      <c r="AP80" s="849" t="s">
        <v>538</v>
      </c>
      <c r="AQ80" s="849"/>
      <c r="AR80" s="849"/>
      <c r="AS80" s="849"/>
      <c r="AT80" s="849"/>
      <c r="AU80" s="849" t="s">
        <v>538</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554</v>
      </c>
      <c r="C81" s="892"/>
      <c r="D81" s="892"/>
      <c r="E81" s="892"/>
      <c r="F81" s="892"/>
      <c r="G81" s="892"/>
      <c r="H81" s="892"/>
      <c r="I81" s="892"/>
      <c r="J81" s="892"/>
      <c r="K81" s="892"/>
      <c r="L81" s="892"/>
      <c r="M81" s="892"/>
      <c r="N81" s="892"/>
      <c r="O81" s="892"/>
      <c r="P81" s="893"/>
      <c r="Q81" s="894">
        <v>1844</v>
      </c>
      <c r="R81" s="849"/>
      <c r="S81" s="849"/>
      <c r="T81" s="849"/>
      <c r="U81" s="849"/>
      <c r="V81" s="849">
        <v>1770</v>
      </c>
      <c r="W81" s="849"/>
      <c r="X81" s="849"/>
      <c r="Y81" s="849"/>
      <c r="Z81" s="849"/>
      <c r="AA81" s="849">
        <v>74</v>
      </c>
      <c r="AB81" s="849"/>
      <c r="AC81" s="849"/>
      <c r="AD81" s="849"/>
      <c r="AE81" s="849"/>
      <c r="AF81" s="849">
        <v>74</v>
      </c>
      <c r="AG81" s="849"/>
      <c r="AH81" s="849"/>
      <c r="AI81" s="849"/>
      <c r="AJ81" s="849"/>
      <c r="AK81" s="849">
        <v>131</v>
      </c>
      <c r="AL81" s="849"/>
      <c r="AM81" s="849"/>
      <c r="AN81" s="849"/>
      <c r="AO81" s="849"/>
      <c r="AP81" s="849" t="s">
        <v>480</v>
      </c>
      <c r="AQ81" s="849"/>
      <c r="AR81" s="849"/>
      <c r="AS81" s="849"/>
      <c r="AT81" s="849"/>
      <c r="AU81" s="849" t="s">
        <v>480</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t="s">
        <v>555</v>
      </c>
      <c r="C82" s="892"/>
      <c r="D82" s="892"/>
      <c r="E82" s="892"/>
      <c r="F82" s="892"/>
      <c r="G82" s="892"/>
      <c r="H82" s="892"/>
      <c r="I82" s="892"/>
      <c r="J82" s="892"/>
      <c r="K82" s="892"/>
      <c r="L82" s="892"/>
      <c r="M82" s="892"/>
      <c r="N82" s="892"/>
      <c r="O82" s="892"/>
      <c r="P82" s="893"/>
      <c r="Q82" s="894">
        <v>271713</v>
      </c>
      <c r="R82" s="849"/>
      <c r="S82" s="849"/>
      <c r="T82" s="849"/>
      <c r="U82" s="849"/>
      <c r="V82" s="849">
        <v>261269</v>
      </c>
      <c r="W82" s="849"/>
      <c r="X82" s="849"/>
      <c r="Y82" s="849"/>
      <c r="Z82" s="849"/>
      <c r="AA82" s="849">
        <v>10444</v>
      </c>
      <c r="AB82" s="849"/>
      <c r="AC82" s="849"/>
      <c r="AD82" s="849"/>
      <c r="AE82" s="849"/>
      <c r="AF82" s="849">
        <v>10444</v>
      </c>
      <c r="AG82" s="849"/>
      <c r="AH82" s="849"/>
      <c r="AI82" s="849"/>
      <c r="AJ82" s="849"/>
      <c r="AK82" s="849">
        <v>1787</v>
      </c>
      <c r="AL82" s="849"/>
      <c r="AM82" s="849"/>
      <c r="AN82" s="849"/>
      <c r="AO82" s="849"/>
      <c r="AP82" s="849" t="s">
        <v>480</v>
      </c>
      <c r="AQ82" s="849"/>
      <c r="AR82" s="849"/>
      <c r="AS82" s="849"/>
      <c r="AT82" s="849"/>
      <c r="AU82" s="849" t="s">
        <v>480</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t="s">
        <v>556</v>
      </c>
      <c r="C83" s="892"/>
      <c r="D83" s="892"/>
      <c r="E83" s="892"/>
      <c r="F83" s="892"/>
      <c r="G83" s="892"/>
      <c r="H83" s="892"/>
      <c r="I83" s="892"/>
      <c r="J83" s="892"/>
      <c r="K83" s="892"/>
      <c r="L83" s="892"/>
      <c r="M83" s="892"/>
      <c r="N83" s="892"/>
      <c r="O83" s="892"/>
      <c r="P83" s="893"/>
      <c r="Q83" s="900">
        <v>7548</v>
      </c>
      <c r="R83" s="901"/>
      <c r="S83" s="901"/>
      <c r="T83" s="901"/>
      <c r="U83" s="901"/>
      <c r="V83" s="901">
        <v>6546</v>
      </c>
      <c r="W83" s="901"/>
      <c r="X83" s="901"/>
      <c r="Y83" s="901"/>
      <c r="Z83" s="901"/>
      <c r="AA83" s="901">
        <v>1002</v>
      </c>
      <c r="AB83" s="901"/>
      <c r="AC83" s="901"/>
      <c r="AD83" s="901"/>
      <c r="AE83" s="901"/>
      <c r="AF83" s="849">
        <v>1002</v>
      </c>
      <c r="AG83" s="849"/>
      <c r="AH83" s="849"/>
      <c r="AI83" s="849"/>
      <c r="AJ83" s="849"/>
      <c r="AK83" s="849">
        <v>1123</v>
      </c>
      <c r="AL83" s="849"/>
      <c r="AM83" s="849"/>
      <c r="AN83" s="849"/>
      <c r="AO83" s="849"/>
      <c r="AP83" s="849" t="s">
        <v>480</v>
      </c>
      <c r="AQ83" s="849"/>
      <c r="AR83" s="849"/>
      <c r="AS83" s="849"/>
      <c r="AT83" s="849"/>
      <c r="AU83" s="849" t="s">
        <v>480</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t="s">
        <v>557</v>
      </c>
      <c r="C84" s="892"/>
      <c r="D84" s="892"/>
      <c r="E84" s="892"/>
      <c r="F84" s="892"/>
      <c r="G84" s="892"/>
      <c r="H84" s="892"/>
      <c r="I84" s="892"/>
      <c r="J84" s="892"/>
      <c r="K84" s="892"/>
      <c r="L84" s="892"/>
      <c r="M84" s="892"/>
      <c r="N84" s="892"/>
      <c r="O84" s="892"/>
      <c r="P84" s="893"/>
      <c r="Q84" s="894">
        <v>21</v>
      </c>
      <c r="R84" s="849"/>
      <c r="S84" s="849"/>
      <c r="T84" s="849"/>
      <c r="U84" s="849"/>
      <c r="V84" s="849">
        <v>17</v>
      </c>
      <c r="W84" s="849"/>
      <c r="X84" s="849"/>
      <c r="Y84" s="849"/>
      <c r="Z84" s="849"/>
      <c r="AA84" s="849">
        <v>4</v>
      </c>
      <c r="AB84" s="849"/>
      <c r="AC84" s="849"/>
      <c r="AD84" s="849"/>
      <c r="AE84" s="849"/>
      <c r="AF84" s="849">
        <v>4</v>
      </c>
      <c r="AG84" s="849"/>
      <c r="AH84" s="849"/>
      <c r="AI84" s="849"/>
      <c r="AJ84" s="849"/>
      <c r="AK84" s="849">
        <v>15</v>
      </c>
      <c r="AL84" s="849"/>
      <c r="AM84" s="849"/>
      <c r="AN84" s="849"/>
      <c r="AO84" s="849"/>
      <c r="AP84" s="849" t="s">
        <v>480</v>
      </c>
      <c r="AQ84" s="849"/>
      <c r="AR84" s="849"/>
      <c r="AS84" s="849"/>
      <c r="AT84" s="849"/>
      <c r="AU84" s="849" t="s">
        <v>480</v>
      </c>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t="s">
        <v>561</v>
      </c>
      <c r="C85" s="892"/>
      <c r="D85" s="892"/>
      <c r="E85" s="892"/>
      <c r="F85" s="892"/>
      <c r="G85" s="892"/>
      <c r="H85" s="892"/>
      <c r="I85" s="892"/>
      <c r="J85" s="892"/>
      <c r="K85" s="892"/>
      <c r="L85" s="892"/>
      <c r="M85" s="892"/>
      <c r="N85" s="892"/>
      <c r="O85" s="892"/>
      <c r="P85" s="893"/>
      <c r="Q85" s="894">
        <v>304</v>
      </c>
      <c r="R85" s="849"/>
      <c r="S85" s="849"/>
      <c r="T85" s="849"/>
      <c r="U85" s="849"/>
      <c r="V85" s="849">
        <v>292</v>
      </c>
      <c r="W85" s="849"/>
      <c r="X85" s="849"/>
      <c r="Y85" s="849"/>
      <c r="Z85" s="849"/>
      <c r="AA85" s="849">
        <v>12</v>
      </c>
      <c r="AB85" s="849"/>
      <c r="AC85" s="849"/>
      <c r="AD85" s="849"/>
      <c r="AE85" s="849"/>
      <c r="AF85" s="849">
        <v>12</v>
      </c>
      <c r="AG85" s="849"/>
      <c r="AH85" s="849"/>
      <c r="AI85" s="849"/>
      <c r="AJ85" s="849"/>
      <c r="AK85" s="849" t="s">
        <v>480</v>
      </c>
      <c r="AL85" s="849"/>
      <c r="AM85" s="849"/>
      <c r="AN85" s="849"/>
      <c r="AO85" s="849"/>
      <c r="AP85" s="849" t="s">
        <v>480</v>
      </c>
      <c r="AQ85" s="849"/>
      <c r="AR85" s="849"/>
      <c r="AS85" s="849"/>
      <c r="AT85" s="849"/>
      <c r="AU85" s="849" t="s">
        <v>480</v>
      </c>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t="s">
        <v>562</v>
      </c>
      <c r="C86" s="892"/>
      <c r="D86" s="892"/>
      <c r="E86" s="892"/>
      <c r="F86" s="892"/>
      <c r="G86" s="892"/>
      <c r="H86" s="892"/>
      <c r="I86" s="892"/>
      <c r="J86" s="892"/>
      <c r="K86" s="892"/>
      <c r="L86" s="892"/>
      <c r="M86" s="892"/>
      <c r="N86" s="892"/>
      <c r="O86" s="892"/>
      <c r="P86" s="893"/>
      <c r="Q86" s="894">
        <v>197</v>
      </c>
      <c r="R86" s="849"/>
      <c r="S86" s="849"/>
      <c r="T86" s="849"/>
      <c r="U86" s="849"/>
      <c r="V86" s="849">
        <v>189</v>
      </c>
      <c r="W86" s="849"/>
      <c r="X86" s="849"/>
      <c r="Y86" s="849"/>
      <c r="Z86" s="849"/>
      <c r="AA86" s="849">
        <v>8</v>
      </c>
      <c r="AB86" s="849"/>
      <c r="AC86" s="849"/>
      <c r="AD86" s="849"/>
      <c r="AE86" s="849"/>
      <c r="AF86" s="849">
        <v>8</v>
      </c>
      <c r="AG86" s="849"/>
      <c r="AH86" s="849"/>
      <c r="AI86" s="849"/>
      <c r="AJ86" s="849"/>
      <c r="AK86" s="849" t="s">
        <v>480</v>
      </c>
      <c r="AL86" s="849"/>
      <c r="AM86" s="849"/>
      <c r="AN86" s="849"/>
      <c r="AO86" s="849"/>
      <c r="AP86" s="849" t="s">
        <v>480</v>
      </c>
      <c r="AQ86" s="849"/>
      <c r="AR86" s="849"/>
      <c r="AS86" s="849"/>
      <c r="AT86" s="849"/>
      <c r="AU86" s="849" t="s">
        <v>480</v>
      </c>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13287</v>
      </c>
      <c r="AG88" s="860"/>
      <c r="AH88" s="860"/>
      <c r="AI88" s="860"/>
      <c r="AJ88" s="860"/>
      <c r="AK88" s="857"/>
      <c r="AL88" s="857"/>
      <c r="AM88" s="857"/>
      <c r="AN88" s="857"/>
      <c r="AO88" s="857"/>
      <c r="AP88" s="860">
        <v>9536</v>
      </c>
      <c r="AQ88" s="860"/>
      <c r="AR88" s="860"/>
      <c r="AS88" s="860"/>
      <c r="AT88" s="860"/>
      <c r="AU88" s="860">
        <v>566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389</v>
      </c>
      <c r="BS102" s="809"/>
      <c r="BT102" s="809"/>
      <c r="BU102" s="809"/>
      <c r="BV102" s="809"/>
      <c r="BW102" s="809"/>
      <c r="BX102" s="809"/>
      <c r="BY102" s="809"/>
      <c r="BZ102" s="809"/>
      <c r="CA102" s="809"/>
      <c r="CB102" s="809"/>
      <c r="CC102" s="809"/>
      <c r="CD102" s="809"/>
      <c r="CE102" s="809"/>
      <c r="CF102" s="809"/>
      <c r="CG102" s="810"/>
      <c r="CH102" s="909"/>
      <c r="CI102" s="910"/>
      <c r="CJ102" s="910"/>
      <c r="CK102" s="910"/>
      <c r="CL102" s="911"/>
      <c r="CM102" s="909"/>
      <c r="CN102" s="910"/>
      <c r="CO102" s="910"/>
      <c r="CP102" s="910"/>
      <c r="CQ102" s="911"/>
      <c r="CR102" s="912">
        <v>57</v>
      </c>
      <c r="CS102" s="868"/>
      <c r="CT102" s="868"/>
      <c r="CU102" s="868"/>
      <c r="CV102" s="913"/>
      <c r="CW102" s="912" t="s">
        <v>563</v>
      </c>
      <c r="CX102" s="868"/>
      <c r="CY102" s="868"/>
      <c r="CZ102" s="868"/>
      <c r="DA102" s="913"/>
      <c r="DB102" s="912" t="s">
        <v>564</v>
      </c>
      <c r="DC102" s="868"/>
      <c r="DD102" s="868"/>
      <c r="DE102" s="868"/>
      <c r="DF102" s="913"/>
      <c r="DG102" s="912" t="s">
        <v>565</v>
      </c>
      <c r="DH102" s="868"/>
      <c r="DI102" s="868"/>
      <c r="DJ102" s="868"/>
      <c r="DK102" s="913"/>
      <c r="DL102" s="912" t="s">
        <v>564</v>
      </c>
      <c r="DM102" s="868"/>
      <c r="DN102" s="868"/>
      <c r="DO102" s="868"/>
      <c r="DP102" s="913"/>
      <c r="DQ102" s="912" t="s">
        <v>564</v>
      </c>
      <c r="DR102" s="868"/>
      <c r="DS102" s="868"/>
      <c r="DT102" s="868"/>
      <c r="DU102" s="913"/>
      <c r="DV102" s="938"/>
      <c r="DW102" s="939"/>
      <c r="DX102" s="939"/>
      <c r="DY102" s="939"/>
      <c r="DZ102" s="940"/>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1" t="s">
        <v>390</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2" t="s">
        <v>391</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3" t="s">
        <v>394</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395</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7" customFormat="1" ht="26.25" customHeight="1" x14ac:dyDescent="0.15">
      <c r="A109" s="936" t="s">
        <v>396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397</v>
      </c>
      <c r="AB109" s="915"/>
      <c r="AC109" s="915"/>
      <c r="AD109" s="915"/>
      <c r="AE109" s="916"/>
      <c r="AF109" s="914" t="s">
        <v>284</v>
      </c>
      <c r="AG109" s="915"/>
      <c r="AH109" s="915"/>
      <c r="AI109" s="915"/>
      <c r="AJ109" s="916"/>
      <c r="AK109" s="914" t="s">
        <v>283</v>
      </c>
      <c r="AL109" s="915"/>
      <c r="AM109" s="915"/>
      <c r="AN109" s="915"/>
      <c r="AO109" s="916"/>
      <c r="AP109" s="914" t="s">
        <v>398</v>
      </c>
      <c r="AQ109" s="915"/>
      <c r="AR109" s="915"/>
      <c r="AS109" s="915"/>
      <c r="AT109" s="917"/>
      <c r="AU109" s="936" t="s">
        <v>396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397</v>
      </c>
      <c r="BR109" s="915"/>
      <c r="BS109" s="915"/>
      <c r="BT109" s="915"/>
      <c r="BU109" s="916"/>
      <c r="BV109" s="914" t="s">
        <v>284</v>
      </c>
      <c r="BW109" s="915"/>
      <c r="BX109" s="915"/>
      <c r="BY109" s="915"/>
      <c r="BZ109" s="916"/>
      <c r="CA109" s="914" t="s">
        <v>283</v>
      </c>
      <c r="CB109" s="915"/>
      <c r="CC109" s="915"/>
      <c r="CD109" s="915"/>
      <c r="CE109" s="916"/>
      <c r="CF109" s="937" t="s">
        <v>398</v>
      </c>
      <c r="CG109" s="937"/>
      <c r="CH109" s="937"/>
      <c r="CI109" s="937"/>
      <c r="CJ109" s="937"/>
      <c r="CK109" s="914" t="s">
        <v>399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397</v>
      </c>
      <c r="DH109" s="915"/>
      <c r="DI109" s="915"/>
      <c r="DJ109" s="915"/>
      <c r="DK109" s="916"/>
      <c r="DL109" s="914" t="s">
        <v>284</v>
      </c>
      <c r="DM109" s="915"/>
      <c r="DN109" s="915"/>
      <c r="DO109" s="915"/>
      <c r="DP109" s="916"/>
      <c r="DQ109" s="914" t="s">
        <v>283</v>
      </c>
      <c r="DR109" s="915"/>
      <c r="DS109" s="915"/>
      <c r="DT109" s="915"/>
      <c r="DU109" s="916"/>
      <c r="DV109" s="914" t="s">
        <v>398</v>
      </c>
      <c r="DW109" s="915"/>
      <c r="DX109" s="915"/>
      <c r="DY109" s="915"/>
      <c r="DZ109" s="917"/>
    </row>
    <row r="110" spans="1:131" s="197" customFormat="1" ht="26.25" customHeight="1" x14ac:dyDescent="0.15">
      <c r="A110" s="918" t="s">
        <v>400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284618</v>
      </c>
      <c r="AB110" s="922"/>
      <c r="AC110" s="922"/>
      <c r="AD110" s="922"/>
      <c r="AE110" s="923"/>
      <c r="AF110" s="924">
        <v>253079</v>
      </c>
      <c r="AG110" s="922"/>
      <c r="AH110" s="922"/>
      <c r="AI110" s="922"/>
      <c r="AJ110" s="923"/>
      <c r="AK110" s="924">
        <v>264505</v>
      </c>
      <c r="AL110" s="922"/>
      <c r="AM110" s="922"/>
      <c r="AN110" s="922"/>
      <c r="AO110" s="923"/>
      <c r="AP110" s="925">
        <v>11.5</v>
      </c>
      <c r="AQ110" s="926"/>
      <c r="AR110" s="926"/>
      <c r="AS110" s="926"/>
      <c r="AT110" s="927"/>
      <c r="AU110" s="928" t="s">
        <v>60</v>
      </c>
      <c r="AV110" s="929"/>
      <c r="AW110" s="929"/>
      <c r="AX110" s="929"/>
      <c r="AY110" s="930"/>
      <c r="AZ110" s="972" t="s">
        <v>401</v>
      </c>
      <c r="BA110" s="919"/>
      <c r="BB110" s="919"/>
      <c r="BC110" s="919"/>
      <c r="BD110" s="919"/>
      <c r="BE110" s="919"/>
      <c r="BF110" s="919"/>
      <c r="BG110" s="919"/>
      <c r="BH110" s="919"/>
      <c r="BI110" s="919"/>
      <c r="BJ110" s="919"/>
      <c r="BK110" s="919"/>
      <c r="BL110" s="919"/>
      <c r="BM110" s="919"/>
      <c r="BN110" s="919"/>
      <c r="BO110" s="919"/>
      <c r="BP110" s="920"/>
      <c r="BQ110" s="958">
        <v>1847575</v>
      </c>
      <c r="BR110" s="959"/>
      <c r="BS110" s="959"/>
      <c r="BT110" s="959"/>
      <c r="BU110" s="959"/>
      <c r="BV110" s="959">
        <v>1895702</v>
      </c>
      <c r="BW110" s="959"/>
      <c r="BX110" s="959"/>
      <c r="BY110" s="959"/>
      <c r="BZ110" s="959"/>
      <c r="CA110" s="959">
        <v>1922109</v>
      </c>
      <c r="CB110" s="959"/>
      <c r="CC110" s="959"/>
      <c r="CD110" s="959"/>
      <c r="CE110" s="959"/>
      <c r="CF110" s="973">
        <v>83.5</v>
      </c>
      <c r="CG110" s="974"/>
      <c r="CH110" s="974"/>
      <c r="CI110" s="974"/>
      <c r="CJ110" s="974"/>
      <c r="CK110" s="975" t="s">
        <v>402</v>
      </c>
      <c r="CL110" s="976"/>
      <c r="CM110" s="955" t="s">
        <v>403</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404</v>
      </c>
      <c r="DH110" s="959"/>
      <c r="DI110" s="959"/>
      <c r="DJ110" s="959"/>
      <c r="DK110" s="959"/>
      <c r="DL110" s="959" t="s">
        <v>404</v>
      </c>
      <c r="DM110" s="959"/>
      <c r="DN110" s="959"/>
      <c r="DO110" s="959"/>
      <c r="DP110" s="959"/>
      <c r="DQ110" s="959" t="s">
        <v>404</v>
      </c>
      <c r="DR110" s="959"/>
      <c r="DS110" s="959"/>
      <c r="DT110" s="959"/>
      <c r="DU110" s="959"/>
      <c r="DV110" s="960" t="s">
        <v>404</v>
      </c>
      <c r="DW110" s="960"/>
      <c r="DX110" s="960"/>
      <c r="DY110" s="960"/>
      <c r="DZ110" s="961"/>
    </row>
    <row r="111" spans="1:131" s="197" customFormat="1" ht="26.25" customHeight="1" x14ac:dyDescent="0.15">
      <c r="A111" s="962" t="s">
        <v>405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108</v>
      </c>
      <c r="AB111" s="966"/>
      <c r="AC111" s="966"/>
      <c r="AD111" s="966"/>
      <c r="AE111" s="967"/>
      <c r="AF111" s="968" t="s">
        <v>108</v>
      </c>
      <c r="AG111" s="966"/>
      <c r="AH111" s="966"/>
      <c r="AI111" s="966"/>
      <c r="AJ111" s="967"/>
      <c r="AK111" s="968" t="s">
        <v>108</v>
      </c>
      <c r="AL111" s="966"/>
      <c r="AM111" s="966"/>
      <c r="AN111" s="966"/>
      <c r="AO111" s="967"/>
      <c r="AP111" s="969" t="s">
        <v>108</v>
      </c>
      <c r="AQ111" s="970"/>
      <c r="AR111" s="970"/>
      <c r="AS111" s="970"/>
      <c r="AT111" s="971"/>
      <c r="AU111" s="931"/>
      <c r="AV111" s="932"/>
      <c r="AW111" s="932"/>
      <c r="AX111" s="932"/>
      <c r="AY111" s="933"/>
      <c r="AZ111" s="981" t="s">
        <v>406</v>
      </c>
      <c r="BA111" s="982"/>
      <c r="BB111" s="982"/>
      <c r="BC111" s="982"/>
      <c r="BD111" s="982"/>
      <c r="BE111" s="982"/>
      <c r="BF111" s="982"/>
      <c r="BG111" s="982"/>
      <c r="BH111" s="982"/>
      <c r="BI111" s="982"/>
      <c r="BJ111" s="982"/>
      <c r="BK111" s="982"/>
      <c r="BL111" s="982"/>
      <c r="BM111" s="982"/>
      <c r="BN111" s="982"/>
      <c r="BO111" s="982"/>
      <c r="BP111" s="983"/>
      <c r="BQ111" s="951" t="s">
        <v>108</v>
      </c>
      <c r="BR111" s="952"/>
      <c r="BS111" s="952"/>
      <c r="BT111" s="952"/>
      <c r="BU111" s="952"/>
      <c r="BV111" s="952" t="s">
        <v>108</v>
      </c>
      <c r="BW111" s="952"/>
      <c r="BX111" s="952"/>
      <c r="BY111" s="952"/>
      <c r="BZ111" s="952"/>
      <c r="CA111" s="952" t="s">
        <v>108</v>
      </c>
      <c r="CB111" s="952"/>
      <c r="CC111" s="952"/>
      <c r="CD111" s="952"/>
      <c r="CE111" s="952"/>
      <c r="CF111" s="946" t="s">
        <v>108</v>
      </c>
      <c r="CG111" s="947"/>
      <c r="CH111" s="947"/>
      <c r="CI111" s="947"/>
      <c r="CJ111" s="947"/>
      <c r="CK111" s="977"/>
      <c r="CL111" s="978"/>
      <c r="CM111" s="948" t="s">
        <v>407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108</v>
      </c>
      <c r="DH111" s="952"/>
      <c r="DI111" s="952"/>
      <c r="DJ111" s="952"/>
      <c r="DK111" s="952"/>
      <c r="DL111" s="952" t="s">
        <v>108</v>
      </c>
      <c r="DM111" s="952"/>
      <c r="DN111" s="952"/>
      <c r="DO111" s="952"/>
      <c r="DP111" s="952"/>
      <c r="DQ111" s="952" t="s">
        <v>108</v>
      </c>
      <c r="DR111" s="952"/>
      <c r="DS111" s="952"/>
      <c r="DT111" s="952"/>
      <c r="DU111" s="952"/>
      <c r="DV111" s="953" t="s">
        <v>108</v>
      </c>
      <c r="DW111" s="953"/>
      <c r="DX111" s="953"/>
      <c r="DY111" s="953"/>
      <c r="DZ111" s="954"/>
    </row>
    <row r="112" spans="1:131" s="197" customFormat="1" ht="26.25" customHeight="1" x14ac:dyDescent="0.15">
      <c r="A112" s="984" t="s">
        <v>408</v>
      </c>
      <c r="B112" s="985"/>
      <c r="C112" s="982" t="s">
        <v>409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108</v>
      </c>
      <c r="AB112" s="991"/>
      <c r="AC112" s="991"/>
      <c r="AD112" s="991"/>
      <c r="AE112" s="992"/>
      <c r="AF112" s="993" t="s">
        <v>108</v>
      </c>
      <c r="AG112" s="991"/>
      <c r="AH112" s="991"/>
      <c r="AI112" s="991"/>
      <c r="AJ112" s="992"/>
      <c r="AK112" s="993" t="s">
        <v>108</v>
      </c>
      <c r="AL112" s="991"/>
      <c r="AM112" s="991"/>
      <c r="AN112" s="991"/>
      <c r="AO112" s="992"/>
      <c r="AP112" s="994" t="s">
        <v>108</v>
      </c>
      <c r="AQ112" s="995"/>
      <c r="AR112" s="995"/>
      <c r="AS112" s="995"/>
      <c r="AT112" s="996"/>
      <c r="AU112" s="931"/>
      <c r="AV112" s="932"/>
      <c r="AW112" s="932"/>
      <c r="AX112" s="932"/>
      <c r="AY112" s="933"/>
      <c r="AZ112" s="981" t="s">
        <v>410</v>
      </c>
      <c r="BA112" s="982"/>
      <c r="BB112" s="982"/>
      <c r="BC112" s="982"/>
      <c r="BD112" s="982"/>
      <c r="BE112" s="982"/>
      <c r="BF112" s="982"/>
      <c r="BG112" s="982"/>
      <c r="BH112" s="982"/>
      <c r="BI112" s="982"/>
      <c r="BJ112" s="982"/>
      <c r="BK112" s="982"/>
      <c r="BL112" s="982"/>
      <c r="BM112" s="982"/>
      <c r="BN112" s="982"/>
      <c r="BO112" s="982"/>
      <c r="BP112" s="983"/>
      <c r="BQ112" s="951">
        <v>1407464</v>
      </c>
      <c r="BR112" s="952"/>
      <c r="BS112" s="952"/>
      <c r="BT112" s="952"/>
      <c r="BU112" s="952"/>
      <c r="BV112" s="952">
        <v>1168673</v>
      </c>
      <c r="BW112" s="952"/>
      <c r="BX112" s="952"/>
      <c r="BY112" s="952"/>
      <c r="BZ112" s="952"/>
      <c r="CA112" s="952">
        <v>967624</v>
      </c>
      <c r="CB112" s="952"/>
      <c r="CC112" s="952"/>
      <c r="CD112" s="952"/>
      <c r="CE112" s="952"/>
      <c r="CF112" s="946">
        <v>42</v>
      </c>
      <c r="CG112" s="947"/>
      <c r="CH112" s="947"/>
      <c r="CI112" s="947"/>
      <c r="CJ112" s="947"/>
      <c r="CK112" s="977"/>
      <c r="CL112" s="978"/>
      <c r="CM112" s="948" t="s">
        <v>411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108</v>
      </c>
      <c r="DH112" s="952"/>
      <c r="DI112" s="952"/>
      <c r="DJ112" s="952"/>
      <c r="DK112" s="952"/>
      <c r="DL112" s="952" t="s">
        <v>108</v>
      </c>
      <c r="DM112" s="952"/>
      <c r="DN112" s="952"/>
      <c r="DO112" s="952"/>
      <c r="DP112" s="952"/>
      <c r="DQ112" s="952" t="s">
        <v>108</v>
      </c>
      <c r="DR112" s="952"/>
      <c r="DS112" s="952"/>
      <c r="DT112" s="952"/>
      <c r="DU112" s="952"/>
      <c r="DV112" s="953" t="s">
        <v>108</v>
      </c>
      <c r="DW112" s="953"/>
      <c r="DX112" s="953"/>
      <c r="DY112" s="953"/>
      <c r="DZ112" s="954"/>
    </row>
    <row r="113" spans="1:130" s="197" customFormat="1" ht="26.25" customHeight="1" x14ac:dyDescent="0.15">
      <c r="A113" s="986"/>
      <c r="B113" s="987"/>
      <c r="C113" s="982" t="s">
        <v>412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208343</v>
      </c>
      <c r="AB113" s="966"/>
      <c r="AC113" s="966"/>
      <c r="AD113" s="966"/>
      <c r="AE113" s="967"/>
      <c r="AF113" s="968">
        <v>192429</v>
      </c>
      <c r="AG113" s="966"/>
      <c r="AH113" s="966"/>
      <c r="AI113" s="966"/>
      <c r="AJ113" s="967"/>
      <c r="AK113" s="968">
        <v>200799</v>
      </c>
      <c r="AL113" s="966"/>
      <c r="AM113" s="966"/>
      <c r="AN113" s="966"/>
      <c r="AO113" s="967"/>
      <c r="AP113" s="969">
        <v>8.6999999999999993</v>
      </c>
      <c r="AQ113" s="970"/>
      <c r="AR113" s="970"/>
      <c r="AS113" s="970"/>
      <c r="AT113" s="971"/>
      <c r="AU113" s="931"/>
      <c r="AV113" s="932"/>
      <c r="AW113" s="932"/>
      <c r="AX113" s="932"/>
      <c r="AY113" s="933"/>
      <c r="AZ113" s="981" t="s">
        <v>413</v>
      </c>
      <c r="BA113" s="982"/>
      <c r="BB113" s="982"/>
      <c r="BC113" s="982"/>
      <c r="BD113" s="982"/>
      <c r="BE113" s="982"/>
      <c r="BF113" s="982"/>
      <c r="BG113" s="982"/>
      <c r="BH113" s="982"/>
      <c r="BI113" s="982"/>
      <c r="BJ113" s="982"/>
      <c r="BK113" s="982"/>
      <c r="BL113" s="982"/>
      <c r="BM113" s="982"/>
      <c r="BN113" s="982"/>
      <c r="BO113" s="982"/>
      <c r="BP113" s="983"/>
      <c r="BQ113" s="951">
        <v>305382</v>
      </c>
      <c r="BR113" s="952"/>
      <c r="BS113" s="952"/>
      <c r="BT113" s="952"/>
      <c r="BU113" s="952"/>
      <c r="BV113" s="952">
        <v>498781</v>
      </c>
      <c r="BW113" s="952"/>
      <c r="BX113" s="952"/>
      <c r="BY113" s="952"/>
      <c r="BZ113" s="952"/>
      <c r="CA113" s="952">
        <v>565079</v>
      </c>
      <c r="CB113" s="952"/>
      <c r="CC113" s="952"/>
      <c r="CD113" s="952"/>
      <c r="CE113" s="952"/>
      <c r="CF113" s="946">
        <v>24.5</v>
      </c>
      <c r="CG113" s="947"/>
      <c r="CH113" s="947"/>
      <c r="CI113" s="947"/>
      <c r="CJ113" s="947"/>
      <c r="CK113" s="977"/>
      <c r="CL113" s="978"/>
      <c r="CM113" s="948" t="s">
        <v>414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108</v>
      </c>
      <c r="DH113" s="991"/>
      <c r="DI113" s="991"/>
      <c r="DJ113" s="991"/>
      <c r="DK113" s="992"/>
      <c r="DL113" s="993" t="s">
        <v>108</v>
      </c>
      <c r="DM113" s="991"/>
      <c r="DN113" s="991"/>
      <c r="DO113" s="991"/>
      <c r="DP113" s="992"/>
      <c r="DQ113" s="993" t="s">
        <v>108</v>
      </c>
      <c r="DR113" s="991"/>
      <c r="DS113" s="991"/>
      <c r="DT113" s="991"/>
      <c r="DU113" s="992"/>
      <c r="DV113" s="994" t="s">
        <v>108</v>
      </c>
      <c r="DW113" s="995"/>
      <c r="DX113" s="995"/>
      <c r="DY113" s="995"/>
      <c r="DZ113" s="996"/>
    </row>
    <row r="114" spans="1:130" s="197" customFormat="1" ht="26.25" customHeight="1" x14ac:dyDescent="0.15">
      <c r="A114" s="986"/>
      <c r="B114" s="987"/>
      <c r="C114" s="982" t="s">
        <v>415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38752</v>
      </c>
      <c r="AB114" s="991"/>
      <c r="AC114" s="991"/>
      <c r="AD114" s="991"/>
      <c r="AE114" s="992"/>
      <c r="AF114" s="993">
        <v>38183</v>
      </c>
      <c r="AG114" s="991"/>
      <c r="AH114" s="991"/>
      <c r="AI114" s="991"/>
      <c r="AJ114" s="992"/>
      <c r="AK114" s="993">
        <v>31050</v>
      </c>
      <c r="AL114" s="991"/>
      <c r="AM114" s="991"/>
      <c r="AN114" s="991"/>
      <c r="AO114" s="992"/>
      <c r="AP114" s="994">
        <v>1.3</v>
      </c>
      <c r="AQ114" s="995"/>
      <c r="AR114" s="995"/>
      <c r="AS114" s="995"/>
      <c r="AT114" s="996"/>
      <c r="AU114" s="931"/>
      <c r="AV114" s="932"/>
      <c r="AW114" s="932"/>
      <c r="AX114" s="932"/>
      <c r="AY114" s="933"/>
      <c r="AZ114" s="981" t="s">
        <v>416</v>
      </c>
      <c r="BA114" s="982"/>
      <c r="BB114" s="982"/>
      <c r="BC114" s="982"/>
      <c r="BD114" s="982"/>
      <c r="BE114" s="982"/>
      <c r="BF114" s="982"/>
      <c r="BG114" s="982"/>
      <c r="BH114" s="982"/>
      <c r="BI114" s="982"/>
      <c r="BJ114" s="982"/>
      <c r="BK114" s="982"/>
      <c r="BL114" s="982"/>
      <c r="BM114" s="982"/>
      <c r="BN114" s="982"/>
      <c r="BO114" s="982"/>
      <c r="BP114" s="983"/>
      <c r="BQ114" s="951">
        <v>523028</v>
      </c>
      <c r="BR114" s="952"/>
      <c r="BS114" s="952"/>
      <c r="BT114" s="952"/>
      <c r="BU114" s="952"/>
      <c r="BV114" s="952">
        <v>325541</v>
      </c>
      <c r="BW114" s="952"/>
      <c r="BX114" s="952"/>
      <c r="BY114" s="952"/>
      <c r="BZ114" s="952"/>
      <c r="CA114" s="952">
        <v>292506</v>
      </c>
      <c r="CB114" s="952"/>
      <c r="CC114" s="952"/>
      <c r="CD114" s="952"/>
      <c r="CE114" s="952"/>
      <c r="CF114" s="946">
        <v>12.7</v>
      </c>
      <c r="CG114" s="947"/>
      <c r="CH114" s="947"/>
      <c r="CI114" s="947"/>
      <c r="CJ114" s="947"/>
      <c r="CK114" s="977"/>
      <c r="CL114" s="978"/>
      <c r="CM114" s="948" t="s">
        <v>417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108</v>
      </c>
      <c r="DH114" s="991"/>
      <c r="DI114" s="991"/>
      <c r="DJ114" s="991"/>
      <c r="DK114" s="992"/>
      <c r="DL114" s="993" t="s">
        <v>108</v>
      </c>
      <c r="DM114" s="991"/>
      <c r="DN114" s="991"/>
      <c r="DO114" s="991"/>
      <c r="DP114" s="992"/>
      <c r="DQ114" s="993" t="s">
        <v>108</v>
      </c>
      <c r="DR114" s="991"/>
      <c r="DS114" s="991"/>
      <c r="DT114" s="991"/>
      <c r="DU114" s="992"/>
      <c r="DV114" s="994" t="s">
        <v>108</v>
      </c>
      <c r="DW114" s="995"/>
      <c r="DX114" s="995"/>
      <c r="DY114" s="995"/>
      <c r="DZ114" s="996"/>
    </row>
    <row r="115" spans="1:130" s="197" customFormat="1" ht="26.25" customHeight="1" x14ac:dyDescent="0.15">
      <c r="A115" s="986"/>
      <c r="B115" s="987"/>
      <c r="C115" s="982" t="s">
        <v>418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180</v>
      </c>
      <c r="AB115" s="966"/>
      <c r="AC115" s="966"/>
      <c r="AD115" s="966"/>
      <c r="AE115" s="967"/>
      <c r="AF115" s="968">
        <v>101</v>
      </c>
      <c r="AG115" s="966"/>
      <c r="AH115" s="966"/>
      <c r="AI115" s="966"/>
      <c r="AJ115" s="967"/>
      <c r="AK115" s="968">
        <v>39</v>
      </c>
      <c r="AL115" s="966"/>
      <c r="AM115" s="966"/>
      <c r="AN115" s="966"/>
      <c r="AO115" s="967"/>
      <c r="AP115" s="969">
        <v>0</v>
      </c>
      <c r="AQ115" s="970"/>
      <c r="AR115" s="970"/>
      <c r="AS115" s="970"/>
      <c r="AT115" s="971"/>
      <c r="AU115" s="931"/>
      <c r="AV115" s="932"/>
      <c r="AW115" s="932"/>
      <c r="AX115" s="932"/>
      <c r="AY115" s="933"/>
      <c r="AZ115" s="981" t="s">
        <v>419</v>
      </c>
      <c r="BA115" s="982"/>
      <c r="BB115" s="982"/>
      <c r="BC115" s="982"/>
      <c r="BD115" s="982"/>
      <c r="BE115" s="982"/>
      <c r="BF115" s="982"/>
      <c r="BG115" s="982"/>
      <c r="BH115" s="982"/>
      <c r="BI115" s="982"/>
      <c r="BJ115" s="982"/>
      <c r="BK115" s="982"/>
      <c r="BL115" s="982"/>
      <c r="BM115" s="982"/>
      <c r="BN115" s="982"/>
      <c r="BO115" s="982"/>
      <c r="BP115" s="983"/>
      <c r="BQ115" s="951" t="s">
        <v>108</v>
      </c>
      <c r="BR115" s="952"/>
      <c r="BS115" s="952"/>
      <c r="BT115" s="952"/>
      <c r="BU115" s="952"/>
      <c r="BV115" s="952" t="s">
        <v>108</v>
      </c>
      <c r="BW115" s="952"/>
      <c r="BX115" s="952"/>
      <c r="BY115" s="952"/>
      <c r="BZ115" s="952"/>
      <c r="CA115" s="952" t="s">
        <v>108</v>
      </c>
      <c r="CB115" s="952"/>
      <c r="CC115" s="952"/>
      <c r="CD115" s="952"/>
      <c r="CE115" s="952"/>
      <c r="CF115" s="946" t="s">
        <v>108</v>
      </c>
      <c r="CG115" s="947"/>
      <c r="CH115" s="947"/>
      <c r="CI115" s="947"/>
      <c r="CJ115" s="947"/>
      <c r="CK115" s="977"/>
      <c r="CL115" s="978"/>
      <c r="CM115" s="981" t="s">
        <v>420</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3"/>
      <c r="DG115" s="990" t="s">
        <v>108</v>
      </c>
      <c r="DH115" s="991"/>
      <c r="DI115" s="991"/>
      <c r="DJ115" s="991"/>
      <c r="DK115" s="992"/>
      <c r="DL115" s="993" t="s">
        <v>108</v>
      </c>
      <c r="DM115" s="991"/>
      <c r="DN115" s="991"/>
      <c r="DO115" s="991"/>
      <c r="DP115" s="992"/>
      <c r="DQ115" s="993" t="s">
        <v>108</v>
      </c>
      <c r="DR115" s="991"/>
      <c r="DS115" s="991"/>
      <c r="DT115" s="991"/>
      <c r="DU115" s="992"/>
      <c r="DV115" s="994" t="s">
        <v>108</v>
      </c>
      <c r="DW115" s="995"/>
      <c r="DX115" s="995"/>
      <c r="DY115" s="995"/>
      <c r="DZ115" s="996"/>
    </row>
    <row r="116" spans="1:130" s="197" customFormat="1" ht="26.25" customHeight="1" x14ac:dyDescent="0.15">
      <c r="A116" s="988"/>
      <c r="B116" s="989"/>
      <c r="C116" s="1003" t="s">
        <v>421</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90" t="s">
        <v>108</v>
      </c>
      <c r="AB116" s="991"/>
      <c r="AC116" s="991"/>
      <c r="AD116" s="991"/>
      <c r="AE116" s="992"/>
      <c r="AF116" s="993" t="s">
        <v>108</v>
      </c>
      <c r="AG116" s="991"/>
      <c r="AH116" s="991"/>
      <c r="AI116" s="991"/>
      <c r="AJ116" s="992"/>
      <c r="AK116" s="993" t="s">
        <v>108</v>
      </c>
      <c r="AL116" s="991"/>
      <c r="AM116" s="991"/>
      <c r="AN116" s="991"/>
      <c r="AO116" s="992"/>
      <c r="AP116" s="994" t="s">
        <v>108</v>
      </c>
      <c r="AQ116" s="995"/>
      <c r="AR116" s="995"/>
      <c r="AS116" s="995"/>
      <c r="AT116" s="996"/>
      <c r="AU116" s="931"/>
      <c r="AV116" s="932"/>
      <c r="AW116" s="932"/>
      <c r="AX116" s="932"/>
      <c r="AY116" s="933"/>
      <c r="AZ116" s="981" t="s">
        <v>422</v>
      </c>
      <c r="BA116" s="982"/>
      <c r="BB116" s="982"/>
      <c r="BC116" s="982"/>
      <c r="BD116" s="982"/>
      <c r="BE116" s="982"/>
      <c r="BF116" s="982"/>
      <c r="BG116" s="982"/>
      <c r="BH116" s="982"/>
      <c r="BI116" s="982"/>
      <c r="BJ116" s="982"/>
      <c r="BK116" s="982"/>
      <c r="BL116" s="982"/>
      <c r="BM116" s="982"/>
      <c r="BN116" s="982"/>
      <c r="BO116" s="982"/>
      <c r="BP116" s="983"/>
      <c r="BQ116" s="951" t="s">
        <v>108</v>
      </c>
      <c r="BR116" s="952"/>
      <c r="BS116" s="952"/>
      <c r="BT116" s="952"/>
      <c r="BU116" s="952"/>
      <c r="BV116" s="952" t="s">
        <v>108</v>
      </c>
      <c r="BW116" s="952"/>
      <c r="BX116" s="952"/>
      <c r="BY116" s="952"/>
      <c r="BZ116" s="952"/>
      <c r="CA116" s="952" t="s">
        <v>108</v>
      </c>
      <c r="CB116" s="952"/>
      <c r="CC116" s="952"/>
      <c r="CD116" s="952"/>
      <c r="CE116" s="952"/>
      <c r="CF116" s="946" t="s">
        <v>108</v>
      </c>
      <c r="CG116" s="947"/>
      <c r="CH116" s="947"/>
      <c r="CI116" s="947"/>
      <c r="CJ116" s="947"/>
      <c r="CK116" s="977"/>
      <c r="CL116" s="978"/>
      <c r="CM116" s="948" t="s">
        <v>423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108</v>
      </c>
      <c r="DH116" s="991"/>
      <c r="DI116" s="991"/>
      <c r="DJ116" s="991"/>
      <c r="DK116" s="992"/>
      <c r="DL116" s="993" t="s">
        <v>108</v>
      </c>
      <c r="DM116" s="991"/>
      <c r="DN116" s="991"/>
      <c r="DO116" s="991"/>
      <c r="DP116" s="992"/>
      <c r="DQ116" s="993" t="s">
        <v>108</v>
      </c>
      <c r="DR116" s="991"/>
      <c r="DS116" s="991"/>
      <c r="DT116" s="991"/>
      <c r="DU116" s="992"/>
      <c r="DV116" s="994" t="s">
        <v>108</v>
      </c>
      <c r="DW116" s="995"/>
      <c r="DX116" s="995"/>
      <c r="DY116" s="995"/>
      <c r="DZ116" s="996"/>
    </row>
    <row r="117" spans="1:130" s="197" customFormat="1" ht="26.25" customHeight="1" x14ac:dyDescent="0.15">
      <c r="A117" s="936" t="s">
        <v>167</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25" t="s">
        <v>424</v>
      </c>
      <c r="Z117" s="916"/>
      <c r="AA117" s="1028">
        <v>531893</v>
      </c>
      <c r="AB117" s="998"/>
      <c r="AC117" s="998"/>
      <c r="AD117" s="998"/>
      <c r="AE117" s="999"/>
      <c r="AF117" s="997">
        <v>483792</v>
      </c>
      <c r="AG117" s="998"/>
      <c r="AH117" s="998"/>
      <c r="AI117" s="998"/>
      <c r="AJ117" s="999"/>
      <c r="AK117" s="997">
        <v>496393</v>
      </c>
      <c r="AL117" s="998"/>
      <c r="AM117" s="998"/>
      <c r="AN117" s="998"/>
      <c r="AO117" s="999"/>
      <c r="AP117" s="1000"/>
      <c r="AQ117" s="1001"/>
      <c r="AR117" s="1001"/>
      <c r="AS117" s="1001"/>
      <c r="AT117" s="1002"/>
      <c r="AU117" s="931"/>
      <c r="AV117" s="932"/>
      <c r="AW117" s="932"/>
      <c r="AX117" s="932"/>
      <c r="AY117" s="933"/>
      <c r="AZ117" s="1027" t="s">
        <v>425</v>
      </c>
      <c r="BA117" s="1003"/>
      <c r="BB117" s="1003"/>
      <c r="BC117" s="1003"/>
      <c r="BD117" s="1003"/>
      <c r="BE117" s="1003"/>
      <c r="BF117" s="1003"/>
      <c r="BG117" s="1003"/>
      <c r="BH117" s="1003"/>
      <c r="BI117" s="1003"/>
      <c r="BJ117" s="1003"/>
      <c r="BK117" s="1003"/>
      <c r="BL117" s="1003"/>
      <c r="BM117" s="1003"/>
      <c r="BN117" s="1003"/>
      <c r="BO117" s="1003"/>
      <c r="BP117" s="1004"/>
      <c r="BQ117" s="1017" t="s">
        <v>108</v>
      </c>
      <c r="BR117" s="1018"/>
      <c r="BS117" s="1018"/>
      <c r="BT117" s="1018"/>
      <c r="BU117" s="1018"/>
      <c r="BV117" s="1018" t="s">
        <v>108</v>
      </c>
      <c r="BW117" s="1018"/>
      <c r="BX117" s="1018"/>
      <c r="BY117" s="1018"/>
      <c r="BZ117" s="1018"/>
      <c r="CA117" s="1018" t="s">
        <v>108</v>
      </c>
      <c r="CB117" s="1018"/>
      <c r="CC117" s="1018"/>
      <c r="CD117" s="1018"/>
      <c r="CE117" s="1018"/>
      <c r="CF117" s="946" t="s">
        <v>108</v>
      </c>
      <c r="CG117" s="947"/>
      <c r="CH117" s="947"/>
      <c r="CI117" s="947"/>
      <c r="CJ117" s="947"/>
      <c r="CK117" s="977"/>
      <c r="CL117" s="978"/>
      <c r="CM117" s="948" t="s">
        <v>426</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108</v>
      </c>
      <c r="DH117" s="991"/>
      <c r="DI117" s="991"/>
      <c r="DJ117" s="991"/>
      <c r="DK117" s="992"/>
      <c r="DL117" s="993" t="s">
        <v>108</v>
      </c>
      <c r="DM117" s="991"/>
      <c r="DN117" s="991"/>
      <c r="DO117" s="991"/>
      <c r="DP117" s="992"/>
      <c r="DQ117" s="993" t="s">
        <v>108</v>
      </c>
      <c r="DR117" s="991"/>
      <c r="DS117" s="991"/>
      <c r="DT117" s="991"/>
      <c r="DU117" s="992"/>
      <c r="DV117" s="994" t="s">
        <v>108</v>
      </c>
      <c r="DW117" s="995"/>
      <c r="DX117" s="995"/>
      <c r="DY117" s="995"/>
      <c r="DZ117" s="996"/>
    </row>
    <row r="118" spans="1:130" s="197" customFormat="1" ht="26.25" customHeight="1" x14ac:dyDescent="0.15">
      <c r="A118" s="936" t="s">
        <v>399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397</v>
      </c>
      <c r="AB118" s="915"/>
      <c r="AC118" s="915"/>
      <c r="AD118" s="915"/>
      <c r="AE118" s="916"/>
      <c r="AF118" s="914" t="s">
        <v>284</v>
      </c>
      <c r="AG118" s="915"/>
      <c r="AH118" s="915"/>
      <c r="AI118" s="915"/>
      <c r="AJ118" s="916"/>
      <c r="AK118" s="914" t="s">
        <v>283</v>
      </c>
      <c r="AL118" s="915"/>
      <c r="AM118" s="915"/>
      <c r="AN118" s="915"/>
      <c r="AO118" s="916"/>
      <c r="AP118" s="1022" t="s">
        <v>398</v>
      </c>
      <c r="AQ118" s="1023"/>
      <c r="AR118" s="1023"/>
      <c r="AS118" s="1023"/>
      <c r="AT118" s="1024"/>
      <c r="AU118" s="934"/>
      <c r="AV118" s="935"/>
      <c r="AW118" s="935"/>
      <c r="AX118" s="935"/>
      <c r="AY118" s="935"/>
      <c r="AZ118" s="228" t="s">
        <v>167</v>
      </c>
      <c r="BA118" s="228"/>
      <c r="BB118" s="228"/>
      <c r="BC118" s="228"/>
      <c r="BD118" s="228"/>
      <c r="BE118" s="228"/>
      <c r="BF118" s="228"/>
      <c r="BG118" s="228"/>
      <c r="BH118" s="228"/>
      <c r="BI118" s="228"/>
      <c r="BJ118" s="228"/>
      <c r="BK118" s="228"/>
      <c r="BL118" s="228"/>
      <c r="BM118" s="228"/>
      <c r="BN118" s="228"/>
      <c r="BO118" s="1025" t="s">
        <v>427</v>
      </c>
      <c r="BP118" s="1026"/>
      <c r="BQ118" s="1017">
        <v>4083449</v>
      </c>
      <c r="BR118" s="1018"/>
      <c r="BS118" s="1018"/>
      <c r="BT118" s="1018"/>
      <c r="BU118" s="1018"/>
      <c r="BV118" s="1018">
        <v>3888697</v>
      </c>
      <c r="BW118" s="1018"/>
      <c r="BX118" s="1018"/>
      <c r="BY118" s="1018"/>
      <c r="BZ118" s="1018"/>
      <c r="CA118" s="1018">
        <v>3747318</v>
      </c>
      <c r="CB118" s="1018"/>
      <c r="CC118" s="1018"/>
      <c r="CD118" s="1018"/>
      <c r="CE118" s="1018"/>
      <c r="CF118" s="1019"/>
      <c r="CG118" s="1020"/>
      <c r="CH118" s="1020"/>
      <c r="CI118" s="1020"/>
      <c r="CJ118" s="1021"/>
      <c r="CK118" s="977"/>
      <c r="CL118" s="978"/>
      <c r="CM118" s="948" t="s">
        <v>428</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108</v>
      </c>
      <c r="DH118" s="991"/>
      <c r="DI118" s="991"/>
      <c r="DJ118" s="991"/>
      <c r="DK118" s="992"/>
      <c r="DL118" s="993" t="s">
        <v>108</v>
      </c>
      <c r="DM118" s="991"/>
      <c r="DN118" s="991"/>
      <c r="DO118" s="991"/>
      <c r="DP118" s="992"/>
      <c r="DQ118" s="993" t="s">
        <v>108</v>
      </c>
      <c r="DR118" s="991"/>
      <c r="DS118" s="991"/>
      <c r="DT118" s="991"/>
      <c r="DU118" s="992"/>
      <c r="DV118" s="994" t="s">
        <v>108</v>
      </c>
      <c r="DW118" s="995"/>
      <c r="DX118" s="995"/>
      <c r="DY118" s="995"/>
      <c r="DZ118" s="996"/>
    </row>
    <row r="119" spans="1:130" s="197" customFormat="1" ht="26.25" customHeight="1" x14ac:dyDescent="0.15">
      <c r="A119" s="1006" t="s">
        <v>402</v>
      </c>
      <c r="B119" s="976"/>
      <c r="C119" s="955" t="s">
        <v>403</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1" t="s">
        <v>108</v>
      </c>
      <c r="AB119" s="922"/>
      <c r="AC119" s="922"/>
      <c r="AD119" s="922"/>
      <c r="AE119" s="923"/>
      <c r="AF119" s="924" t="s">
        <v>108</v>
      </c>
      <c r="AG119" s="922"/>
      <c r="AH119" s="922"/>
      <c r="AI119" s="922"/>
      <c r="AJ119" s="923"/>
      <c r="AK119" s="924" t="s">
        <v>108</v>
      </c>
      <c r="AL119" s="922"/>
      <c r="AM119" s="922"/>
      <c r="AN119" s="922"/>
      <c r="AO119" s="923"/>
      <c r="AP119" s="925" t="s">
        <v>108</v>
      </c>
      <c r="AQ119" s="926"/>
      <c r="AR119" s="926"/>
      <c r="AS119" s="926"/>
      <c r="AT119" s="927"/>
      <c r="AU119" s="1009" t="s">
        <v>429</v>
      </c>
      <c r="AV119" s="1010"/>
      <c r="AW119" s="1010"/>
      <c r="AX119" s="1010"/>
      <c r="AY119" s="1011"/>
      <c r="AZ119" s="972" t="s">
        <v>430</v>
      </c>
      <c r="BA119" s="919"/>
      <c r="BB119" s="919"/>
      <c r="BC119" s="919"/>
      <c r="BD119" s="919"/>
      <c r="BE119" s="919"/>
      <c r="BF119" s="919"/>
      <c r="BG119" s="919"/>
      <c r="BH119" s="919"/>
      <c r="BI119" s="919"/>
      <c r="BJ119" s="919"/>
      <c r="BK119" s="919"/>
      <c r="BL119" s="919"/>
      <c r="BM119" s="919"/>
      <c r="BN119" s="919"/>
      <c r="BO119" s="919"/>
      <c r="BP119" s="920"/>
      <c r="BQ119" s="958">
        <v>3364722</v>
      </c>
      <c r="BR119" s="959"/>
      <c r="BS119" s="959"/>
      <c r="BT119" s="959"/>
      <c r="BU119" s="959"/>
      <c r="BV119" s="959">
        <v>3346427</v>
      </c>
      <c r="BW119" s="959"/>
      <c r="BX119" s="959"/>
      <c r="BY119" s="959"/>
      <c r="BZ119" s="959"/>
      <c r="CA119" s="959">
        <v>3272986</v>
      </c>
      <c r="CB119" s="959"/>
      <c r="CC119" s="959"/>
      <c r="CD119" s="959"/>
      <c r="CE119" s="959"/>
      <c r="CF119" s="973">
        <v>142.19999999999999</v>
      </c>
      <c r="CG119" s="974"/>
      <c r="CH119" s="974"/>
      <c r="CI119" s="974"/>
      <c r="CJ119" s="974"/>
      <c r="CK119" s="979"/>
      <c r="CL119" s="980"/>
      <c r="CM119" s="1036" t="s">
        <v>431</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29" t="s">
        <v>108</v>
      </c>
      <c r="DH119" s="1030"/>
      <c r="DI119" s="1030"/>
      <c r="DJ119" s="1030"/>
      <c r="DK119" s="1031"/>
      <c r="DL119" s="1032" t="s">
        <v>108</v>
      </c>
      <c r="DM119" s="1030"/>
      <c r="DN119" s="1030"/>
      <c r="DO119" s="1030"/>
      <c r="DP119" s="1031"/>
      <c r="DQ119" s="1032" t="s">
        <v>108</v>
      </c>
      <c r="DR119" s="1030"/>
      <c r="DS119" s="1030"/>
      <c r="DT119" s="1030"/>
      <c r="DU119" s="1031"/>
      <c r="DV119" s="1033" t="s">
        <v>108</v>
      </c>
      <c r="DW119" s="1034"/>
      <c r="DX119" s="1034"/>
      <c r="DY119" s="1034"/>
      <c r="DZ119" s="1035"/>
    </row>
    <row r="120" spans="1:130" s="197" customFormat="1" ht="26.25" customHeight="1" x14ac:dyDescent="0.15">
      <c r="A120" s="1007"/>
      <c r="B120" s="978"/>
      <c r="C120" s="948" t="s">
        <v>407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108</v>
      </c>
      <c r="AB120" s="991"/>
      <c r="AC120" s="991"/>
      <c r="AD120" s="991"/>
      <c r="AE120" s="992"/>
      <c r="AF120" s="993" t="s">
        <v>108</v>
      </c>
      <c r="AG120" s="991"/>
      <c r="AH120" s="991"/>
      <c r="AI120" s="991"/>
      <c r="AJ120" s="992"/>
      <c r="AK120" s="993" t="s">
        <v>108</v>
      </c>
      <c r="AL120" s="991"/>
      <c r="AM120" s="991"/>
      <c r="AN120" s="991"/>
      <c r="AO120" s="992"/>
      <c r="AP120" s="994" t="s">
        <v>108</v>
      </c>
      <c r="AQ120" s="995"/>
      <c r="AR120" s="995"/>
      <c r="AS120" s="995"/>
      <c r="AT120" s="996"/>
      <c r="AU120" s="1012"/>
      <c r="AV120" s="1013"/>
      <c r="AW120" s="1013"/>
      <c r="AX120" s="1013"/>
      <c r="AY120" s="1014"/>
      <c r="AZ120" s="981" t="s">
        <v>432</v>
      </c>
      <c r="BA120" s="982"/>
      <c r="BB120" s="982"/>
      <c r="BC120" s="982"/>
      <c r="BD120" s="982"/>
      <c r="BE120" s="982"/>
      <c r="BF120" s="982"/>
      <c r="BG120" s="982"/>
      <c r="BH120" s="982"/>
      <c r="BI120" s="982"/>
      <c r="BJ120" s="982"/>
      <c r="BK120" s="982"/>
      <c r="BL120" s="982"/>
      <c r="BM120" s="982"/>
      <c r="BN120" s="982"/>
      <c r="BO120" s="982"/>
      <c r="BP120" s="983"/>
      <c r="BQ120" s="951" t="s">
        <v>108</v>
      </c>
      <c r="BR120" s="952"/>
      <c r="BS120" s="952"/>
      <c r="BT120" s="952"/>
      <c r="BU120" s="952"/>
      <c r="BV120" s="952" t="s">
        <v>108</v>
      </c>
      <c r="BW120" s="952"/>
      <c r="BX120" s="952"/>
      <c r="BY120" s="952"/>
      <c r="BZ120" s="952"/>
      <c r="CA120" s="952" t="s">
        <v>108</v>
      </c>
      <c r="CB120" s="952"/>
      <c r="CC120" s="952"/>
      <c r="CD120" s="952"/>
      <c r="CE120" s="952"/>
      <c r="CF120" s="946" t="s">
        <v>108</v>
      </c>
      <c r="CG120" s="947"/>
      <c r="CH120" s="947"/>
      <c r="CI120" s="947"/>
      <c r="CJ120" s="947"/>
      <c r="CK120" s="1045" t="s">
        <v>433</v>
      </c>
      <c r="CL120" s="1046"/>
      <c r="CM120" s="1046"/>
      <c r="CN120" s="1046"/>
      <c r="CO120" s="1047"/>
      <c r="CP120" s="1053" t="s">
        <v>434</v>
      </c>
      <c r="CQ120" s="1054"/>
      <c r="CR120" s="1054"/>
      <c r="CS120" s="1054"/>
      <c r="CT120" s="1054"/>
      <c r="CU120" s="1054"/>
      <c r="CV120" s="1054"/>
      <c r="CW120" s="1054"/>
      <c r="CX120" s="1054"/>
      <c r="CY120" s="1054"/>
      <c r="CZ120" s="1054"/>
      <c r="DA120" s="1054"/>
      <c r="DB120" s="1054"/>
      <c r="DC120" s="1054"/>
      <c r="DD120" s="1054"/>
      <c r="DE120" s="1054"/>
      <c r="DF120" s="1055"/>
      <c r="DG120" s="958">
        <v>1278796</v>
      </c>
      <c r="DH120" s="959"/>
      <c r="DI120" s="959"/>
      <c r="DJ120" s="959"/>
      <c r="DK120" s="959"/>
      <c r="DL120" s="959">
        <v>1064228</v>
      </c>
      <c r="DM120" s="959"/>
      <c r="DN120" s="959"/>
      <c r="DO120" s="959"/>
      <c r="DP120" s="959"/>
      <c r="DQ120" s="959">
        <v>887302</v>
      </c>
      <c r="DR120" s="959"/>
      <c r="DS120" s="959"/>
      <c r="DT120" s="959"/>
      <c r="DU120" s="959"/>
      <c r="DV120" s="960">
        <v>38.5</v>
      </c>
      <c r="DW120" s="960"/>
      <c r="DX120" s="960"/>
      <c r="DY120" s="960"/>
      <c r="DZ120" s="961"/>
    </row>
    <row r="121" spans="1:130" s="197" customFormat="1" ht="26.25" customHeight="1" x14ac:dyDescent="0.15">
      <c r="A121" s="1007"/>
      <c r="B121" s="978"/>
      <c r="C121" s="1042" t="s">
        <v>435</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990" t="s">
        <v>108</v>
      </c>
      <c r="AB121" s="991"/>
      <c r="AC121" s="991"/>
      <c r="AD121" s="991"/>
      <c r="AE121" s="992"/>
      <c r="AF121" s="993" t="s">
        <v>108</v>
      </c>
      <c r="AG121" s="991"/>
      <c r="AH121" s="991"/>
      <c r="AI121" s="991"/>
      <c r="AJ121" s="992"/>
      <c r="AK121" s="993" t="s">
        <v>108</v>
      </c>
      <c r="AL121" s="991"/>
      <c r="AM121" s="991"/>
      <c r="AN121" s="991"/>
      <c r="AO121" s="992"/>
      <c r="AP121" s="994" t="s">
        <v>108</v>
      </c>
      <c r="AQ121" s="995"/>
      <c r="AR121" s="995"/>
      <c r="AS121" s="995"/>
      <c r="AT121" s="996"/>
      <c r="AU121" s="1012"/>
      <c r="AV121" s="1013"/>
      <c r="AW121" s="1013"/>
      <c r="AX121" s="1013"/>
      <c r="AY121" s="1014"/>
      <c r="AZ121" s="1027" t="s">
        <v>436</v>
      </c>
      <c r="BA121" s="1003"/>
      <c r="BB121" s="1003"/>
      <c r="BC121" s="1003"/>
      <c r="BD121" s="1003"/>
      <c r="BE121" s="1003"/>
      <c r="BF121" s="1003"/>
      <c r="BG121" s="1003"/>
      <c r="BH121" s="1003"/>
      <c r="BI121" s="1003"/>
      <c r="BJ121" s="1003"/>
      <c r="BK121" s="1003"/>
      <c r="BL121" s="1003"/>
      <c r="BM121" s="1003"/>
      <c r="BN121" s="1003"/>
      <c r="BO121" s="1003"/>
      <c r="BP121" s="1004"/>
      <c r="BQ121" s="1017">
        <v>3587389</v>
      </c>
      <c r="BR121" s="1018"/>
      <c r="BS121" s="1018"/>
      <c r="BT121" s="1018"/>
      <c r="BU121" s="1018"/>
      <c r="BV121" s="1018">
        <v>3521016</v>
      </c>
      <c r="BW121" s="1018"/>
      <c r="BX121" s="1018"/>
      <c r="BY121" s="1018"/>
      <c r="BZ121" s="1018"/>
      <c r="CA121" s="1018">
        <v>3357818</v>
      </c>
      <c r="CB121" s="1018"/>
      <c r="CC121" s="1018"/>
      <c r="CD121" s="1018"/>
      <c r="CE121" s="1018"/>
      <c r="CF121" s="1056">
        <v>145.9</v>
      </c>
      <c r="CG121" s="1057"/>
      <c r="CH121" s="1057"/>
      <c r="CI121" s="1057"/>
      <c r="CJ121" s="1057"/>
      <c r="CK121" s="1048"/>
      <c r="CL121" s="1049"/>
      <c r="CM121" s="1049"/>
      <c r="CN121" s="1049"/>
      <c r="CO121" s="1050"/>
      <c r="CP121" s="1039" t="s">
        <v>437</v>
      </c>
      <c r="CQ121" s="1040"/>
      <c r="CR121" s="1040"/>
      <c r="CS121" s="1040"/>
      <c r="CT121" s="1040"/>
      <c r="CU121" s="1040"/>
      <c r="CV121" s="1040"/>
      <c r="CW121" s="1040"/>
      <c r="CX121" s="1040"/>
      <c r="CY121" s="1040"/>
      <c r="CZ121" s="1040"/>
      <c r="DA121" s="1040"/>
      <c r="DB121" s="1040"/>
      <c r="DC121" s="1040"/>
      <c r="DD121" s="1040"/>
      <c r="DE121" s="1040"/>
      <c r="DF121" s="1041"/>
      <c r="DG121" s="951">
        <v>128668</v>
      </c>
      <c r="DH121" s="952"/>
      <c r="DI121" s="952"/>
      <c r="DJ121" s="952"/>
      <c r="DK121" s="952"/>
      <c r="DL121" s="952">
        <v>104445</v>
      </c>
      <c r="DM121" s="952"/>
      <c r="DN121" s="952"/>
      <c r="DO121" s="952"/>
      <c r="DP121" s="952"/>
      <c r="DQ121" s="952">
        <v>80322</v>
      </c>
      <c r="DR121" s="952"/>
      <c r="DS121" s="952"/>
      <c r="DT121" s="952"/>
      <c r="DU121" s="952"/>
      <c r="DV121" s="953">
        <v>3.5</v>
      </c>
      <c r="DW121" s="953"/>
      <c r="DX121" s="953"/>
      <c r="DY121" s="953"/>
      <c r="DZ121" s="954"/>
    </row>
    <row r="122" spans="1:130" s="197" customFormat="1" ht="26.25" customHeight="1" x14ac:dyDescent="0.15">
      <c r="A122" s="1007"/>
      <c r="B122" s="978"/>
      <c r="C122" s="948" t="s">
        <v>417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108</v>
      </c>
      <c r="AB122" s="991"/>
      <c r="AC122" s="991"/>
      <c r="AD122" s="991"/>
      <c r="AE122" s="992"/>
      <c r="AF122" s="993" t="s">
        <v>108</v>
      </c>
      <c r="AG122" s="991"/>
      <c r="AH122" s="991"/>
      <c r="AI122" s="991"/>
      <c r="AJ122" s="992"/>
      <c r="AK122" s="993" t="s">
        <v>108</v>
      </c>
      <c r="AL122" s="991"/>
      <c r="AM122" s="991"/>
      <c r="AN122" s="991"/>
      <c r="AO122" s="992"/>
      <c r="AP122" s="994" t="s">
        <v>108</v>
      </c>
      <c r="AQ122" s="995"/>
      <c r="AR122" s="995"/>
      <c r="AS122" s="995"/>
      <c r="AT122" s="996"/>
      <c r="AU122" s="1015"/>
      <c r="AV122" s="1016"/>
      <c r="AW122" s="1016"/>
      <c r="AX122" s="1016"/>
      <c r="AY122" s="1016"/>
      <c r="AZ122" s="228" t="s">
        <v>167</v>
      </c>
      <c r="BA122" s="228"/>
      <c r="BB122" s="228"/>
      <c r="BC122" s="228"/>
      <c r="BD122" s="228"/>
      <c r="BE122" s="228"/>
      <c r="BF122" s="228"/>
      <c r="BG122" s="228"/>
      <c r="BH122" s="228"/>
      <c r="BI122" s="228"/>
      <c r="BJ122" s="228"/>
      <c r="BK122" s="228"/>
      <c r="BL122" s="228"/>
      <c r="BM122" s="228"/>
      <c r="BN122" s="228"/>
      <c r="BO122" s="1025" t="s">
        <v>438</v>
      </c>
      <c r="BP122" s="1026"/>
      <c r="BQ122" s="1066">
        <v>6952111</v>
      </c>
      <c r="BR122" s="1067"/>
      <c r="BS122" s="1067"/>
      <c r="BT122" s="1067"/>
      <c r="BU122" s="1067"/>
      <c r="BV122" s="1067">
        <v>6867443</v>
      </c>
      <c r="BW122" s="1067"/>
      <c r="BX122" s="1067"/>
      <c r="BY122" s="1067"/>
      <c r="BZ122" s="1067"/>
      <c r="CA122" s="1067">
        <v>6630804</v>
      </c>
      <c r="CB122" s="1067"/>
      <c r="CC122" s="1067"/>
      <c r="CD122" s="1067"/>
      <c r="CE122" s="1067"/>
      <c r="CF122" s="1019"/>
      <c r="CG122" s="1020"/>
      <c r="CH122" s="1020"/>
      <c r="CI122" s="1020"/>
      <c r="CJ122" s="1021"/>
      <c r="CK122" s="1048"/>
      <c r="CL122" s="1049"/>
      <c r="CM122" s="1049"/>
      <c r="CN122" s="1049"/>
      <c r="CO122" s="1050"/>
      <c r="CP122" s="1039" t="s">
        <v>439</v>
      </c>
      <c r="CQ122" s="1040"/>
      <c r="CR122" s="1040"/>
      <c r="CS122" s="1040"/>
      <c r="CT122" s="1040"/>
      <c r="CU122" s="1040"/>
      <c r="CV122" s="1040"/>
      <c r="CW122" s="1040"/>
      <c r="CX122" s="1040"/>
      <c r="CY122" s="1040"/>
      <c r="CZ122" s="1040"/>
      <c r="DA122" s="1040"/>
      <c r="DB122" s="1040"/>
      <c r="DC122" s="1040"/>
      <c r="DD122" s="1040"/>
      <c r="DE122" s="1040"/>
      <c r="DF122" s="1041"/>
      <c r="DG122" s="951" t="s">
        <v>108</v>
      </c>
      <c r="DH122" s="952"/>
      <c r="DI122" s="952"/>
      <c r="DJ122" s="952"/>
      <c r="DK122" s="952"/>
      <c r="DL122" s="952" t="s">
        <v>108</v>
      </c>
      <c r="DM122" s="952"/>
      <c r="DN122" s="952"/>
      <c r="DO122" s="952"/>
      <c r="DP122" s="952"/>
      <c r="DQ122" s="952" t="s">
        <v>108</v>
      </c>
      <c r="DR122" s="952"/>
      <c r="DS122" s="952"/>
      <c r="DT122" s="952"/>
      <c r="DU122" s="952"/>
      <c r="DV122" s="953" t="s">
        <v>108</v>
      </c>
      <c r="DW122" s="953"/>
      <c r="DX122" s="953"/>
      <c r="DY122" s="953"/>
      <c r="DZ122" s="954"/>
    </row>
    <row r="123" spans="1:130" s="197" customFormat="1" ht="26.25" customHeight="1" thickBot="1" x14ac:dyDescent="0.2">
      <c r="A123" s="1007"/>
      <c r="B123" s="978"/>
      <c r="C123" s="948" t="s">
        <v>423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108</v>
      </c>
      <c r="AB123" s="991"/>
      <c r="AC123" s="991"/>
      <c r="AD123" s="991"/>
      <c r="AE123" s="992"/>
      <c r="AF123" s="993" t="s">
        <v>108</v>
      </c>
      <c r="AG123" s="991"/>
      <c r="AH123" s="991"/>
      <c r="AI123" s="991"/>
      <c r="AJ123" s="992"/>
      <c r="AK123" s="993" t="s">
        <v>108</v>
      </c>
      <c r="AL123" s="991"/>
      <c r="AM123" s="991"/>
      <c r="AN123" s="991"/>
      <c r="AO123" s="992"/>
      <c r="AP123" s="994" t="s">
        <v>108</v>
      </c>
      <c r="AQ123" s="995"/>
      <c r="AR123" s="995"/>
      <c r="AS123" s="995"/>
      <c r="AT123" s="996"/>
      <c r="AU123" s="1063" t="s">
        <v>440</v>
      </c>
      <c r="AV123" s="1064"/>
      <c r="AW123" s="1064"/>
      <c r="AX123" s="1064"/>
      <c r="AY123" s="1064"/>
      <c r="AZ123" s="1064"/>
      <c r="BA123" s="1064"/>
      <c r="BB123" s="1064"/>
      <c r="BC123" s="1064"/>
      <c r="BD123" s="1064"/>
      <c r="BE123" s="1064"/>
      <c r="BF123" s="1064"/>
      <c r="BG123" s="1064"/>
      <c r="BH123" s="1064"/>
      <c r="BI123" s="1064"/>
      <c r="BJ123" s="1064"/>
      <c r="BK123" s="1064"/>
      <c r="BL123" s="1064"/>
      <c r="BM123" s="1064"/>
      <c r="BN123" s="1064"/>
      <c r="BO123" s="1064"/>
      <c r="BP123" s="1065"/>
      <c r="BQ123" s="1058" t="s">
        <v>108</v>
      </c>
      <c r="BR123" s="1059"/>
      <c r="BS123" s="1059"/>
      <c r="BT123" s="1059"/>
      <c r="BU123" s="1059"/>
      <c r="BV123" s="1059" t="s">
        <v>108</v>
      </c>
      <c r="BW123" s="1059"/>
      <c r="BX123" s="1059"/>
      <c r="BY123" s="1059"/>
      <c r="BZ123" s="1059"/>
      <c r="CA123" s="1059" t="s">
        <v>108</v>
      </c>
      <c r="CB123" s="1059"/>
      <c r="CC123" s="1059"/>
      <c r="CD123" s="1059"/>
      <c r="CE123" s="1059"/>
      <c r="CF123" s="1060"/>
      <c r="CG123" s="1061"/>
      <c r="CH123" s="1061"/>
      <c r="CI123" s="1061"/>
      <c r="CJ123" s="1062"/>
      <c r="CK123" s="1048"/>
      <c r="CL123" s="1049"/>
      <c r="CM123" s="1049"/>
      <c r="CN123" s="1049"/>
      <c r="CO123" s="1050"/>
      <c r="CP123" s="1039" t="s">
        <v>441</v>
      </c>
      <c r="CQ123" s="1040"/>
      <c r="CR123" s="1040"/>
      <c r="CS123" s="1040"/>
      <c r="CT123" s="1040"/>
      <c r="CU123" s="1040"/>
      <c r="CV123" s="1040"/>
      <c r="CW123" s="1040"/>
      <c r="CX123" s="1040"/>
      <c r="CY123" s="1040"/>
      <c r="CZ123" s="1040"/>
      <c r="DA123" s="1040"/>
      <c r="DB123" s="1040"/>
      <c r="DC123" s="1040"/>
      <c r="DD123" s="1040"/>
      <c r="DE123" s="1040"/>
      <c r="DF123" s="1041"/>
      <c r="DG123" s="990" t="s">
        <v>442</v>
      </c>
      <c r="DH123" s="991"/>
      <c r="DI123" s="991"/>
      <c r="DJ123" s="991"/>
      <c r="DK123" s="992"/>
      <c r="DL123" s="993" t="s">
        <v>442</v>
      </c>
      <c r="DM123" s="991"/>
      <c r="DN123" s="991"/>
      <c r="DO123" s="991"/>
      <c r="DP123" s="992"/>
      <c r="DQ123" s="993" t="s">
        <v>442</v>
      </c>
      <c r="DR123" s="991"/>
      <c r="DS123" s="991"/>
      <c r="DT123" s="991"/>
      <c r="DU123" s="992"/>
      <c r="DV123" s="994" t="s">
        <v>442</v>
      </c>
      <c r="DW123" s="995"/>
      <c r="DX123" s="995"/>
      <c r="DY123" s="995"/>
      <c r="DZ123" s="996"/>
    </row>
    <row r="124" spans="1:130" s="197" customFormat="1" ht="26.25" customHeight="1" x14ac:dyDescent="0.15">
      <c r="A124" s="1007"/>
      <c r="B124" s="978"/>
      <c r="C124" s="948" t="s">
        <v>426</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442</v>
      </c>
      <c r="AB124" s="991"/>
      <c r="AC124" s="991"/>
      <c r="AD124" s="991"/>
      <c r="AE124" s="992"/>
      <c r="AF124" s="993" t="s">
        <v>442</v>
      </c>
      <c r="AG124" s="991"/>
      <c r="AH124" s="991"/>
      <c r="AI124" s="991"/>
      <c r="AJ124" s="992"/>
      <c r="AK124" s="993" t="s">
        <v>442</v>
      </c>
      <c r="AL124" s="991"/>
      <c r="AM124" s="991"/>
      <c r="AN124" s="991"/>
      <c r="AO124" s="992"/>
      <c r="AP124" s="994" t="s">
        <v>442</v>
      </c>
      <c r="AQ124" s="995"/>
      <c r="AR124" s="995"/>
      <c r="AS124" s="995"/>
      <c r="AT124" s="99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1"/>
      <c r="CL124" s="1051"/>
      <c r="CM124" s="1051"/>
      <c r="CN124" s="1051"/>
      <c r="CO124" s="1052"/>
      <c r="CP124" s="1039" t="s">
        <v>443</v>
      </c>
      <c r="CQ124" s="1040"/>
      <c r="CR124" s="1040"/>
      <c r="CS124" s="1040"/>
      <c r="CT124" s="1040"/>
      <c r="CU124" s="1040"/>
      <c r="CV124" s="1040"/>
      <c r="CW124" s="1040"/>
      <c r="CX124" s="1040"/>
      <c r="CY124" s="1040"/>
      <c r="CZ124" s="1040"/>
      <c r="DA124" s="1040"/>
      <c r="DB124" s="1040"/>
      <c r="DC124" s="1040"/>
      <c r="DD124" s="1040"/>
      <c r="DE124" s="1040"/>
      <c r="DF124" s="1041"/>
      <c r="DG124" s="1029" t="s">
        <v>442</v>
      </c>
      <c r="DH124" s="1030"/>
      <c r="DI124" s="1030"/>
      <c r="DJ124" s="1030"/>
      <c r="DK124" s="1031"/>
      <c r="DL124" s="1032" t="s">
        <v>442</v>
      </c>
      <c r="DM124" s="1030"/>
      <c r="DN124" s="1030"/>
      <c r="DO124" s="1030"/>
      <c r="DP124" s="1031"/>
      <c r="DQ124" s="1032" t="s">
        <v>442</v>
      </c>
      <c r="DR124" s="1030"/>
      <c r="DS124" s="1030"/>
      <c r="DT124" s="1030"/>
      <c r="DU124" s="1031"/>
      <c r="DV124" s="1033" t="s">
        <v>442</v>
      </c>
      <c r="DW124" s="1034"/>
      <c r="DX124" s="1034"/>
      <c r="DY124" s="1034"/>
      <c r="DZ124" s="1035"/>
    </row>
    <row r="125" spans="1:130" s="197" customFormat="1" ht="26.25" customHeight="1" thickBot="1" x14ac:dyDescent="0.2">
      <c r="A125" s="1007"/>
      <c r="B125" s="978"/>
      <c r="C125" s="948" t="s">
        <v>428</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442</v>
      </c>
      <c r="AB125" s="991"/>
      <c r="AC125" s="991"/>
      <c r="AD125" s="991"/>
      <c r="AE125" s="992"/>
      <c r="AF125" s="993" t="s">
        <v>442</v>
      </c>
      <c r="AG125" s="991"/>
      <c r="AH125" s="991"/>
      <c r="AI125" s="991"/>
      <c r="AJ125" s="992"/>
      <c r="AK125" s="993" t="s">
        <v>442</v>
      </c>
      <c r="AL125" s="991"/>
      <c r="AM125" s="991"/>
      <c r="AN125" s="991"/>
      <c r="AO125" s="992"/>
      <c r="AP125" s="994" t="s">
        <v>442</v>
      </c>
      <c r="AQ125" s="995"/>
      <c r="AR125" s="995"/>
      <c r="AS125" s="995"/>
      <c r="AT125" s="99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6" t="s">
        <v>444</v>
      </c>
      <c r="CL125" s="1046"/>
      <c r="CM125" s="1046"/>
      <c r="CN125" s="1046"/>
      <c r="CO125" s="1047"/>
      <c r="CP125" s="972" t="s">
        <v>445</v>
      </c>
      <c r="CQ125" s="919"/>
      <c r="CR125" s="919"/>
      <c r="CS125" s="919"/>
      <c r="CT125" s="919"/>
      <c r="CU125" s="919"/>
      <c r="CV125" s="919"/>
      <c r="CW125" s="919"/>
      <c r="CX125" s="919"/>
      <c r="CY125" s="919"/>
      <c r="CZ125" s="919"/>
      <c r="DA125" s="919"/>
      <c r="DB125" s="919"/>
      <c r="DC125" s="919"/>
      <c r="DD125" s="919"/>
      <c r="DE125" s="919"/>
      <c r="DF125" s="920"/>
      <c r="DG125" s="958" t="s">
        <v>442</v>
      </c>
      <c r="DH125" s="959"/>
      <c r="DI125" s="959"/>
      <c r="DJ125" s="959"/>
      <c r="DK125" s="959"/>
      <c r="DL125" s="959" t="s">
        <v>442</v>
      </c>
      <c r="DM125" s="959"/>
      <c r="DN125" s="959"/>
      <c r="DO125" s="959"/>
      <c r="DP125" s="959"/>
      <c r="DQ125" s="959" t="s">
        <v>442</v>
      </c>
      <c r="DR125" s="959"/>
      <c r="DS125" s="959"/>
      <c r="DT125" s="959"/>
      <c r="DU125" s="959"/>
      <c r="DV125" s="960" t="s">
        <v>442</v>
      </c>
      <c r="DW125" s="960"/>
      <c r="DX125" s="960"/>
      <c r="DY125" s="960"/>
      <c r="DZ125" s="961"/>
    </row>
    <row r="126" spans="1:130" s="197" customFormat="1" ht="26.25" customHeight="1" x14ac:dyDescent="0.15">
      <c r="A126" s="1007"/>
      <c r="B126" s="978"/>
      <c r="C126" s="948" t="s">
        <v>431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442</v>
      </c>
      <c r="AB126" s="991"/>
      <c r="AC126" s="991"/>
      <c r="AD126" s="991"/>
      <c r="AE126" s="992"/>
      <c r="AF126" s="993" t="s">
        <v>442</v>
      </c>
      <c r="AG126" s="991"/>
      <c r="AH126" s="991"/>
      <c r="AI126" s="991"/>
      <c r="AJ126" s="992"/>
      <c r="AK126" s="993" t="s">
        <v>442</v>
      </c>
      <c r="AL126" s="991"/>
      <c r="AM126" s="991"/>
      <c r="AN126" s="991"/>
      <c r="AO126" s="992"/>
      <c r="AP126" s="994" t="s">
        <v>442</v>
      </c>
      <c r="AQ126" s="995"/>
      <c r="AR126" s="995"/>
      <c r="AS126" s="995"/>
      <c r="AT126" s="996"/>
      <c r="AU126" s="233"/>
      <c r="AV126" s="233"/>
      <c r="AW126" s="233"/>
      <c r="AX126" s="1068" t="s">
        <v>446</v>
      </c>
      <c r="AY126" s="1069"/>
      <c r="AZ126" s="1069"/>
      <c r="BA126" s="1069"/>
      <c r="BB126" s="1069"/>
      <c r="BC126" s="1069"/>
      <c r="BD126" s="1069"/>
      <c r="BE126" s="1070"/>
      <c r="BF126" s="1084" t="s">
        <v>447</v>
      </c>
      <c r="BG126" s="1069"/>
      <c r="BH126" s="1069"/>
      <c r="BI126" s="1069"/>
      <c r="BJ126" s="1069"/>
      <c r="BK126" s="1069"/>
      <c r="BL126" s="1070"/>
      <c r="BM126" s="1084" t="s">
        <v>448</v>
      </c>
      <c r="BN126" s="1069"/>
      <c r="BO126" s="1069"/>
      <c r="BP126" s="1069"/>
      <c r="BQ126" s="1069"/>
      <c r="BR126" s="1069"/>
      <c r="BS126" s="1070"/>
      <c r="BT126" s="1084" t="s">
        <v>449</v>
      </c>
      <c r="BU126" s="1069"/>
      <c r="BV126" s="1069"/>
      <c r="BW126" s="1069"/>
      <c r="BX126" s="1069"/>
      <c r="BY126" s="1069"/>
      <c r="BZ126" s="1085"/>
      <c r="CA126" s="233"/>
      <c r="CB126" s="233"/>
      <c r="CC126" s="233"/>
      <c r="CD126" s="234"/>
      <c r="CE126" s="234"/>
      <c r="CF126" s="234"/>
      <c r="CG126" s="231"/>
      <c r="CH126" s="231"/>
      <c r="CI126" s="231"/>
      <c r="CJ126" s="232"/>
      <c r="CK126" s="1049"/>
      <c r="CL126" s="1049"/>
      <c r="CM126" s="1049"/>
      <c r="CN126" s="1049"/>
      <c r="CO126" s="1050"/>
      <c r="CP126" s="981" t="s">
        <v>450</v>
      </c>
      <c r="CQ126" s="982"/>
      <c r="CR126" s="982"/>
      <c r="CS126" s="982"/>
      <c r="CT126" s="982"/>
      <c r="CU126" s="982"/>
      <c r="CV126" s="982"/>
      <c r="CW126" s="982"/>
      <c r="CX126" s="982"/>
      <c r="CY126" s="982"/>
      <c r="CZ126" s="982"/>
      <c r="DA126" s="982"/>
      <c r="DB126" s="982"/>
      <c r="DC126" s="982"/>
      <c r="DD126" s="982"/>
      <c r="DE126" s="982"/>
      <c r="DF126" s="983"/>
      <c r="DG126" s="951" t="s">
        <v>442</v>
      </c>
      <c r="DH126" s="952"/>
      <c r="DI126" s="952"/>
      <c r="DJ126" s="952"/>
      <c r="DK126" s="952"/>
      <c r="DL126" s="952" t="s">
        <v>442</v>
      </c>
      <c r="DM126" s="952"/>
      <c r="DN126" s="952"/>
      <c r="DO126" s="952"/>
      <c r="DP126" s="952"/>
      <c r="DQ126" s="952" t="s">
        <v>442</v>
      </c>
      <c r="DR126" s="952"/>
      <c r="DS126" s="952"/>
      <c r="DT126" s="952"/>
      <c r="DU126" s="952"/>
      <c r="DV126" s="953" t="s">
        <v>442</v>
      </c>
      <c r="DW126" s="953"/>
      <c r="DX126" s="953"/>
      <c r="DY126" s="953"/>
      <c r="DZ126" s="954"/>
    </row>
    <row r="127" spans="1:130" s="197" customFormat="1" ht="26.25" customHeight="1" thickBot="1" x14ac:dyDescent="0.2">
      <c r="A127" s="1008"/>
      <c r="B127" s="980"/>
      <c r="C127" s="1036" t="s">
        <v>451</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0">
        <v>180</v>
      </c>
      <c r="AB127" s="991"/>
      <c r="AC127" s="991"/>
      <c r="AD127" s="991"/>
      <c r="AE127" s="992"/>
      <c r="AF127" s="993">
        <v>101</v>
      </c>
      <c r="AG127" s="991"/>
      <c r="AH127" s="991"/>
      <c r="AI127" s="991"/>
      <c r="AJ127" s="992"/>
      <c r="AK127" s="993">
        <v>39</v>
      </c>
      <c r="AL127" s="991"/>
      <c r="AM127" s="991"/>
      <c r="AN127" s="991"/>
      <c r="AO127" s="992"/>
      <c r="AP127" s="994">
        <v>0</v>
      </c>
      <c r="AQ127" s="995"/>
      <c r="AR127" s="995"/>
      <c r="AS127" s="995"/>
      <c r="AT127" s="996"/>
      <c r="AU127" s="233"/>
      <c r="AV127" s="233"/>
      <c r="AW127" s="233"/>
      <c r="AX127" s="918" t="s">
        <v>452</v>
      </c>
      <c r="AY127" s="919"/>
      <c r="AZ127" s="919"/>
      <c r="BA127" s="919"/>
      <c r="BB127" s="919"/>
      <c r="BC127" s="919"/>
      <c r="BD127" s="919"/>
      <c r="BE127" s="920"/>
      <c r="BF127" s="1073" t="s">
        <v>442</v>
      </c>
      <c r="BG127" s="1074"/>
      <c r="BH127" s="1074"/>
      <c r="BI127" s="1074"/>
      <c r="BJ127" s="1074"/>
      <c r="BK127" s="1074"/>
      <c r="BL127" s="1083"/>
      <c r="BM127" s="1073">
        <v>15</v>
      </c>
      <c r="BN127" s="1074"/>
      <c r="BO127" s="1074"/>
      <c r="BP127" s="1074"/>
      <c r="BQ127" s="1074"/>
      <c r="BR127" s="1074"/>
      <c r="BS127" s="1083"/>
      <c r="BT127" s="1073">
        <v>20</v>
      </c>
      <c r="BU127" s="1074"/>
      <c r="BV127" s="1074"/>
      <c r="BW127" s="1074"/>
      <c r="BX127" s="1074"/>
      <c r="BY127" s="1074"/>
      <c r="BZ127" s="1075"/>
      <c r="CA127" s="234"/>
      <c r="CB127" s="234"/>
      <c r="CC127" s="234"/>
      <c r="CD127" s="234"/>
      <c r="CE127" s="234"/>
      <c r="CF127" s="234"/>
      <c r="CG127" s="231"/>
      <c r="CH127" s="231"/>
      <c r="CI127" s="231"/>
      <c r="CJ127" s="232"/>
      <c r="CK127" s="1071"/>
      <c r="CL127" s="1071"/>
      <c r="CM127" s="1071"/>
      <c r="CN127" s="1071"/>
      <c r="CO127" s="1072"/>
      <c r="CP127" s="1076" t="s">
        <v>453</v>
      </c>
      <c r="CQ127" s="1077"/>
      <c r="CR127" s="1077"/>
      <c r="CS127" s="1077"/>
      <c r="CT127" s="1077"/>
      <c r="CU127" s="1077"/>
      <c r="CV127" s="1077"/>
      <c r="CW127" s="1077"/>
      <c r="CX127" s="1077"/>
      <c r="CY127" s="1077"/>
      <c r="CZ127" s="1077"/>
      <c r="DA127" s="1077"/>
      <c r="DB127" s="1077"/>
      <c r="DC127" s="1077"/>
      <c r="DD127" s="1077"/>
      <c r="DE127" s="1077"/>
      <c r="DF127" s="1078"/>
      <c r="DG127" s="1079" t="s">
        <v>454</v>
      </c>
      <c r="DH127" s="1080"/>
      <c r="DI127" s="1080"/>
      <c r="DJ127" s="1080"/>
      <c r="DK127" s="1080"/>
      <c r="DL127" s="1080" t="s">
        <v>455</v>
      </c>
      <c r="DM127" s="1080"/>
      <c r="DN127" s="1080"/>
      <c r="DO127" s="1080"/>
      <c r="DP127" s="1080"/>
      <c r="DQ127" s="1080" t="s">
        <v>455</v>
      </c>
      <c r="DR127" s="1080"/>
      <c r="DS127" s="1080"/>
      <c r="DT127" s="1080"/>
      <c r="DU127" s="1080"/>
      <c r="DV127" s="1081" t="s">
        <v>455</v>
      </c>
      <c r="DW127" s="1081"/>
      <c r="DX127" s="1081"/>
      <c r="DY127" s="1081"/>
      <c r="DZ127" s="1082"/>
    </row>
    <row r="128" spans="1:130" s="197" customFormat="1" ht="26.25" customHeight="1" x14ac:dyDescent="0.15">
      <c r="A128" s="1103" t="s">
        <v>456</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457</v>
      </c>
      <c r="X128" s="1105"/>
      <c r="Y128" s="1105"/>
      <c r="Z128" s="1106"/>
      <c r="AA128" s="1121" t="s">
        <v>442</v>
      </c>
      <c r="AB128" s="1122"/>
      <c r="AC128" s="1122"/>
      <c r="AD128" s="1122"/>
      <c r="AE128" s="1123"/>
      <c r="AF128" s="1124" t="s">
        <v>442</v>
      </c>
      <c r="AG128" s="1122"/>
      <c r="AH128" s="1122"/>
      <c r="AI128" s="1122"/>
      <c r="AJ128" s="1123"/>
      <c r="AK128" s="1124" t="s">
        <v>442</v>
      </c>
      <c r="AL128" s="1122"/>
      <c r="AM128" s="1122"/>
      <c r="AN128" s="1122"/>
      <c r="AO128" s="1123"/>
      <c r="AP128" s="1125"/>
      <c r="AQ128" s="1126"/>
      <c r="AR128" s="1126"/>
      <c r="AS128" s="1126"/>
      <c r="AT128" s="1127"/>
      <c r="AU128" s="235"/>
      <c r="AV128" s="235"/>
      <c r="AW128" s="235"/>
      <c r="AX128" s="1086" t="s">
        <v>458</v>
      </c>
      <c r="AY128" s="982"/>
      <c r="AZ128" s="982"/>
      <c r="BA128" s="982"/>
      <c r="BB128" s="982"/>
      <c r="BC128" s="982"/>
      <c r="BD128" s="982"/>
      <c r="BE128" s="983"/>
      <c r="BF128" s="1098" t="s">
        <v>442</v>
      </c>
      <c r="BG128" s="1099"/>
      <c r="BH128" s="1099"/>
      <c r="BI128" s="1099"/>
      <c r="BJ128" s="1099"/>
      <c r="BK128" s="1099"/>
      <c r="BL128" s="1100"/>
      <c r="BM128" s="1098">
        <v>20</v>
      </c>
      <c r="BN128" s="1099"/>
      <c r="BO128" s="1099"/>
      <c r="BP128" s="1099"/>
      <c r="BQ128" s="1099"/>
      <c r="BR128" s="1099"/>
      <c r="BS128" s="1100"/>
      <c r="BT128" s="1098">
        <v>30</v>
      </c>
      <c r="BU128" s="1101"/>
      <c r="BV128" s="1101"/>
      <c r="BW128" s="1101"/>
      <c r="BX128" s="1101"/>
      <c r="BY128" s="1101"/>
      <c r="BZ128" s="110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2" t="s">
        <v>89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2" t="s">
        <v>459</v>
      </c>
      <c r="X129" s="1093"/>
      <c r="Y129" s="1093"/>
      <c r="Z129" s="1094"/>
      <c r="AA129" s="990">
        <v>2660637</v>
      </c>
      <c r="AB129" s="991"/>
      <c r="AC129" s="991"/>
      <c r="AD129" s="991"/>
      <c r="AE129" s="992"/>
      <c r="AF129" s="993">
        <v>2625321</v>
      </c>
      <c r="AG129" s="991"/>
      <c r="AH129" s="991"/>
      <c r="AI129" s="991"/>
      <c r="AJ129" s="992"/>
      <c r="AK129" s="993">
        <v>2696302</v>
      </c>
      <c r="AL129" s="991"/>
      <c r="AM129" s="991"/>
      <c r="AN129" s="991"/>
      <c r="AO129" s="992"/>
      <c r="AP129" s="1095"/>
      <c r="AQ129" s="1096"/>
      <c r="AR129" s="1096"/>
      <c r="AS129" s="1096"/>
      <c r="AT129" s="1097"/>
      <c r="AU129" s="235"/>
      <c r="AV129" s="235"/>
      <c r="AW129" s="235"/>
      <c r="AX129" s="1086" t="s">
        <v>460</v>
      </c>
      <c r="AY129" s="982"/>
      <c r="AZ129" s="982"/>
      <c r="BA129" s="982"/>
      <c r="BB129" s="982"/>
      <c r="BC129" s="982"/>
      <c r="BD129" s="982"/>
      <c r="BE129" s="983"/>
      <c r="BF129" s="1087">
        <v>4.8</v>
      </c>
      <c r="BG129" s="1088"/>
      <c r="BH129" s="1088"/>
      <c r="BI129" s="1088"/>
      <c r="BJ129" s="1088"/>
      <c r="BK129" s="1088"/>
      <c r="BL129" s="1089"/>
      <c r="BM129" s="1087">
        <v>25</v>
      </c>
      <c r="BN129" s="1088"/>
      <c r="BO129" s="1088"/>
      <c r="BP129" s="1088"/>
      <c r="BQ129" s="1088"/>
      <c r="BR129" s="1088"/>
      <c r="BS129" s="1089"/>
      <c r="BT129" s="1087">
        <v>35</v>
      </c>
      <c r="BU129" s="1090"/>
      <c r="BV129" s="1090"/>
      <c r="BW129" s="1090"/>
      <c r="BX129" s="1090"/>
      <c r="BY129" s="1090"/>
      <c r="BZ129" s="109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2" t="s">
        <v>461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2" t="s">
        <v>462</v>
      </c>
      <c r="X130" s="1093"/>
      <c r="Y130" s="1093"/>
      <c r="Z130" s="1094"/>
      <c r="AA130" s="990">
        <v>388872</v>
      </c>
      <c r="AB130" s="991"/>
      <c r="AC130" s="991"/>
      <c r="AD130" s="991"/>
      <c r="AE130" s="992"/>
      <c r="AF130" s="993">
        <v>401533</v>
      </c>
      <c r="AG130" s="991"/>
      <c r="AH130" s="991"/>
      <c r="AI130" s="991"/>
      <c r="AJ130" s="992"/>
      <c r="AK130" s="993">
        <v>394436</v>
      </c>
      <c r="AL130" s="991"/>
      <c r="AM130" s="991"/>
      <c r="AN130" s="991"/>
      <c r="AO130" s="992"/>
      <c r="AP130" s="1095"/>
      <c r="AQ130" s="1096"/>
      <c r="AR130" s="1096"/>
      <c r="AS130" s="1096"/>
      <c r="AT130" s="1097"/>
      <c r="AU130" s="235"/>
      <c r="AV130" s="235"/>
      <c r="AW130" s="235"/>
      <c r="AX130" s="1145" t="s">
        <v>463</v>
      </c>
      <c r="AY130" s="1077"/>
      <c r="AZ130" s="1077"/>
      <c r="BA130" s="1077"/>
      <c r="BB130" s="1077"/>
      <c r="BC130" s="1077"/>
      <c r="BD130" s="1077"/>
      <c r="BE130" s="1078"/>
      <c r="BF130" s="1107" t="s">
        <v>464</v>
      </c>
      <c r="BG130" s="1108"/>
      <c r="BH130" s="1108"/>
      <c r="BI130" s="1108"/>
      <c r="BJ130" s="1108"/>
      <c r="BK130" s="1108"/>
      <c r="BL130" s="1109"/>
      <c r="BM130" s="1107">
        <v>350</v>
      </c>
      <c r="BN130" s="1108"/>
      <c r="BO130" s="1108"/>
      <c r="BP130" s="1108"/>
      <c r="BQ130" s="1108"/>
      <c r="BR130" s="1108"/>
      <c r="BS130" s="1109"/>
      <c r="BT130" s="1110"/>
      <c r="BU130" s="1111"/>
      <c r="BV130" s="1111"/>
      <c r="BW130" s="1111"/>
      <c r="BX130" s="1111"/>
      <c r="BY130" s="1111"/>
      <c r="BZ130" s="111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465</v>
      </c>
      <c r="X131" s="1116"/>
      <c r="Y131" s="1116"/>
      <c r="Z131" s="1117"/>
      <c r="AA131" s="1029">
        <v>2271765</v>
      </c>
      <c r="AB131" s="1030"/>
      <c r="AC131" s="1030"/>
      <c r="AD131" s="1030"/>
      <c r="AE131" s="1031"/>
      <c r="AF131" s="1032">
        <v>2223788</v>
      </c>
      <c r="AG131" s="1030"/>
      <c r="AH131" s="1030"/>
      <c r="AI131" s="1030"/>
      <c r="AJ131" s="1031"/>
      <c r="AK131" s="1032">
        <v>2301866</v>
      </c>
      <c r="AL131" s="1030"/>
      <c r="AM131" s="1030"/>
      <c r="AN131" s="1030"/>
      <c r="AO131" s="1031"/>
      <c r="AP131" s="1118"/>
      <c r="AQ131" s="1119"/>
      <c r="AR131" s="1119"/>
      <c r="AS131" s="1119"/>
      <c r="AT131" s="11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9" t="s">
        <v>466</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467</v>
      </c>
      <c r="W132" s="1133"/>
      <c r="X132" s="1133"/>
      <c r="Y132" s="1133"/>
      <c r="Z132" s="1134"/>
      <c r="AA132" s="1135">
        <v>6.2955895530000001</v>
      </c>
      <c r="AB132" s="1136"/>
      <c r="AC132" s="1136"/>
      <c r="AD132" s="1136"/>
      <c r="AE132" s="1137"/>
      <c r="AF132" s="1138">
        <v>3.6990486499999999</v>
      </c>
      <c r="AG132" s="1136"/>
      <c r="AH132" s="1136"/>
      <c r="AI132" s="1136"/>
      <c r="AJ132" s="1137"/>
      <c r="AK132" s="1138">
        <v>4.4293195169999997</v>
      </c>
      <c r="AL132" s="1136"/>
      <c r="AM132" s="1136"/>
      <c r="AN132" s="1136"/>
      <c r="AO132" s="1137"/>
      <c r="AP132" s="1019"/>
      <c r="AQ132" s="1020"/>
      <c r="AR132" s="1020"/>
      <c r="AS132" s="1020"/>
      <c r="AT132" s="113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40" t="s">
        <v>468</v>
      </c>
      <c r="W133" s="1140"/>
      <c r="X133" s="1140"/>
      <c r="Y133" s="1140"/>
      <c r="Z133" s="1141"/>
      <c r="AA133" s="1142">
        <v>6.2</v>
      </c>
      <c r="AB133" s="1143"/>
      <c r="AC133" s="1143"/>
      <c r="AD133" s="1143"/>
      <c r="AE133" s="1144"/>
      <c r="AF133" s="1142">
        <v>5.3</v>
      </c>
      <c r="AG133" s="1143"/>
      <c r="AH133" s="1143"/>
      <c r="AI133" s="1143"/>
      <c r="AJ133" s="1144"/>
      <c r="AK133" s="1142">
        <v>4.8</v>
      </c>
      <c r="AL133" s="1143"/>
      <c r="AM133" s="1143"/>
      <c r="AN133" s="1143"/>
      <c r="AO133" s="1144"/>
      <c r="AP133" s="1060"/>
      <c r="AQ133" s="1061"/>
      <c r="AR133" s="1061"/>
      <c r="AS133" s="1061"/>
      <c r="AT133" s="112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9" t="s">
        <v>471</v>
      </c>
      <c r="L7" s="254"/>
      <c r="M7" s="255" t="s">
        <v>472</v>
      </c>
      <c r="N7" s="256"/>
    </row>
    <row r="8" spans="1:16" x14ac:dyDescent="0.15">
      <c r="A8" s="248"/>
      <c r="B8" s="244"/>
      <c r="C8" s="244"/>
      <c r="D8" s="244"/>
      <c r="E8" s="244"/>
      <c r="F8" s="244"/>
      <c r="G8" s="257"/>
      <c r="H8" s="258"/>
      <c r="I8" s="258"/>
      <c r="J8" s="259"/>
      <c r="K8" s="1150"/>
      <c r="L8" s="260" t="s">
        <v>473</v>
      </c>
      <c r="M8" s="261" t="s">
        <v>474</v>
      </c>
      <c r="N8" s="262" t="s">
        <v>475</v>
      </c>
    </row>
    <row r="9" spans="1:16" x14ac:dyDescent="0.15">
      <c r="A9" s="248"/>
      <c r="B9" s="244"/>
      <c r="C9" s="244"/>
      <c r="D9" s="244"/>
      <c r="E9" s="244"/>
      <c r="F9" s="244"/>
      <c r="G9" s="1151" t="s">
        <v>476</v>
      </c>
      <c r="H9" s="1152"/>
      <c r="I9" s="1152"/>
      <c r="J9" s="1153"/>
      <c r="K9" s="263">
        <v>748360</v>
      </c>
      <c r="L9" s="264">
        <v>94729</v>
      </c>
      <c r="M9" s="265">
        <v>133600</v>
      </c>
      <c r="N9" s="266">
        <v>-29.1</v>
      </c>
    </row>
    <row r="10" spans="1:16" x14ac:dyDescent="0.15">
      <c r="A10" s="248"/>
      <c r="B10" s="244"/>
      <c r="C10" s="244"/>
      <c r="D10" s="244"/>
      <c r="E10" s="244"/>
      <c r="F10" s="244"/>
      <c r="G10" s="1151" t="s">
        <v>477</v>
      </c>
      <c r="H10" s="1152"/>
      <c r="I10" s="1152"/>
      <c r="J10" s="1153"/>
      <c r="K10" s="267">
        <v>135136</v>
      </c>
      <c r="L10" s="268">
        <v>17106</v>
      </c>
      <c r="M10" s="269">
        <v>14806</v>
      </c>
      <c r="N10" s="270">
        <v>15.5</v>
      </c>
    </row>
    <row r="11" spans="1:16" ht="13.5" customHeight="1" x14ac:dyDescent="0.15">
      <c r="A11" s="248"/>
      <c r="B11" s="244"/>
      <c r="C11" s="244"/>
      <c r="D11" s="244"/>
      <c r="E11" s="244"/>
      <c r="F11" s="244"/>
      <c r="G11" s="1151" t="s">
        <v>478</v>
      </c>
      <c r="H11" s="1152"/>
      <c r="I11" s="1152"/>
      <c r="J11" s="1153"/>
      <c r="K11" s="267">
        <v>128681</v>
      </c>
      <c r="L11" s="268">
        <v>16289</v>
      </c>
      <c r="M11" s="269">
        <v>22006</v>
      </c>
      <c r="N11" s="270">
        <v>-26</v>
      </c>
    </row>
    <row r="12" spans="1:16" ht="13.5" customHeight="1" x14ac:dyDescent="0.15">
      <c r="A12" s="248"/>
      <c r="B12" s="244"/>
      <c r="C12" s="244"/>
      <c r="D12" s="244"/>
      <c r="E12" s="244"/>
      <c r="F12" s="244"/>
      <c r="G12" s="1151" t="s">
        <v>479</v>
      </c>
      <c r="H12" s="1152"/>
      <c r="I12" s="1152"/>
      <c r="J12" s="1153"/>
      <c r="K12" s="267" t="s">
        <v>480</v>
      </c>
      <c r="L12" s="268" t="s">
        <v>480</v>
      </c>
      <c r="M12" s="269">
        <v>3064</v>
      </c>
      <c r="N12" s="270" t="s">
        <v>480</v>
      </c>
    </row>
    <row r="13" spans="1:16" ht="13.5" customHeight="1" x14ac:dyDescent="0.15">
      <c r="A13" s="248"/>
      <c r="B13" s="244"/>
      <c r="C13" s="244"/>
      <c r="D13" s="244"/>
      <c r="E13" s="244"/>
      <c r="F13" s="244"/>
      <c r="G13" s="1151" t="s">
        <v>481</v>
      </c>
      <c r="H13" s="1152"/>
      <c r="I13" s="1152"/>
      <c r="J13" s="1153"/>
      <c r="K13" s="267" t="s">
        <v>480</v>
      </c>
      <c r="L13" s="268" t="s">
        <v>480</v>
      </c>
      <c r="M13" s="269" t="s">
        <v>480</v>
      </c>
      <c r="N13" s="270" t="s">
        <v>480</v>
      </c>
    </row>
    <row r="14" spans="1:16" ht="13.5" customHeight="1" x14ac:dyDescent="0.15">
      <c r="A14" s="248"/>
      <c r="B14" s="244"/>
      <c r="C14" s="244"/>
      <c r="D14" s="244"/>
      <c r="E14" s="244"/>
      <c r="F14" s="244"/>
      <c r="G14" s="1151" t="s">
        <v>482</v>
      </c>
      <c r="H14" s="1152"/>
      <c r="I14" s="1152"/>
      <c r="J14" s="1153"/>
      <c r="K14" s="267" t="s">
        <v>480</v>
      </c>
      <c r="L14" s="268" t="s">
        <v>480</v>
      </c>
      <c r="M14" s="269">
        <v>5782</v>
      </c>
      <c r="N14" s="270" t="s">
        <v>480</v>
      </c>
    </row>
    <row r="15" spans="1:16" ht="13.5" customHeight="1" x14ac:dyDescent="0.15">
      <c r="A15" s="248"/>
      <c r="B15" s="244"/>
      <c r="C15" s="244"/>
      <c r="D15" s="244"/>
      <c r="E15" s="244"/>
      <c r="F15" s="244"/>
      <c r="G15" s="1151" t="s">
        <v>483</v>
      </c>
      <c r="H15" s="1152"/>
      <c r="I15" s="1152"/>
      <c r="J15" s="1153"/>
      <c r="K15" s="267">
        <v>19030</v>
      </c>
      <c r="L15" s="268">
        <v>2409</v>
      </c>
      <c r="M15" s="269">
        <v>3053</v>
      </c>
      <c r="N15" s="270">
        <v>-21.1</v>
      </c>
    </row>
    <row r="16" spans="1:16" x14ac:dyDescent="0.15">
      <c r="A16" s="248"/>
      <c r="B16" s="244"/>
      <c r="C16" s="244"/>
      <c r="D16" s="244"/>
      <c r="E16" s="244"/>
      <c r="F16" s="244"/>
      <c r="G16" s="1154" t="s">
        <v>484</v>
      </c>
      <c r="H16" s="1155"/>
      <c r="I16" s="1155"/>
      <c r="J16" s="1156"/>
      <c r="K16" s="268">
        <v>-65804</v>
      </c>
      <c r="L16" s="268">
        <v>-8330</v>
      </c>
      <c r="M16" s="269">
        <v>-14525</v>
      </c>
      <c r="N16" s="270">
        <v>-42.7</v>
      </c>
    </row>
    <row r="17" spans="1:16" x14ac:dyDescent="0.15">
      <c r="A17" s="248"/>
      <c r="B17" s="244"/>
      <c r="C17" s="244"/>
      <c r="D17" s="244"/>
      <c r="E17" s="244"/>
      <c r="F17" s="244"/>
      <c r="G17" s="1154" t="s">
        <v>167</v>
      </c>
      <c r="H17" s="1155"/>
      <c r="I17" s="1155"/>
      <c r="J17" s="1156"/>
      <c r="K17" s="268">
        <v>965403</v>
      </c>
      <c r="L17" s="268">
        <v>122203</v>
      </c>
      <c r="M17" s="269">
        <v>167785</v>
      </c>
      <c r="N17" s="270">
        <v>-27.2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46" t="s">
        <v>489</v>
      </c>
      <c r="H21" s="1147"/>
      <c r="I21" s="1147"/>
      <c r="J21" s="1148"/>
      <c r="K21" s="280">
        <v>12.15</v>
      </c>
      <c r="L21" s="281">
        <v>15.11</v>
      </c>
      <c r="M21" s="282">
        <v>-2.96</v>
      </c>
      <c r="N21" s="249"/>
      <c r="O21" s="283"/>
      <c r="P21" s="279"/>
    </row>
    <row r="22" spans="1:16" s="284" customFormat="1" x14ac:dyDescent="0.15">
      <c r="A22" s="279"/>
      <c r="B22" s="249"/>
      <c r="C22" s="249"/>
      <c r="D22" s="249"/>
      <c r="E22" s="249"/>
      <c r="F22" s="249"/>
      <c r="G22" s="1146" t="s">
        <v>490</v>
      </c>
      <c r="H22" s="1147"/>
      <c r="I22" s="1147"/>
      <c r="J22" s="1148"/>
      <c r="K22" s="285">
        <v>91.9</v>
      </c>
      <c r="L22" s="286">
        <v>96.1</v>
      </c>
      <c r="M22" s="287">
        <v>-4.2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9" t="s">
        <v>471</v>
      </c>
      <c r="L30" s="254"/>
      <c r="M30" s="255" t="s">
        <v>472</v>
      </c>
      <c r="N30" s="256"/>
    </row>
    <row r="31" spans="1:16" x14ac:dyDescent="0.15">
      <c r="A31" s="248"/>
      <c r="B31" s="244"/>
      <c r="C31" s="244"/>
      <c r="D31" s="244"/>
      <c r="E31" s="244"/>
      <c r="F31" s="244"/>
      <c r="G31" s="257"/>
      <c r="H31" s="258"/>
      <c r="I31" s="258"/>
      <c r="J31" s="259"/>
      <c r="K31" s="1150"/>
      <c r="L31" s="260" t="s">
        <v>473</v>
      </c>
      <c r="M31" s="261" t="s">
        <v>474</v>
      </c>
      <c r="N31" s="262" t="s">
        <v>475</v>
      </c>
    </row>
    <row r="32" spans="1:16" ht="27" customHeight="1" x14ac:dyDescent="0.15">
      <c r="A32" s="248"/>
      <c r="B32" s="244"/>
      <c r="C32" s="244"/>
      <c r="D32" s="244"/>
      <c r="E32" s="244"/>
      <c r="F32" s="244"/>
      <c r="G32" s="1162" t="s">
        <v>494</v>
      </c>
      <c r="H32" s="1163"/>
      <c r="I32" s="1163"/>
      <c r="J32" s="1164"/>
      <c r="K32" s="294">
        <v>264505</v>
      </c>
      <c r="L32" s="294">
        <v>33482</v>
      </c>
      <c r="M32" s="295">
        <v>102348</v>
      </c>
      <c r="N32" s="296">
        <v>-67.3</v>
      </c>
    </row>
    <row r="33" spans="1:16" ht="13.5" customHeight="1" x14ac:dyDescent="0.15">
      <c r="A33" s="248"/>
      <c r="B33" s="244"/>
      <c r="C33" s="244"/>
      <c r="D33" s="244"/>
      <c r="E33" s="244"/>
      <c r="F33" s="244"/>
      <c r="G33" s="1162" t="s">
        <v>495</v>
      </c>
      <c r="H33" s="1163"/>
      <c r="I33" s="1163"/>
      <c r="J33" s="1164"/>
      <c r="K33" s="294" t="s">
        <v>480</v>
      </c>
      <c r="L33" s="294" t="s">
        <v>480</v>
      </c>
      <c r="M33" s="295" t="s">
        <v>480</v>
      </c>
      <c r="N33" s="296" t="s">
        <v>480</v>
      </c>
    </row>
    <row r="34" spans="1:16" ht="27" customHeight="1" x14ac:dyDescent="0.15">
      <c r="A34" s="248"/>
      <c r="B34" s="244"/>
      <c r="C34" s="244"/>
      <c r="D34" s="244"/>
      <c r="E34" s="244"/>
      <c r="F34" s="244"/>
      <c r="G34" s="1162" t="s">
        <v>496</v>
      </c>
      <c r="H34" s="1163"/>
      <c r="I34" s="1163"/>
      <c r="J34" s="1164"/>
      <c r="K34" s="294" t="s">
        <v>480</v>
      </c>
      <c r="L34" s="294" t="s">
        <v>480</v>
      </c>
      <c r="M34" s="295">
        <v>242</v>
      </c>
      <c r="N34" s="296" t="s">
        <v>480</v>
      </c>
    </row>
    <row r="35" spans="1:16" ht="27" customHeight="1" x14ac:dyDescent="0.15">
      <c r="A35" s="248"/>
      <c r="B35" s="244"/>
      <c r="C35" s="244"/>
      <c r="D35" s="244"/>
      <c r="E35" s="244"/>
      <c r="F35" s="244"/>
      <c r="G35" s="1162" t="s">
        <v>497</v>
      </c>
      <c r="H35" s="1163"/>
      <c r="I35" s="1163"/>
      <c r="J35" s="1164"/>
      <c r="K35" s="294">
        <v>200799</v>
      </c>
      <c r="L35" s="294">
        <v>25418</v>
      </c>
      <c r="M35" s="295">
        <v>23122</v>
      </c>
      <c r="N35" s="296">
        <v>9.9</v>
      </c>
    </row>
    <row r="36" spans="1:16" ht="27" customHeight="1" x14ac:dyDescent="0.15">
      <c r="A36" s="248"/>
      <c r="B36" s="244"/>
      <c r="C36" s="244"/>
      <c r="D36" s="244"/>
      <c r="E36" s="244"/>
      <c r="F36" s="244"/>
      <c r="G36" s="1162" t="s">
        <v>498</v>
      </c>
      <c r="H36" s="1163"/>
      <c r="I36" s="1163"/>
      <c r="J36" s="1164"/>
      <c r="K36" s="294">
        <v>31050</v>
      </c>
      <c r="L36" s="294">
        <v>3930</v>
      </c>
      <c r="M36" s="295">
        <v>5214</v>
      </c>
      <c r="N36" s="296">
        <v>-24.6</v>
      </c>
    </row>
    <row r="37" spans="1:16" ht="13.5" customHeight="1" x14ac:dyDescent="0.15">
      <c r="A37" s="248"/>
      <c r="B37" s="244"/>
      <c r="C37" s="244"/>
      <c r="D37" s="244"/>
      <c r="E37" s="244"/>
      <c r="F37" s="244"/>
      <c r="G37" s="1162" t="s">
        <v>499</v>
      </c>
      <c r="H37" s="1163"/>
      <c r="I37" s="1163"/>
      <c r="J37" s="1164"/>
      <c r="K37" s="294">
        <v>39</v>
      </c>
      <c r="L37" s="294">
        <v>5</v>
      </c>
      <c r="M37" s="295">
        <v>1563</v>
      </c>
      <c r="N37" s="296">
        <v>-99.7</v>
      </c>
    </row>
    <row r="38" spans="1:16" ht="27" customHeight="1" x14ac:dyDescent="0.15">
      <c r="A38" s="248"/>
      <c r="B38" s="244"/>
      <c r="C38" s="244"/>
      <c r="D38" s="244"/>
      <c r="E38" s="244"/>
      <c r="F38" s="244"/>
      <c r="G38" s="1165" t="s">
        <v>500</v>
      </c>
      <c r="H38" s="1166"/>
      <c r="I38" s="1166"/>
      <c r="J38" s="1167"/>
      <c r="K38" s="297" t="s">
        <v>480</v>
      </c>
      <c r="L38" s="297" t="s">
        <v>480</v>
      </c>
      <c r="M38" s="298">
        <v>19</v>
      </c>
      <c r="N38" s="299" t="s">
        <v>480</v>
      </c>
      <c r="O38" s="293"/>
    </row>
    <row r="39" spans="1:16" x14ac:dyDescent="0.15">
      <c r="A39" s="248"/>
      <c r="B39" s="244"/>
      <c r="C39" s="244"/>
      <c r="D39" s="244"/>
      <c r="E39" s="244"/>
      <c r="F39" s="244"/>
      <c r="G39" s="1165" t="s">
        <v>501</v>
      </c>
      <c r="H39" s="1166"/>
      <c r="I39" s="1166"/>
      <c r="J39" s="1167"/>
      <c r="K39" s="300" t="s">
        <v>480</v>
      </c>
      <c r="L39" s="300" t="s">
        <v>480</v>
      </c>
      <c r="M39" s="301">
        <v>-4672</v>
      </c>
      <c r="N39" s="302" t="s">
        <v>480</v>
      </c>
      <c r="O39" s="293"/>
    </row>
    <row r="40" spans="1:16" ht="27" customHeight="1" x14ac:dyDescent="0.15">
      <c r="A40" s="248"/>
      <c r="B40" s="244"/>
      <c r="C40" s="244"/>
      <c r="D40" s="244"/>
      <c r="E40" s="244"/>
      <c r="F40" s="244"/>
      <c r="G40" s="1162" t="s">
        <v>502</v>
      </c>
      <c r="H40" s="1163"/>
      <c r="I40" s="1163"/>
      <c r="J40" s="1164"/>
      <c r="K40" s="300">
        <v>-394436</v>
      </c>
      <c r="L40" s="300">
        <v>-49929</v>
      </c>
      <c r="M40" s="301">
        <v>-92903</v>
      </c>
      <c r="N40" s="302">
        <v>-46.3</v>
      </c>
      <c r="O40" s="293"/>
    </row>
    <row r="41" spans="1:16" x14ac:dyDescent="0.15">
      <c r="A41" s="248"/>
      <c r="B41" s="244"/>
      <c r="C41" s="244"/>
      <c r="D41" s="244"/>
      <c r="E41" s="244"/>
      <c r="F41" s="244"/>
      <c r="G41" s="1168" t="s">
        <v>278</v>
      </c>
      <c r="H41" s="1169"/>
      <c r="I41" s="1169"/>
      <c r="J41" s="1170"/>
      <c r="K41" s="294">
        <v>101957</v>
      </c>
      <c r="L41" s="300">
        <v>12906</v>
      </c>
      <c r="M41" s="301">
        <v>34934</v>
      </c>
      <c r="N41" s="302">
        <v>-63.1</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57" t="s">
        <v>471</v>
      </c>
      <c r="J49" s="1159" t="s">
        <v>506</v>
      </c>
      <c r="K49" s="1160"/>
      <c r="L49" s="1160"/>
      <c r="M49" s="1160"/>
      <c r="N49" s="1161"/>
    </row>
    <row r="50" spans="1:14" x14ac:dyDescent="0.15">
      <c r="A50" s="248"/>
      <c r="B50" s="244"/>
      <c r="C50" s="244"/>
      <c r="D50" s="244"/>
      <c r="E50" s="244"/>
      <c r="F50" s="244"/>
      <c r="G50" s="312"/>
      <c r="H50" s="313"/>
      <c r="I50" s="1158"/>
      <c r="J50" s="314" t="s">
        <v>507</v>
      </c>
      <c r="K50" s="315" t="s">
        <v>508</v>
      </c>
      <c r="L50" s="316" t="s">
        <v>509</v>
      </c>
      <c r="M50" s="317" t="s">
        <v>510</v>
      </c>
      <c r="N50" s="318" t="s">
        <v>511</v>
      </c>
    </row>
    <row r="51" spans="1:14" x14ac:dyDescent="0.15">
      <c r="A51" s="248"/>
      <c r="B51" s="244"/>
      <c r="C51" s="244"/>
      <c r="D51" s="244"/>
      <c r="E51" s="244"/>
      <c r="F51" s="244"/>
      <c r="G51" s="310" t="s">
        <v>512</v>
      </c>
      <c r="H51" s="311"/>
      <c r="I51" s="319">
        <v>331380</v>
      </c>
      <c r="J51" s="320">
        <v>42123</v>
      </c>
      <c r="K51" s="321">
        <v>-50.8</v>
      </c>
      <c r="L51" s="322">
        <v>146140</v>
      </c>
      <c r="M51" s="323">
        <v>-24.1</v>
      </c>
      <c r="N51" s="324">
        <v>-26.7</v>
      </c>
    </row>
    <row r="52" spans="1:14" x14ac:dyDescent="0.15">
      <c r="A52" s="248"/>
      <c r="B52" s="244"/>
      <c r="C52" s="244"/>
      <c r="D52" s="244"/>
      <c r="E52" s="244"/>
      <c r="F52" s="244"/>
      <c r="G52" s="325"/>
      <c r="H52" s="326" t="s">
        <v>513</v>
      </c>
      <c r="I52" s="327">
        <v>193170</v>
      </c>
      <c r="J52" s="328">
        <v>24554</v>
      </c>
      <c r="K52" s="329">
        <v>-32.1</v>
      </c>
      <c r="L52" s="330">
        <v>75451</v>
      </c>
      <c r="M52" s="331">
        <v>-8.1999999999999993</v>
      </c>
      <c r="N52" s="332">
        <v>-23.9</v>
      </c>
    </row>
    <row r="53" spans="1:14" x14ac:dyDescent="0.15">
      <c r="A53" s="248"/>
      <c r="B53" s="244"/>
      <c r="C53" s="244"/>
      <c r="D53" s="244"/>
      <c r="E53" s="244"/>
      <c r="F53" s="244"/>
      <c r="G53" s="310" t="s">
        <v>514</v>
      </c>
      <c r="H53" s="311"/>
      <c r="I53" s="319">
        <v>493991</v>
      </c>
      <c r="J53" s="320">
        <v>62857</v>
      </c>
      <c r="K53" s="321">
        <v>49.2</v>
      </c>
      <c r="L53" s="322">
        <v>146641</v>
      </c>
      <c r="M53" s="323">
        <v>0.3</v>
      </c>
      <c r="N53" s="324">
        <v>48.9</v>
      </c>
    </row>
    <row r="54" spans="1:14" x14ac:dyDescent="0.15">
      <c r="A54" s="248"/>
      <c r="B54" s="244"/>
      <c r="C54" s="244"/>
      <c r="D54" s="244"/>
      <c r="E54" s="244"/>
      <c r="F54" s="244"/>
      <c r="G54" s="325"/>
      <c r="H54" s="326" t="s">
        <v>513</v>
      </c>
      <c r="I54" s="327">
        <v>232010</v>
      </c>
      <c r="J54" s="328">
        <v>29522</v>
      </c>
      <c r="K54" s="329">
        <v>20.2</v>
      </c>
      <c r="L54" s="330">
        <v>68142</v>
      </c>
      <c r="M54" s="331">
        <v>-9.6999999999999993</v>
      </c>
      <c r="N54" s="332">
        <v>29.9</v>
      </c>
    </row>
    <row r="55" spans="1:14" x14ac:dyDescent="0.15">
      <c r="A55" s="248"/>
      <c r="B55" s="244"/>
      <c r="C55" s="244"/>
      <c r="D55" s="244"/>
      <c r="E55" s="244"/>
      <c r="F55" s="244"/>
      <c r="G55" s="310" t="s">
        <v>515</v>
      </c>
      <c r="H55" s="311"/>
      <c r="I55" s="319">
        <v>452235</v>
      </c>
      <c r="J55" s="320">
        <v>57427</v>
      </c>
      <c r="K55" s="321">
        <v>-8.6</v>
      </c>
      <c r="L55" s="322">
        <v>174587</v>
      </c>
      <c r="M55" s="323">
        <v>19.100000000000001</v>
      </c>
      <c r="N55" s="324">
        <v>-27.7</v>
      </c>
    </row>
    <row r="56" spans="1:14" x14ac:dyDescent="0.15">
      <c r="A56" s="248"/>
      <c r="B56" s="244"/>
      <c r="C56" s="244"/>
      <c r="D56" s="244"/>
      <c r="E56" s="244"/>
      <c r="F56" s="244"/>
      <c r="G56" s="325"/>
      <c r="H56" s="326" t="s">
        <v>513</v>
      </c>
      <c r="I56" s="327">
        <v>177477</v>
      </c>
      <c r="J56" s="328">
        <v>22537</v>
      </c>
      <c r="K56" s="329">
        <v>-23.7</v>
      </c>
      <c r="L56" s="330">
        <v>79695</v>
      </c>
      <c r="M56" s="331">
        <v>17</v>
      </c>
      <c r="N56" s="332">
        <v>-40.700000000000003</v>
      </c>
    </row>
    <row r="57" spans="1:14" x14ac:dyDescent="0.15">
      <c r="A57" s="248"/>
      <c r="B57" s="244"/>
      <c r="C57" s="244"/>
      <c r="D57" s="244"/>
      <c r="E57" s="244"/>
      <c r="F57" s="244"/>
      <c r="G57" s="310" t="s">
        <v>516</v>
      </c>
      <c r="H57" s="311"/>
      <c r="I57" s="319">
        <v>943468</v>
      </c>
      <c r="J57" s="320">
        <v>119547</v>
      </c>
      <c r="K57" s="321">
        <v>108.2</v>
      </c>
      <c r="L57" s="322">
        <v>175675</v>
      </c>
      <c r="M57" s="323">
        <v>0.6</v>
      </c>
      <c r="N57" s="324">
        <v>107.6</v>
      </c>
    </row>
    <row r="58" spans="1:14" x14ac:dyDescent="0.15">
      <c r="A58" s="248"/>
      <c r="B58" s="244"/>
      <c r="C58" s="244"/>
      <c r="D58" s="244"/>
      <c r="E58" s="244"/>
      <c r="F58" s="244"/>
      <c r="G58" s="325"/>
      <c r="H58" s="326" t="s">
        <v>513</v>
      </c>
      <c r="I58" s="327">
        <v>279750</v>
      </c>
      <c r="J58" s="328">
        <v>35447</v>
      </c>
      <c r="K58" s="329">
        <v>57.3</v>
      </c>
      <c r="L58" s="330">
        <v>87698</v>
      </c>
      <c r="M58" s="331">
        <v>10</v>
      </c>
      <c r="N58" s="332">
        <v>47.3</v>
      </c>
    </row>
    <row r="59" spans="1:14" x14ac:dyDescent="0.15">
      <c r="A59" s="248"/>
      <c r="B59" s="244"/>
      <c r="C59" s="244"/>
      <c r="D59" s="244"/>
      <c r="E59" s="244"/>
      <c r="F59" s="244"/>
      <c r="G59" s="310" t="s">
        <v>517</v>
      </c>
      <c r="H59" s="311"/>
      <c r="I59" s="319">
        <v>1080660</v>
      </c>
      <c r="J59" s="320">
        <v>136792</v>
      </c>
      <c r="K59" s="321">
        <v>14.4</v>
      </c>
      <c r="L59" s="322">
        <v>162193</v>
      </c>
      <c r="M59" s="323">
        <v>-7.7</v>
      </c>
      <c r="N59" s="324">
        <v>22.1</v>
      </c>
    </row>
    <row r="60" spans="1:14" x14ac:dyDescent="0.15">
      <c r="A60" s="248"/>
      <c r="B60" s="244"/>
      <c r="C60" s="244"/>
      <c r="D60" s="244"/>
      <c r="E60" s="244"/>
      <c r="F60" s="244"/>
      <c r="G60" s="325"/>
      <c r="H60" s="326" t="s">
        <v>513</v>
      </c>
      <c r="I60" s="333">
        <v>518899</v>
      </c>
      <c r="J60" s="328">
        <v>65683</v>
      </c>
      <c r="K60" s="329">
        <v>85.3</v>
      </c>
      <c r="L60" s="330">
        <v>79985</v>
      </c>
      <c r="M60" s="331">
        <v>-8.8000000000000007</v>
      </c>
      <c r="N60" s="332">
        <v>94.1</v>
      </c>
    </row>
    <row r="61" spans="1:14" x14ac:dyDescent="0.15">
      <c r="A61" s="248"/>
      <c r="B61" s="244"/>
      <c r="C61" s="244"/>
      <c r="D61" s="244"/>
      <c r="E61" s="244"/>
      <c r="F61" s="244"/>
      <c r="G61" s="310" t="s">
        <v>518</v>
      </c>
      <c r="H61" s="334"/>
      <c r="I61" s="335">
        <v>660347</v>
      </c>
      <c r="J61" s="336">
        <v>83749</v>
      </c>
      <c r="K61" s="337">
        <v>22.5</v>
      </c>
      <c r="L61" s="338">
        <v>161047</v>
      </c>
      <c r="M61" s="339">
        <v>-2.4</v>
      </c>
      <c r="N61" s="324">
        <v>24.9</v>
      </c>
    </row>
    <row r="62" spans="1:14" x14ac:dyDescent="0.15">
      <c r="A62" s="248"/>
      <c r="B62" s="244"/>
      <c r="C62" s="244"/>
      <c r="D62" s="244"/>
      <c r="E62" s="244"/>
      <c r="F62" s="244"/>
      <c r="G62" s="325"/>
      <c r="H62" s="326" t="s">
        <v>513</v>
      </c>
      <c r="I62" s="327">
        <v>280261</v>
      </c>
      <c r="J62" s="328">
        <v>35549</v>
      </c>
      <c r="K62" s="329">
        <v>21.4</v>
      </c>
      <c r="L62" s="330">
        <v>78194</v>
      </c>
      <c r="M62" s="331">
        <v>0.1</v>
      </c>
      <c r="N62" s="332">
        <v>21.3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1" t="s">
        <v>3</v>
      </c>
      <c r="D47" s="1171"/>
      <c r="E47" s="1172"/>
      <c r="F47" s="11">
        <v>38.64</v>
      </c>
      <c r="G47" s="12">
        <v>43.87</v>
      </c>
      <c r="H47" s="12">
        <v>44.25</v>
      </c>
      <c r="I47" s="12">
        <v>45.07</v>
      </c>
      <c r="J47" s="13">
        <v>40.6</v>
      </c>
    </row>
    <row r="48" spans="2:10" ht="57.75" customHeight="1" x14ac:dyDescent="0.15">
      <c r="B48" s="14"/>
      <c r="C48" s="1173" t="s">
        <v>4</v>
      </c>
      <c r="D48" s="1173"/>
      <c r="E48" s="1174"/>
      <c r="F48" s="15">
        <v>21.31</v>
      </c>
      <c r="G48" s="16">
        <v>15.95</v>
      </c>
      <c r="H48" s="16">
        <v>20.53</v>
      </c>
      <c r="I48" s="16">
        <v>15.91</v>
      </c>
      <c r="J48" s="17">
        <v>13.67</v>
      </c>
    </row>
    <row r="49" spans="2:10" ht="57.75" customHeight="1" thickBot="1" x14ac:dyDescent="0.2">
      <c r="B49" s="18"/>
      <c r="C49" s="1175" t="s">
        <v>5</v>
      </c>
      <c r="D49" s="1175"/>
      <c r="E49" s="1176"/>
      <c r="F49" s="19">
        <v>5.08</v>
      </c>
      <c r="G49" s="20" t="s">
        <v>525</v>
      </c>
      <c r="H49" s="20">
        <v>4.57</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2017-04-10T11:39:02Z</cp:lastPrinted>
  <dcterms:created xsi:type="dcterms:W3CDTF">2017-02-15T18:58:32Z</dcterms:created>
  <dcterms:modified xsi:type="dcterms:W3CDTF">2017-05-17T01:32:19Z</dcterms:modified>
</cp:coreProperties>
</file>