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A32" i="11" l="1"/>
  <c r="AA31" i="11"/>
  <c r="AA30" i="11"/>
  <c r="AA29" i="11"/>
  <c r="AA28" i="11"/>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O35" i="9"/>
  <c r="BW35" i="9"/>
  <c r="BE35" i="9"/>
  <c r="AM35" i="9"/>
  <c r="CO34" i="9"/>
  <c r="BW34" i="9"/>
  <c r="AM34"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<sst xmlns="http://schemas.openxmlformats.org/spreadsheetml/2006/main" count="1080" uniqueCount="547">
  <si>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</si>
  <si>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</si>
  <si>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</si>
  <si>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</si>
  <si>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</si>
  <si>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</si>
  <si>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</si>
  <si>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</si>
  <si>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</si>
  <si>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</si>
  <si>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</si>
  <si>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</si>
  <si>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</si>
  <si>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</si>
  <si>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</si>
  <si>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</si>
  <si>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</si>
  <si>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</si>
  <si>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</si>
  <si>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</si>
  <si>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</si>
  <si>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</si>
  <si>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</si>
  <si>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</si>
  <si>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</si>
  <si>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</si>
  <si>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</si>
  <si>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</si>
  <si>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</si>
  <si>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</si>
  <si>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</si>
  <si>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</si>
  <si>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</si>
  <si>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</si>
  <si>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</si>
  <si>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</si>
  <si>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</si>
  <si>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</si>
  <si>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</si>
  <si>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</si>
  <si>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</si>
  <si>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</si>
  <si>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</si>
  <si>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</si>
  <si>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</si>
  <si>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</si>
  <si>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</si>
  <si>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</si>
  <si>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</si>
  <si>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</si>
  <si>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</si>
  <si>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</si>
  <si>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</si>
  <si>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</si>
  <si>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</si>
  <si>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</si>
  <si>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</si>
  <si>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</si>
  <si>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</si>
  <si>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</si>
  <si>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</si>
  <si>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</si>
  <si>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</si>
  <si>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</si>
  <si>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</si>
  <si>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</si>
  <si>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</si>
  <si>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</si>
  <si>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</si>
  <si>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</si>
  <si>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</si>
  <si>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</si>
  <si>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</si>
  <si>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</si>
  <si>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</si>
  <si>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</si>
  <si>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</si>
  <si>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</si>
  <si>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</si>
  <si>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</si>
  <si>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</si>
  <si>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</si>
  <si>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</si>
  <si>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</si>
  <si>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</si>
  <si>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</si>
  <si>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</si>
  <si>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</si>
  <si>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</si>
  <si>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</si>
  <si>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</si>
  <si>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</si>
  <si>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</si>
  <si>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</si>
  <si>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</si>
  <si>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</si>
  <si>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</si>
  <si>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</si>
  <si>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</si>
  <si>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</si>
  <si>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</si>
  <si>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</si>
  <si>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</si>
  <si>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</si>
  <si>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</si>
  <si>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</si>
  <si>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</si>
  <si>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</si>
  <si>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</si>
  <si>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</si>
  <si>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</si>
  <si>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</si>
  <si>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</si>
  <si>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</si>
  <si>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</si>
  <si>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</si>
  <si>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</si>
  <si>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</si>
  <si>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</si>
  <si>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</si>
  <si>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</si>
  <si>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</si>
  <si>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</si>
  <si>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</si>
  <si>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</si>
  <si>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</si>
  <si>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</si>
  <si>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</si>
  <si>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</si>
  <si>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</si>
  <si>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</si>
  <si>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</si>
  <si>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</si>
  <si>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</si>
  <si>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</si>
  <si>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</si>
  <si>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</si>
  <si>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</si>
  <si>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</si>
  <si>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</si>
  <si>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</si>
  <si>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</si>
  <si>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</si>
  <si>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</si>
  <si>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</si>
  <si>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</si>
  <si>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</si>
  <si>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</si>
  <si>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</si>
  <si>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</si>
  <si>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</si>
  <si>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</si>
  <si>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</si>
  <si>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</si>
  <si>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</si>
  <si>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</si>
  <si>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</si>
  <si>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</si>
  <si>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</si>
  <si>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</si>
  <si>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</si>
  <si>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</si>
  <si>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</si>
  <si>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</si>
  <si>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</si>
  <si>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</si>
  <si>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</si>
  <si>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</si>
  <si>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</si>
  <si>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</si>
  <si>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</si>
  <si>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</si>
  <si>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</si>
  <si>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</si>
  <si>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</si>
  <si>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</si>
  <si>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</si>
  <si>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</si>
  <si>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</si>
  <si>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</si>
  <si>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</si>
  <si>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</si>
  <si>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</si>
  <si>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</si>
  <si>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</si>
  <si>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</si>
  <si>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</si>
  <si>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</si>
  <si>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</si>
  <si>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</si>
  <si>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</si>
  <si>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</si>
  <si>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</si>
  <si>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</si>
  <si>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</si>
  <si>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</si>
  <si>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長野県北相木村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</si>
  <si>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</si>
  <si>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</si>
  <si>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</si>
  <si>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</si>
  <si>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</si>
  <si>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</si>
  <si>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</si>
  <si>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</si>
  <si>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</si>
  <si>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</si>
  <si>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</si>
  <si>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</si>
  <si>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</si>
  <si>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</si>
  <si>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</si>
  <si>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</si>
  <si>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</si>
  <si>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</si>
  <si>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</si>
  <si>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</si>
  <si>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</si>
  <si>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</si>
  <si>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</si>
  <si>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</si>
  <si>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</si>
  <si>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</si>
  <si>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</si>
  <si>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</si>
  <si>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</si>
  <si>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</si>
  <si>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</si>
  <si>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</si>
  <si>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</si>
  <si>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</si>
  <si>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</si>
  <si>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</si>
  <si>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</si>
  <si>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</si>
  <si>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</si>
  <si>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</si>
  <si>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</si>
  <si>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</si>
  <si>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</si>
  <si>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</si>
  <si>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</si>
  <si>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</si>
  <si>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</si>
  <si>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</si>
  <si>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</si>
  <si>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</si>
  <si>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</si>
  <si>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</si>
  <si>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</si>
  <si>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</si>
  <si>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</si>
  <si>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</si>
  <si>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</si>
  <si>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</si>
  <si>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</si>
  <si>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</si>
  <si>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</si>
  <si>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</si>
  <si>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</si>
  <si>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</si>
  <si>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</si>
  <si>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</si>
  <si>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</si>
  <si>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</si>
  <si>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</si>
  <si>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</si>
  <si>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</si>
  <si>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</si>
  <si>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</si>
  <si>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</si>
  <si>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</si>
  <si>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</si>
  <si>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</si>
  <si>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</si>
  <si>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</si>
  <si>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</si>
  <si>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</si>
  <si>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</si>
  <si>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</si>
  <si>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</si>
  <si>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</si>
  <si>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</si>
  <si>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</si>
  <si>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</si>
  <si>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</si>
  <si>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</si>
  <si>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</si>
  <si>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</si>
  <si>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</si>
  <si>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</si>
  <si>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</si>
  <si>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</si>
  <si>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</si>
  <si>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</si>
  <si>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</si>
  <si>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</si>
  <si>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</si>
  <si>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</si>
  <si>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</si>
  <si>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</si>
  <si>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</si>
  <si>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</si>
  <si>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</si>
  <si>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</si>
  <si>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</si>
  <si>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</si>
  <si>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</si>
  <si>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</si>
  <si>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</si>
  <si>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</si>
  <si>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</si>
  <si>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</si>
  <si>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</si>
  <si>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</si>
  <si>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</si>
  <si>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</si>
  <si>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</si>
  <si>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</si>
  <si>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</si>
  <si>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</si>
  <si>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</si>
  <si>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</si>
  <si>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</si>
  <si>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</si>
  <si>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</si>
  <si>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</si>
  <si>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</si>
  <si>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</si>
  <si>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</si>
  <si>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</si>
  <si>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</si>
  <si>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</si>
  <si>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</si>
  <si>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</si>
  <si>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</si>
  <si>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</si>
  <si>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</si>
  <si>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</si>
  <si>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</si>
  <si>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</si>
  <si>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</si>
  <si>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</si>
  <si>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</si>
  <si>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</si>
  <si>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</si>
  <si>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</si>
  <si>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長野県北相木村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</si>
  <si>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</si>
  <si>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</si>
  <si>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</si>
  <si>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</si>
  <si>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</si>
  <si>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</si>
  <si>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</si>
  <si>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</si>
  <si>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</si>
  <si>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</si>
  <si>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</si>
  <si>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</si>
  <si>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</si>
  <si>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</si>
  <si>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</si>
  <si>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</si>
  <si>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</si>
  <si>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</si>
  <si>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</si>
  <si>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</si>
  <si>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</si>
  <si>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</si>
  <si>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</si>
  <si>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</si>
  <si>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</si>
  <si>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</si>
  <si>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</si>
  <si>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</si>
  <si>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</si>
  <si>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</si>
  <si>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</si>
  <si>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</si>
  <si>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</si>
  <si>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</si>
  <si>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</si>
  <si>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</si>
  <si>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</si>
  <si>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</si>
  <si>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</si>
  <si>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</si>
  <si>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</si>
  <si>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</si>
  <si>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</si>
  <si>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</si>
  <si>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</si>
  <si>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</si>
  <si>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</si>
  <si>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</si>
  <si>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</si>
  <si>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</si>
  <si>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</si>
  <si>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</si>
  <si>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</si>
  <si>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</si>
  <si>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</si>
  <si>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</si>
  <si>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</si>
  <si>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</si>
  <si>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</si>
  <si>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</si>
  <si>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</si>
  <si>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</si>
  <si>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</si>
  <si>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</si>
  <si>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</si>
  <si>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</si>
  <si>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</si>
  <si>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</si>
  <si>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</si>
  <si>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</si>
  <si>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</si>
  <si>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</si>
  <si>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</si>
  <si>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</si>
  <si>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</si>
  <si>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</si>
  <si>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</si>
  <si>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</si>
  <si>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</si>
  <si>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</si>
  <si>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</si>
  <si>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</si>
  <si>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</si>
  <si>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</si>
  <si>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</si>
  <si>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</si>
  <si>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</si>
  <si>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</si>
  <si>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</si>
  <si>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</si>
  <si>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</si>
  <si>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</si>
  <si>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</si>
  <si>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</si>
  <si>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</si>
  <si>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</si>
  <si>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</si>
  <si>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</si>
  <si>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</si>
  <si>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</si>
  <si>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</si>
  <si>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</si>
  <si>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</si>
  <si>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</si>
  <si>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</si>
  <si>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</si>
  <si>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</si>
  <si>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</si>
  <si>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</si>
  <si>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</si>
  <si>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</si>
  <si>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</si>
  <si>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</si>
  <si>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</si>
  <si>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</si>
  <si>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</si>
  <si>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</si>
  <si>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</si>
  <si>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</si>
  <si>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</si>
  <si>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</si>
  <si>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</si>
  <si>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</si>
  <si>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</si>
  <si>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</si>
  <si>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</si>
  <si>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</si>
  <si>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</si>
  <si>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</si>
  <si>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</si>
  <si>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</si>
  <si>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</si>
  <si>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</si>
  <si>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</si>
  <si>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</si>
  <si>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</si>
  <si>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</si>
  <si>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</si>
  <si>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</si>
  <si>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</si>
  <si>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</si>
  <si>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</si>
  <si>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</si>
  <si>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</si>
  <si>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</si>
  <si>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</si>
  <si>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</si>
  <si>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</si>
  <si>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</si>
  <si>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</si>
  <si>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</si>
  <si>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</si>
  <si>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</si>
  <si>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</si>
  <si>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</si>
  <si>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</si>
  <si>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</si>
  <si>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</si>
  <si>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</si>
  <si>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</si>
  <si>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</si>
  <si>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</si>
  <si>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</si>
  <si>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</si>
  <si>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</si>
  <si>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</si>
  <si>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</si>
  <si>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</si>
  <si>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</si>
  <si>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</si>
  <si>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</si>
  <si>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</si>
  <si>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</si>
  <si>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</si>
  <si>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</si>
  <si>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</si>
  <si>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9.70</t>
  </si>
  <si>
    <t>一般会計</t>
  </si>
  <si>
    <t>診療所特別会計</t>
  </si>
  <si>
    <t>簡易水道事業特別会計</t>
  </si>
  <si>
    <t>介護保険サービス事業特別会計</t>
  </si>
  <si>
    <t>介護保険事業特別会計</t>
  </si>
  <si>
    <t>国民健康保険特別会計</t>
  </si>
  <si>
    <t>村営バス事業特別会計</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</si>
  <si>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</si>
  <si>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</si>
  <si>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</si>
  <si>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</si>
  <si>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</si>
  <si>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</si>
  <si>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</si>
  <si>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</si>
  <si>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</si>
  <si>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</si>
  <si>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</si>
  <si>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</si>
  <si>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</si>
  <si>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</si>
  <si>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償還完了が完了したり、起債額が少額であるため引き続き比率は低い状況になる見込みである。</t>
    <rPh sb="0" eb="2">
      <t>ショウカン</t>
    </rPh>
    <rPh sb="2" eb="4">
      <t>カンリョウ</t>
    </rPh>
    <rPh sb="5" eb="7">
      <t>カンリョウ</t>
    </rPh>
    <rPh sb="11" eb="13">
      <t>キサイ</t>
    </rPh>
    <rPh sb="13" eb="14">
      <t>ガク</t>
    </rPh>
    <rPh sb="15" eb="17">
      <t>ショウガク</t>
    </rPh>
    <rPh sb="22" eb="23">
      <t>ヒ</t>
    </rPh>
    <rPh sb="24" eb="25">
      <t>ツヅ</t>
    </rPh>
    <rPh sb="26" eb="28">
      <t>ヒリツ</t>
    </rPh>
    <rPh sb="29" eb="30">
      <t>ヒク</t>
    </rPh>
    <rPh sb="31" eb="33">
      <t>ジョウキョウ</t>
    </rPh>
    <rPh sb="36" eb="38">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</si>
</sst>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xmlns:c16r2="http://schemas.microsoft.com/office/drawing/2015/06/chart">
            <c:ext xmlns:c16="http://schemas.microsoft.com/office/drawing/2014/chart" uri="{C3380CC4-5D6E-409C-BE32-E72D297353CC}">
              <c16:uniqueId val="{00000000-22BB-4512-BDB8-1A30DED32C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277448</c:v>
                </c:pt>
                <c:pt idx="1">
                  <c:v>339030</c:v>
                </c:pt>
                <c:pt idx="2">
                  <c:v>272595</c:v>
                </c:pt>
                <c:pt idx="3">
                  <c:v>623707</c:v>
                </c:pt>
                <c:pt idx="4">
                  <c:v>521880</c:v>
                </c:pt>
              </c:numCache>
            </c:numRef>
          </c:val>
          <c:smooth val="0"/>
          <c:extLst xmlns:c16r2="http://schemas.microsoft.com/office/drawing/2015/06/chart">
            <c:ext xmlns:c16="http://schemas.microsoft.com/office/drawing/2014/chart" uri="{C3380CC4-5D6E-409C-BE32-E72D297353CC}">
              <c16:uniqueId val="{00000001-22BB-4512-BDB8-1A30DED32C4E}"/>
            </c:ext>
          </c:extLst>
        </c:ser>
        <c:dLbls>
          <c:showLegendKey val="0"/>
          <c:showVal val="0"/>
          <c:showCatName val="0"/>
          <c:showSerName val="0"/>
          <c:showPercent val="0"/>
          <c:showBubbleSize val="0"/>
        </c:dLbls>
        <c:marker val="1"/>
        <c:smooth val="0"/>
        <c:axId val="97051392"/>
        <c:axId val="97053312"/>
      </c:lineChart>
      <c:catAx>
        <c:axId val="97051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53312"/>
        <c:crosses val="autoZero"/>
        <c:auto val="1"/>
        <c:lblAlgn val="ctr"/>
        <c:lblOffset val="100"/>
        <c:tickLblSkip val="1"/>
        <c:tickMarkSkip val="1"/>
        <c:noMultiLvlLbl val="0"/>
      </c:catAx>
      <c:valAx>
        <c:axId val="9705331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51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6.26</c:v>
                </c:pt>
                <c:pt idx="1">
                  <c:v>5.94</c:v>
                </c:pt>
                <c:pt idx="2">
                  <c:v>7.81</c:v>
                </c:pt>
                <c:pt idx="3">
                  <c:v>5.81</c:v>
                </c:pt>
                <c:pt idx="4">
                  <c:v>5.27</c:v>
                </c:pt>
              </c:numCache>
            </c:numRef>
          </c:val>
          <c:extLst xmlns:c16r2="http://schemas.microsoft.com/office/drawing/2015/06/chart">
            <c:ext xmlns:c16="http://schemas.microsoft.com/office/drawing/2014/chart" uri="{C3380CC4-5D6E-409C-BE32-E72D297353CC}">
              <c16:uniqueId val="{00000000-973A-4B6B-BF17-CE86E022D4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70.349999999999994</c:v>
                </c:pt>
                <c:pt idx="1">
                  <c:v>80.16</c:v>
                </c:pt>
                <c:pt idx="2">
                  <c:v>90.97</c:v>
                </c:pt>
                <c:pt idx="3">
                  <c:v>89.54</c:v>
                </c:pt>
                <c:pt idx="4">
                  <c:v>86.96</c:v>
                </c:pt>
              </c:numCache>
            </c:numRef>
          </c:val>
          <c:extLst xmlns:c16r2="http://schemas.microsoft.com/office/drawing/2015/06/chart">
            <c:ext xmlns:c16="http://schemas.microsoft.com/office/drawing/2014/chart" uri="{C3380CC4-5D6E-409C-BE32-E72D297353CC}">
              <c16:uniqueId val="{00000001-973A-4B6B-BF17-CE86E022D497}"/>
            </c:ext>
          </c:extLst>
        </c:ser>
        <c:dLbls>
          <c:showLegendKey val="0"/>
          <c:showVal val="0"/>
          <c:showCatName val="0"/>
          <c:showSerName val="0"/>
          <c:showPercent val="0"/>
          <c:showBubbleSize val="0"/>
        </c:dLbls>
        <c:gapWidth val="250"/>
        <c:overlap val="100"/>
        <c:axId val="40636800"/>
        <c:axId val="40638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9.19</c:v>
                </c:pt>
                <c:pt idx="1">
                  <c:v>14.18</c:v>
                </c:pt>
                <c:pt idx="2">
                  <c:v>11.09</c:v>
                </c:pt>
                <c:pt idx="3">
                  <c:v>-9.6999999999999993</c:v>
                </c:pt>
                <c:pt idx="4">
                  <c:v>0.23</c:v>
                </c:pt>
              </c:numCache>
            </c:numRef>
          </c:val>
          <c:smooth val="0"/>
          <c:extLst xmlns:c16r2="http://schemas.microsoft.com/office/drawing/2015/06/chart">
            <c:ext xmlns:c16="http://schemas.microsoft.com/office/drawing/2014/chart" uri="{C3380CC4-5D6E-409C-BE32-E72D297353CC}">
              <c16:uniqueId val="{00000002-973A-4B6B-BF17-CE86E022D497}"/>
            </c:ext>
          </c:extLst>
        </c:ser>
        <c:dLbls>
          <c:showLegendKey val="0"/>
          <c:showVal val="0"/>
          <c:showCatName val="0"/>
          <c:showSerName val="0"/>
          <c:showPercent val="0"/>
          <c:showBubbleSize val="0"/>
        </c:dLbls>
        <c:marker val="1"/>
        <c:smooth val="0"/>
        <c:axId val="40636800"/>
        <c:axId val="40638720"/>
      </c:lineChart>
      <c:catAx>
        <c:axId val="4063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38720"/>
        <c:crosses val="autoZero"/>
        <c:auto val="1"/>
        <c:lblAlgn val="ctr"/>
        <c:lblOffset val="100"/>
        <c:tickLblSkip val="1"/>
        <c:tickMarkSkip val="1"/>
        <c:noMultiLvlLbl val="0"/>
      </c:catAx>
      <c:valAx>
        <c:axId val="4063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3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C3B-4125-9D42-0739910EC8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C3B-4125-9D42-0739910EC8F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C3B-4125-9D42-0739910EC8F0}"/>
            </c:ext>
          </c:extLst>
        </c:ser>
        <c:ser>
          <c:idx val="3"/>
          <c:order val="3"/>
          <c:tx>
            <c:strRef>
              <c:f>データシート!$A$30</c:f>
              <c:strCache>
                <c:ptCount val="1"/>
                <c:pt idx="0">
                  <c:v>村営バス事業特別会計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0.06</c:v>
                </c:pt>
                <c:pt idx="4">
                  <c:v>#N/A</c:v>
                </c:pt>
                <c:pt idx="5">
                  <c:v>0.11</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3-EC3B-4125-9D42-0739910EC8F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0.22</c:v>
                </c:pt>
                <c:pt idx="2">
                  <c:v>#N/A</c:v>
                </c:pt>
                <c:pt idx="3">
                  <c:v>0.42</c:v>
                </c:pt>
                <c:pt idx="4">
                  <c:v>#N/A</c:v>
                </c:pt>
                <c:pt idx="5">
                  <c:v>0.13</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4-EC3B-4125-9D42-0739910EC8F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0.18</c:v>
                </c:pt>
                <c:pt idx="4">
                  <c:v>#N/A</c:v>
                </c:pt>
                <c:pt idx="5">
                  <c:v>0.93</c:v>
                </c:pt>
                <c:pt idx="6">
                  <c:v>#N/A</c:v>
                </c:pt>
                <c:pt idx="7">
                  <c:v>0.53</c:v>
                </c:pt>
                <c:pt idx="8">
                  <c:v>#N/A</c:v>
                </c:pt>
                <c:pt idx="9">
                  <c:v>0.11</c:v>
                </c:pt>
              </c:numCache>
            </c:numRef>
          </c:val>
          <c:extLst xmlns:c16r2="http://schemas.microsoft.com/office/drawing/2015/06/chart">
            <c:ext xmlns:c16="http://schemas.microsoft.com/office/drawing/2014/chart" uri="{C3380CC4-5D6E-409C-BE32-E72D297353CC}">
              <c16:uniqueId val="{00000005-EC3B-4125-9D42-0739910EC8F0}"/>
            </c:ext>
          </c:extLst>
        </c:ser>
        <c:ser>
          <c:idx val="6"/>
          <c:order val="6"/>
          <c:tx>
            <c:strRef>
              <c:f>データシート!$A$33</c:f>
              <c:strCache>
                <c:ptCount val="1"/>
                <c:pt idx="0">
                  <c:v>介護保険サービス事業特別会計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0.05</c:v>
                </c:pt>
                <c:pt idx="4">
                  <c:v>#N/A</c:v>
                </c:pt>
                <c:pt idx="5">
                  <c:v>0.14000000000000001</c:v>
                </c:pt>
                <c:pt idx="6">
                  <c:v>#N/A</c:v>
                </c:pt>
                <c:pt idx="7">
                  <c:v>0.13</c:v>
                </c:pt>
                <c:pt idx="8">
                  <c:v>#N/A</c:v>
                </c:pt>
                <c:pt idx="9">
                  <c:v>0.11</c:v>
                </c:pt>
              </c:numCache>
            </c:numRef>
          </c:val>
          <c:extLst xmlns:c16r2="http://schemas.microsoft.com/office/drawing/2015/06/chart">
            <c:ext xmlns:c16="http://schemas.microsoft.com/office/drawing/2014/chart" uri="{C3380CC4-5D6E-409C-BE32-E72D297353CC}">
              <c16:uniqueId val="{00000006-EC3B-4125-9D42-0739910EC8F0}"/>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7.0000000000000007E-2</c:v>
                </c:pt>
                <c:pt idx="2">
                  <c:v>#N/A</c:v>
                </c:pt>
                <c:pt idx="3">
                  <c:v>0.17</c:v>
                </c:pt>
                <c:pt idx="4">
                  <c:v>#N/A</c:v>
                </c:pt>
                <c:pt idx="5">
                  <c:v>0.13</c:v>
                </c:pt>
                <c:pt idx="6">
                  <c:v>#N/A</c:v>
                </c:pt>
                <c:pt idx="7">
                  <c:v>0.17</c:v>
                </c:pt>
                <c:pt idx="8">
                  <c:v>#N/A</c:v>
                </c:pt>
                <c:pt idx="9">
                  <c:v>0.14000000000000001</c:v>
                </c:pt>
              </c:numCache>
            </c:numRef>
          </c:val>
          <c:extLst xmlns:c16r2="http://schemas.microsoft.com/office/drawing/2015/06/chart">
            <c:ext xmlns:c16="http://schemas.microsoft.com/office/drawing/2014/chart" uri="{C3380CC4-5D6E-409C-BE32-E72D297353CC}">
              <c16:uniqueId val="{00000007-EC3B-4125-9D42-0739910EC8F0}"/>
            </c:ext>
          </c:extLst>
        </c:ser>
        <c:ser>
          <c:idx val="8"/>
          <c:order val="8"/>
          <c:tx>
            <c:strRef>
              <c:f>データシート!$A$35</c:f>
              <c:strCache>
                <c:ptCount val="1"/>
                <c:pt idx="0">
                  <c:v>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0.23</c:v>
                </c:pt>
                <c:pt idx="2">
                  <c:v>#N/A</c:v>
                </c:pt>
                <c:pt idx="3">
                  <c:v>0.14000000000000001</c:v>
                </c:pt>
                <c:pt idx="4">
                  <c:v>#N/A</c:v>
                </c:pt>
                <c:pt idx="5">
                  <c:v>0.24</c:v>
                </c:pt>
                <c:pt idx="6">
                  <c:v>#N/A</c:v>
                </c:pt>
                <c:pt idx="7">
                  <c:v>0.11</c:v>
                </c:pt>
                <c:pt idx="8">
                  <c:v>#N/A</c:v>
                </c:pt>
                <c:pt idx="9">
                  <c:v>0.16</c:v>
                </c:pt>
              </c:numCache>
            </c:numRef>
          </c:val>
          <c:extLst xmlns:c16r2="http://schemas.microsoft.com/office/drawing/2015/06/chart">
            <c:ext xmlns:c16="http://schemas.microsoft.com/office/drawing/2014/chart" uri="{C3380CC4-5D6E-409C-BE32-E72D297353CC}">
              <c16:uniqueId val="{00000008-EC3B-4125-9D42-0739910EC8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5.93</c:v>
                </c:pt>
                <c:pt idx="2">
                  <c:v>#N/A</c:v>
                </c:pt>
                <c:pt idx="3">
                  <c:v>5.73</c:v>
                </c:pt>
                <c:pt idx="4">
                  <c:v>#N/A</c:v>
                </c:pt>
                <c:pt idx="5">
                  <c:v>7.45</c:v>
                </c:pt>
                <c:pt idx="6">
                  <c:v>#N/A</c:v>
                </c:pt>
                <c:pt idx="7">
                  <c:v>5.65</c:v>
                </c:pt>
                <c:pt idx="8">
                  <c:v>#N/A</c:v>
                </c:pt>
                <c:pt idx="9">
                  <c:v>5.05</c:v>
                </c:pt>
              </c:numCache>
            </c:numRef>
          </c:val>
          <c:extLst xmlns:c16r2="http://schemas.microsoft.com/office/drawing/2015/06/chart">
            <c:ext xmlns:c16="http://schemas.microsoft.com/office/drawing/2014/chart" uri="{C3380CC4-5D6E-409C-BE32-E72D297353CC}">
              <c16:uniqueId val="{00000009-EC3B-4125-9D42-0739910EC8F0}"/>
            </c:ext>
          </c:extLst>
        </c:ser>
        <c:dLbls>
          <c:showLegendKey val="0"/>
          <c:showVal val="0"/>
          <c:showCatName val="0"/>
          <c:showSerName val="0"/>
          <c:showPercent val="0"/>
          <c:showBubbleSize val="0"/>
        </c:dLbls>
        <c:gapWidth val="150"/>
        <c:overlap val="100"/>
        <c:axId val="79009664"/>
        <c:axId val="79011200"/>
      </c:barChart>
      <c:catAx>
        <c:axId val="7900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011200"/>
        <c:crosses val="autoZero"/>
        <c:auto val="1"/>
        <c:lblAlgn val="ctr"/>
        <c:lblOffset val="100"/>
        <c:tickLblSkip val="1"/>
        <c:tickMarkSkip val="1"/>
        <c:noMultiLvlLbl val="0"/>
      </c:catAx>
      <c:valAx>
        <c:axId val="7901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009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170</c:v>
                </c:pt>
                <c:pt idx="5">
                  <c:v>154</c:v>
                </c:pt>
                <c:pt idx="8">
                  <c:v>149</c:v>
                </c:pt>
                <c:pt idx="11">
                  <c:v>139</c:v>
                </c:pt>
                <c:pt idx="14">
                  <c:v>142</c:v>
                </c:pt>
              </c:numCache>
            </c:numRef>
          </c:val>
          <c:extLst xmlns:c16r2="http://schemas.microsoft.com/office/drawing/2015/06/chart">
            <c:ext xmlns:c16="http://schemas.microsoft.com/office/drawing/2014/chart" uri="{C3380CC4-5D6E-409C-BE32-E72D297353CC}">
              <c16:uniqueId val="{00000000-4705-47B2-929D-F417AB461B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705-47B2-929D-F417AB461B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705-47B2-929D-F417AB461B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05-47B2-929D-F417AB461B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c:v>
                </c:pt>
                <c:pt idx="3">
                  <c:v>4</c:v>
                </c:pt>
                <c:pt idx="6">
                  <c:v>5</c:v>
                </c:pt>
                <c:pt idx="9">
                  <c:v>3</c:v>
                </c:pt>
                <c:pt idx="12">
                  <c:v>1</c:v>
                </c:pt>
              </c:numCache>
            </c:numRef>
          </c:val>
          <c:extLst xmlns:c16r2="http://schemas.microsoft.com/office/drawing/2015/06/chart">
            <c:ext xmlns:c16="http://schemas.microsoft.com/office/drawing/2014/chart" uri="{C3380CC4-5D6E-409C-BE32-E72D297353CC}">
              <c16:uniqueId val="{00000004-4705-47B2-929D-F417AB461B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705-47B2-929D-F417AB461B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705-47B2-929D-F417AB461B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200</c:v>
                </c:pt>
                <c:pt idx="3">
                  <c:v>180</c:v>
                </c:pt>
                <c:pt idx="6">
                  <c:v>171</c:v>
                </c:pt>
                <c:pt idx="9">
                  <c:v>157</c:v>
                </c:pt>
                <c:pt idx="12">
                  <c:v>169</c:v>
                </c:pt>
              </c:numCache>
            </c:numRef>
          </c:val>
          <c:extLst xmlns:c16r2="http://schemas.microsoft.com/office/drawing/2015/06/chart">
            <c:ext xmlns:c16="http://schemas.microsoft.com/office/drawing/2014/chart" uri="{C3380CC4-5D6E-409C-BE32-E72D297353CC}">
              <c16:uniqueId val="{00000007-4705-47B2-929D-F417AB461B8E}"/>
            </c:ext>
          </c:extLst>
        </c:ser>
        <c:dLbls>
          <c:showLegendKey val="0"/>
          <c:showVal val="0"/>
          <c:showCatName val="0"/>
          <c:showSerName val="0"/>
          <c:showPercent val="0"/>
          <c:showBubbleSize val="0"/>
        </c:dLbls>
        <c:gapWidth val="100"/>
        <c:overlap val="100"/>
        <c:axId val="102081664"/>
        <c:axId val="102083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c:v>
                </c:pt>
                <c:pt idx="2">
                  <c:v>#N/A</c:v>
                </c:pt>
                <c:pt idx="3">
                  <c:v>#N/A</c:v>
                </c:pt>
                <c:pt idx="4">
                  <c:v>30</c:v>
                </c:pt>
                <c:pt idx="5">
                  <c:v>#N/A</c:v>
                </c:pt>
                <c:pt idx="6">
                  <c:v>#N/A</c:v>
                </c:pt>
                <c:pt idx="7">
                  <c:v>27</c:v>
                </c:pt>
                <c:pt idx="8">
                  <c:v>#N/A</c:v>
                </c:pt>
                <c:pt idx="9">
                  <c:v>#N/A</c:v>
                </c:pt>
                <c:pt idx="10">
                  <c:v>21</c:v>
                </c:pt>
                <c:pt idx="11">
                  <c:v>#N/A</c:v>
                </c:pt>
                <c:pt idx="12">
                  <c:v>#N/A</c:v>
                </c:pt>
                <c:pt idx="13">
                  <c:v>28</c:v>
                </c:pt>
                <c:pt idx="14">
                  <c:v>#N/A</c:v>
                </c:pt>
              </c:numCache>
            </c:numRef>
          </c:val>
          <c:smooth val="0"/>
          <c:extLst xmlns:c16r2="http://schemas.microsoft.com/office/drawing/2015/06/chart">
            <c:ext xmlns:c16="http://schemas.microsoft.com/office/drawing/2014/chart" uri="{C3380CC4-5D6E-409C-BE32-E72D297353CC}">
              <c16:uniqueId val="{00000008-4705-47B2-929D-F417AB461B8E}"/>
            </c:ext>
          </c:extLst>
        </c:ser>
        <c:dLbls>
          <c:showLegendKey val="0"/>
          <c:showVal val="0"/>
          <c:showCatName val="0"/>
          <c:showSerName val="0"/>
          <c:showPercent val="0"/>
          <c:showBubbleSize val="0"/>
        </c:dLbls>
        <c:marker val="1"/>
        <c:smooth val="0"/>
        <c:axId val="102081664"/>
        <c:axId val="102083584"/>
      </c:lineChart>
      <c:catAx>
        <c:axId val="10208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083584"/>
        <c:crosses val="autoZero"/>
        <c:auto val="1"/>
        <c:lblAlgn val="ctr"/>
        <c:lblOffset val="100"/>
        <c:tickLblSkip val="1"/>
        <c:tickMarkSkip val="1"/>
        <c:noMultiLvlLbl val="0"/>
      </c:catAx>
      <c:valAx>
        <c:axId val="10208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8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1207</c:v>
                </c:pt>
                <c:pt idx="5">
                  <c:v>1716</c:v>
                </c:pt>
                <c:pt idx="8">
                  <c:v>1224</c:v>
                </c:pt>
                <c:pt idx="11">
                  <c:v>1303</c:v>
                </c:pt>
                <c:pt idx="14">
                  <c:v>1319</c:v>
                </c:pt>
              </c:numCache>
            </c:numRef>
          </c:val>
          <c:extLst xmlns:c16r2="http://schemas.microsoft.com/office/drawing/2015/06/chart">
            <c:ext xmlns:c16="http://schemas.microsoft.com/office/drawing/2014/chart" uri="{C3380CC4-5D6E-409C-BE32-E72D297353CC}">
              <c16:uniqueId val="{00000000-BC1A-42FE-AE64-A6FDD747DE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C1A-42FE-AE64-A6FDD747DE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2552</c:v>
                </c:pt>
                <c:pt idx="5">
                  <c:v>2787</c:v>
                </c:pt>
                <c:pt idx="8">
                  <c:v>2866</c:v>
                </c:pt>
                <c:pt idx="11">
                  <c:v>2795</c:v>
                </c:pt>
                <c:pt idx="14">
                  <c:v>2809</c:v>
                </c:pt>
              </c:numCache>
            </c:numRef>
          </c:val>
          <c:extLst xmlns:c16r2="http://schemas.microsoft.com/office/drawing/2015/06/chart">
            <c:ext xmlns:c16="http://schemas.microsoft.com/office/drawing/2014/chart" uri="{C3380CC4-5D6E-409C-BE32-E72D297353CC}">
              <c16:uniqueId val="{00000002-BC1A-42FE-AE64-A6FDD747DE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C1A-42FE-AE64-A6FDD747DE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C1A-42FE-AE64-A6FDD747DE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C1A-42FE-AE64-A6FDD747DE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206</c:v>
                </c:pt>
                <c:pt idx="3">
                  <c:v>334</c:v>
                </c:pt>
                <c:pt idx="6">
                  <c:v>190</c:v>
                </c:pt>
                <c:pt idx="9">
                  <c:v>167</c:v>
                </c:pt>
                <c:pt idx="12">
                  <c:v>140</c:v>
                </c:pt>
              </c:numCache>
            </c:numRef>
          </c:val>
          <c:extLst xmlns:c16r2="http://schemas.microsoft.com/office/drawing/2015/06/chart">
            <c:ext xmlns:c16="http://schemas.microsoft.com/office/drawing/2014/chart" uri="{C3380CC4-5D6E-409C-BE32-E72D297353CC}">
              <c16:uniqueId val="{00000006-BC1A-42FE-AE64-A6FDD747DE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c:v>
                </c:pt>
                <c:pt idx="3">
                  <c:v>3</c:v>
                </c:pt>
                <c:pt idx="6">
                  <c:v>2</c:v>
                </c:pt>
                <c:pt idx="9">
                  <c:v>6</c:v>
                </c:pt>
                <c:pt idx="12">
                  <c:v>6</c:v>
                </c:pt>
              </c:numCache>
            </c:numRef>
          </c:val>
          <c:extLst xmlns:c16r2="http://schemas.microsoft.com/office/drawing/2015/06/chart">
            <c:ext xmlns:c16="http://schemas.microsoft.com/office/drawing/2014/chart" uri="{C3380CC4-5D6E-409C-BE32-E72D297353CC}">
              <c16:uniqueId val="{00000007-BC1A-42FE-AE64-A6FDD747DE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c:v>
                </c:pt>
                <c:pt idx="3">
                  <c:v>15</c:v>
                </c:pt>
                <c:pt idx="6">
                  <c:v>29</c:v>
                </c:pt>
                <c:pt idx="9">
                  <c:v>26</c:v>
                </c:pt>
                <c:pt idx="12">
                  <c:v>19</c:v>
                </c:pt>
              </c:numCache>
            </c:numRef>
          </c:val>
          <c:extLst xmlns:c16r2="http://schemas.microsoft.com/office/drawing/2015/06/chart">
            <c:ext xmlns:c16="http://schemas.microsoft.com/office/drawing/2014/chart" uri="{C3380CC4-5D6E-409C-BE32-E72D297353CC}">
              <c16:uniqueId val="{00000008-BC1A-42FE-AE64-A6FDD747DE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C1A-42FE-AE64-A6FDD747DE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1421</c:v>
                </c:pt>
                <c:pt idx="3">
                  <c:v>1489</c:v>
                </c:pt>
                <c:pt idx="6">
                  <c:v>1471</c:v>
                </c:pt>
                <c:pt idx="9">
                  <c:v>1590</c:v>
                </c:pt>
                <c:pt idx="12">
                  <c:v>1627</c:v>
                </c:pt>
              </c:numCache>
            </c:numRef>
          </c:val>
          <c:extLst xmlns:c16r2="http://schemas.microsoft.com/office/drawing/2015/06/chart">
            <c:ext xmlns:c16="http://schemas.microsoft.com/office/drawing/2014/chart" uri="{C3380CC4-5D6E-409C-BE32-E72D297353CC}">
              <c16:uniqueId val="{0000000A-BC1A-42FE-AE64-A6FDD747DE87}"/>
            </c:ext>
          </c:extLst>
        </c:ser>
        <c:dLbls>
          <c:showLegendKey val="0"/>
          <c:showVal val="0"/>
          <c:showCatName val="0"/>
          <c:showSerName val="0"/>
          <c:showPercent val="0"/>
          <c:showBubbleSize val="0"/>
        </c:dLbls>
        <c:gapWidth val="100"/>
        <c:overlap val="100"/>
        <c:axId val="40611840"/>
        <c:axId val="4061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C1A-42FE-AE64-A6FDD747DE87}"/>
            </c:ext>
          </c:extLst>
        </c:ser>
        <c:dLbls>
          <c:showLegendKey val="0"/>
          <c:showVal val="0"/>
          <c:showCatName val="0"/>
          <c:showSerName val="0"/>
          <c:showPercent val="0"/>
          <c:showBubbleSize val="0"/>
        </c:dLbls>
        <c:marker val="1"/>
        <c:smooth val="0"/>
        <c:axId val="40611840"/>
        <c:axId val="40613760"/>
      </c:lineChart>
      <c:catAx>
        <c:axId val="4061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613760"/>
        <c:crosses val="autoZero"/>
        <c:auto val="1"/>
        <c:lblAlgn val="ctr"/>
        <c:lblOffset val="100"/>
        <c:tickLblSkip val="1"/>
        <c:tickMarkSkip val="1"/>
        <c:noMultiLvlLbl val="0"/>
      </c:catAx>
      <c:valAx>
        <c:axId val="4061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1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{535E3D58-ECD7-4EE0-98D5-A33B49C289D4}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813D-4251-8B47-A2F20F49596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{FA962171-73B8-4C98-BFCA-620F5505DC1C}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813D-4251-8B47-A2F20F49596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{1121C1F4-5D57-4BDA-B14B-386421622DF6}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813D-4251-8B47-A2F20F49596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{58DEDF08-2EEA-414B-80E9-75DDFD53B68C}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813D-4251-8B47-A2F20F49596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{A64A99E2-8FE1-4965-B44F-2F9303B2E186}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813D-4251-8B47-A2F20F49596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813D-4251-8B47-A2F20F49596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{789E573A-B6E7-43D4-8239-BC21AE227D54}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813D-4251-8B47-A2F20F49596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{31F58FD7-695D-409A-B6F5-E6C5557E8C37}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813D-4251-8B47-A2F20F49596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{DFA8BE55-4591-4DF0-9BBD-4ED7F064E1B8}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813D-4251-8B47-A2F20F49596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{42CCCBA6-E221-49CA-B4C9-7E05607D9F05}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813D-4251-8B47-A2F20F49596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{6ED7845F-C388-47EF-A2B5-38EC639303CE}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813D-4251-8B47-A2F20F49596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813D-4251-8B47-A2F20F495961}"/>
            </c:ext>
          </c:extLst>
        </c:ser>
        <c:dLbls>
          <c:showLegendKey val="0"/>
          <c:showVal val="0"/>
          <c:showCatName val="0"/>
          <c:showSerName val="0"/>
          <c:showPercent val="0"/>
          <c:showBubbleSize val="0"/>
        </c:dLbls>
        <c:axId val="101951744"/>
        <c:axId val="101962112"/>
      </c:scatterChart>
      <c:valAx>
        <c:axId val="101951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62112"/>
        <c:crosses val="autoZero"/>
        <c:crossBetween val="midCat"/>
      </c:valAx>
      <c:valAx>
        <c:axId val="1019621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951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{002F4A82-8ECF-4AFB-BB50-09B744CAB53E}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B453-4C6C-BDDC-CB282613452E}"/>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{D59BA847-4E68-447D-88B6-6EAE9C03D796}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B453-4C6C-BDDC-CB282613452E}"/>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{95947614-A3CF-4BB3-ACE3-9BC5D302E01E}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B453-4C6C-BDDC-CB282613452E}"/>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{5BACF6C8-BB63-4EB3-8FE4-D4AAFDE7FEC4}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B453-4C6C-BDDC-CB282613452E}"/>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{C845422D-770E-46AD-A279-88D01779F1FC}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B453-4C6C-BDDC-CB282613452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6.8</c:v>
                </c:pt>
                <c:pt idx="1">
                  <c:v>4.9000000000000004</c:v>
                </c:pt>
                <c:pt idx="2">
                  <c:v>3.9</c:v>
                </c:pt>
                <c:pt idx="3">
                  <c:v>3.3</c:v>
                </c:pt>
                <c:pt idx="4">
                  <c:v>3.2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B453-4C6C-BDDC-CB282613452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{63C66D01-BF6E-4110-ADD4-848D177A097B}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B453-4C6C-BDDC-CB282613452E}"/>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{1C1E2773-C707-4B82-9B2B-927B4A81E3AF}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B453-4C6C-BDDC-CB282613452E}"/>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{02BBC018-AB11-4D41-A017-4F3D362433A0}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B453-4C6C-BDDC-CB282613452E}"/>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{500CDAAD-11B9-42C9-B9CE-E0B5C62D784E}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B453-4C6C-BDDC-CB282613452E}"/>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{6650B458-10F7-4712-A19F-1BC7C071C418}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B453-4C6C-BDDC-CB282613452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B453-4C6C-BDDC-CB282613452E}"/>
            </c:ext>
          </c:extLst>
        </c:ser>
        <c:dLbls>
          <c:showLegendKey val="0"/>
          <c:showVal val="0"/>
          <c:showCatName val="0"/>
          <c:showSerName val="0"/>
          <c:showPercent val="0"/>
          <c:showBubbleSize val="0"/>
        </c:dLbls>
        <c:axId val="102007168"/>
        <c:axId val="102009088"/>
      </c:scatterChart>
      <c:valAx>
        <c:axId val="102007168"/>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009088"/>
        <c:crosses val="autoZero"/>
        <c:crossBetween val="midCat"/>
      </c:valAx>
      <c:valAx>
        <c:axId val="1020090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007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簡易水道事業において新規借り入れがない事及び償還完了により元利償還が減ってきている。今後老朽化対策により新たな起債も考えられるが計画的な発行に努める。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将来負担額が減少に推移しているが、起債、基金のバランスをとりながら健全財政に努める。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
788
56.32
1,559,583
1,494,220
49,113
931,189
1,626,588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
788
56.32
1,559,583
1,494,220
49,113
931,189
1,626,588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
788
56.32
1,559,583
1,494,220
49,113
931,189
1,626,588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
788
56.32
1,559,583
1,494,220
49,113
931,189
1,626,588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に加え、村内に中心となる産業がない事などにより、税収が乏しく、自主財源が少なく財源基盤が弱い。引き続き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44450</xdr:rowOff>
    </xdr:to>
    <xdr:cxnSp macro="">
      <xdr:nvCxnSpPr>
        <xdr:cNvPr id="72" name="直線コネクタ 71"/>
        <xdr:cNvCxnSpPr/>
      </xdr:nvCxnSpPr>
      <xdr:spPr>
        <a:xfrm>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27215</xdr:rowOff>
    </xdr:to>
    <xdr:cxnSp macro="">
      <xdr:nvCxnSpPr>
        <xdr:cNvPr id="78" name="直線コネクタ 77"/>
        <xdr:cNvCxnSpPr/>
      </xdr:nvCxnSpPr>
      <xdr:spPr>
        <a:xfrm>
          <a:off x="1447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93" name="テキスト ボックス 92"/>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昨年度と比較し１．５％の差となり、依然と高い水準である。人件費の削減や採用数などで取り組んでいるところであるが、この様な行政改革を通じて義務的経費の削減に努め、現在の水準改善に努める。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115358</xdr:rowOff>
    </xdr:from>
    <xdr:to>
      <xdr:col>7</xdr:col>
      <xdr:colOff>152400</xdr:colOff>
      <xdr:row>62</xdr:row>
      <xdr:rowOff>4233</xdr:rowOff>
    </xdr:to>
    <xdr:cxnSp macro="">
      <xdr:nvCxnSpPr>
        <xdr:cNvPr id="132" name="直線コネクタ 131"/>
        <xdr:cNvCxnSpPr/>
      </xdr:nvCxnSpPr>
      <xdr:spPr>
        <a:xfrm flipV="1">
          <a:off x="4114800" y="1057380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62</xdr:row>
      <xdr:rowOff>4233</xdr:rowOff>
    </xdr:to>
    <xdr:cxnSp macro="">
      <xdr:nvCxnSpPr>
        <xdr:cNvPr id="135" name="直線コネクタ 134"/>
        <xdr:cNvCxnSpPr/>
      </xdr:nvCxnSpPr>
      <xdr:spPr>
        <a:xfrm>
          <a:off x="3225800" y="104330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61</xdr:row>
      <xdr:rowOff>67098</xdr:rowOff>
    </xdr:to>
    <xdr:cxnSp macro="">
      <xdr:nvCxnSpPr>
        <xdr:cNvPr id="138" name="直線コネクタ 137"/>
        <xdr:cNvCxnSpPr/>
      </xdr:nvCxnSpPr>
      <xdr:spPr>
        <a:xfrm flipV="1">
          <a:off x="2336800" y="1043305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67098</xdr:rowOff>
    </xdr:from>
    <xdr:to>
      <xdr:col>3</xdr:col>
      <xdr:colOff>279400</xdr:colOff>
      <xdr:row>62</xdr:row>
      <xdr:rowOff>44450</xdr:rowOff>
    </xdr:to>
    <xdr:cxnSp macro="">
      <xdr:nvCxnSpPr>
        <xdr:cNvPr id="141" name="直線コネクタ 140"/>
        <xdr:cNvCxnSpPr/>
      </xdr:nvCxnSpPr>
      <xdr:spPr>
        <a:xfrm flipV="1">
          <a:off x="1447800" y="10525548"/>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64558</xdr:rowOff>
    </xdr:from>
    <xdr:to>
      <xdr:col>7</xdr:col>
      <xdr:colOff>203200</xdr:colOff>
      <xdr:row>61</xdr:row>
      <xdr:rowOff>166158</xdr:rowOff>
    </xdr:to>
    <xdr:sp macro="" textlink="">
      <xdr:nvSpPr>
        <xdr:cNvPr id="151" name="円/楕円 150"/>
        <xdr:cNvSpPr/>
      </xdr:nvSpPr>
      <xdr:spPr>
        <a:xfrm>
          <a:off x="4902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81085</xdr:rowOff>
    </xdr:from>
    <xdr:ext cx="762000" cy="259045"/>
    <xdr:sp macro="" textlink="">
      <xdr:nvSpPr>
        <xdr:cNvPr id="152" name="財政構造の弾力性該当値テキスト"/>
        <xdr:cNvSpPr txBox="1"/>
      </xdr:nvSpPr>
      <xdr:spPr>
        <a:xfrm>
          <a:off x="50419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53" name="円/楕円 152"/>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54" name="テキスト ボックス 153"/>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95250</xdr:rowOff>
    </xdr:from>
    <xdr:to>
      <xdr:col>4</xdr:col>
      <xdr:colOff>533400</xdr:colOff>
      <xdr:row>61</xdr:row>
      <xdr:rowOff>25400</xdr:rowOff>
    </xdr:to>
    <xdr:sp macro="" textlink="">
      <xdr:nvSpPr>
        <xdr:cNvPr id="155" name="円/楕円 154"/>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35577</xdr:rowOff>
    </xdr:from>
    <xdr:ext cx="762000" cy="259045"/>
    <xdr:sp macro="" textlink="">
      <xdr:nvSpPr>
        <xdr:cNvPr id="156" name="テキスト ボックス 155"/>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16298</xdr:rowOff>
    </xdr:from>
    <xdr:to>
      <xdr:col>3</xdr:col>
      <xdr:colOff>330200</xdr:colOff>
      <xdr:row>61</xdr:row>
      <xdr:rowOff>117898</xdr:rowOff>
    </xdr:to>
    <xdr:sp macro="" textlink="">
      <xdr:nvSpPr>
        <xdr:cNvPr id="157" name="円/楕円 156"/>
        <xdr:cNvSpPr/>
      </xdr:nvSpPr>
      <xdr:spPr>
        <a:xfrm>
          <a:off x="2286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128075</xdr:rowOff>
    </xdr:from>
    <xdr:ext cx="762000" cy="259045"/>
    <xdr:sp macro="" textlink="">
      <xdr:nvSpPr>
        <xdr:cNvPr id="158" name="テキスト ボックス 157"/>
        <xdr:cNvSpPr txBox="1"/>
      </xdr:nvSpPr>
      <xdr:spPr>
        <a:xfrm>
          <a:off x="1955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9" name="円/楕円 158"/>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60" name="テキスト ボックス 159"/>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[709,965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修繕費の合計額、人口一人当たり金額が類似団体平均を上回っているのは、主に人件費が要因となっている。これは住民サービスの低下をさせずに行うためには、他の市町村の様に民間で実施可能な部分も事前で必要な人員を確保するため、人口約８００人では村民一人当たりの経費が高くなってしまうが、今後更にコスト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52065</xdr:rowOff>
    </xdr:from>
    <xdr:to>
      <xdr:col>7</xdr:col>
      <xdr:colOff>152400</xdr:colOff>
      <xdr:row>84</xdr:row>
      <xdr:rowOff>157198</xdr:rowOff>
    </xdr:to>
    <xdr:cxnSp macro="">
      <xdr:nvCxnSpPr>
        <xdr:cNvPr id="196" name="直線コネクタ 195"/>
        <xdr:cNvCxnSpPr/>
      </xdr:nvCxnSpPr>
      <xdr:spPr>
        <a:xfrm>
          <a:off x="4114800" y="14453865"/>
          <a:ext cx="8382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15813</xdr:rowOff>
    </xdr:from>
    <xdr:to>
      <xdr:col>6</xdr:col>
      <xdr:colOff>0</xdr:colOff>
      <xdr:row>84</xdr:row>
      <xdr:rowOff>52065</xdr:rowOff>
    </xdr:to>
    <xdr:cxnSp macro="">
      <xdr:nvCxnSpPr>
        <xdr:cNvPr id="199" name="直線コネクタ 198"/>
        <xdr:cNvCxnSpPr/>
      </xdr:nvCxnSpPr>
      <xdr:spPr>
        <a:xfrm>
          <a:off x="3225800" y="14417613"/>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15813</xdr:rowOff>
    </xdr:from>
    <xdr:to>
      <xdr:col>4</xdr:col>
      <xdr:colOff>482600</xdr:colOff>
      <xdr:row>84</xdr:row>
      <xdr:rowOff>17893</xdr:rowOff>
    </xdr:to>
    <xdr:cxnSp macro="">
      <xdr:nvCxnSpPr>
        <xdr:cNvPr id="202" name="直線コネクタ 201"/>
        <xdr:cNvCxnSpPr/>
      </xdr:nvCxnSpPr>
      <xdr:spPr>
        <a:xfrm flipV="1">
          <a:off x="2336800" y="14417613"/>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170066</xdr:rowOff>
    </xdr:from>
    <xdr:to>
      <xdr:col>3</xdr:col>
      <xdr:colOff>279400</xdr:colOff>
      <xdr:row>84</xdr:row>
      <xdr:rowOff>17893</xdr:rowOff>
    </xdr:to>
    <xdr:cxnSp macro="">
      <xdr:nvCxnSpPr>
        <xdr:cNvPr id="205" name="直線コネクタ 204"/>
        <xdr:cNvCxnSpPr/>
      </xdr:nvCxnSpPr>
      <xdr:spPr>
        <a:xfrm>
          <a:off x="1447800" y="14400416"/>
          <a:ext cx="889000" cy="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106398</xdr:rowOff>
    </xdr:from>
    <xdr:to>
      <xdr:col>7</xdr:col>
      <xdr:colOff>203200</xdr:colOff>
      <xdr:row>85</xdr:row>
      <xdr:rowOff>36548</xdr:rowOff>
    </xdr:to>
    <xdr:sp macro="" textlink="">
      <xdr:nvSpPr>
        <xdr:cNvPr id="215" name="円/楕円 214"/>
        <xdr:cNvSpPr/>
      </xdr:nvSpPr>
      <xdr:spPr>
        <a:xfrm>
          <a:off x="4902200" y="145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78475</xdr:rowOff>
    </xdr:from>
    <xdr:ext cx="762000" cy="259045"/>
    <xdr:sp macro="" textlink="">
      <xdr:nvSpPr>
        <xdr:cNvPr id="216" name="人件費・物件費等の状況該当値テキスト"/>
        <xdr:cNvSpPr txBox="1"/>
      </xdr:nvSpPr>
      <xdr:spPr>
        <a:xfrm>
          <a:off x="5041900" y="1448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709,965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1265</xdr:rowOff>
    </xdr:from>
    <xdr:to>
      <xdr:col>6</xdr:col>
      <xdr:colOff>50800</xdr:colOff>
      <xdr:row>84</xdr:row>
      <xdr:rowOff>102865</xdr:rowOff>
    </xdr:to>
    <xdr:sp macro="" textlink="">
      <xdr:nvSpPr>
        <xdr:cNvPr id="217" name="円/楕円 216"/>
        <xdr:cNvSpPr/>
      </xdr:nvSpPr>
      <xdr:spPr>
        <a:xfrm>
          <a:off x="4064000" y="144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87642</xdr:rowOff>
    </xdr:from>
    <xdr:ext cx="736600" cy="259045"/>
    <xdr:sp macro="" textlink="">
      <xdr:nvSpPr>
        <xdr:cNvPr id="218" name="テキスト ボックス 217"/>
        <xdr:cNvSpPr txBox="1"/>
      </xdr:nvSpPr>
      <xdr:spPr>
        <a:xfrm>
          <a:off x="3733800" y="1448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618,469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136463</xdr:rowOff>
    </xdr:from>
    <xdr:to>
      <xdr:col>4</xdr:col>
      <xdr:colOff>533400</xdr:colOff>
      <xdr:row>84</xdr:row>
      <xdr:rowOff>66613</xdr:rowOff>
    </xdr:to>
    <xdr:sp macro="" textlink="">
      <xdr:nvSpPr>
        <xdr:cNvPr id="219" name="円/楕円 218"/>
        <xdr:cNvSpPr/>
      </xdr:nvSpPr>
      <xdr:spPr>
        <a:xfrm>
          <a:off x="3175000" y="143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51390</xdr:rowOff>
    </xdr:from>
    <xdr:ext cx="762000" cy="259045"/>
    <xdr:sp macro="" textlink="">
      <xdr:nvSpPr>
        <xdr:cNvPr id="220" name="テキスト ボックス 219"/>
        <xdr:cNvSpPr txBox="1"/>
      </xdr:nvSpPr>
      <xdr:spPr>
        <a:xfrm>
          <a:off x="2844800" y="144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586,920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138543</xdr:rowOff>
    </xdr:from>
    <xdr:to>
      <xdr:col>3</xdr:col>
      <xdr:colOff>330200</xdr:colOff>
      <xdr:row>84</xdr:row>
      <xdr:rowOff>68693</xdr:rowOff>
    </xdr:to>
    <xdr:sp macro="" textlink="">
      <xdr:nvSpPr>
        <xdr:cNvPr id="221" name="円/楕円 220"/>
        <xdr:cNvSpPr/>
      </xdr:nvSpPr>
      <xdr:spPr>
        <a:xfrm>
          <a:off x="2286000" y="143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53470</xdr:rowOff>
    </xdr:from>
    <xdr:ext cx="762000" cy="259045"/>
    <xdr:sp macro="" textlink="">
      <xdr:nvSpPr>
        <xdr:cNvPr id="222" name="テキスト ボックス 221"/>
        <xdr:cNvSpPr txBox="1"/>
      </xdr:nvSpPr>
      <xdr:spPr>
        <a:xfrm>
          <a:off x="1955800" y="1445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588,731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119266</xdr:rowOff>
    </xdr:from>
    <xdr:to>
      <xdr:col>2</xdr:col>
      <xdr:colOff>127000</xdr:colOff>
      <xdr:row>84</xdr:row>
      <xdr:rowOff>49416</xdr:rowOff>
    </xdr:to>
    <xdr:sp macro="" textlink="">
      <xdr:nvSpPr>
        <xdr:cNvPr id="223" name="円/楕円 222"/>
        <xdr:cNvSpPr/>
      </xdr:nvSpPr>
      <xdr:spPr>
        <a:xfrm>
          <a:off x="1397000" y="1434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34193</xdr:rowOff>
    </xdr:from>
    <xdr:ext cx="762000" cy="259045"/>
    <xdr:sp macro="" textlink="">
      <xdr:nvSpPr>
        <xdr:cNvPr id="224" name="テキスト ボックス 223"/>
        <xdr:cNvSpPr txBox="1"/>
      </xdr:nvSpPr>
      <xdr:spPr>
        <a:xfrm>
          <a:off x="1066800" y="1443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571,953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職員の給与カットを行う中、類似団体の中でも低水準にある。今後も適正な定員管理と併せ、妥当な水準を維持できるよう総点検を行うなど、より一層の給与の適正化に努める。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86</xdr:row>
      <xdr:rowOff>106426</xdr:rowOff>
    </xdr:to>
    <xdr:cxnSp macro="">
      <xdr:nvCxnSpPr>
        <xdr:cNvPr id="256" name="直線コネクタ 255"/>
        <xdr:cNvCxnSpPr/>
      </xdr:nvCxnSpPr>
      <xdr:spPr>
        <a:xfrm>
          <a:off x="16179800" y="1482217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87</xdr:row>
      <xdr:rowOff>31496</xdr:rowOff>
    </xdr:to>
    <xdr:cxnSp macro="">
      <xdr:nvCxnSpPr>
        <xdr:cNvPr id="259" name="直線コネクタ 258"/>
        <xdr:cNvCxnSpPr/>
      </xdr:nvCxnSpPr>
      <xdr:spPr>
        <a:xfrm flipV="1">
          <a:off x="15290800" y="1482217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31496</xdr:rowOff>
    </xdr:from>
    <xdr:to>
      <xdr:col>22</xdr:col>
      <xdr:colOff>203200</xdr:colOff>
      <xdr:row>89</xdr:row>
      <xdr:rowOff>89154</xdr:rowOff>
    </xdr:to>
    <xdr:cxnSp macro="">
      <xdr:nvCxnSpPr>
        <xdr:cNvPr id="262" name="直線コネクタ 261"/>
        <xdr:cNvCxnSpPr/>
      </xdr:nvCxnSpPr>
      <xdr:spPr>
        <a:xfrm flipV="1">
          <a:off x="14401800" y="14947646"/>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65024</xdr:rowOff>
    </xdr:from>
    <xdr:to>
      <xdr:col>21</xdr:col>
      <xdr:colOff>0</xdr:colOff>
      <xdr:row>89</xdr:row>
      <xdr:rowOff>89154</xdr:rowOff>
    </xdr:to>
    <xdr:cxnSp macro="">
      <xdr:nvCxnSpPr>
        <xdr:cNvPr id="265" name="直線コネクタ 264"/>
        <xdr:cNvCxnSpPr/>
      </xdr:nvCxnSpPr>
      <xdr:spPr>
        <a:xfrm>
          <a:off x="13512800" y="153240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55626</xdr:rowOff>
    </xdr:from>
    <xdr:to>
      <xdr:col>24</xdr:col>
      <xdr:colOff>609600</xdr:colOff>
      <xdr:row>86</xdr:row>
      <xdr:rowOff>157226</xdr:rowOff>
    </xdr:to>
    <xdr:sp macro="" textlink="">
      <xdr:nvSpPr>
        <xdr:cNvPr id="275" name="円/楕円 274"/>
        <xdr:cNvSpPr/>
      </xdr:nvSpPr>
      <xdr:spPr>
        <a:xfrm>
          <a:off x="169672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72153</xdr:rowOff>
    </xdr:from>
    <xdr:ext cx="762000" cy="259045"/>
    <xdr:sp macro="" textlink="">
      <xdr:nvSpPr>
        <xdr:cNvPr id="276" name="給与水準   （国との比較）該当値テキスト"/>
        <xdr:cNvSpPr txBox="1"/>
      </xdr:nvSpPr>
      <xdr:spPr>
        <a:xfrm>
          <a:off x="17106900" y="146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7" name="円/楕円 276"/>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138447</xdr:rowOff>
    </xdr:from>
    <xdr:ext cx="736600" cy="259045"/>
    <xdr:sp macro="" textlink="">
      <xdr:nvSpPr>
        <xdr:cNvPr id="278" name="テキスト ボックス 277"/>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152146</xdr:rowOff>
    </xdr:from>
    <xdr:to>
      <xdr:col>22</xdr:col>
      <xdr:colOff>254000</xdr:colOff>
      <xdr:row>87</xdr:row>
      <xdr:rowOff>82296</xdr:rowOff>
    </xdr:to>
    <xdr:sp macro="" textlink="">
      <xdr:nvSpPr>
        <xdr:cNvPr id="279" name="円/楕円 278"/>
        <xdr:cNvSpPr/>
      </xdr:nvSpPr>
      <xdr:spPr>
        <a:xfrm>
          <a:off x="152400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80" name="テキスト ボックス 279"/>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38354</xdr:rowOff>
    </xdr:from>
    <xdr:to>
      <xdr:col>21</xdr:col>
      <xdr:colOff>50800</xdr:colOff>
      <xdr:row>89</xdr:row>
      <xdr:rowOff>139954</xdr:rowOff>
    </xdr:to>
    <xdr:sp macro="" textlink="">
      <xdr:nvSpPr>
        <xdr:cNvPr id="281" name="円/楕円 280"/>
        <xdr:cNvSpPr/>
      </xdr:nvSpPr>
      <xdr:spPr>
        <a:xfrm>
          <a:off x="14351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150131</xdr:rowOff>
    </xdr:from>
    <xdr:ext cx="762000" cy="259045"/>
    <xdr:sp macro="" textlink="">
      <xdr:nvSpPr>
        <xdr:cNvPr id="282" name="テキスト ボックス 281"/>
        <xdr:cNvSpPr txBox="1"/>
      </xdr:nvSpPr>
      <xdr:spPr>
        <a:xfrm>
          <a:off x="14020800" y="1506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14224</xdr:rowOff>
    </xdr:from>
    <xdr:to>
      <xdr:col>19</xdr:col>
      <xdr:colOff>533400</xdr:colOff>
      <xdr:row>89</xdr:row>
      <xdr:rowOff>115824</xdr:rowOff>
    </xdr:to>
    <xdr:sp macro="" textlink="">
      <xdr:nvSpPr>
        <xdr:cNvPr id="283" name="円/楕円 282"/>
        <xdr:cNvSpPr/>
      </xdr:nvSpPr>
      <xdr:spPr>
        <a:xfrm>
          <a:off x="13462000" y="152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126001</xdr:rowOff>
    </xdr:from>
    <xdr:ext cx="762000" cy="259045"/>
    <xdr:sp macro="" textlink="">
      <xdr:nvSpPr>
        <xdr:cNvPr id="284" name="テキスト ボックス 283"/>
        <xdr:cNvSpPr txBox="1"/>
      </xdr:nvSpPr>
      <xdr:spPr>
        <a:xfrm>
          <a:off x="13131800" y="1504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類似団体平均より上回っている。しかし現行の行政サービス水準を維持していくためには人員削減は厳しい面がある。今後も効果的な業務分担・人員配置に努める。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167030</xdr:rowOff>
    </xdr:from>
    <xdr:to>
      <xdr:col>24</xdr:col>
      <xdr:colOff>558800</xdr:colOff>
      <xdr:row>63</xdr:row>
      <xdr:rowOff>25743</xdr:rowOff>
    </xdr:to>
    <xdr:cxnSp macro="">
      <xdr:nvCxnSpPr>
        <xdr:cNvPr id="316" name="直線コネクタ 315"/>
        <xdr:cNvCxnSpPr/>
      </xdr:nvCxnSpPr>
      <xdr:spPr>
        <a:xfrm flipV="1">
          <a:off x="16179800" y="1079693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9817</xdr:rowOff>
    </xdr:from>
    <xdr:to>
      <xdr:col>23</xdr:col>
      <xdr:colOff>406400</xdr:colOff>
      <xdr:row>63</xdr:row>
      <xdr:rowOff>25743</xdr:rowOff>
    </xdr:to>
    <xdr:cxnSp macro="">
      <xdr:nvCxnSpPr>
        <xdr:cNvPr id="319" name="直線コネクタ 318"/>
        <xdr:cNvCxnSpPr/>
      </xdr:nvCxnSpPr>
      <xdr:spPr>
        <a:xfrm>
          <a:off x="15290800" y="10811167"/>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139764</xdr:rowOff>
    </xdr:from>
    <xdr:to>
      <xdr:col>22</xdr:col>
      <xdr:colOff>203200</xdr:colOff>
      <xdr:row>63</xdr:row>
      <xdr:rowOff>9817</xdr:rowOff>
    </xdr:to>
    <xdr:cxnSp macro="">
      <xdr:nvCxnSpPr>
        <xdr:cNvPr id="322" name="直線コネクタ 321"/>
        <xdr:cNvCxnSpPr/>
      </xdr:nvCxnSpPr>
      <xdr:spPr>
        <a:xfrm>
          <a:off x="14401800" y="10769664"/>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139764</xdr:rowOff>
    </xdr:from>
    <xdr:to>
      <xdr:col>21</xdr:col>
      <xdr:colOff>0</xdr:colOff>
      <xdr:row>62</xdr:row>
      <xdr:rowOff>151829</xdr:rowOff>
    </xdr:to>
    <xdr:cxnSp macro="">
      <xdr:nvCxnSpPr>
        <xdr:cNvPr id="325" name="直線コネクタ 324"/>
        <xdr:cNvCxnSpPr/>
      </xdr:nvCxnSpPr>
      <xdr:spPr>
        <a:xfrm flipV="1">
          <a:off x="13512800" y="107696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116230</xdr:rowOff>
    </xdr:from>
    <xdr:to>
      <xdr:col>24</xdr:col>
      <xdr:colOff>609600</xdr:colOff>
      <xdr:row>63</xdr:row>
      <xdr:rowOff>46380</xdr:rowOff>
    </xdr:to>
    <xdr:sp macro="" textlink="">
      <xdr:nvSpPr>
        <xdr:cNvPr id="335" name="円/楕円 334"/>
        <xdr:cNvSpPr/>
      </xdr:nvSpPr>
      <xdr:spPr>
        <a:xfrm>
          <a:off x="16967200" y="107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88307</xdr:rowOff>
    </xdr:from>
    <xdr:ext cx="762000" cy="259045"/>
    <xdr:sp macro="" textlink="">
      <xdr:nvSpPr>
        <xdr:cNvPr id="336" name="定員管理の状況該当値テキスト"/>
        <xdr:cNvSpPr txBox="1"/>
      </xdr:nvSpPr>
      <xdr:spPr>
        <a:xfrm>
          <a:off x="17106900" y="1071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146393</xdr:rowOff>
    </xdr:from>
    <xdr:to>
      <xdr:col>23</xdr:col>
      <xdr:colOff>457200</xdr:colOff>
      <xdr:row>63</xdr:row>
      <xdr:rowOff>76543</xdr:rowOff>
    </xdr:to>
    <xdr:sp macro="" textlink="">
      <xdr:nvSpPr>
        <xdr:cNvPr id="337" name="円/楕円 336"/>
        <xdr:cNvSpPr/>
      </xdr:nvSpPr>
      <xdr:spPr>
        <a:xfrm>
          <a:off x="16129000" y="1077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61320</xdr:rowOff>
    </xdr:from>
    <xdr:ext cx="736600" cy="259045"/>
    <xdr:sp macro="" textlink="">
      <xdr:nvSpPr>
        <xdr:cNvPr id="338" name="テキスト ボックス 337"/>
        <xdr:cNvSpPr txBox="1"/>
      </xdr:nvSpPr>
      <xdr:spPr>
        <a:xfrm>
          <a:off x="15798800" y="1086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130467</xdr:rowOff>
    </xdr:from>
    <xdr:to>
      <xdr:col>22</xdr:col>
      <xdr:colOff>254000</xdr:colOff>
      <xdr:row>63</xdr:row>
      <xdr:rowOff>60617</xdr:rowOff>
    </xdr:to>
    <xdr:sp macro="" textlink="">
      <xdr:nvSpPr>
        <xdr:cNvPr id="339" name="円/楕円 338"/>
        <xdr:cNvSpPr/>
      </xdr:nvSpPr>
      <xdr:spPr>
        <a:xfrm>
          <a:off x="15240000" y="107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45394</xdr:rowOff>
    </xdr:from>
    <xdr:ext cx="762000" cy="259045"/>
    <xdr:sp macro="" textlink="">
      <xdr:nvSpPr>
        <xdr:cNvPr id="340" name="テキスト ボックス 339"/>
        <xdr:cNvSpPr txBox="1"/>
      </xdr:nvSpPr>
      <xdr:spPr>
        <a:xfrm>
          <a:off x="14909800" y="1084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88964</xdr:rowOff>
    </xdr:from>
    <xdr:to>
      <xdr:col>21</xdr:col>
      <xdr:colOff>50800</xdr:colOff>
      <xdr:row>63</xdr:row>
      <xdr:rowOff>19114</xdr:rowOff>
    </xdr:to>
    <xdr:sp macro="" textlink="">
      <xdr:nvSpPr>
        <xdr:cNvPr id="341" name="円/楕円 340"/>
        <xdr:cNvSpPr/>
      </xdr:nvSpPr>
      <xdr:spPr>
        <a:xfrm>
          <a:off x="14351000" y="107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3891</xdr:rowOff>
    </xdr:from>
    <xdr:ext cx="762000" cy="259045"/>
    <xdr:sp macro="" textlink="">
      <xdr:nvSpPr>
        <xdr:cNvPr id="342" name="テキスト ボックス 341"/>
        <xdr:cNvSpPr txBox="1"/>
      </xdr:nvSpPr>
      <xdr:spPr>
        <a:xfrm>
          <a:off x="14020800" y="1080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101029</xdr:rowOff>
    </xdr:from>
    <xdr:to>
      <xdr:col>19</xdr:col>
      <xdr:colOff>533400</xdr:colOff>
      <xdr:row>63</xdr:row>
      <xdr:rowOff>31179</xdr:rowOff>
    </xdr:to>
    <xdr:sp macro="" textlink="">
      <xdr:nvSpPr>
        <xdr:cNvPr id="343" name="円/楕円 342"/>
        <xdr:cNvSpPr/>
      </xdr:nvSpPr>
      <xdr:spPr>
        <a:xfrm>
          <a:off x="13462000" y="10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15956</xdr:rowOff>
    </xdr:from>
    <xdr:ext cx="762000" cy="259045"/>
    <xdr:sp macro="" textlink="">
      <xdr:nvSpPr>
        <xdr:cNvPr id="344" name="テキスト ボックス 343"/>
        <xdr:cNvSpPr txBox="1"/>
      </xdr:nvSpPr>
      <xdr:spPr>
        <a:xfrm>
          <a:off x="13131800" y="108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大体同じ推移を示しており、類似団体平均より下回った。元利償還の償還完了があったことも要因ではあるが、新たに償還が始まるものもあるため、今後も引き続き新規発行の抑制等計画的な発行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40132</xdr:rowOff>
    </xdr:from>
    <xdr:to>
      <xdr:col>24</xdr:col>
      <xdr:colOff>558800</xdr:colOff>
      <xdr:row>40</xdr:row>
      <xdr:rowOff>44958</xdr:rowOff>
    </xdr:to>
    <xdr:cxnSp macro="">
      <xdr:nvCxnSpPr>
        <xdr:cNvPr id="375" name="直線コネクタ 374"/>
        <xdr:cNvCxnSpPr/>
      </xdr:nvCxnSpPr>
      <xdr:spPr>
        <a:xfrm flipV="1">
          <a:off x="16179800" y="689813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44958</xdr:rowOff>
    </xdr:from>
    <xdr:to>
      <xdr:col>23</xdr:col>
      <xdr:colOff>406400</xdr:colOff>
      <xdr:row>40</xdr:row>
      <xdr:rowOff>73914</xdr:rowOff>
    </xdr:to>
    <xdr:cxnSp macro="">
      <xdr:nvCxnSpPr>
        <xdr:cNvPr id="378" name="直線コネクタ 377"/>
        <xdr:cNvCxnSpPr/>
      </xdr:nvCxnSpPr>
      <xdr:spPr>
        <a:xfrm flipV="1">
          <a:off x="15290800" y="69029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73914</xdr:rowOff>
    </xdr:from>
    <xdr:to>
      <xdr:col>22</xdr:col>
      <xdr:colOff>203200</xdr:colOff>
      <xdr:row>40</xdr:row>
      <xdr:rowOff>122174</xdr:rowOff>
    </xdr:to>
    <xdr:cxnSp macro="">
      <xdr:nvCxnSpPr>
        <xdr:cNvPr id="381" name="直線コネクタ 380"/>
        <xdr:cNvCxnSpPr/>
      </xdr:nvCxnSpPr>
      <xdr:spPr>
        <a:xfrm flipV="1">
          <a:off x="14401800" y="69319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122174</xdr:rowOff>
    </xdr:from>
    <xdr:to>
      <xdr:col>21</xdr:col>
      <xdr:colOff>0</xdr:colOff>
      <xdr:row>41</xdr:row>
      <xdr:rowOff>42418</xdr:rowOff>
    </xdr:to>
    <xdr:cxnSp macro="">
      <xdr:nvCxnSpPr>
        <xdr:cNvPr id="384" name="直線コネクタ 383"/>
        <xdr:cNvCxnSpPr/>
      </xdr:nvCxnSpPr>
      <xdr:spPr>
        <a:xfrm flipV="1">
          <a:off x="13512800" y="69801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160782</xdr:rowOff>
    </xdr:from>
    <xdr:to>
      <xdr:col>24</xdr:col>
      <xdr:colOff>609600</xdr:colOff>
      <xdr:row>40</xdr:row>
      <xdr:rowOff>90932</xdr:rowOff>
    </xdr:to>
    <xdr:sp macro="" textlink="">
      <xdr:nvSpPr>
        <xdr:cNvPr id="394" name="円/楕円 393"/>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5859</xdr:rowOff>
    </xdr:from>
    <xdr:ext cx="762000" cy="259045"/>
    <xdr:sp macro="" textlink="">
      <xdr:nvSpPr>
        <xdr:cNvPr id="395" name="公債費負担の状況該当値テキスト"/>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165608</xdr:rowOff>
    </xdr:from>
    <xdr:to>
      <xdr:col>23</xdr:col>
      <xdr:colOff>457200</xdr:colOff>
      <xdr:row>40</xdr:row>
      <xdr:rowOff>95758</xdr:rowOff>
    </xdr:to>
    <xdr:sp macro="" textlink="">
      <xdr:nvSpPr>
        <xdr:cNvPr id="396" name="円/楕円 395"/>
        <xdr:cNvSpPr/>
      </xdr:nvSpPr>
      <xdr:spPr>
        <a:xfrm>
          <a:off x="161290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105935</xdr:rowOff>
    </xdr:from>
    <xdr:ext cx="736600" cy="259045"/>
    <xdr:sp macro="" textlink="">
      <xdr:nvSpPr>
        <xdr:cNvPr id="397" name="テキスト ボックス 396"/>
        <xdr:cNvSpPr txBox="1"/>
      </xdr:nvSpPr>
      <xdr:spPr>
        <a:xfrm>
          <a:off x="15798800" y="662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23114</xdr:rowOff>
    </xdr:from>
    <xdr:to>
      <xdr:col>22</xdr:col>
      <xdr:colOff>254000</xdr:colOff>
      <xdr:row>40</xdr:row>
      <xdr:rowOff>124714</xdr:rowOff>
    </xdr:to>
    <xdr:sp macro="" textlink="">
      <xdr:nvSpPr>
        <xdr:cNvPr id="398" name="円/楕円 397"/>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134891</xdr:rowOff>
    </xdr:from>
    <xdr:ext cx="762000" cy="259045"/>
    <xdr:sp macro="" textlink="">
      <xdr:nvSpPr>
        <xdr:cNvPr id="399" name="テキスト ボックス 398"/>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71374</xdr:rowOff>
    </xdr:from>
    <xdr:to>
      <xdr:col>21</xdr:col>
      <xdr:colOff>50800</xdr:colOff>
      <xdr:row>41</xdr:row>
      <xdr:rowOff>1524</xdr:rowOff>
    </xdr:to>
    <xdr:sp macro="" textlink="">
      <xdr:nvSpPr>
        <xdr:cNvPr id="400" name="円/楕円 399"/>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11701</xdr:rowOff>
    </xdr:from>
    <xdr:ext cx="762000" cy="259045"/>
    <xdr:sp macro="" textlink="">
      <xdr:nvSpPr>
        <xdr:cNvPr id="401" name="テキスト ボックス 400"/>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402" name="円/楕円 401"/>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103395</xdr:rowOff>
    </xdr:from>
    <xdr:ext cx="762000" cy="259045"/>
    <xdr:sp macro="" textlink="">
      <xdr:nvSpPr>
        <xdr:cNvPr id="403" name="テキスト ボックス 402"/>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今後も公債費等義務的経費の削減を中心とする行政改革を進め、財政の健全化に努める。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
788
56.32
1,559,583
1,494,220
49,113
931,189
1,626,588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１．９％上回っている。これは他市町村では保育所、診療所、バス運営など民間でも実施可能な部分を直営で行っているために、職員数が類似団体平均と比較して多いことが主な要因である。今後は新規採用を調整しつつ、職員の適正化を図り、行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120142</xdr:rowOff>
    </xdr:to>
    <xdr:cxnSp macro="">
      <xdr:nvCxnSpPr>
        <xdr:cNvPr id="64" name="直線コネクタ 63"/>
        <xdr:cNvCxnSpPr/>
      </xdr:nvCxnSpPr>
      <xdr:spPr>
        <a:xfrm flipV="1">
          <a:off x="3987800" y="64135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120142</xdr:rowOff>
    </xdr:to>
    <xdr:cxnSp macro="">
      <xdr:nvCxnSpPr>
        <xdr:cNvPr id="67" name="直線コネクタ 66"/>
        <xdr:cNvCxnSpPr/>
      </xdr:nvCxnSpPr>
      <xdr:spPr>
        <a:xfrm>
          <a:off x="3098800" y="63494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28702</xdr:rowOff>
    </xdr:to>
    <xdr:cxnSp macro="">
      <xdr:nvCxnSpPr>
        <xdr:cNvPr id="70" name="直線コネクタ 69"/>
        <xdr:cNvCxnSpPr/>
      </xdr:nvCxnSpPr>
      <xdr:spPr>
        <a:xfrm flipV="1">
          <a:off x="2209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28702</xdr:rowOff>
    </xdr:from>
    <xdr:to>
      <xdr:col>3</xdr:col>
      <xdr:colOff>142875</xdr:colOff>
      <xdr:row>37</xdr:row>
      <xdr:rowOff>78994</xdr:rowOff>
    </xdr:to>
    <xdr:cxnSp macro="">
      <xdr:nvCxnSpPr>
        <xdr:cNvPr id="73" name="直線コネクタ 72"/>
        <xdr:cNvCxnSpPr/>
      </xdr:nvCxnSpPr>
      <xdr:spPr>
        <a:xfrm flipV="1">
          <a:off x="1320800" y="6372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69342</xdr:rowOff>
    </xdr:from>
    <xdr:to>
      <xdr:col>5</xdr:col>
      <xdr:colOff>600075</xdr:colOff>
      <xdr:row>37</xdr:row>
      <xdr:rowOff>170942</xdr:rowOff>
    </xdr:to>
    <xdr:sp macro="" textlink="">
      <xdr:nvSpPr>
        <xdr:cNvPr id="85" name="円/楕円 84"/>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155719</xdr:rowOff>
    </xdr:from>
    <xdr:ext cx="736600" cy="259045"/>
    <xdr:sp macro="" textlink="">
      <xdr:nvSpPr>
        <xdr:cNvPr id="86" name="テキスト ボックス 85"/>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7" name="円/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9" name="円/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28194</xdr:rowOff>
    </xdr:from>
    <xdr:to>
      <xdr:col>1</xdr:col>
      <xdr:colOff>676275</xdr:colOff>
      <xdr:row>37</xdr:row>
      <xdr:rowOff>129794</xdr:rowOff>
    </xdr:to>
    <xdr:sp macro="" textlink="">
      <xdr:nvSpPr>
        <xdr:cNvPr id="91" name="円/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前年度と比較して０．４％減となっており、消費的経費抑制等に努め、適正な数値の維持に努める。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16</xdr:row>
      <xdr:rowOff>149860</xdr:rowOff>
    </xdr:to>
    <xdr:cxnSp macro="">
      <xdr:nvCxnSpPr>
        <xdr:cNvPr id="125" name="直線コネクタ 124"/>
        <xdr:cNvCxnSpPr/>
      </xdr:nvCxnSpPr>
      <xdr:spPr>
        <a:xfrm flipV="1">
          <a:off x="15671800" y="2862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149860</xdr:rowOff>
    </xdr:to>
    <xdr:cxnSp macro="">
      <xdr:nvCxnSpPr>
        <xdr:cNvPr id="128" name="直線コネクタ 127"/>
        <xdr:cNvCxnSpPr/>
      </xdr:nvCxnSpPr>
      <xdr:spPr>
        <a:xfrm>
          <a:off x="14782800" y="27178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134620</xdr:rowOff>
    </xdr:to>
    <xdr:cxnSp macro="">
      <xdr:nvCxnSpPr>
        <xdr:cNvPr id="131" name="直線コネクタ 130"/>
        <xdr:cNvCxnSpPr/>
      </xdr:nvCxnSpPr>
      <xdr:spPr>
        <a:xfrm flipV="1">
          <a:off x="13893800" y="2717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134620</xdr:rowOff>
    </xdr:to>
    <xdr:cxnSp macro="">
      <xdr:nvCxnSpPr>
        <xdr:cNvPr id="134" name="直線コネクタ 133"/>
        <xdr:cNvCxnSpPr/>
      </xdr:nvCxnSpPr>
      <xdr:spPr>
        <a:xfrm>
          <a:off x="13004800" y="2794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6" name="円/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39387</xdr:rowOff>
    </xdr:from>
    <xdr:ext cx="736600" cy="259045"/>
    <xdr:sp macro="" textlink="">
      <xdr:nvSpPr>
        <xdr:cNvPr id="147" name="テキスト ボックス 14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8" name="円/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49" name="テキスト ボックス 148"/>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83820</xdr:rowOff>
    </xdr:from>
    <xdr:to>
      <xdr:col>20</xdr:col>
      <xdr:colOff>209550</xdr:colOff>
      <xdr:row>17</xdr:row>
      <xdr:rowOff>13970</xdr:rowOff>
    </xdr:to>
    <xdr:sp macro="" textlink="">
      <xdr:nvSpPr>
        <xdr:cNvPr id="150" name="円/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170197</xdr:rowOff>
    </xdr:from>
    <xdr:ext cx="762000" cy="259045"/>
    <xdr:sp macro="" textlink="">
      <xdr:nvSpPr>
        <xdr:cNvPr id="151" name="テキスト ボックス 150"/>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2" name="円/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3" name="テキスト ボックス 152"/>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類似団体の平均値より低い数値を維持している。高齢化が益々進む中で今後も引き続き適正な数値の維持に努める。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29028</xdr:rowOff>
    </xdr:to>
    <xdr:cxnSp macro="">
      <xdr:nvCxnSpPr>
        <xdr:cNvPr id="187" name="直線コネクタ 186"/>
        <xdr:cNvCxnSpPr/>
      </xdr:nvCxnSpPr>
      <xdr:spPr>
        <a:xfrm flipV="1">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29028</xdr:rowOff>
    </xdr:to>
    <xdr:cxnSp macro="">
      <xdr:nvCxnSpPr>
        <xdr:cNvPr id="190" name="直線コネクタ 189"/>
        <xdr:cNvCxnSpPr/>
      </xdr:nvCxnSpPr>
      <xdr:spPr>
        <a:xfrm>
          <a:off x="3098800" y="9287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54</xdr:row>
      <xdr:rowOff>29028</xdr:rowOff>
    </xdr:to>
    <xdr:cxnSp macro="">
      <xdr:nvCxnSpPr>
        <xdr:cNvPr id="193" name="直線コネクタ 192"/>
        <xdr:cNvCxnSpPr/>
      </xdr:nvCxnSpPr>
      <xdr:spPr>
        <a:xfrm>
          <a:off x="2209800" y="91730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151493</xdr:rowOff>
    </xdr:to>
    <xdr:cxnSp macro="">
      <xdr:nvCxnSpPr>
        <xdr:cNvPr id="196" name="直線コネクタ 195"/>
        <xdr:cNvCxnSpPr/>
      </xdr:nvCxnSpPr>
      <xdr:spPr>
        <a:xfrm flipV="1">
          <a:off x="1320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6" name="円/楕円 205"/>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7"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0" name="円/楕円 209"/>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1" name="テキスト ボックス 210"/>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12" name="円/楕円 211"/>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3" name="テキスト ボックス 212"/>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4" name="円/楕円 213"/>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5" name="テキスト ボックス 214"/>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類似団体平均より低い数値を維持している。引き続き適正な維持に努める。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165862</xdr:rowOff>
    </xdr:from>
    <xdr:to>
      <xdr:col>24</xdr:col>
      <xdr:colOff>31750</xdr:colOff>
      <xdr:row>55</xdr:row>
      <xdr:rowOff>170434</xdr:rowOff>
    </xdr:to>
    <xdr:cxnSp macro="">
      <xdr:nvCxnSpPr>
        <xdr:cNvPr id="245" name="直線コネクタ 244"/>
        <xdr:cNvCxnSpPr/>
      </xdr:nvCxnSpPr>
      <xdr:spPr>
        <a:xfrm>
          <a:off x="15671800" y="9595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55</xdr:row>
      <xdr:rowOff>165862</xdr:rowOff>
    </xdr:to>
    <xdr:cxnSp macro="">
      <xdr:nvCxnSpPr>
        <xdr:cNvPr id="248" name="直線コネクタ 247"/>
        <xdr:cNvCxnSpPr/>
      </xdr:nvCxnSpPr>
      <xdr:spPr>
        <a:xfrm>
          <a:off x="14782800" y="9568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28702</xdr:rowOff>
    </xdr:from>
    <xdr:to>
      <xdr:col>21</xdr:col>
      <xdr:colOff>361950</xdr:colOff>
      <xdr:row>55</xdr:row>
      <xdr:rowOff>138430</xdr:rowOff>
    </xdr:to>
    <xdr:cxnSp macro="">
      <xdr:nvCxnSpPr>
        <xdr:cNvPr id="251" name="直線コネクタ 250"/>
        <xdr:cNvCxnSpPr/>
      </xdr:nvCxnSpPr>
      <xdr:spPr>
        <a:xfrm>
          <a:off x="13893800" y="94584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28702</xdr:rowOff>
    </xdr:from>
    <xdr:to>
      <xdr:col>20</xdr:col>
      <xdr:colOff>158750</xdr:colOff>
      <xdr:row>55</xdr:row>
      <xdr:rowOff>37846</xdr:rowOff>
    </xdr:to>
    <xdr:cxnSp macro="">
      <xdr:nvCxnSpPr>
        <xdr:cNvPr id="254" name="直線コネクタ 253"/>
        <xdr:cNvCxnSpPr/>
      </xdr:nvCxnSpPr>
      <xdr:spPr>
        <a:xfrm flipV="1">
          <a:off x="13004800" y="9458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119634</xdr:rowOff>
    </xdr:from>
    <xdr:to>
      <xdr:col>24</xdr:col>
      <xdr:colOff>82550</xdr:colOff>
      <xdr:row>56</xdr:row>
      <xdr:rowOff>49784</xdr:rowOff>
    </xdr:to>
    <xdr:sp macro="" textlink="">
      <xdr:nvSpPr>
        <xdr:cNvPr id="264" name="円/楕円 263"/>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136161</xdr:rowOff>
    </xdr:from>
    <xdr:ext cx="762000" cy="259045"/>
    <xdr:sp macro="" textlink="">
      <xdr:nvSpPr>
        <xdr:cNvPr id="265" name="その他該当値テキスト"/>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115062</xdr:rowOff>
    </xdr:from>
    <xdr:to>
      <xdr:col>22</xdr:col>
      <xdr:colOff>615950</xdr:colOff>
      <xdr:row>56</xdr:row>
      <xdr:rowOff>45212</xdr:rowOff>
    </xdr:to>
    <xdr:sp macro="" textlink="">
      <xdr:nvSpPr>
        <xdr:cNvPr id="266" name="円/楕円 265"/>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55389</xdr:rowOff>
    </xdr:from>
    <xdr:ext cx="736600" cy="259045"/>
    <xdr:sp macro="" textlink="">
      <xdr:nvSpPr>
        <xdr:cNvPr id="267" name="テキスト ボックス 266"/>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68" name="円/楕円 267"/>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69" name="テキスト ボックス 268"/>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149352</xdr:rowOff>
    </xdr:from>
    <xdr:to>
      <xdr:col>20</xdr:col>
      <xdr:colOff>209550</xdr:colOff>
      <xdr:row>55</xdr:row>
      <xdr:rowOff>79502</xdr:rowOff>
    </xdr:to>
    <xdr:sp macro="" textlink="">
      <xdr:nvSpPr>
        <xdr:cNvPr id="270" name="円/楕円 269"/>
        <xdr:cNvSpPr/>
      </xdr:nvSpPr>
      <xdr:spPr>
        <a:xfrm>
          <a:off x="13843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89679</xdr:rowOff>
    </xdr:from>
    <xdr:ext cx="762000" cy="259045"/>
    <xdr:sp macro="" textlink="">
      <xdr:nvSpPr>
        <xdr:cNvPr id="271" name="テキスト ボックス 270"/>
        <xdr:cNvSpPr txBox="1"/>
      </xdr:nvSpPr>
      <xdr:spPr>
        <a:xfrm>
          <a:off x="13512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158496</xdr:rowOff>
    </xdr:from>
    <xdr:to>
      <xdr:col>19</xdr:col>
      <xdr:colOff>6350</xdr:colOff>
      <xdr:row>55</xdr:row>
      <xdr:rowOff>88646</xdr:rowOff>
    </xdr:to>
    <xdr:sp macro="" textlink="">
      <xdr:nvSpPr>
        <xdr:cNvPr id="272" name="円/楕円 271"/>
        <xdr:cNvSpPr/>
      </xdr:nvSpPr>
      <xdr:spPr>
        <a:xfrm>
          <a:off x="12954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98823</xdr:rowOff>
    </xdr:from>
    <xdr:ext cx="762000" cy="259045"/>
    <xdr:sp macro="" textlink="">
      <xdr:nvSpPr>
        <xdr:cNvPr id="273" name="テキスト ボックス 272"/>
        <xdr:cNvSpPr txBox="1"/>
      </xdr:nvSpPr>
      <xdr:spPr>
        <a:xfrm>
          <a:off x="12623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類似団体の平均値と比べ４．３％下回っており、過去より同程度の数値を維持している。効果等を検証し引き続き適正な数値の維持に努める。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78994</xdr:rowOff>
    </xdr:to>
    <xdr:cxnSp macro="">
      <xdr:nvCxnSpPr>
        <xdr:cNvPr id="303" name="直線コネクタ 302"/>
        <xdr:cNvCxnSpPr/>
      </xdr:nvCxnSpPr>
      <xdr:spPr>
        <a:xfrm flipV="1">
          <a:off x="15671800" y="60568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74422</xdr:rowOff>
    </xdr:from>
    <xdr:to>
      <xdr:col>22</xdr:col>
      <xdr:colOff>565150</xdr:colOff>
      <xdr:row>35</xdr:row>
      <xdr:rowOff>78994</xdr:rowOff>
    </xdr:to>
    <xdr:cxnSp macro="">
      <xdr:nvCxnSpPr>
        <xdr:cNvPr id="306" name="直線コネクタ 305"/>
        <xdr:cNvCxnSpPr/>
      </xdr:nvCxnSpPr>
      <xdr:spPr>
        <a:xfrm>
          <a:off x="14782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74422</xdr:rowOff>
    </xdr:from>
    <xdr:to>
      <xdr:col>21</xdr:col>
      <xdr:colOff>361950</xdr:colOff>
      <xdr:row>35</xdr:row>
      <xdr:rowOff>170434</xdr:rowOff>
    </xdr:to>
    <xdr:cxnSp macro="">
      <xdr:nvCxnSpPr>
        <xdr:cNvPr id="309" name="直線コネクタ 308"/>
        <xdr:cNvCxnSpPr/>
      </xdr:nvCxnSpPr>
      <xdr:spPr>
        <a:xfrm flipV="1">
          <a:off x="13893800" y="60751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35</xdr:row>
      <xdr:rowOff>170434</xdr:rowOff>
    </xdr:to>
    <xdr:cxnSp macro="">
      <xdr:nvCxnSpPr>
        <xdr:cNvPr id="312" name="直線コネクタ 311"/>
        <xdr:cNvCxnSpPr/>
      </xdr:nvCxnSpPr>
      <xdr:spPr>
        <a:xfrm>
          <a:off x="13004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5334</xdr:rowOff>
    </xdr:from>
    <xdr:to>
      <xdr:col>24</xdr:col>
      <xdr:colOff>82550</xdr:colOff>
      <xdr:row>35</xdr:row>
      <xdr:rowOff>106934</xdr:rowOff>
    </xdr:to>
    <xdr:sp macro="" textlink="">
      <xdr:nvSpPr>
        <xdr:cNvPr id="322" name="円/楕円 321"/>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21861</xdr:rowOff>
    </xdr:from>
    <xdr:ext cx="762000" cy="259045"/>
    <xdr:sp macro="" textlink="">
      <xdr:nvSpPr>
        <xdr:cNvPr id="323"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28194</xdr:rowOff>
    </xdr:from>
    <xdr:to>
      <xdr:col>22</xdr:col>
      <xdr:colOff>615950</xdr:colOff>
      <xdr:row>35</xdr:row>
      <xdr:rowOff>129794</xdr:rowOff>
    </xdr:to>
    <xdr:sp macro="" textlink="">
      <xdr:nvSpPr>
        <xdr:cNvPr id="324" name="円/楕円 323"/>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139971</xdr:rowOff>
    </xdr:from>
    <xdr:ext cx="736600" cy="259045"/>
    <xdr:sp macro="" textlink="">
      <xdr:nvSpPr>
        <xdr:cNvPr id="325" name="テキスト ボックス 324"/>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26" name="円/楕円 325"/>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27" name="テキスト ボックス 326"/>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28" name="円/楕円 327"/>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29" name="テキスト ボックス 328"/>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0" name="円/楕円 329"/>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1" name="テキスト ボックス 330"/>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近年同等な推移となっており、停滞している状況にある。将来負担が増えない様、大型事業等による多額の負債は、中長期計画によるものとし、財政状況に応じて繰上償還も行っていく。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76</xdr:row>
      <xdr:rowOff>157480</xdr:rowOff>
    </xdr:to>
    <xdr:cxnSp macro="">
      <xdr:nvCxnSpPr>
        <xdr:cNvPr id="363" name="直線コネクタ 362"/>
        <xdr:cNvCxnSpPr/>
      </xdr:nvCxnSpPr>
      <xdr:spPr>
        <a:xfrm>
          <a:off x="3987800" y="13164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76</xdr:row>
      <xdr:rowOff>153670</xdr:rowOff>
    </xdr:to>
    <xdr:cxnSp macro="">
      <xdr:nvCxnSpPr>
        <xdr:cNvPr id="366" name="直線コネクタ 365"/>
        <xdr:cNvCxnSpPr/>
      </xdr:nvCxnSpPr>
      <xdr:spPr>
        <a:xfrm flipV="1">
          <a:off x="3098800" y="13164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153670</xdr:rowOff>
    </xdr:from>
    <xdr:to>
      <xdr:col>4</xdr:col>
      <xdr:colOff>346075</xdr:colOff>
      <xdr:row>77</xdr:row>
      <xdr:rowOff>8889</xdr:rowOff>
    </xdr:to>
    <xdr:cxnSp macro="">
      <xdr:nvCxnSpPr>
        <xdr:cNvPr id="369" name="直線コネクタ 368"/>
        <xdr:cNvCxnSpPr/>
      </xdr:nvCxnSpPr>
      <xdr:spPr>
        <a:xfrm flipV="1">
          <a:off x="2209800" y="13183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77</xdr:row>
      <xdr:rowOff>134620</xdr:rowOff>
    </xdr:to>
    <xdr:cxnSp macro="">
      <xdr:nvCxnSpPr>
        <xdr:cNvPr id="372" name="直線コネクタ 371"/>
        <xdr:cNvCxnSpPr/>
      </xdr:nvCxnSpPr>
      <xdr:spPr>
        <a:xfrm flipV="1">
          <a:off x="1320800" y="132105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82" name="円/楕円 381"/>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78757</xdr:rowOff>
    </xdr:from>
    <xdr:ext cx="762000" cy="259045"/>
    <xdr:sp macro="" textlink="">
      <xdr:nvSpPr>
        <xdr:cNvPr id="383"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4" name="円/楕円 383"/>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85" name="テキスト ボックス 384"/>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102870</xdr:rowOff>
    </xdr:from>
    <xdr:to>
      <xdr:col>4</xdr:col>
      <xdr:colOff>396875</xdr:colOff>
      <xdr:row>77</xdr:row>
      <xdr:rowOff>33020</xdr:rowOff>
    </xdr:to>
    <xdr:sp macro="" textlink="">
      <xdr:nvSpPr>
        <xdr:cNvPr id="386" name="円/楕円 385"/>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87" name="テキスト ボックス 386"/>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129539</xdr:rowOff>
    </xdr:from>
    <xdr:to>
      <xdr:col>3</xdr:col>
      <xdr:colOff>193675</xdr:colOff>
      <xdr:row>77</xdr:row>
      <xdr:rowOff>59689</xdr:rowOff>
    </xdr:to>
    <xdr:sp macro="" textlink="">
      <xdr:nvSpPr>
        <xdr:cNvPr id="388" name="円/楕円 387"/>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89" name="テキスト ボックス 388"/>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83820</xdr:rowOff>
    </xdr:from>
    <xdr:to>
      <xdr:col>1</xdr:col>
      <xdr:colOff>676275</xdr:colOff>
      <xdr:row>78</xdr:row>
      <xdr:rowOff>13970</xdr:rowOff>
    </xdr:to>
    <xdr:sp macro="" textlink="">
      <xdr:nvSpPr>
        <xdr:cNvPr id="390" name="円/楕円 389"/>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170197</xdr:rowOff>
    </xdr:from>
    <xdr:ext cx="762000" cy="259045"/>
    <xdr:sp macro="" textlink="">
      <xdr:nvSpPr>
        <xdr:cNvPr id="391" name="テキスト ボックス 390"/>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類似団体平均より低い数値を維持している。引き続き適正な維持に努める。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115570</xdr:rowOff>
    </xdr:from>
    <xdr:to>
      <xdr:col>24</xdr:col>
      <xdr:colOff>31750</xdr:colOff>
      <xdr:row>77</xdr:row>
      <xdr:rowOff>24130</xdr:rowOff>
    </xdr:to>
    <xdr:cxnSp macro="">
      <xdr:nvCxnSpPr>
        <xdr:cNvPr id="424" name="直線コネクタ 423"/>
        <xdr:cNvCxnSpPr/>
      </xdr:nvCxnSpPr>
      <xdr:spPr>
        <a:xfrm flipV="1">
          <a:off x="15671800" y="131457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157480</xdr:rowOff>
    </xdr:from>
    <xdr:to>
      <xdr:col>22</xdr:col>
      <xdr:colOff>565150</xdr:colOff>
      <xdr:row>77</xdr:row>
      <xdr:rowOff>24130</xdr:rowOff>
    </xdr:to>
    <xdr:cxnSp macro="">
      <xdr:nvCxnSpPr>
        <xdr:cNvPr id="427" name="直線コネクタ 426"/>
        <xdr:cNvCxnSpPr/>
      </xdr:nvCxnSpPr>
      <xdr:spPr>
        <a:xfrm>
          <a:off x="14782800" y="1301623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157480</xdr:rowOff>
    </xdr:from>
    <xdr:to>
      <xdr:col>21</xdr:col>
      <xdr:colOff>361950</xdr:colOff>
      <xdr:row>76</xdr:row>
      <xdr:rowOff>46989</xdr:rowOff>
    </xdr:to>
    <xdr:cxnSp macro="">
      <xdr:nvCxnSpPr>
        <xdr:cNvPr id="430" name="直線コネクタ 429"/>
        <xdr:cNvCxnSpPr/>
      </xdr:nvCxnSpPr>
      <xdr:spPr>
        <a:xfrm flipV="1">
          <a:off x="13893800" y="130162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76</xdr:row>
      <xdr:rowOff>62230</xdr:rowOff>
    </xdr:to>
    <xdr:cxnSp macro="">
      <xdr:nvCxnSpPr>
        <xdr:cNvPr id="433" name="直線コネクタ 432"/>
        <xdr:cNvCxnSpPr/>
      </xdr:nvCxnSpPr>
      <xdr:spPr>
        <a:xfrm flipV="1">
          <a:off x="13004800" y="13077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64770</xdr:rowOff>
    </xdr:from>
    <xdr:to>
      <xdr:col>24</xdr:col>
      <xdr:colOff>82550</xdr:colOff>
      <xdr:row>76</xdr:row>
      <xdr:rowOff>166370</xdr:rowOff>
    </xdr:to>
    <xdr:sp macro="" textlink="">
      <xdr:nvSpPr>
        <xdr:cNvPr id="443" name="円/楕円 442"/>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81297</xdr:rowOff>
    </xdr:from>
    <xdr:ext cx="762000" cy="259045"/>
    <xdr:sp macro="" textlink="">
      <xdr:nvSpPr>
        <xdr:cNvPr id="444" name="公債費以外該当値テキスト"/>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5" name="円/楕円 444"/>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46" name="テキスト ボックス 445"/>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106680</xdr:rowOff>
    </xdr:from>
    <xdr:to>
      <xdr:col>21</xdr:col>
      <xdr:colOff>412750</xdr:colOff>
      <xdr:row>76</xdr:row>
      <xdr:rowOff>36830</xdr:rowOff>
    </xdr:to>
    <xdr:sp macro="" textlink="">
      <xdr:nvSpPr>
        <xdr:cNvPr id="447" name="円/楕円 446"/>
        <xdr:cNvSpPr/>
      </xdr:nvSpPr>
      <xdr:spPr>
        <a:xfrm>
          <a:off x="14732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47007</xdr:rowOff>
    </xdr:from>
    <xdr:ext cx="762000" cy="259045"/>
    <xdr:sp macro="" textlink="">
      <xdr:nvSpPr>
        <xdr:cNvPr id="448" name="テキスト ボックス 447"/>
        <xdr:cNvSpPr txBox="1"/>
      </xdr:nvSpPr>
      <xdr:spPr>
        <a:xfrm>
          <a:off x="14401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167639</xdr:rowOff>
    </xdr:from>
    <xdr:to>
      <xdr:col>20</xdr:col>
      <xdr:colOff>209550</xdr:colOff>
      <xdr:row>76</xdr:row>
      <xdr:rowOff>97789</xdr:rowOff>
    </xdr:to>
    <xdr:sp macro="" textlink="">
      <xdr:nvSpPr>
        <xdr:cNvPr id="449" name="円/楕円 448"/>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107967</xdr:rowOff>
    </xdr:from>
    <xdr:ext cx="762000" cy="259045"/>
    <xdr:sp macro="" textlink="">
      <xdr:nvSpPr>
        <xdr:cNvPr id="450" name="テキスト ボックス 449"/>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xdr:rowOff>
    </xdr:from>
    <xdr:to>
      <xdr:col>19</xdr:col>
      <xdr:colOff>6350</xdr:colOff>
      <xdr:row>76</xdr:row>
      <xdr:rowOff>113030</xdr:rowOff>
    </xdr:to>
    <xdr:sp macro="" textlink="">
      <xdr:nvSpPr>
        <xdr:cNvPr id="451" name="円/楕円 450"/>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123207</xdr:rowOff>
    </xdr:from>
    <xdr:ext cx="762000" cy="259045"/>
    <xdr:sp macro="" textlink="">
      <xdr:nvSpPr>
        <xdr:cNvPr id="452" name="テキスト ボックス 451"/>
        <xdr:cNvSpPr txBox="1"/>
      </xdr:nvSpPr>
      <xdr:spPr>
        <a:xfrm>
          <a:off x="12623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長野県北相木村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111286</xdr:rowOff>
    </xdr:from>
    <xdr:to>
      <xdr:col>4</xdr:col>
      <xdr:colOff>1117600</xdr:colOff>
      <xdr:row>15</xdr:row>
      <xdr:rowOff>149228</xdr:rowOff>
    </xdr:to>
    <xdr:cxnSp macro="">
      <xdr:nvCxnSpPr>
        <xdr:cNvPr id="49" name="直線コネクタ 48"/>
        <xdr:cNvCxnSpPr/>
      </xdr:nvCxnSpPr>
      <xdr:spPr bwMode="auto">
        <a:xfrm flipV="1">
          <a:off x="5003800" y="2730661"/>
          <a:ext cx="647700" cy="37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149228</xdr:rowOff>
    </xdr:from>
    <xdr:to>
      <xdr:col>4</xdr:col>
      <xdr:colOff>469900</xdr:colOff>
      <xdr:row>16</xdr:row>
      <xdr:rowOff>1422</xdr:rowOff>
    </xdr:to>
    <xdr:cxnSp macro="">
      <xdr:nvCxnSpPr>
        <xdr:cNvPr id="52" name="直線コネクタ 51"/>
        <xdr:cNvCxnSpPr/>
      </xdr:nvCxnSpPr>
      <xdr:spPr bwMode="auto">
        <a:xfrm flipV="1">
          <a:off x="4305300" y="2768603"/>
          <a:ext cx="6985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1422</xdr:rowOff>
    </xdr:from>
    <xdr:to>
      <xdr:col>3</xdr:col>
      <xdr:colOff>904875</xdr:colOff>
      <xdr:row>16</xdr:row>
      <xdr:rowOff>41401</xdr:rowOff>
    </xdr:to>
    <xdr:cxnSp macro="">
      <xdr:nvCxnSpPr>
        <xdr:cNvPr id="55" name="直線コネクタ 54"/>
        <xdr:cNvCxnSpPr/>
      </xdr:nvCxnSpPr>
      <xdr:spPr bwMode="auto">
        <a:xfrm flipV="1">
          <a:off x="3606800" y="2792247"/>
          <a:ext cx="698500" cy="3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15946</xdr:rowOff>
    </xdr:from>
    <xdr:to>
      <xdr:col>3</xdr:col>
      <xdr:colOff>206375</xdr:colOff>
      <xdr:row>16</xdr:row>
      <xdr:rowOff>41401</xdr:rowOff>
    </xdr:to>
    <xdr:cxnSp macro="">
      <xdr:nvCxnSpPr>
        <xdr:cNvPr id="58" name="直線コネクタ 57"/>
        <xdr:cNvCxnSpPr/>
      </xdr:nvCxnSpPr>
      <xdr:spPr bwMode="auto">
        <a:xfrm>
          <a:off x="2908300" y="2806771"/>
          <a:ext cx="698500" cy="25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60486</xdr:rowOff>
    </xdr:from>
    <xdr:to>
      <xdr:col>5</xdr:col>
      <xdr:colOff>34925</xdr:colOff>
      <xdr:row>15</xdr:row>
      <xdr:rowOff>162086</xdr:rowOff>
    </xdr:to>
    <xdr:sp macro="" textlink="">
      <xdr:nvSpPr>
        <xdr:cNvPr id="68" name="円/楕円 67"/>
        <xdr:cNvSpPr/>
      </xdr:nvSpPr>
      <xdr:spPr bwMode="auto">
        <a:xfrm>
          <a:off x="5600700" y="2679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77013</xdr:rowOff>
    </xdr:from>
    <xdr:ext cx="762000" cy="259045"/>
    <xdr:sp macro="" textlink="">
      <xdr:nvSpPr>
        <xdr:cNvPr id="69" name="人口1人当たり決算額の推移該当値テキスト130"/>
        <xdr:cNvSpPr txBox="1"/>
      </xdr:nvSpPr>
      <xdr:spPr>
        <a:xfrm>
          <a:off x="5740400" y="252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433,249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98428</xdr:rowOff>
    </xdr:from>
    <xdr:to>
      <xdr:col>4</xdr:col>
      <xdr:colOff>520700</xdr:colOff>
      <xdr:row>16</xdr:row>
      <xdr:rowOff>28578</xdr:rowOff>
    </xdr:to>
    <xdr:sp macro="" textlink="">
      <xdr:nvSpPr>
        <xdr:cNvPr id="70" name="円/楕円 69"/>
        <xdr:cNvSpPr/>
      </xdr:nvSpPr>
      <xdr:spPr bwMode="auto">
        <a:xfrm>
          <a:off x="4953000" y="2717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38755</xdr:rowOff>
    </xdr:from>
    <xdr:ext cx="736600" cy="259045"/>
    <xdr:sp macro="" textlink="">
      <xdr:nvSpPr>
        <xdr:cNvPr id="71" name="テキスト ボックス 70"/>
        <xdr:cNvSpPr txBox="1"/>
      </xdr:nvSpPr>
      <xdr:spPr>
        <a:xfrm>
          <a:off x="4622800" y="2486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413,332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122072</xdr:rowOff>
    </xdr:from>
    <xdr:to>
      <xdr:col>3</xdr:col>
      <xdr:colOff>955675</xdr:colOff>
      <xdr:row>16</xdr:row>
      <xdr:rowOff>52222</xdr:rowOff>
    </xdr:to>
    <xdr:sp macro="" textlink="">
      <xdr:nvSpPr>
        <xdr:cNvPr id="72" name="円/楕円 71"/>
        <xdr:cNvSpPr/>
      </xdr:nvSpPr>
      <xdr:spPr bwMode="auto">
        <a:xfrm>
          <a:off x="4254500" y="274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62399</xdr:rowOff>
    </xdr:from>
    <xdr:ext cx="762000" cy="259045"/>
    <xdr:sp macro="" textlink="">
      <xdr:nvSpPr>
        <xdr:cNvPr id="73" name="テキスト ボックス 72"/>
        <xdr:cNvSpPr txBox="1"/>
      </xdr:nvSpPr>
      <xdr:spPr>
        <a:xfrm>
          <a:off x="3924300" y="251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400,920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162051</xdr:rowOff>
    </xdr:from>
    <xdr:to>
      <xdr:col>3</xdr:col>
      <xdr:colOff>257175</xdr:colOff>
      <xdr:row>16</xdr:row>
      <xdr:rowOff>92201</xdr:rowOff>
    </xdr:to>
    <xdr:sp macro="" textlink="">
      <xdr:nvSpPr>
        <xdr:cNvPr id="74" name="円/楕円 73"/>
        <xdr:cNvSpPr/>
      </xdr:nvSpPr>
      <xdr:spPr bwMode="auto">
        <a:xfrm>
          <a:off x="3556000" y="2781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102378</xdr:rowOff>
    </xdr:from>
    <xdr:ext cx="762000" cy="259045"/>
    <xdr:sp macro="" textlink="">
      <xdr:nvSpPr>
        <xdr:cNvPr id="75" name="テキスト ボックス 74"/>
        <xdr:cNvSpPr txBox="1"/>
      </xdr:nvSpPr>
      <xdr:spPr>
        <a:xfrm>
          <a:off x="3225800" y="255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379,934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136596</xdr:rowOff>
    </xdr:from>
    <xdr:to>
      <xdr:col>2</xdr:col>
      <xdr:colOff>692150</xdr:colOff>
      <xdr:row>16</xdr:row>
      <xdr:rowOff>66746</xdr:rowOff>
    </xdr:to>
    <xdr:sp macro="" textlink="">
      <xdr:nvSpPr>
        <xdr:cNvPr id="76" name="円/楕円 75"/>
        <xdr:cNvSpPr/>
      </xdr:nvSpPr>
      <xdr:spPr bwMode="auto">
        <a:xfrm>
          <a:off x="2857500" y="2755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76923</xdr:rowOff>
    </xdr:from>
    <xdr:ext cx="762000" cy="259045"/>
    <xdr:sp macro="" textlink="">
      <xdr:nvSpPr>
        <xdr:cNvPr id="77" name="テキスト ボックス 76"/>
        <xdr:cNvSpPr txBox="1"/>
      </xdr:nvSpPr>
      <xdr:spPr>
        <a:xfrm>
          <a:off x="2527300" y="252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393,296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299548</xdr:rowOff>
    </xdr:from>
    <xdr:to>
      <xdr:col>4</xdr:col>
      <xdr:colOff>1117600</xdr:colOff>
      <xdr:row>36</xdr:row>
      <xdr:rowOff>23010</xdr:rowOff>
    </xdr:to>
    <xdr:cxnSp macro="">
      <xdr:nvCxnSpPr>
        <xdr:cNvPr id="110" name="直線コネクタ 109"/>
        <xdr:cNvCxnSpPr/>
      </xdr:nvCxnSpPr>
      <xdr:spPr bwMode="auto">
        <a:xfrm flipV="1">
          <a:off x="5003800" y="6909898"/>
          <a:ext cx="647700" cy="6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304371</xdr:rowOff>
    </xdr:from>
    <xdr:to>
      <xdr:col>4</xdr:col>
      <xdr:colOff>469900</xdr:colOff>
      <xdr:row>36</xdr:row>
      <xdr:rowOff>23010</xdr:rowOff>
    </xdr:to>
    <xdr:cxnSp macro="">
      <xdr:nvCxnSpPr>
        <xdr:cNvPr id="113" name="直線コネクタ 112"/>
        <xdr:cNvCxnSpPr/>
      </xdr:nvCxnSpPr>
      <xdr:spPr bwMode="auto">
        <a:xfrm>
          <a:off x="4305300" y="6914721"/>
          <a:ext cx="698500" cy="61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285778</xdr:rowOff>
    </xdr:from>
    <xdr:to>
      <xdr:col>3</xdr:col>
      <xdr:colOff>904875</xdr:colOff>
      <xdr:row>35</xdr:row>
      <xdr:rowOff>304371</xdr:rowOff>
    </xdr:to>
    <xdr:cxnSp macro="">
      <xdr:nvCxnSpPr>
        <xdr:cNvPr id="116" name="直線コネクタ 115"/>
        <xdr:cNvCxnSpPr/>
      </xdr:nvCxnSpPr>
      <xdr:spPr bwMode="auto">
        <a:xfrm>
          <a:off x="3606800" y="6896128"/>
          <a:ext cx="698500" cy="18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245362</xdr:rowOff>
    </xdr:from>
    <xdr:to>
      <xdr:col>3</xdr:col>
      <xdr:colOff>206375</xdr:colOff>
      <xdr:row>35</xdr:row>
      <xdr:rowOff>285778</xdr:rowOff>
    </xdr:to>
    <xdr:cxnSp macro="">
      <xdr:nvCxnSpPr>
        <xdr:cNvPr id="119" name="直線コネクタ 118"/>
        <xdr:cNvCxnSpPr/>
      </xdr:nvCxnSpPr>
      <xdr:spPr bwMode="auto">
        <a:xfrm>
          <a:off x="2908300" y="6855712"/>
          <a:ext cx="698500" cy="4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248748</xdr:rowOff>
    </xdr:from>
    <xdr:to>
      <xdr:col>5</xdr:col>
      <xdr:colOff>34925</xdr:colOff>
      <xdr:row>36</xdr:row>
      <xdr:rowOff>7448</xdr:rowOff>
    </xdr:to>
    <xdr:sp macro="" textlink="">
      <xdr:nvSpPr>
        <xdr:cNvPr id="129" name="円/楕円 128"/>
        <xdr:cNvSpPr/>
      </xdr:nvSpPr>
      <xdr:spPr bwMode="auto">
        <a:xfrm>
          <a:off x="5600700" y="685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220825</xdr:rowOff>
    </xdr:from>
    <xdr:ext cx="762000" cy="259045"/>
    <xdr:sp macro="" textlink="">
      <xdr:nvSpPr>
        <xdr:cNvPr id="130" name="人口1人当たり決算額の推移該当値テキスト445"/>
        <xdr:cNvSpPr txBox="1"/>
      </xdr:nvSpPr>
      <xdr:spPr>
        <a:xfrm>
          <a:off x="5740400" y="68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315110</xdr:rowOff>
    </xdr:from>
    <xdr:to>
      <xdr:col>4</xdr:col>
      <xdr:colOff>520700</xdr:colOff>
      <xdr:row>36</xdr:row>
      <xdr:rowOff>73810</xdr:rowOff>
    </xdr:to>
    <xdr:sp macro="" textlink="">
      <xdr:nvSpPr>
        <xdr:cNvPr id="131" name="円/楕円 130"/>
        <xdr:cNvSpPr/>
      </xdr:nvSpPr>
      <xdr:spPr bwMode="auto">
        <a:xfrm>
          <a:off x="4953000" y="6925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58587</xdr:rowOff>
    </xdr:from>
    <xdr:ext cx="736600" cy="259045"/>
    <xdr:sp macro="" textlink="">
      <xdr:nvSpPr>
        <xdr:cNvPr id="132" name="テキスト ボックス 131"/>
        <xdr:cNvSpPr txBox="1"/>
      </xdr:nvSpPr>
      <xdr:spPr>
        <a:xfrm>
          <a:off x="4622800" y="7011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253571</xdr:rowOff>
    </xdr:from>
    <xdr:to>
      <xdr:col>3</xdr:col>
      <xdr:colOff>955675</xdr:colOff>
      <xdr:row>36</xdr:row>
      <xdr:rowOff>12271</xdr:rowOff>
    </xdr:to>
    <xdr:sp macro="" textlink="">
      <xdr:nvSpPr>
        <xdr:cNvPr id="133" name="円/楕円 132"/>
        <xdr:cNvSpPr/>
      </xdr:nvSpPr>
      <xdr:spPr bwMode="auto">
        <a:xfrm>
          <a:off x="4254500" y="686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339948</xdr:rowOff>
    </xdr:from>
    <xdr:ext cx="762000" cy="259045"/>
    <xdr:sp macro="" textlink="">
      <xdr:nvSpPr>
        <xdr:cNvPr id="134" name="テキスト ボックス 133"/>
        <xdr:cNvSpPr txBox="1"/>
      </xdr:nvSpPr>
      <xdr:spPr>
        <a:xfrm>
          <a:off x="3924300" y="695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234978</xdr:rowOff>
    </xdr:from>
    <xdr:to>
      <xdr:col>3</xdr:col>
      <xdr:colOff>257175</xdr:colOff>
      <xdr:row>35</xdr:row>
      <xdr:rowOff>336578</xdr:rowOff>
    </xdr:to>
    <xdr:sp macro="" textlink="">
      <xdr:nvSpPr>
        <xdr:cNvPr id="135" name="円/楕円 134"/>
        <xdr:cNvSpPr/>
      </xdr:nvSpPr>
      <xdr:spPr bwMode="auto">
        <a:xfrm>
          <a:off x="3556000" y="6845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321355</xdr:rowOff>
    </xdr:from>
    <xdr:ext cx="762000" cy="259045"/>
    <xdr:sp macro="" textlink="">
      <xdr:nvSpPr>
        <xdr:cNvPr id="136" name="テキスト ボックス 135"/>
        <xdr:cNvSpPr txBox="1"/>
      </xdr:nvSpPr>
      <xdr:spPr>
        <a:xfrm>
          <a:off x="3225800" y="69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194562</xdr:rowOff>
    </xdr:from>
    <xdr:to>
      <xdr:col>2</xdr:col>
      <xdr:colOff>692150</xdr:colOff>
      <xdr:row>35</xdr:row>
      <xdr:rowOff>296162</xdr:rowOff>
    </xdr:to>
    <xdr:sp macro="" textlink="">
      <xdr:nvSpPr>
        <xdr:cNvPr id="137" name="円/楕円 136"/>
        <xdr:cNvSpPr/>
      </xdr:nvSpPr>
      <xdr:spPr bwMode="auto">
        <a:xfrm>
          <a:off x="2857500" y="680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280939</xdr:rowOff>
    </xdr:from>
    <xdr:ext cx="762000" cy="259045"/>
    <xdr:sp macro="" textlink="">
      <xdr:nvSpPr>
        <xdr:cNvPr id="138" name="テキスト ボックス 137"/>
        <xdr:cNvSpPr txBox="1"/>
      </xdr:nvSpPr>
      <xdr:spPr>
        <a:xfrm>
          <a:off x="2527300" y="689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
788
5,632.00
1,559,583
1,494,220
49,113
931,189
1,626,588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165427</xdr:rowOff>
    </xdr:from>
    <xdr:to>
      <xdr:col>6</xdr:col>
      <xdr:colOff>511175</xdr:colOff>
      <xdr:row>35</xdr:row>
      <xdr:rowOff>4676</xdr:rowOff>
    </xdr:to>
    <xdr:cxnSp macro="">
      <xdr:nvCxnSpPr>
        <xdr:cNvPr id="63" name="直線コネクタ 62"/>
        <xdr:cNvCxnSpPr/>
      </xdr:nvCxnSpPr>
      <xdr:spPr>
        <a:xfrm flipV="1">
          <a:off x="3797300" y="5994727"/>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4676</xdr:rowOff>
    </xdr:from>
    <xdr:to>
      <xdr:col>5</xdr:col>
      <xdr:colOff>358775</xdr:colOff>
      <xdr:row>35</xdr:row>
      <xdr:rowOff>70297</xdr:rowOff>
    </xdr:to>
    <xdr:cxnSp macro="">
      <xdr:nvCxnSpPr>
        <xdr:cNvPr id="66" name="直線コネクタ 65"/>
        <xdr:cNvCxnSpPr/>
      </xdr:nvCxnSpPr>
      <xdr:spPr>
        <a:xfrm flipV="1">
          <a:off x="2908300" y="6005426"/>
          <a:ext cx="889000" cy="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70297</xdr:rowOff>
    </xdr:from>
    <xdr:to>
      <xdr:col>4</xdr:col>
      <xdr:colOff>155575</xdr:colOff>
      <xdr:row>35</xdr:row>
      <xdr:rowOff>112627</xdr:rowOff>
    </xdr:to>
    <xdr:cxnSp macro="">
      <xdr:nvCxnSpPr>
        <xdr:cNvPr id="69" name="直線コネクタ 68"/>
        <xdr:cNvCxnSpPr/>
      </xdr:nvCxnSpPr>
      <xdr:spPr>
        <a:xfrm flipV="1">
          <a:off x="2019300" y="6071047"/>
          <a:ext cx="889000" cy="4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59517</xdr:rowOff>
    </xdr:from>
    <xdr:to>
      <xdr:col>2</xdr:col>
      <xdr:colOff>638175</xdr:colOff>
      <xdr:row>35</xdr:row>
      <xdr:rowOff>112627</xdr:rowOff>
    </xdr:to>
    <xdr:cxnSp macro="">
      <xdr:nvCxnSpPr>
        <xdr:cNvPr id="72" name="直線コネクタ 71"/>
        <xdr:cNvCxnSpPr/>
      </xdr:nvCxnSpPr>
      <xdr:spPr>
        <a:xfrm>
          <a:off x="1130300" y="6060267"/>
          <a:ext cx="889000" cy="5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114627</xdr:rowOff>
    </xdr:from>
    <xdr:to>
      <xdr:col>6</xdr:col>
      <xdr:colOff>561975</xdr:colOff>
      <xdr:row>35</xdr:row>
      <xdr:rowOff>44777</xdr:rowOff>
    </xdr:to>
    <xdr:sp macro="" textlink="">
      <xdr:nvSpPr>
        <xdr:cNvPr id="82" name="円/楕円 81"/>
        <xdr:cNvSpPr/>
      </xdr:nvSpPr>
      <xdr:spPr>
        <a:xfrm>
          <a:off x="4584700" y="59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137504</xdr:rowOff>
    </xdr:from>
    <xdr:ext cx="599010" cy="259045"/>
    <xdr:sp macro="" textlink="">
      <xdr:nvSpPr>
        <xdr:cNvPr id="83" name="人件費該当値テキスト"/>
        <xdr:cNvSpPr txBox="1"/>
      </xdr:nvSpPr>
      <xdr:spPr>
        <a:xfrm>
          <a:off x="4686300" y="579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342,122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125326</xdr:rowOff>
    </xdr:from>
    <xdr:to>
      <xdr:col>5</xdr:col>
      <xdr:colOff>409575</xdr:colOff>
      <xdr:row>35</xdr:row>
      <xdr:rowOff>55476</xdr:rowOff>
    </xdr:to>
    <xdr:sp macro="" textlink="">
      <xdr:nvSpPr>
        <xdr:cNvPr id="84" name="円/楕円 83"/>
        <xdr:cNvSpPr/>
      </xdr:nvSpPr>
      <xdr:spPr>
        <a:xfrm>
          <a:off x="3746500" y="59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72003</xdr:rowOff>
    </xdr:from>
    <xdr:ext cx="599010" cy="259045"/>
    <xdr:sp macro="" textlink="">
      <xdr:nvSpPr>
        <xdr:cNvPr id="85" name="テキスト ボックス 84"/>
        <xdr:cNvSpPr txBox="1"/>
      </xdr:nvSpPr>
      <xdr:spPr>
        <a:xfrm>
          <a:off x="3497794" y="572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338,846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19497</xdr:rowOff>
    </xdr:from>
    <xdr:to>
      <xdr:col>4</xdr:col>
      <xdr:colOff>206375</xdr:colOff>
      <xdr:row>35</xdr:row>
      <xdr:rowOff>121097</xdr:rowOff>
    </xdr:to>
    <xdr:sp macro="" textlink="">
      <xdr:nvSpPr>
        <xdr:cNvPr id="86" name="円/楕円 85"/>
        <xdr:cNvSpPr/>
      </xdr:nvSpPr>
      <xdr:spPr>
        <a:xfrm>
          <a:off x="2857500" y="602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137624</xdr:rowOff>
    </xdr:from>
    <xdr:ext cx="599010" cy="259045"/>
    <xdr:sp macro="" textlink="">
      <xdr:nvSpPr>
        <xdr:cNvPr id="87" name="テキスト ボックス 86"/>
        <xdr:cNvSpPr txBox="1"/>
      </xdr:nvSpPr>
      <xdr:spPr>
        <a:xfrm>
          <a:off x="2608794" y="579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61827</xdr:rowOff>
    </xdr:from>
    <xdr:to>
      <xdr:col>3</xdr:col>
      <xdr:colOff>3175</xdr:colOff>
      <xdr:row>35</xdr:row>
      <xdr:rowOff>163427</xdr:rowOff>
    </xdr:to>
    <xdr:sp macro="" textlink="">
      <xdr:nvSpPr>
        <xdr:cNvPr id="88" name="円/楕円 87"/>
        <xdr:cNvSpPr/>
      </xdr:nvSpPr>
      <xdr:spPr>
        <a:xfrm>
          <a:off x="1968500" y="606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8504</xdr:rowOff>
    </xdr:from>
    <xdr:ext cx="599010" cy="259045"/>
    <xdr:sp macro="" textlink="">
      <xdr:nvSpPr>
        <xdr:cNvPr id="89" name="テキスト ボックス 88"/>
        <xdr:cNvSpPr txBox="1"/>
      </xdr:nvSpPr>
      <xdr:spPr>
        <a:xfrm>
          <a:off x="1719794" y="583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305,790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8717</xdr:rowOff>
    </xdr:from>
    <xdr:to>
      <xdr:col>1</xdr:col>
      <xdr:colOff>485775</xdr:colOff>
      <xdr:row>35</xdr:row>
      <xdr:rowOff>110317</xdr:rowOff>
    </xdr:to>
    <xdr:sp macro="" textlink="">
      <xdr:nvSpPr>
        <xdr:cNvPr id="90" name="円/楕円 89"/>
        <xdr:cNvSpPr/>
      </xdr:nvSpPr>
      <xdr:spPr>
        <a:xfrm>
          <a:off x="1079500" y="60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126844</xdr:rowOff>
    </xdr:from>
    <xdr:ext cx="599010" cy="259045"/>
    <xdr:sp macro="" textlink="">
      <xdr:nvSpPr>
        <xdr:cNvPr id="91" name="テキスト ボックス 90"/>
        <xdr:cNvSpPr txBox="1"/>
      </xdr:nvSpPr>
      <xdr:spPr>
        <a:xfrm>
          <a:off x="830794" y="57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31393</xdr:rowOff>
    </xdr:from>
    <xdr:to>
      <xdr:col>6</xdr:col>
      <xdr:colOff>511175</xdr:colOff>
      <xdr:row>56</xdr:row>
      <xdr:rowOff>160934</xdr:rowOff>
    </xdr:to>
    <xdr:cxnSp macro="">
      <xdr:nvCxnSpPr>
        <xdr:cNvPr id="122" name="直線コネクタ 121"/>
        <xdr:cNvCxnSpPr/>
      </xdr:nvCxnSpPr>
      <xdr:spPr>
        <a:xfrm flipV="1">
          <a:off x="3797300" y="9632593"/>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160934</xdr:rowOff>
    </xdr:from>
    <xdr:to>
      <xdr:col>5</xdr:col>
      <xdr:colOff>358775</xdr:colOff>
      <xdr:row>57</xdr:row>
      <xdr:rowOff>1510</xdr:rowOff>
    </xdr:to>
    <xdr:cxnSp macro="">
      <xdr:nvCxnSpPr>
        <xdr:cNvPr id="125" name="直線コネクタ 124"/>
        <xdr:cNvCxnSpPr/>
      </xdr:nvCxnSpPr>
      <xdr:spPr>
        <a:xfrm flipV="1">
          <a:off x="2908300" y="9762134"/>
          <a:ext cx="889000" cy="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158817</xdr:rowOff>
    </xdr:from>
    <xdr:to>
      <xdr:col>4</xdr:col>
      <xdr:colOff>155575</xdr:colOff>
      <xdr:row>57</xdr:row>
      <xdr:rowOff>1510</xdr:rowOff>
    </xdr:to>
    <xdr:cxnSp macro="">
      <xdr:nvCxnSpPr>
        <xdr:cNvPr id="128" name="直線コネクタ 127"/>
        <xdr:cNvCxnSpPr/>
      </xdr:nvCxnSpPr>
      <xdr:spPr>
        <a:xfrm>
          <a:off x="2019300" y="9760017"/>
          <a:ext cx="889000" cy="1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158817</xdr:rowOff>
    </xdr:from>
    <xdr:to>
      <xdr:col>2</xdr:col>
      <xdr:colOff>638175</xdr:colOff>
      <xdr:row>57</xdr:row>
      <xdr:rowOff>23955</xdr:rowOff>
    </xdr:to>
    <xdr:cxnSp macro="">
      <xdr:nvCxnSpPr>
        <xdr:cNvPr id="131" name="直線コネクタ 130"/>
        <xdr:cNvCxnSpPr/>
      </xdr:nvCxnSpPr>
      <xdr:spPr>
        <a:xfrm flipV="1">
          <a:off x="1130300" y="9760017"/>
          <a:ext cx="889000" cy="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152043</xdr:rowOff>
    </xdr:from>
    <xdr:to>
      <xdr:col>6</xdr:col>
      <xdr:colOff>561975</xdr:colOff>
      <xdr:row>56</xdr:row>
      <xdr:rowOff>82193</xdr:rowOff>
    </xdr:to>
    <xdr:sp macro="" textlink="">
      <xdr:nvSpPr>
        <xdr:cNvPr id="141" name="円/楕円 140"/>
        <xdr:cNvSpPr/>
      </xdr:nvSpPr>
      <xdr:spPr>
        <a:xfrm>
          <a:off x="4584700" y="9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3470</xdr:rowOff>
    </xdr:from>
    <xdr:ext cx="599010" cy="259045"/>
    <xdr:sp macro="" textlink="">
      <xdr:nvSpPr>
        <xdr:cNvPr id="142" name="物件費該当値テキスト"/>
        <xdr:cNvSpPr txBox="1"/>
      </xdr:nvSpPr>
      <xdr:spPr>
        <a:xfrm>
          <a:off x="4686300" y="943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356,330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110134</xdr:rowOff>
    </xdr:from>
    <xdr:to>
      <xdr:col>5</xdr:col>
      <xdr:colOff>409575</xdr:colOff>
      <xdr:row>57</xdr:row>
      <xdr:rowOff>40284</xdr:rowOff>
    </xdr:to>
    <xdr:sp macro="" textlink="">
      <xdr:nvSpPr>
        <xdr:cNvPr id="143" name="円/楕円 142"/>
        <xdr:cNvSpPr/>
      </xdr:nvSpPr>
      <xdr:spPr>
        <a:xfrm>
          <a:off x="3746500" y="97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56811</xdr:rowOff>
    </xdr:from>
    <xdr:ext cx="599010" cy="259045"/>
    <xdr:sp macro="" textlink="">
      <xdr:nvSpPr>
        <xdr:cNvPr id="144" name="テキスト ボックス 143"/>
        <xdr:cNvSpPr txBox="1"/>
      </xdr:nvSpPr>
      <xdr:spPr>
        <a:xfrm>
          <a:off x="3497794" y="948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276,996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122160</xdr:rowOff>
    </xdr:from>
    <xdr:to>
      <xdr:col>4</xdr:col>
      <xdr:colOff>206375</xdr:colOff>
      <xdr:row>57</xdr:row>
      <xdr:rowOff>52310</xdr:rowOff>
    </xdr:to>
    <xdr:sp macro="" textlink="">
      <xdr:nvSpPr>
        <xdr:cNvPr id="145" name="円/楕円 144"/>
        <xdr:cNvSpPr/>
      </xdr:nvSpPr>
      <xdr:spPr>
        <a:xfrm>
          <a:off x="2857500" y="9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68837</xdr:rowOff>
    </xdr:from>
    <xdr:ext cx="599010" cy="259045"/>
    <xdr:sp macro="" textlink="">
      <xdr:nvSpPr>
        <xdr:cNvPr id="146" name="テキスト ボックス 145"/>
        <xdr:cNvSpPr txBox="1"/>
      </xdr:nvSpPr>
      <xdr:spPr>
        <a:xfrm>
          <a:off x="2608794" y="949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269,631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108017</xdr:rowOff>
    </xdr:from>
    <xdr:to>
      <xdr:col>3</xdr:col>
      <xdr:colOff>3175</xdr:colOff>
      <xdr:row>57</xdr:row>
      <xdr:rowOff>38167</xdr:rowOff>
    </xdr:to>
    <xdr:sp macro="" textlink="">
      <xdr:nvSpPr>
        <xdr:cNvPr id="147" name="円/楕円 146"/>
        <xdr:cNvSpPr/>
      </xdr:nvSpPr>
      <xdr:spPr>
        <a:xfrm>
          <a:off x="1968500" y="97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54694</xdr:rowOff>
    </xdr:from>
    <xdr:ext cx="599010" cy="259045"/>
    <xdr:sp macro="" textlink="">
      <xdr:nvSpPr>
        <xdr:cNvPr id="148" name="テキスト ボックス 147"/>
        <xdr:cNvSpPr txBox="1"/>
      </xdr:nvSpPr>
      <xdr:spPr>
        <a:xfrm>
          <a:off x="1719794" y="948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278,292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144605</xdr:rowOff>
    </xdr:from>
    <xdr:to>
      <xdr:col>1</xdr:col>
      <xdr:colOff>485775</xdr:colOff>
      <xdr:row>57</xdr:row>
      <xdr:rowOff>74755</xdr:rowOff>
    </xdr:to>
    <xdr:sp macro="" textlink="">
      <xdr:nvSpPr>
        <xdr:cNvPr id="149" name="円/楕円 148"/>
        <xdr:cNvSpPr/>
      </xdr:nvSpPr>
      <xdr:spPr>
        <a:xfrm>
          <a:off x="1079500" y="97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91282</xdr:rowOff>
    </xdr:from>
    <xdr:ext cx="599010" cy="259045"/>
    <xdr:sp macro="" textlink="">
      <xdr:nvSpPr>
        <xdr:cNvPr id="150" name="テキスト ボックス 149"/>
        <xdr:cNvSpPr txBox="1"/>
      </xdr:nvSpPr>
      <xdr:spPr>
        <a:xfrm>
          <a:off x="830794" y="952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30060</xdr:rowOff>
    </xdr:from>
    <xdr:to>
      <xdr:col>6</xdr:col>
      <xdr:colOff>511175</xdr:colOff>
      <xdr:row>78</xdr:row>
      <xdr:rowOff>42698</xdr:rowOff>
    </xdr:to>
    <xdr:cxnSp macro="">
      <xdr:nvCxnSpPr>
        <xdr:cNvPr id="179" name="直線コネクタ 178"/>
        <xdr:cNvCxnSpPr/>
      </xdr:nvCxnSpPr>
      <xdr:spPr>
        <a:xfrm>
          <a:off x="3797300" y="13403160"/>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30060</xdr:rowOff>
    </xdr:from>
    <xdr:to>
      <xdr:col>5</xdr:col>
      <xdr:colOff>358775</xdr:colOff>
      <xdr:row>78</xdr:row>
      <xdr:rowOff>97625</xdr:rowOff>
    </xdr:to>
    <xdr:cxnSp macro="">
      <xdr:nvCxnSpPr>
        <xdr:cNvPr id="182" name="直線コネクタ 181"/>
        <xdr:cNvCxnSpPr/>
      </xdr:nvCxnSpPr>
      <xdr:spPr>
        <a:xfrm flipV="1">
          <a:off x="2908300" y="13403160"/>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23406</xdr:rowOff>
    </xdr:from>
    <xdr:to>
      <xdr:col>4</xdr:col>
      <xdr:colOff>155575</xdr:colOff>
      <xdr:row>78</xdr:row>
      <xdr:rowOff>97625</xdr:rowOff>
    </xdr:to>
    <xdr:cxnSp macro="">
      <xdr:nvCxnSpPr>
        <xdr:cNvPr id="185" name="直線コネクタ 184"/>
        <xdr:cNvCxnSpPr/>
      </xdr:nvCxnSpPr>
      <xdr:spPr>
        <a:xfrm>
          <a:off x="2019300" y="13396506"/>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23406</xdr:rowOff>
    </xdr:from>
    <xdr:to>
      <xdr:col>2</xdr:col>
      <xdr:colOff>638175</xdr:colOff>
      <xdr:row>78</xdr:row>
      <xdr:rowOff>130581</xdr:rowOff>
    </xdr:to>
    <xdr:cxnSp macro="">
      <xdr:nvCxnSpPr>
        <xdr:cNvPr id="188" name="直線コネクタ 187"/>
        <xdr:cNvCxnSpPr/>
      </xdr:nvCxnSpPr>
      <xdr:spPr>
        <a:xfrm flipV="1">
          <a:off x="1130300" y="13396506"/>
          <a:ext cx="889000" cy="10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163348</xdr:rowOff>
    </xdr:from>
    <xdr:to>
      <xdr:col>6</xdr:col>
      <xdr:colOff>561975</xdr:colOff>
      <xdr:row>78</xdr:row>
      <xdr:rowOff>93498</xdr:rowOff>
    </xdr:to>
    <xdr:sp macro="" textlink="">
      <xdr:nvSpPr>
        <xdr:cNvPr id="198" name="円/楕円 197"/>
        <xdr:cNvSpPr/>
      </xdr:nvSpPr>
      <xdr:spPr>
        <a:xfrm>
          <a:off x="4584700" y="13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141775</xdr:rowOff>
    </xdr:from>
    <xdr:ext cx="534377" cy="259045"/>
    <xdr:sp macro="" textlink="">
      <xdr:nvSpPr>
        <xdr:cNvPr id="199" name="維持補修費該当値テキスト"/>
        <xdr:cNvSpPr txBox="1"/>
      </xdr:nvSpPr>
      <xdr:spPr>
        <a:xfrm>
          <a:off x="4686300" y="133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150710</xdr:rowOff>
    </xdr:from>
    <xdr:to>
      <xdr:col>5</xdr:col>
      <xdr:colOff>409575</xdr:colOff>
      <xdr:row>78</xdr:row>
      <xdr:rowOff>80860</xdr:rowOff>
    </xdr:to>
    <xdr:sp macro="" textlink="">
      <xdr:nvSpPr>
        <xdr:cNvPr id="200" name="円/楕円 199"/>
        <xdr:cNvSpPr/>
      </xdr:nvSpPr>
      <xdr:spPr>
        <a:xfrm>
          <a:off x="3746500" y="133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71987</xdr:rowOff>
    </xdr:from>
    <xdr:ext cx="534377" cy="259045"/>
    <xdr:sp macro="" textlink="">
      <xdr:nvSpPr>
        <xdr:cNvPr id="201" name="テキスト ボックス 200"/>
        <xdr:cNvSpPr txBox="1"/>
      </xdr:nvSpPr>
      <xdr:spPr>
        <a:xfrm>
          <a:off x="3530111" y="134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46825</xdr:rowOff>
    </xdr:from>
    <xdr:to>
      <xdr:col>4</xdr:col>
      <xdr:colOff>206375</xdr:colOff>
      <xdr:row>78</xdr:row>
      <xdr:rowOff>148425</xdr:rowOff>
    </xdr:to>
    <xdr:sp macro="" textlink="">
      <xdr:nvSpPr>
        <xdr:cNvPr id="202" name="円/楕円 201"/>
        <xdr:cNvSpPr/>
      </xdr:nvSpPr>
      <xdr:spPr>
        <a:xfrm>
          <a:off x="2857500" y="134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139552</xdr:rowOff>
    </xdr:from>
    <xdr:ext cx="469744" cy="259045"/>
    <xdr:sp macro="" textlink="">
      <xdr:nvSpPr>
        <xdr:cNvPr id="203" name="テキスト ボックス 202"/>
        <xdr:cNvSpPr txBox="1"/>
      </xdr:nvSpPr>
      <xdr:spPr>
        <a:xfrm>
          <a:off x="2673427" y="1351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144056</xdr:rowOff>
    </xdr:from>
    <xdr:to>
      <xdr:col>3</xdr:col>
      <xdr:colOff>3175</xdr:colOff>
      <xdr:row>78</xdr:row>
      <xdr:rowOff>74206</xdr:rowOff>
    </xdr:to>
    <xdr:sp macro="" textlink="">
      <xdr:nvSpPr>
        <xdr:cNvPr id="204" name="円/楕円 203"/>
        <xdr:cNvSpPr/>
      </xdr:nvSpPr>
      <xdr:spPr>
        <a:xfrm>
          <a:off x="1968500" y="133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65333</xdr:rowOff>
    </xdr:from>
    <xdr:ext cx="534377" cy="259045"/>
    <xdr:sp macro="" textlink="">
      <xdr:nvSpPr>
        <xdr:cNvPr id="205" name="テキスト ボックス 204"/>
        <xdr:cNvSpPr txBox="1"/>
      </xdr:nvSpPr>
      <xdr:spPr>
        <a:xfrm>
          <a:off x="1752111" y="1343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79781</xdr:rowOff>
    </xdr:from>
    <xdr:to>
      <xdr:col>1</xdr:col>
      <xdr:colOff>485775</xdr:colOff>
      <xdr:row>79</xdr:row>
      <xdr:rowOff>9931</xdr:rowOff>
    </xdr:to>
    <xdr:sp macro="" textlink="">
      <xdr:nvSpPr>
        <xdr:cNvPr id="206" name="円/楕円 205"/>
        <xdr:cNvSpPr/>
      </xdr:nvSpPr>
      <xdr:spPr>
        <a:xfrm>
          <a:off x="1079500" y="134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1058</xdr:rowOff>
    </xdr:from>
    <xdr:ext cx="469744" cy="259045"/>
    <xdr:sp macro="" textlink="">
      <xdr:nvSpPr>
        <xdr:cNvPr id="207" name="テキスト ボックス 206"/>
        <xdr:cNvSpPr txBox="1"/>
      </xdr:nvSpPr>
      <xdr:spPr>
        <a:xfrm>
          <a:off x="895427" y="1354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18351</xdr:rowOff>
    </xdr:from>
    <xdr:to>
      <xdr:col>6</xdr:col>
      <xdr:colOff>511175</xdr:colOff>
      <xdr:row>96</xdr:row>
      <xdr:rowOff>111976</xdr:rowOff>
    </xdr:to>
    <xdr:cxnSp macro="">
      <xdr:nvCxnSpPr>
        <xdr:cNvPr id="237" name="直線コネクタ 236"/>
        <xdr:cNvCxnSpPr/>
      </xdr:nvCxnSpPr>
      <xdr:spPr>
        <a:xfrm>
          <a:off x="3797300" y="16477551"/>
          <a:ext cx="838200" cy="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18351</xdr:rowOff>
    </xdr:from>
    <xdr:to>
      <xdr:col>5</xdr:col>
      <xdr:colOff>358775</xdr:colOff>
      <xdr:row>96</xdr:row>
      <xdr:rowOff>120599</xdr:rowOff>
    </xdr:to>
    <xdr:cxnSp macro="">
      <xdr:nvCxnSpPr>
        <xdr:cNvPr id="240" name="直線コネクタ 239"/>
        <xdr:cNvCxnSpPr/>
      </xdr:nvCxnSpPr>
      <xdr:spPr>
        <a:xfrm flipV="1">
          <a:off x="2908300" y="16477551"/>
          <a:ext cx="889000" cy="10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120599</xdr:rowOff>
    </xdr:from>
    <xdr:to>
      <xdr:col>4</xdr:col>
      <xdr:colOff>155575</xdr:colOff>
      <xdr:row>97</xdr:row>
      <xdr:rowOff>20535</xdr:rowOff>
    </xdr:to>
    <xdr:cxnSp macro="">
      <xdr:nvCxnSpPr>
        <xdr:cNvPr id="243" name="直線コネクタ 242"/>
        <xdr:cNvCxnSpPr/>
      </xdr:nvCxnSpPr>
      <xdr:spPr>
        <a:xfrm flipV="1">
          <a:off x="2019300" y="16579799"/>
          <a:ext cx="889000" cy="7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20535</xdr:rowOff>
    </xdr:from>
    <xdr:to>
      <xdr:col>2</xdr:col>
      <xdr:colOff>638175</xdr:colOff>
      <xdr:row>97</xdr:row>
      <xdr:rowOff>80963</xdr:rowOff>
    </xdr:to>
    <xdr:cxnSp macro="">
      <xdr:nvCxnSpPr>
        <xdr:cNvPr id="246" name="直線コネクタ 245"/>
        <xdr:cNvCxnSpPr/>
      </xdr:nvCxnSpPr>
      <xdr:spPr>
        <a:xfrm flipV="1">
          <a:off x="1130300" y="16651185"/>
          <a:ext cx="889000" cy="6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61176</xdr:rowOff>
    </xdr:from>
    <xdr:to>
      <xdr:col>6</xdr:col>
      <xdr:colOff>561975</xdr:colOff>
      <xdr:row>96</xdr:row>
      <xdr:rowOff>162776</xdr:rowOff>
    </xdr:to>
    <xdr:sp macro="" textlink="">
      <xdr:nvSpPr>
        <xdr:cNvPr id="256" name="円/楕円 255"/>
        <xdr:cNvSpPr/>
      </xdr:nvSpPr>
      <xdr:spPr>
        <a:xfrm>
          <a:off x="4584700" y="165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84053</xdr:rowOff>
    </xdr:from>
    <xdr:ext cx="534377" cy="259045"/>
    <xdr:sp macro="" textlink="">
      <xdr:nvSpPr>
        <xdr:cNvPr id="257" name="扶助費該当値テキスト"/>
        <xdr:cNvSpPr txBox="1"/>
      </xdr:nvSpPr>
      <xdr:spPr>
        <a:xfrm>
          <a:off x="4686300" y="163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65,183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139001</xdr:rowOff>
    </xdr:from>
    <xdr:to>
      <xdr:col>5</xdr:col>
      <xdr:colOff>409575</xdr:colOff>
      <xdr:row>96</xdr:row>
      <xdr:rowOff>69151</xdr:rowOff>
    </xdr:to>
    <xdr:sp macro="" textlink="">
      <xdr:nvSpPr>
        <xdr:cNvPr id="258" name="円/楕円 257"/>
        <xdr:cNvSpPr/>
      </xdr:nvSpPr>
      <xdr:spPr>
        <a:xfrm>
          <a:off x="3746500" y="164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85678</xdr:rowOff>
    </xdr:from>
    <xdr:ext cx="534377" cy="259045"/>
    <xdr:sp macro="" textlink="">
      <xdr:nvSpPr>
        <xdr:cNvPr id="259" name="テキスト ボックス 258"/>
        <xdr:cNvSpPr txBox="1"/>
      </xdr:nvSpPr>
      <xdr:spPr>
        <a:xfrm>
          <a:off x="3530111" y="1620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69799</xdr:rowOff>
    </xdr:from>
    <xdr:to>
      <xdr:col>4</xdr:col>
      <xdr:colOff>206375</xdr:colOff>
      <xdr:row>96</xdr:row>
      <xdr:rowOff>171399</xdr:rowOff>
    </xdr:to>
    <xdr:sp macro="" textlink="">
      <xdr:nvSpPr>
        <xdr:cNvPr id="260" name="円/楕円 259"/>
        <xdr:cNvSpPr/>
      </xdr:nvSpPr>
      <xdr:spPr>
        <a:xfrm>
          <a:off x="2857500" y="165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16476</xdr:rowOff>
    </xdr:from>
    <xdr:ext cx="534377" cy="259045"/>
    <xdr:sp macro="" textlink="">
      <xdr:nvSpPr>
        <xdr:cNvPr id="261" name="テキスト ボックス 260"/>
        <xdr:cNvSpPr txBox="1"/>
      </xdr:nvSpPr>
      <xdr:spPr>
        <a:xfrm>
          <a:off x="2641111" y="163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141185</xdr:rowOff>
    </xdr:from>
    <xdr:to>
      <xdr:col>3</xdr:col>
      <xdr:colOff>3175</xdr:colOff>
      <xdr:row>97</xdr:row>
      <xdr:rowOff>71335</xdr:rowOff>
    </xdr:to>
    <xdr:sp macro="" textlink="">
      <xdr:nvSpPr>
        <xdr:cNvPr id="262" name="円/楕円 261"/>
        <xdr:cNvSpPr/>
      </xdr:nvSpPr>
      <xdr:spPr>
        <a:xfrm>
          <a:off x="1968500" y="166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87862</xdr:rowOff>
    </xdr:from>
    <xdr:ext cx="534377" cy="259045"/>
    <xdr:sp macro="" textlink="">
      <xdr:nvSpPr>
        <xdr:cNvPr id="263" name="テキスト ボックス 262"/>
        <xdr:cNvSpPr txBox="1"/>
      </xdr:nvSpPr>
      <xdr:spPr>
        <a:xfrm>
          <a:off x="1752111" y="1637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30163</xdr:rowOff>
    </xdr:from>
    <xdr:to>
      <xdr:col>1</xdr:col>
      <xdr:colOff>485775</xdr:colOff>
      <xdr:row>97</xdr:row>
      <xdr:rowOff>131763</xdr:rowOff>
    </xdr:to>
    <xdr:sp macro="" textlink="">
      <xdr:nvSpPr>
        <xdr:cNvPr id="264" name="円/楕円 263"/>
        <xdr:cNvSpPr/>
      </xdr:nvSpPr>
      <xdr:spPr>
        <a:xfrm>
          <a:off x="1079500" y="166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148290</xdr:rowOff>
    </xdr:from>
    <xdr:ext cx="534377" cy="259045"/>
    <xdr:sp macro="" textlink="">
      <xdr:nvSpPr>
        <xdr:cNvPr id="265" name="テキスト ボックス 264"/>
        <xdr:cNvSpPr txBox="1"/>
      </xdr:nvSpPr>
      <xdr:spPr>
        <a:xfrm>
          <a:off x="863111" y="164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41467</xdr:rowOff>
    </xdr:from>
    <xdr:to>
      <xdr:col>15</xdr:col>
      <xdr:colOff>180975</xdr:colOff>
      <xdr:row>37</xdr:row>
      <xdr:rowOff>110453</xdr:rowOff>
    </xdr:to>
    <xdr:cxnSp macro="">
      <xdr:nvCxnSpPr>
        <xdr:cNvPr id="294" name="直線コネクタ 293"/>
        <xdr:cNvCxnSpPr/>
      </xdr:nvCxnSpPr>
      <xdr:spPr>
        <a:xfrm>
          <a:off x="9639300" y="6385117"/>
          <a:ext cx="838200" cy="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32321</xdr:rowOff>
    </xdr:from>
    <xdr:to>
      <xdr:col>14</xdr:col>
      <xdr:colOff>28575</xdr:colOff>
      <xdr:row>37</xdr:row>
      <xdr:rowOff>41467</xdr:rowOff>
    </xdr:to>
    <xdr:cxnSp macro="">
      <xdr:nvCxnSpPr>
        <xdr:cNvPr id="297" name="直線コネクタ 296"/>
        <xdr:cNvCxnSpPr/>
      </xdr:nvCxnSpPr>
      <xdr:spPr>
        <a:xfrm>
          <a:off x="8750300" y="6375971"/>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29631</xdr:rowOff>
    </xdr:from>
    <xdr:to>
      <xdr:col>12</xdr:col>
      <xdr:colOff>511175</xdr:colOff>
      <xdr:row>37</xdr:row>
      <xdr:rowOff>32321</xdr:rowOff>
    </xdr:to>
    <xdr:cxnSp macro="">
      <xdr:nvCxnSpPr>
        <xdr:cNvPr id="300" name="直線コネクタ 299"/>
        <xdr:cNvCxnSpPr/>
      </xdr:nvCxnSpPr>
      <xdr:spPr>
        <a:xfrm>
          <a:off x="7861300" y="6373281"/>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84977</xdr:rowOff>
    </xdr:from>
    <xdr:to>
      <xdr:col>11</xdr:col>
      <xdr:colOff>307975</xdr:colOff>
      <xdr:row>37</xdr:row>
      <xdr:rowOff>29631</xdr:rowOff>
    </xdr:to>
    <xdr:cxnSp macro="">
      <xdr:nvCxnSpPr>
        <xdr:cNvPr id="303" name="直線コネクタ 302"/>
        <xdr:cNvCxnSpPr/>
      </xdr:nvCxnSpPr>
      <xdr:spPr>
        <a:xfrm>
          <a:off x="6972300" y="6257177"/>
          <a:ext cx="889000" cy="1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59653</xdr:rowOff>
    </xdr:from>
    <xdr:to>
      <xdr:col>15</xdr:col>
      <xdr:colOff>231775</xdr:colOff>
      <xdr:row>37</xdr:row>
      <xdr:rowOff>161252</xdr:rowOff>
    </xdr:to>
    <xdr:sp macro="" textlink="">
      <xdr:nvSpPr>
        <xdr:cNvPr id="313" name="円/楕円 312"/>
        <xdr:cNvSpPr/>
      </xdr:nvSpPr>
      <xdr:spPr>
        <a:xfrm>
          <a:off x="10426700" y="6403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38080</xdr:rowOff>
    </xdr:from>
    <xdr:ext cx="599010" cy="259045"/>
    <xdr:sp macro="" textlink="">
      <xdr:nvSpPr>
        <xdr:cNvPr id="314" name="補助費等該当値テキスト"/>
        <xdr:cNvSpPr txBox="1"/>
      </xdr:nvSpPr>
      <xdr:spPr>
        <a:xfrm>
          <a:off x="10528300" y="638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145,353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162117</xdr:rowOff>
    </xdr:from>
    <xdr:to>
      <xdr:col>14</xdr:col>
      <xdr:colOff>79375</xdr:colOff>
      <xdr:row>37</xdr:row>
      <xdr:rowOff>92267</xdr:rowOff>
    </xdr:to>
    <xdr:sp macro="" textlink="">
      <xdr:nvSpPr>
        <xdr:cNvPr id="315" name="円/楕円 314"/>
        <xdr:cNvSpPr/>
      </xdr:nvSpPr>
      <xdr:spPr>
        <a:xfrm>
          <a:off x="9588500" y="63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108794</xdr:rowOff>
    </xdr:from>
    <xdr:ext cx="599010" cy="259045"/>
    <xdr:sp macro="" textlink="">
      <xdr:nvSpPr>
        <xdr:cNvPr id="316" name="テキスト ボックス 315"/>
        <xdr:cNvSpPr txBox="1"/>
      </xdr:nvSpPr>
      <xdr:spPr>
        <a:xfrm>
          <a:off x="9339794" y="610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181,566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152971</xdr:rowOff>
    </xdr:from>
    <xdr:to>
      <xdr:col>12</xdr:col>
      <xdr:colOff>561975</xdr:colOff>
      <xdr:row>37</xdr:row>
      <xdr:rowOff>83121</xdr:rowOff>
    </xdr:to>
    <xdr:sp macro="" textlink="">
      <xdr:nvSpPr>
        <xdr:cNvPr id="317" name="円/楕円 316"/>
        <xdr:cNvSpPr/>
      </xdr:nvSpPr>
      <xdr:spPr>
        <a:xfrm>
          <a:off x="8699500" y="63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99648</xdr:rowOff>
    </xdr:from>
    <xdr:ext cx="599010" cy="259045"/>
    <xdr:sp macro="" textlink="">
      <xdr:nvSpPr>
        <xdr:cNvPr id="318" name="テキスト ボックス 317"/>
        <xdr:cNvSpPr txBox="1"/>
      </xdr:nvSpPr>
      <xdr:spPr>
        <a:xfrm>
          <a:off x="8450794" y="610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186,367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150281</xdr:rowOff>
    </xdr:from>
    <xdr:to>
      <xdr:col>11</xdr:col>
      <xdr:colOff>358775</xdr:colOff>
      <xdr:row>37</xdr:row>
      <xdr:rowOff>80431</xdr:rowOff>
    </xdr:to>
    <xdr:sp macro="" textlink="">
      <xdr:nvSpPr>
        <xdr:cNvPr id="319" name="円/楕円 318"/>
        <xdr:cNvSpPr/>
      </xdr:nvSpPr>
      <xdr:spPr>
        <a:xfrm>
          <a:off x="7810500" y="63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96958</xdr:rowOff>
    </xdr:from>
    <xdr:ext cx="599010" cy="259045"/>
    <xdr:sp macro="" textlink="">
      <xdr:nvSpPr>
        <xdr:cNvPr id="320" name="テキスト ボックス 319"/>
        <xdr:cNvSpPr txBox="1"/>
      </xdr:nvSpPr>
      <xdr:spPr>
        <a:xfrm>
          <a:off x="7561794" y="609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187,779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34177</xdr:rowOff>
    </xdr:from>
    <xdr:to>
      <xdr:col>10</xdr:col>
      <xdr:colOff>155575</xdr:colOff>
      <xdr:row>36</xdr:row>
      <xdr:rowOff>135777</xdr:rowOff>
    </xdr:to>
    <xdr:sp macro="" textlink="">
      <xdr:nvSpPr>
        <xdr:cNvPr id="321" name="円/楕円 320"/>
        <xdr:cNvSpPr/>
      </xdr:nvSpPr>
      <xdr:spPr>
        <a:xfrm>
          <a:off x="6921500" y="62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152304</xdr:rowOff>
    </xdr:from>
    <xdr:ext cx="599010" cy="259045"/>
    <xdr:sp macro="" textlink="">
      <xdr:nvSpPr>
        <xdr:cNvPr id="322" name="テキスト ボックス 321"/>
        <xdr:cNvSpPr txBox="1"/>
      </xdr:nvSpPr>
      <xdr:spPr>
        <a:xfrm>
          <a:off x="6672794" y="598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83535</xdr:rowOff>
    </xdr:from>
    <xdr:to>
      <xdr:col>15</xdr:col>
      <xdr:colOff>180975</xdr:colOff>
      <xdr:row>56</xdr:row>
      <xdr:rowOff>161127</xdr:rowOff>
    </xdr:to>
    <xdr:cxnSp macro="">
      <xdr:nvCxnSpPr>
        <xdr:cNvPr id="351" name="直線コネクタ 350"/>
        <xdr:cNvCxnSpPr/>
      </xdr:nvCxnSpPr>
      <xdr:spPr>
        <a:xfrm>
          <a:off x="9639300" y="9684735"/>
          <a:ext cx="838200" cy="7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83535</xdr:rowOff>
    </xdr:from>
    <xdr:to>
      <xdr:col>14</xdr:col>
      <xdr:colOff>28575</xdr:colOff>
      <xdr:row>58</xdr:row>
      <xdr:rowOff>8182</xdr:rowOff>
    </xdr:to>
    <xdr:cxnSp macro="">
      <xdr:nvCxnSpPr>
        <xdr:cNvPr id="354" name="直線コネクタ 353"/>
        <xdr:cNvCxnSpPr/>
      </xdr:nvCxnSpPr>
      <xdr:spPr>
        <a:xfrm flipV="1">
          <a:off x="8750300" y="9684735"/>
          <a:ext cx="889000" cy="26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129009</xdr:rowOff>
    </xdr:from>
    <xdr:to>
      <xdr:col>12</xdr:col>
      <xdr:colOff>511175</xdr:colOff>
      <xdr:row>58</xdr:row>
      <xdr:rowOff>8182</xdr:rowOff>
    </xdr:to>
    <xdr:cxnSp macro="">
      <xdr:nvCxnSpPr>
        <xdr:cNvPr id="357" name="直線コネクタ 356"/>
        <xdr:cNvCxnSpPr/>
      </xdr:nvCxnSpPr>
      <xdr:spPr>
        <a:xfrm>
          <a:off x="7861300" y="9901659"/>
          <a:ext cx="889000" cy="5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129009</xdr:rowOff>
    </xdr:from>
    <xdr:to>
      <xdr:col>11</xdr:col>
      <xdr:colOff>307975</xdr:colOff>
      <xdr:row>58</xdr:row>
      <xdr:rowOff>4485</xdr:rowOff>
    </xdr:to>
    <xdr:cxnSp macro="">
      <xdr:nvCxnSpPr>
        <xdr:cNvPr id="360" name="直線コネクタ 359"/>
        <xdr:cNvCxnSpPr/>
      </xdr:nvCxnSpPr>
      <xdr:spPr>
        <a:xfrm flipV="1">
          <a:off x="6972300" y="9901659"/>
          <a:ext cx="889000" cy="4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110327</xdr:rowOff>
    </xdr:from>
    <xdr:to>
      <xdr:col>15</xdr:col>
      <xdr:colOff>231775</xdr:colOff>
      <xdr:row>57</xdr:row>
      <xdr:rowOff>40477</xdr:rowOff>
    </xdr:to>
    <xdr:sp macro="" textlink="">
      <xdr:nvSpPr>
        <xdr:cNvPr id="370" name="円/楕円 369"/>
        <xdr:cNvSpPr/>
      </xdr:nvSpPr>
      <xdr:spPr>
        <a:xfrm>
          <a:off x="10426700" y="97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133204</xdr:rowOff>
    </xdr:from>
    <xdr:ext cx="599010" cy="259045"/>
    <xdr:sp macro="" textlink="">
      <xdr:nvSpPr>
        <xdr:cNvPr id="371" name="普通建設事業費該当値テキスト"/>
        <xdr:cNvSpPr txBox="1"/>
      </xdr:nvSpPr>
      <xdr:spPr>
        <a:xfrm>
          <a:off x="10528300" y="956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521,880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32735</xdr:rowOff>
    </xdr:from>
    <xdr:to>
      <xdr:col>14</xdr:col>
      <xdr:colOff>79375</xdr:colOff>
      <xdr:row>56</xdr:row>
      <xdr:rowOff>134335</xdr:rowOff>
    </xdr:to>
    <xdr:sp macro="" textlink="">
      <xdr:nvSpPr>
        <xdr:cNvPr id="372" name="円/楕円 371"/>
        <xdr:cNvSpPr/>
      </xdr:nvSpPr>
      <xdr:spPr>
        <a:xfrm>
          <a:off x="9588500" y="96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150862</xdr:rowOff>
    </xdr:from>
    <xdr:ext cx="599010" cy="259045"/>
    <xdr:sp macro="" textlink="">
      <xdr:nvSpPr>
        <xdr:cNvPr id="373" name="テキスト ボックス 372"/>
        <xdr:cNvSpPr txBox="1"/>
      </xdr:nvSpPr>
      <xdr:spPr>
        <a:xfrm>
          <a:off x="9339794" y="940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128832</xdr:rowOff>
    </xdr:from>
    <xdr:to>
      <xdr:col>12</xdr:col>
      <xdr:colOff>561975</xdr:colOff>
      <xdr:row>58</xdr:row>
      <xdr:rowOff>58982</xdr:rowOff>
    </xdr:to>
    <xdr:sp macro="" textlink="">
      <xdr:nvSpPr>
        <xdr:cNvPr id="374" name="円/楕円 373"/>
        <xdr:cNvSpPr/>
      </xdr:nvSpPr>
      <xdr:spPr>
        <a:xfrm>
          <a:off x="8699500" y="990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50109</xdr:rowOff>
    </xdr:from>
    <xdr:ext cx="599010" cy="259045"/>
    <xdr:sp macro="" textlink="">
      <xdr:nvSpPr>
        <xdr:cNvPr id="375" name="テキスト ボックス 374"/>
        <xdr:cNvSpPr txBox="1"/>
      </xdr:nvSpPr>
      <xdr:spPr>
        <a:xfrm>
          <a:off x="8450794" y="99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78209</xdr:rowOff>
    </xdr:from>
    <xdr:to>
      <xdr:col>11</xdr:col>
      <xdr:colOff>358775</xdr:colOff>
      <xdr:row>58</xdr:row>
      <xdr:rowOff>8359</xdr:rowOff>
    </xdr:to>
    <xdr:sp macro="" textlink="">
      <xdr:nvSpPr>
        <xdr:cNvPr id="376" name="円/楕円 375"/>
        <xdr:cNvSpPr/>
      </xdr:nvSpPr>
      <xdr:spPr>
        <a:xfrm>
          <a:off x="7810500" y="98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24886</xdr:rowOff>
    </xdr:from>
    <xdr:ext cx="599010" cy="259045"/>
    <xdr:sp macro="" textlink="">
      <xdr:nvSpPr>
        <xdr:cNvPr id="377" name="テキスト ボックス 376"/>
        <xdr:cNvSpPr txBox="1"/>
      </xdr:nvSpPr>
      <xdr:spPr>
        <a:xfrm>
          <a:off x="7561794" y="962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339,030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125135</xdr:rowOff>
    </xdr:from>
    <xdr:to>
      <xdr:col>10</xdr:col>
      <xdr:colOff>155575</xdr:colOff>
      <xdr:row>58</xdr:row>
      <xdr:rowOff>55285</xdr:rowOff>
    </xdr:to>
    <xdr:sp macro="" textlink="">
      <xdr:nvSpPr>
        <xdr:cNvPr id="378" name="円/楕円 377"/>
        <xdr:cNvSpPr/>
      </xdr:nvSpPr>
      <xdr:spPr>
        <a:xfrm>
          <a:off x="6921500" y="98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71812</xdr:rowOff>
    </xdr:from>
    <xdr:ext cx="599010" cy="259045"/>
    <xdr:sp macro="" textlink="">
      <xdr:nvSpPr>
        <xdr:cNvPr id="379" name="テキスト ボックス 378"/>
        <xdr:cNvSpPr txBox="1"/>
      </xdr:nvSpPr>
      <xdr:spPr>
        <a:xfrm>
          <a:off x="6672794" y="967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69616</xdr:rowOff>
    </xdr:from>
    <xdr:to>
      <xdr:col>15</xdr:col>
      <xdr:colOff>180975</xdr:colOff>
      <xdr:row>78</xdr:row>
      <xdr:rowOff>135145</xdr:rowOff>
    </xdr:to>
    <xdr:cxnSp macro="">
      <xdr:nvCxnSpPr>
        <xdr:cNvPr id="408" name="直線コネクタ 407"/>
        <xdr:cNvCxnSpPr/>
      </xdr:nvCxnSpPr>
      <xdr:spPr>
        <a:xfrm flipV="1">
          <a:off x="9639300" y="13099816"/>
          <a:ext cx="838200" cy="40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18816</xdr:rowOff>
    </xdr:from>
    <xdr:to>
      <xdr:col>15</xdr:col>
      <xdr:colOff>231775</xdr:colOff>
      <xdr:row>76</xdr:row>
      <xdr:rowOff>120416</xdr:rowOff>
    </xdr:to>
    <xdr:sp macro="" textlink="">
      <xdr:nvSpPr>
        <xdr:cNvPr id="418" name="円/楕円 417"/>
        <xdr:cNvSpPr/>
      </xdr:nvSpPr>
      <xdr:spPr>
        <a:xfrm>
          <a:off x="10426700" y="130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41694</xdr:rowOff>
    </xdr:from>
    <xdr:ext cx="599010" cy="259045"/>
    <xdr:sp macro="" textlink="">
      <xdr:nvSpPr>
        <xdr:cNvPr id="419" name="普通建設事業費 （ うち新規整備　）該当値テキスト"/>
        <xdr:cNvSpPr txBox="1"/>
      </xdr:nvSpPr>
      <xdr:spPr>
        <a:xfrm>
          <a:off x="10528300" y="1290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385,184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84345</xdr:rowOff>
    </xdr:from>
    <xdr:to>
      <xdr:col>14</xdr:col>
      <xdr:colOff>79375</xdr:colOff>
      <xdr:row>79</xdr:row>
      <xdr:rowOff>14495</xdr:rowOff>
    </xdr:to>
    <xdr:sp macro="" textlink="">
      <xdr:nvSpPr>
        <xdr:cNvPr id="420" name="円/楕円 419"/>
        <xdr:cNvSpPr/>
      </xdr:nvSpPr>
      <xdr:spPr>
        <a:xfrm>
          <a:off x="9588500" y="134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5622</xdr:rowOff>
    </xdr:from>
    <xdr:ext cx="534377" cy="259045"/>
    <xdr:sp macro="" textlink="">
      <xdr:nvSpPr>
        <xdr:cNvPr id="421" name="テキスト ボックス 420"/>
        <xdr:cNvSpPr txBox="1"/>
      </xdr:nvSpPr>
      <xdr:spPr>
        <a:xfrm>
          <a:off x="9372111" y="135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153569</xdr:rowOff>
    </xdr:from>
    <xdr:to>
      <xdr:col>15</xdr:col>
      <xdr:colOff>180975</xdr:colOff>
      <xdr:row>98</xdr:row>
      <xdr:rowOff>18152</xdr:rowOff>
    </xdr:to>
    <xdr:cxnSp macro="">
      <xdr:nvCxnSpPr>
        <xdr:cNvPr id="448" name="直線コネクタ 447"/>
        <xdr:cNvCxnSpPr/>
      </xdr:nvCxnSpPr>
      <xdr:spPr>
        <a:xfrm>
          <a:off x="9639300" y="16441319"/>
          <a:ext cx="838200" cy="37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138802</xdr:rowOff>
    </xdr:from>
    <xdr:to>
      <xdr:col>15</xdr:col>
      <xdr:colOff>231775</xdr:colOff>
      <xdr:row>98</xdr:row>
      <xdr:rowOff>68952</xdr:rowOff>
    </xdr:to>
    <xdr:sp macro="" textlink="">
      <xdr:nvSpPr>
        <xdr:cNvPr id="458" name="円/楕円 457"/>
        <xdr:cNvSpPr/>
      </xdr:nvSpPr>
      <xdr:spPr>
        <a:xfrm>
          <a:off x="10426700" y="167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98179</xdr:rowOff>
    </xdr:from>
    <xdr:ext cx="599010" cy="259045"/>
    <xdr:sp macro="" textlink="">
      <xdr:nvSpPr>
        <xdr:cNvPr id="459" name="普通建設事業費 （ うち更新整備　）該当値テキスト"/>
        <xdr:cNvSpPr txBox="1"/>
      </xdr:nvSpPr>
      <xdr:spPr>
        <a:xfrm>
          <a:off x="10528300" y="1655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132,926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102769</xdr:rowOff>
    </xdr:from>
    <xdr:to>
      <xdr:col>14</xdr:col>
      <xdr:colOff>79375</xdr:colOff>
      <xdr:row>96</xdr:row>
      <xdr:rowOff>32919</xdr:rowOff>
    </xdr:to>
    <xdr:sp macro="" textlink="">
      <xdr:nvSpPr>
        <xdr:cNvPr id="460" name="円/楕円 459"/>
        <xdr:cNvSpPr/>
      </xdr:nvSpPr>
      <xdr:spPr>
        <a:xfrm>
          <a:off x="9588500" y="163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49446</xdr:rowOff>
    </xdr:from>
    <xdr:ext cx="599010" cy="259045"/>
    <xdr:sp macro="" textlink="">
      <xdr:nvSpPr>
        <xdr:cNvPr id="461" name="テキスト ボックス 460"/>
        <xdr:cNvSpPr txBox="1"/>
      </xdr:nvSpPr>
      <xdr:spPr>
        <a:xfrm>
          <a:off x="9339794" y="1616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138292</xdr:rowOff>
    </xdr:from>
    <xdr:to>
      <xdr:col>22</xdr:col>
      <xdr:colOff>365125</xdr:colOff>
      <xdr:row>38</xdr:row>
      <xdr:rowOff>139700</xdr:rowOff>
    </xdr:to>
    <xdr:cxnSp macro="">
      <xdr:nvCxnSpPr>
        <xdr:cNvPr id="491" name="直線コネクタ 490"/>
        <xdr:cNvCxnSpPr/>
      </xdr:nvCxnSpPr>
      <xdr:spPr>
        <a:xfrm>
          <a:off x="14592300" y="6653392"/>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138292</xdr:rowOff>
    </xdr:from>
    <xdr:to>
      <xdr:col>21</xdr:col>
      <xdr:colOff>161925</xdr:colOff>
      <xdr:row>38</xdr:row>
      <xdr:rowOff>139700</xdr:rowOff>
    </xdr:to>
    <xdr:cxnSp macro="">
      <xdr:nvCxnSpPr>
        <xdr:cNvPr id="494" name="直線コネクタ 493"/>
        <xdr:cNvCxnSpPr/>
      </xdr:nvCxnSpPr>
      <xdr:spPr>
        <a:xfrm flipV="1">
          <a:off x="13703300" y="6653392"/>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137501</xdr:rowOff>
    </xdr:from>
    <xdr:to>
      <xdr:col>19</xdr:col>
      <xdr:colOff>644525</xdr:colOff>
      <xdr:row>38</xdr:row>
      <xdr:rowOff>139700</xdr:rowOff>
    </xdr:to>
    <xdr:cxnSp macro="">
      <xdr:nvCxnSpPr>
        <xdr:cNvPr id="497" name="直線コネクタ 496"/>
        <xdr:cNvCxnSpPr/>
      </xdr:nvCxnSpPr>
      <xdr:spPr>
        <a:xfrm>
          <a:off x="12814300" y="6652601"/>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87492</xdr:rowOff>
    </xdr:from>
    <xdr:to>
      <xdr:col>21</xdr:col>
      <xdr:colOff>212725</xdr:colOff>
      <xdr:row>39</xdr:row>
      <xdr:rowOff>17642</xdr:rowOff>
    </xdr:to>
    <xdr:sp macro="" textlink="">
      <xdr:nvSpPr>
        <xdr:cNvPr id="511" name="円/楕円 510"/>
        <xdr:cNvSpPr/>
      </xdr:nvSpPr>
      <xdr:spPr>
        <a:xfrm>
          <a:off x="14541500" y="660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8769</xdr:rowOff>
    </xdr:from>
    <xdr:ext cx="378565" cy="259045"/>
    <xdr:sp macro="" textlink="">
      <xdr:nvSpPr>
        <xdr:cNvPr id="512" name="テキスト ボックス 511"/>
        <xdr:cNvSpPr txBox="1"/>
      </xdr:nvSpPr>
      <xdr:spPr>
        <a:xfrm>
          <a:off x="14403017" y="669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86701</xdr:rowOff>
    </xdr:from>
    <xdr:to>
      <xdr:col>18</xdr:col>
      <xdr:colOff>492125</xdr:colOff>
      <xdr:row>39</xdr:row>
      <xdr:rowOff>16851</xdr:rowOff>
    </xdr:to>
    <xdr:sp macro="" textlink="">
      <xdr:nvSpPr>
        <xdr:cNvPr id="515" name="円/楕円 514"/>
        <xdr:cNvSpPr/>
      </xdr:nvSpPr>
      <xdr:spPr>
        <a:xfrm>
          <a:off x="12763500" y="66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7978</xdr:rowOff>
    </xdr:from>
    <xdr:ext cx="378565" cy="259045"/>
    <xdr:sp macro="" textlink="">
      <xdr:nvSpPr>
        <xdr:cNvPr id="516" name="テキスト ボックス 515"/>
        <xdr:cNvSpPr txBox="1"/>
      </xdr:nvSpPr>
      <xdr:spPr>
        <a:xfrm>
          <a:off x="12625017" y="669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156446</xdr:rowOff>
    </xdr:from>
    <xdr:to>
      <xdr:col>23</xdr:col>
      <xdr:colOff>517525</xdr:colOff>
      <xdr:row>77</xdr:row>
      <xdr:rowOff>13719</xdr:rowOff>
    </xdr:to>
    <xdr:cxnSp macro="">
      <xdr:nvCxnSpPr>
        <xdr:cNvPr id="600" name="直線コネクタ 599"/>
        <xdr:cNvCxnSpPr/>
      </xdr:nvCxnSpPr>
      <xdr:spPr>
        <a:xfrm flipV="1">
          <a:off x="15481300" y="13186646"/>
          <a:ext cx="838200" cy="2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158028</xdr:rowOff>
    </xdr:from>
    <xdr:to>
      <xdr:col>22</xdr:col>
      <xdr:colOff>365125</xdr:colOff>
      <xdr:row>77</xdr:row>
      <xdr:rowOff>13719</xdr:rowOff>
    </xdr:to>
    <xdr:cxnSp macro="">
      <xdr:nvCxnSpPr>
        <xdr:cNvPr id="603" name="直線コネクタ 602"/>
        <xdr:cNvCxnSpPr/>
      </xdr:nvCxnSpPr>
      <xdr:spPr>
        <a:xfrm>
          <a:off x="14592300" y="13188228"/>
          <a:ext cx="889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144259</xdr:rowOff>
    </xdr:from>
    <xdr:to>
      <xdr:col>21</xdr:col>
      <xdr:colOff>161925</xdr:colOff>
      <xdr:row>76</xdr:row>
      <xdr:rowOff>158028</xdr:rowOff>
    </xdr:to>
    <xdr:cxnSp macro="">
      <xdr:nvCxnSpPr>
        <xdr:cNvPr id="606" name="直線コネクタ 605"/>
        <xdr:cNvCxnSpPr/>
      </xdr:nvCxnSpPr>
      <xdr:spPr>
        <a:xfrm>
          <a:off x="13703300" y="13174459"/>
          <a:ext cx="889000" cy="1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125432</xdr:rowOff>
    </xdr:from>
    <xdr:to>
      <xdr:col>19</xdr:col>
      <xdr:colOff>644525</xdr:colOff>
      <xdr:row>76</xdr:row>
      <xdr:rowOff>144259</xdr:rowOff>
    </xdr:to>
    <xdr:cxnSp macro="">
      <xdr:nvCxnSpPr>
        <xdr:cNvPr id="609" name="直線コネクタ 608"/>
        <xdr:cNvCxnSpPr/>
      </xdr:nvCxnSpPr>
      <xdr:spPr>
        <a:xfrm>
          <a:off x="12814300" y="12984182"/>
          <a:ext cx="889000" cy="19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105646</xdr:rowOff>
    </xdr:from>
    <xdr:to>
      <xdr:col>23</xdr:col>
      <xdr:colOff>568325</xdr:colOff>
      <xdr:row>77</xdr:row>
      <xdr:rowOff>35796</xdr:rowOff>
    </xdr:to>
    <xdr:sp macro="" textlink="">
      <xdr:nvSpPr>
        <xdr:cNvPr id="619" name="円/楕円 618"/>
        <xdr:cNvSpPr/>
      </xdr:nvSpPr>
      <xdr:spPr>
        <a:xfrm>
          <a:off x="16268700" y="131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128523</xdr:rowOff>
    </xdr:from>
    <xdr:ext cx="599010" cy="259045"/>
    <xdr:sp macro="" textlink="">
      <xdr:nvSpPr>
        <xdr:cNvPr id="620" name="公債費該当値テキスト"/>
        <xdr:cNvSpPr txBox="1"/>
      </xdr:nvSpPr>
      <xdr:spPr>
        <a:xfrm>
          <a:off x="16370300" y="129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211,209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134369</xdr:rowOff>
    </xdr:from>
    <xdr:to>
      <xdr:col>22</xdr:col>
      <xdr:colOff>415925</xdr:colOff>
      <xdr:row>77</xdr:row>
      <xdr:rowOff>64519</xdr:rowOff>
    </xdr:to>
    <xdr:sp macro="" textlink="">
      <xdr:nvSpPr>
        <xdr:cNvPr id="621" name="円/楕円 620"/>
        <xdr:cNvSpPr/>
      </xdr:nvSpPr>
      <xdr:spPr>
        <a:xfrm>
          <a:off x="15430500" y="131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81046</xdr:rowOff>
    </xdr:from>
    <xdr:ext cx="599010" cy="259045"/>
    <xdr:sp macro="" textlink="">
      <xdr:nvSpPr>
        <xdr:cNvPr id="622" name="テキスト ボックス 621"/>
        <xdr:cNvSpPr txBox="1"/>
      </xdr:nvSpPr>
      <xdr:spPr>
        <a:xfrm>
          <a:off x="15181794" y="129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196,132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107228</xdr:rowOff>
    </xdr:from>
    <xdr:to>
      <xdr:col>21</xdr:col>
      <xdr:colOff>212725</xdr:colOff>
      <xdr:row>77</xdr:row>
      <xdr:rowOff>37378</xdr:rowOff>
    </xdr:to>
    <xdr:sp macro="" textlink="">
      <xdr:nvSpPr>
        <xdr:cNvPr id="623" name="円/楕円 622"/>
        <xdr:cNvSpPr/>
      </xdr:nvSpPr>
      <xdr:spPr>
        <a:xfrm>
          <a:off x="14541500" y="131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53905</xdr:rowOff>
    </xdr:from>
    <xdr:ext cx="599010" cy="259045"/>
    <xdr:sp macro="" textlink="">
      <xdr:nvSpPr>
        <xdr:cNvPr id="624" name="テキスト ボックス 623"/>
        <xdr:cNvSpPr txBox="1"/>
      </xdr:nvSpPr>
      <xdr:spPr>
        <a:xfrm>
          <a:off x="14292794" y="1291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210,379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93459</xdr:rowOff>
    </xdr:from>
    <xdr:to>
      <xdr:col>20</xdr:col>
      <xdr:colOff>9525</xdr:colOff>
      <xdr:row>77</xdr:row>
      <xdr:rowOff>23609</xdr:rowOff>
    </xdr:to>
    <xdr:sp macro="" textlink="">
      <xdr:nvSpPr>
        <xdr:cNvPr id="625" name="円/楕円 624"/>
        <xdr:cNvSpPr/>
      </xdr:nvSpPr>
      <xdr:spPr>
        <a:xfrm>
          <a:off x="13652500" y="131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40136</xdr:rowOff>
    </xdr:from>
    <xdr:ext cx="599010" cy="259045"/>
    <xdr:sp macro="" textlink="">
      <xdr:nvSpPr>
        <xdr:cNvPr id="626" name="テキスト ボックス 625"/>
        <xdr:cNvSpPr txBox="1"/>
      </xdr:nvSpPr>
      <xdr:spPr>
        <a:xfrm>
          <a:off x="13403794" y="1289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74632</xdr:rowOff>
    </xdr:from>
    <xdr:to>
      <xdr:col>18</xdr:col>
      <xdr:colOff>492125</xdr:colOff>
      <xdr:row>76</xdr:row>
      <xdr:rowOff>4781</xdr:rowOff>
    </xdr:to>
    <xdr:sp macro="" textlink="">
      <xdr:nvSpPr>
        <xdr:cNvPr id="627" name="円/楕円 626"/>
        <xdr:cNvSpPr/>
      </xdr:nvSpPr>
      <xdr:spPr>
        <a:xfrm>
          <a:off x="12763500" y="12933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21309</xdr:rowOff>
    </xdr:from>
    <xdr:ext cx="599010" cy="259045"/>
    <xdr:sp macro="" textlink="">
      <xdr:nvSpPr>
        <xdr:cNvPr id="628" name="テキスト ボックス 627"/>
        <xdr:cNvSpPr txBox="1"/>
      </xdr:nvSpPr>
      <xdr:spPr>
        <a:xfrm>
          <a:off x="12514794" y="1270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114078</xdr:rowOff>
    </xdr:from>
    <xdr:to>
      <xdr:col>23</xdr:col>
      <xdr:colOff>517525</xdr:colOff>
      <xdr:row>99</xdr:row>
      <xdr:rowOff>19763</xdr:rowOff>
    </xdr:to>
    <xdr:cxnSp macro="">
      <xdr:nvCxnSpPr>
        <xdr:cNvPr id="657" name="直線コネクタ 656"/>
        <xdr:cNvCxnSpPr/>
      </xdr:nvCxnSpPr>
      <xdr:spPr>
        <a:xfrm flipV="1">
          <a:off x="15481300" y="16916178"/>
          <a:ext cx="838200" cy="7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61193</xdr:rowOff>
    </xdr:from>
    <xdr:to>
      <xdr:col>22</xdr:col>
      <xdr:colOff>365125</xdr:colOff>
      <xdr:row>99</xdr:row>
      <xdr:rowOff>19763</xdr:rowOff>
    </xdr:to>
    <xdr:cxnSp macro="">
      <xdr:nvCxnSpPr>
        <xdr:cNvPr id="660" name="直線コネクタ 659"/>
        <xdr:cNvCxnSpPr/>
      </xdr:nvCxnSpPr>
      <xdr:spPr>
        <a:xfrm>
          <a:off x="14592300" y="16863293"/>
          <a:ext cx="889000" cy="13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81676</xdr:rowOff>
    </xdr:from>
    <xdr:to>
      <xdr:col>21</xdr:col>
      <xdr:colOff>161925</xdr:colOff>
      <xdr:row>98</xdr:row>
      <xdr:rowOff>61193</xdr:rowOff>
    </xdr:to>
    <xdr:cxnSp macro="">
      <xdr:nvCxnSpPr>
        <xdr:cNvPr id="663" name="直線コネクタ 662"/>
        <xdr:cNvCxnSpPr/>
      </xdr:nvCxnSpPr>
      <xdr:spPr>
        <a:xfrm>
          <a:off x="13703300" y="16712326"/>
          <a:ext cx="889000" cy="15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81676</xdr:rowOff>
    </xdr:from>
    <xdr:to>
      <xdr:col>19</xdr:col>
      <xdr:colOff>644525</xdr:colOff>
      <xdr:row>98</xdr:row>
      <xdr:rowOff>56414</xdr:rowOff>
    </xdr:to>
    <xdr:cxnSp macro="">
      <xdr:nvCxnSpPr>
        <xdr:cNvPr id="666" name="直線コネクタ 665"/>
        <xdr:cNvCxnSpPr/>
      </xdr:nvCxnSpPr>
      <xdr:spPr>
        <a:xfrm flipV="1">
          <a:off x="12814300" y="16712326"/>
          <a:ext cx="889000" cy="1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63278</xdr:rowOff>
    </xdr:from>
    <xdr:to>
      <xdr:col>23</xdr:col>
      <xdr:colOff>568325</xdr:colOff>
      <xdr:row>98</xdr:row>
      <xdr:rowOff>164878</xdr:rowOff>
    </xdr:to>
    <xdr:sp macro="" textlink="">
      <xdr:nvSpPr>
        <xdr:cNvPr id="676" name="円/楕円 675"/>
        <xdr:cNvSpPr/>
      </xdr:nvSpPr>
      <xdr:spPr>
        <a:xfrm>
          <a:off x="16268700" y="168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22655</xdr:rowOff>
    </xdr:from>
    <xdr:ext cx="534377" cy="259045"/>
    <xdr:sp macro="" textlink="">
      <xdr:nvSpPr>
        <xdr:cNvPr id="677" name="積立金該当値テキスト"/>
        <xdr:cNvSpPr txBox="1"/>
      </xdr:nvSpPr>
      <xdr:spPr>
        <a:xfrm>
          <a:off x="16370300" y="166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80,175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140413</xdr:rowOff>
    </xdr:from>
    <xdr:to>
      <xdr:col>22</xdr:col>
      <xdr:colOff>415925</xdr:colOff>
      <xdr:row>99</xdr:row>
      <xdr:rowOff>70563</xdr:rowOff>
    </xdr:to>
    <xdr:sp macro="" textlink="">
      <xdr:nvSpPr>
        <xdr:cNvPr id="678" name="円/楕円 677"/>
        <xdr:cNvSpPr/>
      </xdr:nvSpPr>
      <xdr:spPr>
        <a:xfrm>
          <a:off x="15430500" y="169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61690</xdr:rowOff>
    </xdr:from>
    <xdr:ext cx="534377" cy="259045"/>
    <xdr:sp macro="" textlink="">
      <xdr:nvSpPr>
        <xdr:cNvPr id="679" name="テキスト ボックス 678"/>
        <xdr:cNvSpPr txBox="1"/>
      </xdr:nvSpPr>
      <xdr:spPr>
        <a:xfrm>
          <a:off x="15214111" y="170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10393</xdr:rowOff>
    </xdr:from>
    <xdr:to>
      <xdr:col>21</xdr:col>
      <xdr:colOff>212725</xdr:colOff>
      <xdr:row>98</xdr:row>
      <xdr:rowOff>111993</xdr:rowOff>
    </xdr:to>
    <xdr:sp macro="" textlink="">
      <xdr:nvSpPr>
        <xdr:cNvPr id="680" name="円/楕円 679"/>
        <xdr:cNvSpPr/>
      </xdr:nvSpPr>
      <xdr:spPr>
        <a:xfrm>
          <a:off x="14541500" y="168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128520</xdr:rowOff>
    </xdr:from>
    <xdr:ext cx="599010" cy="259045"/>
    <xdr:sp macro="" textlink="">
      <xdr:nvSpPr>
        <xdr:cNvPr id="681" name="テキスト ボックス 680"/>
        <xdr:cNvSpPr txBox="1"/>
      </xdr:nvSpPr>
      <xdr:spPr>
        <a:xfrm>
          <a:off x="14292794" y="1658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30876</xdr:rowOff>
    </xdr:from>
    <xdr:to>
      <xdr:col>20</xdr:col>
      <xdr:colOff>9525</xdr:colOff>
      <xdr:row>97</xdr:row>
      <xdr:rowOff>132476</xdr:rowOff>
    </xdr:to>
    <xdr:sp macro="" textlink="">
      <xdr:nvSpPr>
        <xdr:cNvPr id="682" name="円/楕円 681"/>
        <xdr:cNvSpPr/>
      </xdr:nvSpPr>
      <xdr:spPr>
        <a:xfrm>
          <a:off x="13652500" y="166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149003</xdr:rowOff>
    </xdr:from>
    <xdr:ext cx="599010" cy="259045"/>
    <xdr:sp macro="" textlink="">
      <xdr:nvSpPr>
        <xdr:cNvPr id="683" name="テキスト ボックス 682"/>
        <xdr:cNvSpPr txBox="1"/>
      </xdr:nvSpPr>
      <xdr:spPr>
        <a:xfrm>
          <a:off x="13403794" y="1643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5614</xdr:rowOff>
    </xdr:from>
    <xdr:to>
      <xdr:col>18</xdr:col>
      <xdr:colOff>492125</xdr:colOff>
      <xdr:row>98</xdr:row>
      <xdr:rowOff>107214</xdr:rowOff>
    </xdr:to>
    <xdr:sp macro="" textlink="">
      <xdr:nvSpPr>
        <xdr:cNvPr id="684" name="円/楕円 683"/>
        <xdr:cNvSpPr/>
      </xdr:nvSpPr>
      <xdr:spPr>
        <a:xfrm>
          <a:off x="12763500" y="168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123741</xdr:rowOff>
    </xdr:from>
    <xdr:ext cx="599010" cy="259045"/>
    <xdr:sp macro="" textlink="">
      <xdr:nvSpPr>
        <xdr:cNvPr id="685" name="テキスト ボックス 684"/>
        <xdr:cNvSpPr txBox="1"/>
      </xdr:nvSpPr>
      <xdr:spPr>
        <a:xfrm>
          <a:off x="12514794" y="1658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41539</xdr:rowOff>
    </xdr:from>
    <xdr:to>
      <xdr:col>32</xdr:col>
      <xdr:colOff>187325</xdr:colOff>
      <xdr:row>59</xdr:row>
      <xdr:rowOff>44450</xdr:rowOff>
    </xdr:to>
    <xdr:cxnSp macro="">
      <xdr:nvCxnSpPr>
        <xdr:cNvPr id="771" name="直線コネクタ 770"/>
        <xdr:cNvCxnSpPr/>
      </xdr:nvCxnSpPr>
      <xdr:spPr>
        <a:xfrm flipV="1">
          <a:off x="21323300" y="10157089"/>
          <a:ext cx="8382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162189</xdr:rowOff>
    </xdr:from>
    <xdr:to>
      <xdr:col>32</xdr:col>
      <xdr:colOff>238125</xdr:colOff>
      <xdr:row>59</xdr:row>
      <xdr:rowOff>92339</xdr:rowOff>
    </xdr:to>
    <xdr:sp macro="" textlink="">
      <xdr:nvSpPr>
        <xdr:cNvPr id="790" name="円/楕円 789"/>
        <xdr:cNvSpPr/>
      </xdr:nvSpPr>
      <xdr:spPr>
        <a:xfrm>
          <a:off x="22110700" y="1010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77116</xdr:rowOff>
    </xdr:from>
    <xdr:ext cx="378565" cy="259045"/>
    <xdr:sp macro="" textlink="">
      <xdr:nvSpPr>
        <xdr:cNvPr id="791" name="貸付金該当値テキスト"/>
        <xdr:cNvSpPr txBox="1"/>
      </xdr:nvSpPr>
      <xdr:spPr>
        <a:xfrm>
          <a:off x="22212300" y="1002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39939</xdr:rowOff>
    </xdr:from>
    <xdr:to>
      <xdr:col>32</xdr:col>
      <xdr:colOff>187325</xdr:colOff>
      <xdr:row>76</xdr:row>
      <xdr:rowOff>111632</xdr:rowOff>
    </xdr:to>
    <xdr:cxnSp macro="">
      <xdr:nvCxnSpPr>
        <xdr:cNvPr id="828" name="直線コネクタ 827"/>
        <xdr:cNvCxnSpPr/>
      </xdr:nvCxnSpPr>
      <xdr:spPr>
        <a:xfrm flipV="1">
          <a:off x="21323300" y="13070139"/>
          <a:ext cx="838200" cy="7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144318</xdr:rowOff>
    </xdr:from>
    <xdr:to>
      <xdr:col>31</xdr:col>
      <xdr:colOff>34925</xdr:colOff>
      <xdr:row>76</xdr:row>
      <xdr:rowOff>111632</xdr:rowOff>
    </xdr:to>
    <xdr:cxnSp macro="">
      <xdr:nvCxnSpPr>
        <xdr:cNvPr id="831" name="直線コネクタ 830"/>
        <xdr:cNvCxnSpPr/>
      </xdr:nvCxnSpPr>
      <xdr:spPr>
        <a:xfrm>
          <a:off x="20434300" y="12831618"/>
          <a:ext cx="889000" cy="31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144318</xdr:rowOff>
    </xdr:from>
    <xdr:to>
      <xdr:col>29</xdr:col>
      <xdr:colOff>517525</xdr:colOff>
      <xdr:row>76</xdr:row>
      <xdr:rowOff>147194</xdr:rowOff>
    </xdr:to>
    <xdr:cxnSp macro="">
      <xdr:nvCxnSpPr>
        <xdr:cNvPr id="834" name="直線コネクタ 833"/>
        <xdr:cNvCxnSpPr/>
      </xdr:nvCxnSpPr>
      <xdr:spPr>
        <a:xfrm flipV="1">
          <a:off x="19545300" y="12831618"/>
          <a:ext cx="889000" cy="34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147194</xdr:rowOff>
    </xdr:from>
    <xdr:to>
      <xdr:col>28</xdr:col>
      <xdr:colOff>314325</xdr:colOff>
      <xdr:row>77</xdr:row>
      <xdr:rowOff>20188</xdr:rowOff>
    </xdr:to>
    <xdr:cxnSp macro="">
      <xdr:nvCxnSpPr>
        <xdr:cNvPr id="837" name="直線コネクタ 836"/>
        <xdr:cNvCxnSpPr/>
      </xdr:nvCxnSpPr>
      <xdr:spPr>
        <a:xfrm flipV="1">
          <a:off x="18656300" y="13177394"/>
          <a:ext cx="8890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160589</xdr:rowOff>
    </xdr:from>
    <xdr:to>
      <xdr:col>32</xdr:col>
      <xdr:colOff>238125</xdr:colOff>
      <xdr:row>76</xdr:row>
      <xdr:rowOff>90739</xdr:rowOff>
    </xdr:to>
    <xdr:sp macro="" textlink="">
      <xdr:nvSpPr>
        <xdr:cNvPr id="847" name="円/楕円 846"/>
        <xdr:cNvSpPr/>
      </xdr:nvSpPr>
      <xdr:spPr>
        <a:xfrm>
          <a:off x="22110700" y="130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12016</xdr:rowOff>
    </xdr:from>
    <xdr:ext cx="599010" cy="259045"/>
    <xdr:sp macro="" textlink="">
      <xdr:nvSpPr>
        <xdr:cNvPr id="848" name="繰出金該当値テキスト"/>
        <xdr:cNvSpPr txBox="1"/>
      </xdr:nvSpPr>
      <xdr:spPr>
        <a:xfrm>
          <a:off x="22212300" y="1287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136,184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60832</xdr:rowOff>
    </xdr:from>
    <xdr:to>
      <xdr:col>31</xdr:col>
      <xdr:colOff>85725</xdr:colOff>
      <xdr:row>76</xdr:row>
      <xdr:rowOff>162432</xdr:rowOff>
    </xdr:to>
    <xdr:sp macro="" textlink="">
      <xdr:nvSpPr>
        <xdr:cNvPr id="849" name="円/楕円 848"/>
        <xdr:cNvSpPr/>
      </xdr:nvSpPr>
      <xdr:spPr>
        <a:xfrm>
          <a:off x="21272500" y="130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7509</xdr:rowOff>
    </xdr:from>
    <xdr:ext cx="599010" cy="259045"/>
    <xdr:sp macro="" textlink="">
      <xdr:nvSpPr>
        <xdr:cNvPr id="850" name="テキスト ボックス 849"/>
        <xdr:cNvSpPr txBox="1"/>
      </xdr:nvSpPr>
      <xdr:spPr>
        <a:xfrm>
          <a:off x="21023794" y="1286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117,367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93518</xdr:rowOff>
    </xdr:from>
    <xdr:to>
      <xdr:col>29</xdr:col>
      <xdr:colOff>568325</xdr:colOff>
      <xdr:row>75</xdr:row>
      <xdr:rowOff>23668</xdr:rowOff>
    </xdr:to>
    <xdr:sp macro="" textlink="">
      <xdr:nvSpPr>
        <xdr:cNvPr id="851" name="円/楕円 850"/>
        <xdr:cNvSpPr/>
      </xdr:nvSpPr>
      <xdr:spPr>
        <a:xfrm>
          <a:off x="20383500" y="1278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40195</xdr:rowOff>
    </xdr:from>
    <xdr:ext cx="599010" cy="259045"/>
    <xdr:sp macro="" textlink="">
      <xdr:nvSpPr>
        <xdr:cNvPr id="852" name="テキスト ボックス 851"/>
        <xdr:cNvSpPr txBox="1"/>
      </xdr:nvSpPr>
      <xdr:spPr>
        <a:xfrm>
          <a:off x="20134794" y="1255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198,788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96394</xdr:rowOff>
    </xdr:from>
    <xdr:to>
      <xdr:col>28</xdr:col>
      <xdr:colOff>365125</xdr:colOff>
      <xdr:row>77</xdr:row>
      <xdr:rowOff>26544</xdr:rowOff>
    </xdr:to>
    <xdr:sp macro="" textlink="">
      <xdr:nvSpPr>
        <xdr:cNvPr id="853" name="円/楕円 852"/>
        <xdr:cNvSpPr/>
      </xdr:nvSpPr>
      <xdr:spPr>
        <a:xfrm>
          <a:off x="19494500" y="131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43071</xdr:rowOff>
    </xdr:from>
    <xdr:ext cx="599010" cy="259045"/>
    <xdr:sp macro="" textlink="">
      <xdr:nvSpPr>
        <xdr:cNvPr id="854" name="テキスト ボックス 853"/>
        <xdr:cNvSpPr txBox="1"/>
      </xdr:nvSpPr>
      <xdr:spPr>
        <a:xfrm>
          <a:off x="19245794" y="1290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108,033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140838</xdr:rowOff>
    </xdr:from>
    <xdr:to>
      <xdr:col>27</xdr:col>
      <xdr:colOff>161925</xdr:colOff>
      <xdr:row>77</xdr:row>
      <xdr:rowOff>70988</xdr:rowOff>
    </xdr:to>
    <xdr:sp macro="" textlink="">
      <xdr:nvSpPr>
        <xdr:cNvPr id="855" name="円/楕円 854"/>
        <xdr:cNvSpPr/>
      </xdr:nvSpPr>
      <xdr:spPr>
        <a:xfrm>
          <a:off x="18605500" y="131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62115</xdr:rowOff>
    </xdr:from>
    <xdr:ext cx="534377" cy="259045"/>
    <xdr:sp macro="" textlink="">
      <xdr:nvSpPr>
        <xdr:cNvPr id="856" name="テキスト ボックス 855"/>
        <xdr:cNvSpPr txBox="1"/>
      </xdr:nvSpPr>
      <xdr:spPr>
        <a:xfrm>
          <a:off x="18389111" y="1326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が類似団体より平均が上回っている。高齢化や税収等の減により人件費の占める割合が高くなっている。職員配置や採用計画、民間委託検討を行っていく。物件費が上昇傾向にあるが、あらゆる業務の電子化によるシステムの導入経費また保守料が増えてきている。また老朽化による修繕費が増えてきているが公共施設等総合管理計画等も見定めて、適正な数値を維持していく。普通建設費については、花卉の産地化を目指すし、水路修繕を中心とした圃場整備等大型事業をすすめているために一時的に増えている。繰出金については、介護サービスの利用や国保医療費の増に伴い繰出し金が若干増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
788
5,632.00
1,559,583
1,494,220
49,113
931,189
1,626,588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9725</xdr:rowOff>
    </xdr:from>
    <xdr:to>
      <xdr:col>6</xdr:col>
      <xdr:colOff>511175</xdr:colOff>
      <xdr:row>36</xdr:row>
      <xdr:rowOff>12778</xdr:rowOff>
    </xdr:to>
    <xdr:cxnSp macro="">
      <xdr:nvCxnSpPr>
        <xdr:cNvPr id="62" name="直線コネクタ 61"/>
        <xdr:cNvCxnSpPr/>
      </xdr:nvCxnSpPr>
      <xdr:spPr>
        <a:xfrm flipV="1">
          <a:off x="3797300" y="6181925"/>
          <a:ext cx="8382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12778</xdr:rowOff>
    </xdr:from>
    <xdr:to>
      <xdr:col>5</xdr:col>
      <xdr:colOff>358775</xdr:colOff>
      <xdr:row>36</xdr:row>
      <xdr:rowOff>32829</xdr:rowOff>
    </xdr:to>
    <xdr:cxnSp macro="">
      <xdr:nvCxnSpPr>
        <xdr:cNvPr id="65" name="直線コネクタ 64"/>
        <xdr:cNvCxnSpPr/>
      </xdr:nvCxnSpPr>
      <xdr:spPr>
        <a:xfrm flipV="1">
          <a:off x="2908300" y="6184978"/>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32829</xdr:rowOff>
    </xdr:from>
    <xdr:to>
      <xdr:col>4</xdr:col>
      <xdr:colOff>155575</xdr:colOff>
      <xdr:row>36</xdr:row>
      <xdr:rowOff>45010</xdr:rowOff>
    </xdr:to>
    <xdr:cxnSp macro="">
      <xdr:nvCxnSpPr>
        <xdr:cNvPr id="68" name="直線コネクタ 67"/>
        <xdr:cNvCxnSpPr/>
      </xdr:nvCxnSpPr>
      <xdr:spPr>
        <a:xfrm flipV="1">
          <a:off x="2019300" y="6205029"/>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129299</xdr:rowOff>
    </xdr:from>
    <xdr:to>
      <xdr:col>2</xdr:col>
      <xdr:colOff>638175</xdr:colOff>
      <xdr:row>36</xdr:row>
      <xdr:rowOff>45010</xdr:rowOff>
    </xdr:to>
    <xdr:cxnSp macro="">
      <xdr:nvCxnSpPr>
        <xdr:cNvPr id="71" name="直線コネクタ 70"/>
        <xdr:cNvCxnSpPr/>
      </xdr:nvCxnSpPr>
      <xdr:spPr>
        <a:xfrm>
          <a:off x="1130300" y="6130049"/>
          <a:ext cx="889000" cy="8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130375</xdr:rowOff>
    </xdr:from>
    <xdr:to>
      <xdr:col>6</xdr:col>
      <xdr:colOff>561975</xdr:colOff>
      <xdr:row>36</xdr:row>
      <xdr:rowOff>60525</xdr:rowOff>
    </xdr:to>
    <xdr:sp macro="" textlink="">
      <xdr:nvSpPr>
        <xdr:cNvPr id="81" name="円/楕円 80"/>
        <xdr:cNvSpPr/>
      </xdr:nvSpPr>
      <xdr:spPr>
        <a:xfrm>
          <a:off x="4584700" y="61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153252</xdr:rowOff>
    </xdr:from>
    <xdr:ext cx="534377" cy="259045"/>
    <xdr:sp macro="" textlink="">
      <xdr:nvSpPr>
        <xdr:cNvPr id="82" name="議会費該当値テキスト"/>
        <xdr:cNvSpPr txBox="1"/>
      </xdr:nvSpPr>
      <xdr:spPr>
        <a:xfrm>
          <a:off x="4686300" y="59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36,960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133428</xdr:rowOff>
    </xdr:from>
    <xdr:to>
      <xdr:col>5</xdr:col>
      <xdr:colOff>409575</xdr:colOff>
      <xdr:row>36</xdr:row>
      <xdr:rowOff>63578</xdr:rowOff>
    </xdr:to>
    <xdr:sp macro="" textlink="">
      <xdr:nvSpPr>
        <xdr:cNvPr id="83" name="円/楕円 82"/>
        <xdr:cNvSpPr/>
      </xdr:nvSpPr>
      <xdr:spPr>
        <a:xfrm>
          <a:off x="3746500" y="613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80105</xdr:rowOff>
    </xdr:from>
    <xdr:ext cx="534377" cy="259045"/>
    <xdr:sp macro="" textlink="">
      <xdr:nvSpPr>
        <xdr:cNvPr id="84" name="テキスト ボックス 83"/>
        <xdr:cNvSpPr txBox="1"/>
      </xdr:nvSpPr>
      <xdr:spPr>
        <a:xfrm>
          <a:off x="3530111" y="590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153479</xdr:rowOff>
    </xdr:from>
    <xdr:to>
      <xdr:col>4</xdr:col>
      <xdr:colOff>206375</xdr:colOff>
      <xdr:row>36</xdr:row>
      <xdr:rowOff>83629</xdr:rowOff>
    </xdr:to>
    <xdr:sp macro="" textlink="">
      <xdr:nvSpPr>
        <xdr:cNvPr id="85" name="円/楕円 84"/>
        <xdr:cNvSpPr/>
      </xdr:nvSpPr>
      <xdr:spPr>
        <a:xfrm>
          <a:off x="2857500" y="61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100156</xdr:rowOff>
    </xdr:from>
    <xdr:ext cx="534377" cy="259045"/>
    <xdr:sp macro="" textlink="">
      <xdr:nvSpPr>
        <xdr:cNvPr id="86" name="テキスト ボックス 85"/>
        <xdr:cNvSpPr txBox="1"/>
      </xdr:nvSpPr>
      <xdr:spPr>
        <a:xfrm>
          <a:off x="2641111" y="592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165660</xdr:rowOff>
    </xdr:from>
    <xdr:to>
      <xdr:col>3</xdr:col>
      <xdr:colOff>3175</xdr:colOff>
      <xdr:row>36</xdr:row>
      <xdr:rowOff>95810</xdr:rowOff>
    </xdr:to>
    <xdr:sp macro="" textlink="">
      <xdr:nvSpPr>
        <xdr:cNvPr id="87" name="円/楕円 86"/>
        <xdr:cNvSpPr/>
      </xdr:nvSpPr>
      <xdr:spPr>
        <a:xfrm>
          <a:off x="1968500" y="61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112337</xdr:rowOff>
    </xdr:from>
    <xdr:ext cx="534377" cy="259045"/>
    <xdr:sp macro="" textlink="">
      <xdr:nvSpPr>
        <xdr:cNvPr id="88" name="テキスト ボックス 87"/>
        <xdr:cNvSpPr txBox="1"/>
      </xdr:nvSpPr>
      <xdr:spPr>
        <a:xfrm>
          <a:off x="1752111" y="594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78499</xdr:rowOff>
    </xdr:from>
    <xdr:to>
      <xdr:col>1</xdr:col>
      <xdr:colOff>485775</xdr:colOff>
      <xdr:row>36</xdr:row>
      <xdr:rowOff>8649</xdr:rowOff>
    </xdr:to>
    <xdr:sp macro="" textlink="">
      <xdr:nvSpPr>
        <xdr:cNvPr id="89" name="円/楕円 88"/>
        <xdr:cNvSpPr/>
      </xdr:nvSpPr>
      <xdr:spPr>
        <a:xfrm>
          <a:off x="1079500" y="607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25176</xdr:rowOff>
    </xdr:from>
    <xdr:ext cx="534377" cy="259045"/>
    <xdr:sp macro="" textlink="">
      <xdr:nvSpPr>
        <xdr:cNvPr id="90" name="テキスト ボックス 89"/>
        <xdr:cNvSpPr txBox="1"/>
      </xdr:nvSpPr>
      <xdr:spPr>
        <a:xfrm>
          <a:off x="863111" y="585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61416</xdr:rowOff>
    </xdr:from>
    <xdr:to>
      <xdr:col>6</xdr:col>
      <xdr:colOff>511175</xdr:colOff>
      <xdr:row>57</xdr:row>
      <xdr:rowOff>83428</xdr:rowOff>
    </xdr:to>
    <xdr:cxnSp macro="">
      <xdr:nvCxnSpPr>
        <xdr:cNvPr id="121" name="直線コネクタ 120"/>
        <xdr:cNvCxnSpPr/>
      </xdr:nvCxnSpPr>
      <xdr:spPr>
        <a:xfrm flipV="1">
          <a:off x="3797300" y="9834066"/>
          <a:ext cx="838200" cy="2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6369</xdr:rowOff>
    </xdr:from>
    <xdr:to>
      <xdr:col>5</xdr:col>
      <xdr:colOff>358775</xdr:colOff>
      <xdr:row>57</xdr:row>
      <xdr:rowOff>83428</xdr:rowOff>
    </xdr:to>
    <xdr:cxnSp macro="">
      <xdr:nvCxnSpPr>
        <xdr:cNvPr id="124" name="直線コネクタ 123"/>
        <xdr:cNvCxnSpPr/>
      </xdr:nvCxnSpPr>
      <xdr:spPr>
        <a:xfrm>
          <a:off x="2908300" y="9779019"/>
          <a:ext cx="889000" cy="7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82127</xdr:rowOff>
    </xdr:from>
    <xdr:to>
      <xdr:col>4</xdr:col>
      <xdr:colOff>155575</xdr:colOff>
      <xdr:row>57</xdr:row>
      <xdr:rowOff>6369</xdr:rowOff>
    </xdr:to>
    <xdr:cxnSp macro="">
      <xdr:nvCxnSpPr>
        <xdr:cNvPr id="127" name="直線コネクタ 126"/>
        <xdr:cNvCxnSpPr/>
      </xdr:nvCxnSpPr>
      <xdr:spPr>
        <a:xfrm>
          <a:off x="2019300" y="9683327"/>
          <a:ext cx="889000" cy="9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82127</xdr:rowOff>
    </xdr:from>
    <xdr:to>
      <xdr:col>2</xdr:col>
      <xdr:colOff>638175</xdr:colOff>
      <xdr:row>56</xdr:row>
      <xdr:rowOff>92874</xdr:rowOff>
    </xdr:to>
    <xdr:cxnSp macro="">
      <xdr:nvCxnSpPr>
        <xdr:cNvPr id="130" name="直線コネクタ 129"/>
        <xdr:cNvCxnSpPr/>
      </xdr:nvCxnSpPr>
      <xdr:spPr>
        <a:xfrm flipV="1">
          <a:off x="1130300" y="9683327"/>
          <a:ext cx="889000" cy="1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10616</xdr:rowOff>
    </xdr:from>
    <xdr:to>
      <xdr:col>6</xdr:col>
      <xdr:colOff>561975</xdr:colOff>
      <xdr:row>57</xdr:row>
      <xdr:rowOff>112216</xdr:rowOff>
    </xdr:to>
    <xdr:sp macro="" textlink="">
      <xdr:nvSpPr>
        <xdr:cNvPr id="140" name="円/楕円 139"/>
        <xdr:cNvSpPr/>
      </xdr:nvSpPr>
      <xdr:spPr>
        <a:xfrm>
          <a:off x="4584700" y="978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33493</xdr:rowOff>
    </xdr:from>
    <xdr:ext cx="599010" cy="259045"/>
    <xdr:sp macro="" textlink="">
      <xdr:nvSpPr>
        <xdr:cNvPr id="141" name="総務費該当値テキスト"/>
        <xdr:cNvSpPr txBox="1"/>
      </xdr:nvSpPr>
      <xdr:spPr>
        <a:xfrm>
          <a:off x="4686300" y="963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349,415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32628</xdr:rowOff>
    </xdr:from>
    <xdr:to>
      <xdr:col>5</xdr:col>
      <xdr:colOff>409575</xdr:colOff>
      <xdr:row>57</xdr:row>
      <xdr:rowOff>134228</xdr:rowOff>
    </xdr:to>
    <xdr:sp macro="" textlink="">
      <xdr:nvSpPr>
        <xdr:cNvPr id="142" name="円/楕円 141"/>
        <xdr:cNvSpPr/>
      </xdr:nvSpPr>
      <xdr:spPr>
        <a:xfrm>
          <a:off x="3746500" y="98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150755</xdr:rowOff>
    </xdr:from>
    <xdr:ext cx="599010" cy="259045"/>
    <xdr:sp macro="" textlink="">
      <xdr:nvSpPr>
        <xdr:cNvPr id="143" name="テキスト ボックス 142"/>
        <xdr:cNvSpPr txBox="1"/>
      </xdr:nvSpPr>
      <xdr:spPr>
        <a:xfrm>
          <a:off x="3497794" y="958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127019</xdr:rowOff>
    </xdr:from>
    <xdr:to>
      <xdr:col>4</xdr:col>
      <xdr:colOff>206375</xdr:colOff>
      <xdr:row>57</xdr:row>
      <xdr:rowOff>57169</xdr:rowOff>
    </xdr:to>
    <xdr:sp macro="" textlink="">
      <xdr:nvSpPr>
        <xdr:cNvPr id="144" name="円/楕円 143"/>
        <xdr:cNvSpPr/>
      </xdr:nvSpPr>
      <xdr:spPr>
        <a:xfrm>
          <a:off x="2857500" y="97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73696</xdr:rowOff>
    </xdr:from>
    <xdr:ext cx="599010" cy="259045"/>
    <xdr:sp macro="" textlink="">
      <xdr:nvSpPr>
        <xdr:cNvPr id="145" name="テキスト ボックス 144"/>
        <xdr:cNvSpPr txBox="1"/>
      </xdr:nvSpPr>
      <xdr:spPr>
        <a:xfrm>
          <a:off x="2608794" y="950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31327</xdr:rowOff>
    </xdr:from>
    <xdr:to>
      <xdr:col>3</xdr:col>
      <xdr:colOff>3175</xdr:colOff>
      <xdr:row>56</xdr:row>
      <xdr:rowOff>132927</xdr:rowOff>
    </xdr:to>
    <xdr:sp macro="" textlink="">
      <xdr:nvSpPr>
        <xdr:cNvPr id="146" name="円/楕円 145"/>
        <xdr:cNvSpPr/>
      </xdr:nvSpPr>
      <xdr:spPr>
        <a:xfrm>
          <a:off x="1968500" y="963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149454</xdr:rowOff>
    </xdr:from>
    <xdr:ext cx="599010" cy="259045"/>
    <xdr:sp macro="" textlink="">
      <xdr:nvSpPr>
        <xdr:cNvPr id="147" name="テキスト ボックス 146"/>
        <xdr:cNvSpPr txBox="1"/>
      </xdr:nvSpPr>
      <xdr:spPr>
        <a:xfrm>
          <a:off x="1719794" y="940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487,889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42074</xdr:rowOff>
    </xdr:from>
    <xdr:to>
      <xdr:col>1</xdr:col>
      <xdr:colOff>485775</xdr:colOff>
      <xdr:row>56</xdr:row>
      <xdr:rowOff>143674</xdr:rowOff>
    </xdr:to>
    <xdr:sp macro="" textlink="">
      <xdr:nvSpPr>
        <xdr:cNvPr id="148" name="円/楕円 147"/>
        <xdr:cNvSpPr/>
      </xdr:nvSpPr>
      <xdr:spPr>
        <a:xfrm>
          <a:off x="1079500" y="96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160201</xdr:rowOff>
    </xdr:from>
    <xdr:ext cx="599010" cy="259045"/>
    <xdr:sp macro="" textlink="">
      <xdr:nvSpPr>
        <xdr:cNvPr id="149" name="テキスト ボックス 148"/>
        <xdr:cNvSpPr txBox="1"/>
      </xdr:nvSpPr>
      <xdr:spPr>
        <a:xfrm>
          <a:off x="830794" y="941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156048</xdr:rowOff>
    </xdr:from>
    <xdr:to>
      <xdr:col>6</xdr:col>
      <xdr:colOff>511175</xdr:colOff>
      <xdr:row>77</xdr:row>
      <xdr:rowOff>14819</xdr:rowOff>
    </xdr:to>
    <xdr:cxnSp macro="">
      <xdr:nvCxnSpPr>
        <xdr:cNvPr id="178" name="直線コネクタ 177"/>
        <xdr:cNvCxnSpPr/>
      </xdr:nvCxnSpPr>
      <xdr:spPr>
        <a:xfrm flipV="1">
          <a:off x="3797300" y="13186248"/>
          <a:ext cx="8382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14819</xdr:rowOff>
    </xdr:from>
    <xdr:to>
      <xdr:col>5</xdr:col>
      <xdr:colOff>358775</xdr:colOff>
      <xdr:row>77</xdr:row>
      <xdr:rowOff>41306</xdr:rowOff>
    </xdr:to>
    <xdr:cxnSp macro="">
      <xdr:nvCxnSpPr>
        <xdr:cNvPr id="181" name="直線コネクタ 180"/>
        <xdr:cNvCxnSpPr/>
      </xdr:nvCxnSpPr>
      <xdr:spPr>
        <a:xfrm flipV="1">
          <a:off x="2908300" y="13216469"/>
          <a:ext cx="889000" cy="2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41306</xdr:rowOff>
    </xdr:from>
    <xdr:to>
      <xdr:col>4</xdr:col>
      <xdr:colOff>155575</xdr:colOff>
      <xdr:row>77</xdr:row>
      <xdr:rowOff>74819</xdr:rowOff>
    </xdr:to>
    <xdr:cxnSp macro="">
      <xdr:nvCxnSpPr>
        <xdr:cNvPr id="184" name="直線コネクタ 183"/>
        <xdr:cNvCxnSpPr/>
      </xdr:nvCxnSpPr>
      <xdr:spPr>
        <a:xfrm flipV="1">
          <a:off x="2019300" y="13242956"/>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19008</xdr:rowOff>
    </xdr:from>
    <xdr:to>
      <xdr:col>2</xdr:col>
      <xdr:colOff>638175</xdr:colOff>
      <xdr:row>77</xdr:row>
      <xdr:rowOff>74819</xdr:rowOff>
    </xdr:to>
    <xdr:cxnSp macro="">
      <xdr:nvCxnSpPr>
        <xdr:cNvPr id="187" name="直線コネクタ 186"/>
        <xdr:cNvCxnSpPr/>
      </xdr:nvCxnSpPr>
      <xdr:spPr>
        <a:xfrm>
          <a:off x="1130300" y="13220658"/>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105248</xdr:rowOff>
    </xdr:from>
    <xdr:to>
      <xdr:col>6</xdr:col>
      <xdr:colOff>561975</xdr:colOff>
      <xdr:row>77</xdr:row>
      <xdr:rowOff>35398</xdr:rowOff>
    </xdr:to>
    <xdr:sp macro="" textlink="">
      <xdr:nvSpPr>
        <xdr:cNvPr id="197" name="円/楕円 196"/>
        <xdr:cNvSpPr/>
      </xdr:nvSpPr>
      <xdr:spPr>
        <a:xfrm>
          <a:off x="4584700" y="131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128125</xdr:rowOff>
    </xdr:from>
    <xdr:ext cx="599010" cy="259045"/>
    <xdr:sp macro="" textlink="">
      <xdr:nvSpPr>
        <xdr:cNvPr id="198" name="民生費該当値テキスト"/>
        <xdr:cNvSpPr txBox="1"/>
      </xdr:nvSpPr>
      <xdr:spPr>
        <a:xfrm>
          <a:off x="4686300" y="1298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317,128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135469</xdr:rowOff>
    </xdr:from>
    <xdr:to>
      <xdr:col>5</xdr:col>
      <xdr:colOff>409575</xdr:colOff>
      <xdr:row>77</xdr:row>
      <xdr:rowOff>65619</xdr:rowOff>
    </xdr:to>
    <xdr:sp macro="" textlink="">
      <xdr:nvSpPr>
        <xdr:cNvPr id="199" name="円/楕円 198"/>
        <xdr:cNvSpPr/>
      </xdr:nvSpPr>
      <xdr:spPr>
        <a:xfrm>
          <a:off x="3746500" y="1316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82146</xdr:rowOff>
    </xdr:from>
    <xdr:ext cx="599010" cy="259045"/>
    <xdr:sp macro="" textlink="">
      <xdr:nvSpPr>
        <xdr:cNvPr id="200" name="テキスト ボックス 199"/>
        <xdr:cNvSpPr txBox="1"/>
      </xdr:nvSpPr>
      <xdr:spPr>
        <a:xfrm>
          <a:off x="3497794" y="1294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293,331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161956</xdr:rowOff>
    </xdr:from>
    <xdr:to>
      <xdr:col>4</xdr:col>
      <xdr:colOff>206375</xdr:colOff>
      <xdr:row>77</xdr:row>
      <xdr:rowOff>92106</xdr:rowOff>
    </xdr:to>
    <xdr:sp macro="" textlink="">
      <xdr:nvSpPr>
        <xdr:cNvPr id="201" name="円/楕円 200"/>
        <xdr:cNvSpPr/>
      </xdr:nvSpPr>
      <xdr:spPr>
        <a:xfrm>
          <a:off x="2857500" y="1319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108632</xdr:rowOff>
    </xdr:from>
    <xdr:ext cx="599010" cy="259045"/>
    <xdr:sp macro="" textlink="">
      <xdr:nvSpPr>
        <xdr:cNvPr id="202" name="テキスト ボックス 201"/>
        <xdr:cNvSpPr txBox="1"/>
      </xdr:nvSpPr>
      <xdr:spPr>
        <a:xfrm>
          <a:off x="2608794" y="1296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24019</xdr:rowOff>
    </xdr:from>
    <xdr:to>
      <xdr:col>3</xdr:col>
      <xdr:colOff>3175</xdr:colOff>
      <xdr:row>77</xdr:row>
      <xdr:rowOff>125619</xdr:rowOff>
    </xdr:to>
    <xdr:sp macro="" textlink="">
      <xdr:nvSpPr>
        <xdr:cNvPr id="203" name="円/楕円 202"/>
        <xdr:cNvSpPr/>
      </xdr:nvSpPr>
      <xdr:spPr>
        <a:xfrm>
          <a:off x="1968500" y="132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142146</xdr:rowOff>
    </xdr:from>
    <xdr:ext cx="599010" cy="259045"/>
    <xdr:sp macro="" textlink="">
      <xdr:nvSpPr>
        <xdr:cNvPr id="204" name="テキスト ボックス 203"/>
        <xdr:cNvSpPr txBox="1"/>
      </xdr:nvSpPr>
      <xdr:spPr>
        <a:xfrm>
          <a:off x="1719794" y="1300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139658</xdr:rowOff>
    </xdr:from>
    <xdr:to>
      <xdr:col>1</xdr:col>
      <xdr:colOff>485775</xdr:colOff>
      <xdr:row>77</xdr:row>
      <xdr:rowOff>69808</xdr:rowOff>
    </xdr:to>
    <xdr:sp macro="" textlink="">
      <xdr:nvSpPr>
        <xdr:cNvPr id="205" name="円/楕円 204"/>
        <xdr:cNvSpPr/>
      </xdr:nvSpPr>
      <xdr:spPr>
        <a:xfrm>
          <a:off x="1079500" y="1316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86335</xdr:rowOff>
    </xdr:from>
    <xdr:ext cx="599010" cy="259045"/>
    <xdr:sp macro="" textlink="">
      <xdr:nvSpPr>
        <xdr:cNvPr id="206" name="テキスト ボックス 205"/>
        <xdr:cNvSpPr txBox="1"/>
      </xdr:nvSpPr>
      <xdr:spPr>
        <a:xfrm>
          <a:off x="830794" y="1294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124064</xdr:rowOff>
    </xdr:from>
    <xdr:to>
      <xdr:col>6</xdr:col>
      <xdr:colOff>511175</xdr:colOff>
      <xdr:row>96</xdr:row>
      <xdr:rowOff>162548</xdr:rowOff>
    </xdr:to>
    <xdr:cxnSp macro="">
      <xdr:nvCxnSpPr>
        <xdr:cNvPr id="235" name="直線コネクタ 234"/>
        <xdr:cNvCxnSpPr/>
      </xdr:nvCxnSpPr>
      <xdr:spPr>
        <a:xfrm flipV="1">
          <a:off x="3797300" y="16583264"/>
          <a:ext cx="838200" cy="3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66087</xdr:rowOff>
    </xdr:from>
    <xdr:to>
      <xdr:col>5</xdr:col>
      <xdr:colOff>358775</xdr:colOff>
      <xdr:row>96</xdr:row>
      <xdr:rowOff>162548</xdr:rowOff>
    </xdr:to>
    <xdr:cxnSp macro="">
      <xdr:nvCxnSpPr>
        <xdr:cNvPr id="238" name="直線コネクタ 237"/>
        <xdr:cNvCxnSpPr/>
      </xdr:nvCxnSpPr>
      <xdr:spPr>
        <a:xfrm>
          <a:off x="2908300" y="16182387"/>
          <a:ext cx="889000" cy="43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66087</xdr:rowOff>
    </xdr:from>
    <xdr:to>
      <xdr:col>4</xdr:col>
      <xdr:colOff>155575</xdr:colOff>
      <xdr:row>96</xdr:row>
      <xdr:rowOff>35764</xdr:rowOff>
    </xdr:to>
    <xdr:cxnSp macro="">
      <xdr:nvCxnSpPr>
        <xdr:cNvPr id="241" name="直線コネクタ 240"/>
        <xdr:cNvCxnSpPr/>
      </xdr:nvCxnSpPr>
      <xdr:spPr>
        <a:xfrm flipV="1">
          <a:off x="2019300" y="16182387"/>
          <a:ext cx="889000" cy="31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35764</xdr:rowOff>
    </xdr:from>
    <xdr:to>
      <xdr:col>2</xdr:col>
      <xdr:colOff>638175</xdr:colOff>
      <xdr:row>96</xdr:row>
      <xdr:rowOff>106012</xdr:rowOff>
    </xdr:to>
    <xdr:cxnSp macro="">
      <xdr:nvCxnSpPr>
        <xdr:cNvPr id="244" name="直線コネクタ 243"/>
        <xdr:cNvCxnSpPr/>
      </xdr:nvCxnSpPr>
      <xdr:spPr>
        <a:xfrm flipV="1">
          <a:off x="1130300" y="16494964"/>
          <a:ext cx="889000" cy="7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73264</xdr:rowOff>
    </xdr:from>
    <xdr:to>
      <xdr:col>6</xdr:col>
      <xdr:colOff>561975</xdr:colOff>
      <xdr:row>97</xdr:row>
      <xdr:rowOff>3414</xdr:rowOff>
    </xdr:to>
    <xdr:sp macro="" textlink="">
      <xdr:nvSpPr>
        <xdr:cNvPr id="254" name="円/楕円 253"/>
        <xdr:cNvSpPr/>
      </xdr:nvSpPr>
      <xdr:spPr>
        <a:xfrm>
          <a:off x="4584700" y="165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96141</xdr:rowOff>
    </xdr:from>
    <xdr:ext cx="599010" cy="259045"/>
    <xdr:sp macro="" textlink="">
      <xdr:nvSpPr>
        <xdr:cNvPr id="255" name="衛生費該当値テキスト"/>
        <xdr:cNvSpPr txBox="1"/>
      </xdr:nvSpPr>
      <xdr:spPr>
        <a:xfrm>
          <a:off x="4686300" y="1638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111748</xdr:rowOff>
    </xdr:from>
    <xdr:to>
      <xdr:col>5</xdr:col>
      <xdr:colOff>409575</xdr:colOff>
      <xdr:row>97</xdr:row>
      <xdr:rowOff>41898</xdr:rowOff>
    </xdr:to>
    <xdr:sp macro="" textlink="">
      <xdr:nvSpPr>
        <xdr:cNvPr id="256" name="円/楕円 255"/>
        <xdr:cNvSpPr/>
      </xdr:nvSpPr>
      <xdr:spPr>
        <a:xfrm>
          <a:off x="3746500" y="165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33025</xdr:rowOff>
    </xdr:from>
    <xdr:ext cx="599010" cy="259045"/>
    <xdr:sp macro="" textlink="">
      <xdr:nvSpPr>
        <xdr:cNvPr id="257" name="テキスト ボックス 256"/>
        <xdr:cNvSpPr txBox="1"/>
      </xdr:nvSpPr>
      <xdr:spPr>
        <a:xfrm>
          <a:off x="3497794" y="1666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104,003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15287</xdr:rowOff>
    </xdr:from>
    <xdr:to>
      <xdr:col>4</xdr:col>
      <xdr:colOff>206375</xdr:colOff>
      <xdr:row>94</xdr:row>
      <xdr:rowOff>116887</xdr:rowOff>
    </xdr:to>
    <xdr:sp macro="" textlink="">
      <xdr:nvSpPr>
        <xdr:cNvPr id="258" name="円/楕円 257"/>
        <xdr:cNvSpPr/>
      </xdr:nvSpPr>
      <xdr:spPr>
        <a:xfrm>
          <a:off x="2857500" y="161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133414</xdr:rowOff>
    </xdr:from>
    <xdr:ext cx="599010" cy="259045"/>
    <xdr:sp macro="" textlink="">
      <xdr:nvSpPr>
        <xdr:cNvPr id="259" name="テキスト ボックス 258"/>
        <xdr:cNvSpPr txBox="1"/>
      </xdr:nvSpPr>
      <xdr:spPr>
        <a:xfrm>
          <a:off x="2608794" y="1590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156414</xdr:rowOff>
    </xdr:from>
    <xdr:to>
      <xdr:col>3</xdr:col>
      <xdr:colOff>3175</xdr:colOff>
      <xdr:row>96</xdr:row>
      <xdr:rowOff>86564</xdr:rowOff>
    </xdr:to>
    <xdr:sp macro="" textlink="">
      <xdr:nvSpPr>
        <xdr:cNvPr id="260" name="円/楕円 259"/>
        <xdr:cNvSpPr/>
      </xdr:nvSpPr>
      <xdr:spPr>
        <a:xfrm>
          <a:off x="1968500" y="164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103091</xdr:rowOff>
    </xdr:from>
    <xdr:ext cx="599010" cy="259045"/>
    <xdr:sp macro="" textlink="">
      <xdr:nvSpPr>
        <xdr:cNvPr id="261" name="テキスト ボックス 260"/>
        <xdr:cNvSpPr txBox="1"/>
      </xdr:nvSpPr>
      <xdr:spPr>
        <a:xfrm>
          <a:off x="1719794" y="1621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137,280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55212</xdr:rowOff>
    </xdr:from>
    <xdr:to>
      <xdr:col>1</xdr:col>
      <xdr:colOff>485775</xdr:colOff>
      <xdr:row>96</xdr:row>
      <xdr:rowOff>156812</xdr:rowOff>
    </xdr:to>
    <xdr:sp macro="" textlink="">
      <xdr:nvSpPr>
        <xdr:cNvPr id="262" name="円/楕円 261"/>
        <xdr:cNvSpPr/>
      </xdr:nvSpPr>
      <xdr:spPr>
        <a:xfrm>
          <a:off x="1079500" y="165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1889</xdr:rowOff>
    </xdr:from>
    <xdr:ext cx="599010" cy="259045"/>
    <xdr:sp macro="" textlink="">
      <xdr:nvSpPr>
        <xdr:cNvPr id="263" name="テキスト ボックス 262"/>
        <xdr:cNvSpPr txBox="1"/>
      </xdr:nvSpPr>
      <xdr:spPr>
        <a:xfrm>
          <a:off x="830794" y="1628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52979</xdr:rowOff>
    </xdr:from>
    <xdr:to>
      <xdr:col>12</xdr:col>
      <xdr:colOff>511175</xdr:colOff>
      <xdr:row>39</xdr:row>
      <xdr:rowOff>98878</xdr:rowOff>
    </xdr:to>
    <xdr:cxnSp macro="">
      <xdr:nvCxnSpPr>
        <xdr:cNvPr id="300" name="直線コネクタ 299"/>
        <xdr:cNvCxnSpPr/>
      </xdr:nvCxnSpPr>
      <xdr:spPr>
        <a:xfrm>
          <a:off x="7861300" y="6739529"/>
          <a:ext cx="889000" cy="4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151963</xdr:rowOff>
    </xdr:from>
    <xdr:to>
      <xdr:col>11</xdr:col>
      <xdr:colOff>307975</xdr:colOff>
      <xdr:row>39</xdr:row>
      <xdr:rowOff>52979</xdr:rowOff>
    </xdr:to>
    <xdr:cxnSp macro="">
      <xdr:nvCxnSpPr>
        <xdr:cNvPr id="303" name="直線コネクタ 302"/>
        <xdr:cNvCxnSpPr/>
      </xdr:nvCxnSpPr>
      <xdr:spPr>
        <a:xfrm>
          <a:off x="6972300" y="6667063"/>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2179</xdr:rowOff>
    </xdr:from>
    <xdr:to>
      <xdr:col>11</xdr:col>
      <xdr:colOff>358775</xdr:colOff>
      <xdr:row>39</xdr:row>
      <xdr:rowOff>103779</xdr:rowOff>
    </xdr:to>
    <xdr:sp macro="" textlink="">
      <xdr:nvSpPr>
        <xdr:cNvPr id="319" name="円/楕円 318"/>
        <xdr:cNvSpPr/>
      </xdr:nvSpPr>
      <xdr:spPr>
        <a:xfrm>
          <a:off x="7810500" y="6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94906</xdr:rowOff>
    </xdr:from>
    <xdr:ext cx="469744" cy="259045"/>
    <xdr:sp macro="" textlink="">
      <xdr:nvSpPr>
        <xdr:cNvPr id="320" name="テキスト ボックス 319"/>
        <xdr:cNvSpPr txBox="1"/>
      </xdr:nvSpPr>
      <xdr:spPr>
        <a:xfrm>
          <a:off x="7626427" y="67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101163</xdr:rowOff>
    </xdr:from>
    <xdr:to>
      <xdr:col>10</xdr:col>
      <xdr:colOff>155575</xdr:colOff>
      <xdr:row>39</xdr:row>
      <xdr:rowOff>31313</xdr:rowOff>
    </xdr:to>
    <xdr:sp macro="" textlink="">
      <xdr:nvSpPr>
        <xdr:cNvPr id="321" name="円/楕円 320"/>
        <xdr:cNvSpPr/>
      </xdr:nvSpPr>
      <xdr:spPr>
        <a:xfrm>
          <a:off x="6921500" y="66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22440</xdr:rowOff>
    </xdr:from>
    <xdr:ext cx="469744" cy="259045"/>
    <xdr:sp macro="" textlink="">
      <xdr:nvSpPr>
        <xdr:cNvPr id="322" name="テキスト ボックス 321"/>
        <xdr:cNvSpPr txBox="1"/>
      </xdr:nvSpPr>
      <xdr:spPr>
        <a:xfrm>
          <a:off x="6737427" y="670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71869</xdr:rowOff>
    </xdr:from>
    <xdr:to>
      <xdr:col>15</xdr:col>
      <xdr:colOff>180975</xdr:colOff>
      <xdr:row>58</xdr:row>
      <xdr:rowOff>106915</xdr:rowOff>
    </xdr:to>
    <xdr:cxnSp macro="">
      <xdr:nvCxnSpPr>
        <xdr:cNvPr id="353" name="直線コネクタ 352"/>
        <xdr:cNvCxnSpPr/>
      </xdr:nvCxnSpPr>
      <xdr:spPr>
        <a:xfrm>
          <a:off x="9639300" y="10015969"/>
          <a:ext cx="838200" cy="3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71869</xdr:rowOff>
    </xdr:from>
    <xdr:to>
      <xdr:col>14</xdr:col>
      <xdr:colOff>28575</xdr:colOff>
      <xdr:row>59</xdr:row>
      <xdr:rowOff>2673</xdr:rowOff>
    </xdr:to>
    <xdr:cxnSp macro="">
      <xdr:nvCxnSpPr>
        <xdr:cNvPr id="356" name="直線コネクタ 355"/>
        <xdr:cNvCxnSpPr/>
      </xdr:nvCxnSpPr>
      <xdr:spPr>
        <a:xfrm flipV="1">
          <a:off x="8750300" y="10015969"/>
          <a:ext cx="889000" cy="10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2673</xdr:rowOff>
    </xdr:from>
    <xdr:to>
      <xdr:col>12</xdr:col>
      <xdr:colOff>511175</xdr:colOff>
      <xdr:row>59</xdr:row>
      <xdr:rowOff>25313</xdr:rowOff>
    </xdr:to>
    <xdr:cxnSp macro="">
      <xdr:nvCxnSpPr>
        <xdr:cNvPr id="359" name="直線コネクタ 358"/>
        <xdr:cNvCxnSpPr/>
      </xdr:nvCxnSpPr>
      <xdr:spPr>
        <a:xfrm flipV="1">
          <a:off x="7861300" y="10118223"/>
          <a:ext cx="889000" cy="2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25313</xdr:rowOff>
    </xdr:from>
    <xdr:to>
      <xdr:col>11</xdr:col>
      <xdr:colOff>307975</xdr:colOff>
      <xdr:row>59</xdr:row>
      <xdr:rowOff>42145</xdr:rowOff>
    </xdr:to>
    <xdr:cxnSp macro="">
      <xdr:nvCxnSpPr>
        <xdr:cNvPr id="362" name="直線コネクタ 361"/>
        <xdr:cNvCxnSpPr/>
      </xdr:nvCxnSpPr>
      <xdr:spPr>
        <a:xfrm flipV="1">
          <a:off x="6972300" y="10140863"/>
          <a:ext cx="889000" cy="1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56115</xdr:rowOff>
    </xdr:from>
    <xdr:to>
      <xdr:col>15</xdr:col>
      <xdr:colOff>231775</xdr:colOff>
      <xdr:row>58</xdr:row>
      <xdr:rowOff>157715</xdr:rowOff>
    </xdr:to>
    <xdr:sp macro="" textlink="">
      <xdr:nvSpPr>
        <xdr:cNvPr id="372" name="円/楕円 371"/>
        <xdr:cNvSpPr/>
      </xdr:nvSpPr>
      <xdr:spPr>
        <a:xfrm>
          <a:off x="10426700" y="100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34542</xdr:rowOff>
    </xdr:from>
    <xdr:ext cx="599010" cy="259045"/>
    <xdr:sp macro="" textlink="">
      <xdr:nvSpPr>
        <xdr:cNvPr id="373" name="農林水産業費該当値テキスト"/>
        <xdr:cNvSpPr txBox="1"/>
      </xdr:nvSpPr>
      <xdr:spPr>
        <a:xfrm>
          <a:off x="10528300" y="997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21069</xdr:rowOff>
    </xdr:from>
    <xdr:to>
      <xdr:col>14</xdr:col>
      <xdr:colOff>79375</xdr:colOff>
      <xdr:row>58</xdr:row>
      <xdr:rowOff>122669</xdr:rowOff>
    </xdr:to>
    <xdr:sp macro="" textlink="">
      <xdr:nvSpPr>
        <xdr:cNvPr id="374" name="円/楕円 373"/>
        <xdr:cNvSpPr/>
      </xdr:nvSpPr>
      <xdr:spPr>
        <a:xfrm>
          <a:off x="9588500" y="99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139196</xdr:rowOff>
    </xdr:from>
    <xdr:ext cx="599010" cy="259045"/>
    <xdr:sp macro="" textlink="">
      <xdr:nvSpPr>
        <xdr:cNvPr id="375" name="テキスト ボックス 374"/>
        <xdr:cNvSpPr txBox="1"/>
      </xdr:nvSpPr>
      <xdr:spPr>
        <a:xfrm>
          <a:off x="9339794" y="974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123323</xdr:rowOff>
    </xdr:from>
    <xdr:to>
      <xdr:col>12</xdr:col>
      <xdr:colOff>561975</xdr:colOff>
      <xdr:row>59</xdr:row>
      <xdr:rowOff>53473</xdr:rowOff>
    </xdr:to>
    <xdr:sp macro="" textlink="">
      <xdr:nvSpPr>
        <xdr:cNvPr id="376" name="円/楕円 375"/>
        <xdr:cNvSpPr/>
      </xdr:nvSpPr>
      <xdr:spPr>
        <a:xfrm>
          <a:off x="8699500" y="100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44600</xdr:rowOff>
    </xdr:from>
    <xdr:ext cx="534377" cy="259045"/>
    <xdr:sp macro="" textlink="">
      <xdr:nvSpPr>
        <xdr:cNvPr id="377" name="テキスト ボックス 376"/>
        <xdr:cNvSpPr txBox="1"/>
      </xdr:nvSpPr>
      <xdr:spPr>
        <a:xfrm>
          <a:off x="8483111" y="1016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145963</xdr:rowOff>
    </xdr:from>
    <xdr:to>
      <xdr:col>11</xdr:col>
      <xdr:colOff>358775</xdr:colOff>
      <xdr:row>59</xdr:row>
      <xdr:rowOff>76113</xdr:rowOff>
    </xdr:to>
    <xdr:sp macro="" textlink="">
      <xdr:nvSpPr>
        <xdr:cNvPr id="378" name="円/楕円 377"/>
        <xdr:cNvSpPr/>
      </xdr:nvSpPr>
      <xdr:spPr>
        <a:xfrm>
          <a:off x="7810500" y="10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67240</xdr:rowOff>
    </xdr:from>
    <xdr:ext cx="534377" cy="259045"/>
    <xdr:sp macro="" textlink="">
      <xdr:nvSpPr>
        <xdr:cNvPr id="379" name="テキスト ボックス 378"/>
        <xdr:cNvSpPr txBox="1"/>
      </xdr:nvSpPr>
      <xdr:spPr>
        <a:xfrm>
          <a:off x="7594111" y="101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162795</xdr:rowOff>
    </xdr:from>
    <xdr:to>
      <xdr:col>10</xdr:col>
      <xdr:colOff>155575</xdr:colOff>
      <xdr:row>59</xdr:row>
      <xdr:rowOff>92945</xdr:rowOff>
    </xdr:to>
    <xdr:sp macro="" textlink="">
      <xdr:nvSpPr>
        <xdr:cNvPr id="380" name="円/楕円 379"/>
        <xdr:cNvSpPr/>
      </xdr:nvSpPr>
      <xdr:spPr>
        <a:xfrm>
          <a:off x="6921500" y="101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84072</xdr:rowOff>
    </xdr:from>
    <xdr:ext cx="534377" cy="259045"/>
    <xdr:sp macro="" textlink="">
      <xdr:nvSpPr>
        <xdr:cNvPr id="381" name="テキスト ボックス 380"/>
        <xdr:cNvSpPr txBox="1"/>
      </xdr:nvSpPr>
      <xdr:spPr>
        <a:xfrm>
          <a:off x="6705111" y="101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116337</xdr:rowOff>
    </xdr:from>
    <xdr:to>
      <xdr:col>15</xdr:col>
      <xdr:colOff>180975</xdr:colOff>
      <xdr:row>78</xdr:row>
      <xdr:rowOff>78305</xdr:rowOff>
    </xdr:to>
    <xdr:cxnSp macro="">
      <xdr:nvCxnSpPr>
        <xdr:cNvPr id="410" name="直線コネクタ 409"/>
        <xdr:cNvCxnSpPr/>
      </xdr:nvCxnSpPr>
      <xdr:spPr>
        <a:xfrm flipV="1">
          <a:off x="9639300" y="13317987"/>
          <a:ext cx="838200" cy="13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68903</xdr:rowOff>
    </xdr:from>
    <xdr:to>
      <xdr:col>14</xdr:col>
      <xdr:colOff>28575</xdr:colOff>
      <xdr:row>78</xdr:row>
      <xdr:rowOff>78305</xdr:rowOff>
    </xdr:to>
    <xdr:cxnSp macro="">
      <xdr:nvCxnSpPr>
        <xdr:cNvPr id="413" name="直線コネクタ 412"/>
        <xdr:cNvCxnSpPr/>
      </xdr:nvCxnSpPr>
      <xdr:spPr>
        <a:xfrm>
          <a:off x="8750300" y="13442003"/>
          <a:ext cx="889000" cy="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63573</xdr:rowOff>
    </xdr:from>
    <xdr:to>
      <xdr:col>12</xdr:col>
      <xdr:colOff>511175</xdr:colOff>
      <xdr:row>78</xdr:row>
      <xdr:rowOff>68903</xdr:rowOff>
    </xdr:to>
    <xdr:cxnSp macro="">
      <xdr:nvCxnSpPr>
        <xdr:cNvPr id="416" name="直線コネクタ 415"/>
        <xdr:cNvCxnSpPr/>
      </xdr:nvCxnSpPr>
      <xdr:spPr>
        <a:xfrm>
          <a:off x="7861300" y="13436673"/>
          <a:ext cx="8890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63573</xdr:rowOff>
    </xdr:from>
    <xdr:to>
      <xdr:col>11</xdr:col>
      <xdr:colOff>307975</xdr:colOff>
      <xdr:row>78</xdr:row>
      <xdr:rowOff>95915</xdr:rowOff>
    </xdr:to>
    <xdr:cxnSp macro="">
      <xdr:nvCxnSpPr>
        <xdr:cNvPr id="419" name="直線コネクタ 418"/>
        <xdr:cNvCxnSpPr/>
      </xdr:nvCxnSpPr>
      <xdr:spPr>
        <a:xfrm flipV="1">
          <a:off x="6972300" y="13436673"/>
          <a:ext cx="889000" cy="3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65537</xdr:rowOff>
    </xdr:from>
    <xdr:to>
      <xdr:col>15</xdr:col>
      <xdr:colOff>231775</xdr:colOff>
      <xdr:row>77</xdr:row>
      <xdr:rowOff>167137</xdr:rowOff>
    </xdr:to>
    <xdr:sp macro="" textlink="">
      <xdr:nvSpPr>
        <xdr:cNvPr id="429" name="円/楕円 428"/>
        <xdr:cNvSpPr/>
      </xdr:nvSpPr>
      <xdr:spPr>
        <a:xfrm>
          <a:off x="10426700" y="132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88414</xdr:rowOff>
    </xdr:from>
    <xdr:ext cx="534377" cy="259045"/>
    <xdr:sp macro="" textlink="">
      <xdr:nvSpPr>
        <xdr:cNvPr id="430" name="商工費該当値テキスト"/>
        <xdr:cNvSpPr txBox="1"/>
      </xdr:nvSpPr>
      <xdr:spPr>
        <a:xfrm>
          <a:off x="10528300" y="131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27505</xdr:rowOff>
    </xdr:from>
    <xdr:to>
      <xdr:col>14</xdr:col>
      <xdr:colOff>79375</xdr:colOff>
      <xdr:row>78</xdr:row>
      <xdr:rowOff>129105</xdr:rowOff>
    </xdr:to>
    <xdr:sp macro="" textlink="">
      <xdr:nvSpPr>
        <xdr:cNvPr id="431" name="円/楕円 430"/>
        <xdr:cNvSpPr/>
      </xdr:nvSpPr>
      <xdr:spPr>
        <a:xfrm>
          <a:off x="9588500" y="134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120232</xdr:rowOff>
    </xdr:from>
    <xdr:ext cx="534377" cy="259045"/>
    <xdr:sp macro="" textlink="">
      <xdr:nvSpPr>
        <xdr:cNvPr id="432" name="テキスト ボックス 431"/>
        <xdr:cNvSpPr txBox="1"/>
      </xdr:nvSpPr>
      <xdr:spPr>
        <a:xfrm>
          <a:off x="9372111" y="134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18103</xdr:rowOff>
    </xdr:from>
    <xdr:to>
      <xdr:col>12</xdr:col>
      <xdr:colOff>561975</xdr:colOff>
      <xdr:row>78</xdr:row>
      <xdr:rowOff>119703</xdr:rowOff>
    </xdr:to>
    <xdr:sp macro="" textlink="">
      <xdr:nvSpPr>
        <xdr:cNvPr id="433" name="円/楕円 432"/>
        <xdr:cNvSpPr/>
      </xdr:nvSpPr>
      <xdr:spPr>
        <a:xfrm>
          <a:off x="8699500" y="133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110830</xdr:rowOff>
    </xdr:from>
    <xdr:ext cx="534377" cy="259045"/>
    <xdr:sp macro="" textlink="">
      <xdr:nvSpPr>
        <xdr:cNvPr id="434" name="テキスト ボックス 433"/>
        <xdr:cNvSpPr txBox="1"/>
      </xdr:nvSpPr>
      <xdr:spPr>
        <a:xfrm>
          <a:off x="8483111" y="134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12773</xdr:rowOff>
    </xdr:from>
    <xdr:to>
      <xdr:col>11</xdr:col>
      <xdr:colOff>358775</xdr:colOff>
      <xdr:row>78</xdr:row>
      <xdr:rowOff>114373</xdr:rowOff>
    </xdr:to>
    <xdr:sp macro="" textlink="">
      <xdr:nvSpPr>
        <xdr:cNvPr id="435" name="円/楕円 434"/>
        <xdr:cNvSpPr/>
      </xdr:nvSpPr>
      <xdr:spPr>
        <a:xfrm>
          <a:off x="7810500" y="133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130900</xdr:rowOff>
    </xdr:from>
    <xdr:ext cx="534377" cy="259045"/>
    <xdr:sp macro="" textlink="">
      <xdr:nvSpPr>
        <xdr:cNvPr id="436" name="テキスト ボックス 435"/>
        <xdr:cNvSpPr txBox="1"/>
      </xdr:nvSpPr>
      <xdr:spPr>
        <a:xfrm>
          <a:off x="7594111" y="1316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45115</xdr:rowOff>
    </xdr:from>
    <xdr:to>
      <xdr:col>10</xdr:col>
      <xdr:colOff>155575</xdr:colOff>
      <xdr:row>78</xdr:row>
      <xdr:rowOff>146715</xdr:rowOff>
    </xdr:to>
    <xdr:sp macro="" textlink="">
      <xdr:nvSpPr>
        <xdr:cNvPr id="437" name="円/楕円 436"/>
        <xdr:cNvSpPr/>
      </xdr:nvSpPr>
      <xdr:spPr>
        <a:xfrm>
          <a:off x="6921500" y="134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137842</xdr:rowOff>
    </xdr:from>
    <xdr:ext cx="534377" cy="259045"/>
    <xdr:sp macro="" textlink="">
      <xdr:nvSpPr>
        <xdr:cNvPr id="438" name="テキスト ボックス 437"/>
        <xdr:cNvSpPr txBox="1"/>
      </xdr:nvSpPr>
      <xdr:spPr>
        <a:xfrm>
          <a:off x="6705111" y="1351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113294</xdr:rowOff>
    </xdr:from>
    <xdr:to>
      <xdr:col>15</xdr:col>
      <xdr:colOff>180975</xdr:colOff>
      <xdr:row>97</xdr:row>
      <xdr:rowOff>156252</xdr:rowOff>
    </xdr:to>
    <xdr:cxnSp macro="">
      <xdr:nvCxnSpPr>
        <xdr:cNvPr id="467" name="直線コネクタ 466"/>
        <xdr:cNvCxnSpPr/>
      </xdr:nvCxnSpPr>
      <xdr:spPr>
        <a:xfrm>
          <a:off x="9639300" y="16743944"/>
          <a:ext cx="838200" cy="4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113294</xdr:rowOff>
    </xdr:from>
    <xdr:to>
      <xdr:col>14</xdr:col>
      <xdr:colOff>28575</xdr:colOff>
      <xdr:row>98</xdr:row>
      <xdr:rowOff>99952</xdr:rowOff>
    </xdr:to>
    <xdr:cxnSp macro="">
      <xdr:nvCxnSpPr>
        <xdr:cNvPr id="470" name="直線コネクタ 469"/>
        <xdr:cNvCxnSpPr/>
      </xdr:nvCxnSpPr>
      <xdr:spPr>
        <a:xfrm flipV="1">
          <a:off x="8750300" y="16743944"/>
          <a:ext cx="889000" cy="1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146469</xdr:rowOff>
    </xdr:from>
    <xdr:to>
      <xdr:col>12</xdr:col>
      <xdr:colOff>511175</xdr:colOff>
      <xdr:row>98</xdr:row>
      <xdr:rowOff>99952</xdr:rowOff>
    </xdr:to>
    <xdr:cxnSp macro="">
      <xdr:nvCxnSpPr>
        <xdr:cNvPr id="473" name="直線コネクタ 472"/>
        <xdr:cNvCxnSpPr/>
      </xdr:nvCxnSpPr>
      <xdr:spPr>
        <a:xfrm>
          <a:off x="7861300" y="16777119"/>
          <a:ext cx="889000" cy="12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146469</xdr:rowOff>
    </xdr:from>
    <xdr:to>
      <xdr:col>11</xdr:col>
      <xdr:colOff>307975</xdr:colOff>
      <xdr:row>98</xdr:row>
      <xdr:rowOff>123673</xdr:rowOff>
    </xdr:to>
    <xdr:cxnSp macro="">
      <xdr:nvCxnSpPr>
        <xdr:cNvPr id="476" name="直線コネクタ 475"/>
        <xdr:cNvCxnSpPr/>
      </xdr:nvCxnSpPr>
      <xdr:spPr>
        <a:xfrm flipV="1">
          <a:off x="6972300" y="16777119"/>
          <a:ext cx="889000" cy="1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105452</xdr:rowOff>
    </xdr:from>
    <xdr:to>
      <xdr:col>15</xdr:col>
      <xdr:colOff>231775</xdr:colOff>
      <xdr:row>98</xdr:row>
      <xdr:rowOff>35602</xdr:rowOff>
    </xdr:to>
    <xdr:sp macro="" textlink="">
      <xdr:nvSpPr>
        <xdr:cNvPr id="486" name="円/楕円 485"/>
        <xdr:cNvSpPr/>
      </xdr:nvSpPr>
      <xdr:spPr>
        <a:xfrm>
          <a:off x="10426700" y="167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128329</xdr:rowOff>
    </xdr:from>
    <xdr:ext cx="599010" cy="259045"/>
    <xdr:sp macro="" textlink="">
      <xdr:nvSpPr>
        <xdr:cNvPr id="487" name="土木費該当値テキスト"/>
        <xdr:cNvSpPr txBox="1"/>
      </xdr:nvSpPr>
      <xdr:spPr>
        <a:xfrm>
          <a:off x="10528300" y="1658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62494</xdr:rowOff>
    </xdr:from>
    <xdr:to>
      <xdr:col>14</xdr:col>
      <xdr:colOff>79375</xdr:colOff>
      <xdr:row>97</xdr:row>
      <xdr:rowOff>164094</xdr:rowOff>
    </xdr:to>
    <xdr:sp macro="" textlink="">
      <xdr:nvSpPr>
        <xdr:cNvPr id="488" name="円/楕円 487"/>
        <xdr:cNvSpPr/>
      </xdr:nvSpPr>
      <xdr:spPr>
        <a:xfrm>
          <a:off x="9588500" y="1669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9171</xdr:rowOff>
    </xdr:from>
    <xdr:ext cx="599010" cy="259045"/>
    <xdr:sp macro="" textlink="">
      <xdr:nvSpPr>
        <xdr:cNvPr id="489" name="テキスト ボックス 488"/>
        <xdr:cNvSpPr txBox="1"/>
      </xdr:nvSpPr>
      <xdr:spPr>
        <a:xfrm>
          <a:off x="9339794" y="1646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49152</xdr:rowOff>
    </xdr:from>
    <xdr:to>
      <xdr:col>12</xdr:col>
      <xdr:colOff>561975</xdr:colOff>
      <xdr:row>98</xdr:row>
      <xdr:rowOff>150752</xdr:rowOff>
    </xdr:to>
    <xdr:sp macro="" textlink="">
      <xdr:nvSpPr>
        <xdr:cNvPr id="490" name="円/楕円 489"/>
        <xdr:cNvSpPr/>
      </xdr:nvSpPr>
      <xdr:spPr>
        <a:xfrm>
          <a:off x="8699500" y="168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167279</xdr:rowOff>
    </xdr:from>
    <xdr:ext cx="599010" cy="259045"/>
    <xdr:sp macro="" textlink="">
      <xdr:nvSpPr>
        <xdr:cNvPr id="491" name="テキスト ボックス 490"/>
        <xdr:cNvSpPr txBox="1"/>
      </xdr:nvSpPr>
      <xdr:spPr>
        <a:xfrm>
          <a:off x="8450794" y="1662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95669</xdr:rowOff>
    </xdr:from>
    <xdr:to>
      <xdr:col>11</xdr:col>
      <xdr:colOff>358775</xdr:colOff>
      <xdr:row>98</xdr:row>
      <xdr:rowOff>25819</xdr:rowOff>
    </xdr:to>
    <xdr:sp macro="" textlink="">
      <xdr:nvSpPr>
        <xdr:cNvPr id="492" name="円/楕円 491"/>
        <xdr:cNvSpPr/>
      </xdr:nvSpPr>
      <xdr:spPr>
        <a:xfrm>
          <a:off x="7810500" y="167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42346</xdr:rowOff>
    </xdr:from>
    <xdr:ext cx="599010" cy="259045"/>
    <xdr:sp macro="" textlink="">
      <xdr:nvSpPr>
        <xdr:cNvPr id="493" name="テキスト ボックス 492"/>
        <xdr:cNvSpPr txBox="1"/>
      </xdr:nvSpPr>
      <xdr:spPr>
        <a:xfrm>
          <a:off x="7561794" y="1650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316,118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72873</xdr:rowOff>
    </xdr:from>
    <xdr:to>
      <xdr:col>10</xdr:col>
      <xdr:colOff>155575</xdr:colOff>
      <xdr:row>99</xdr:row>
      <xdr:rowOff>3023</xdr:rowOff>
    </xdr:to>
    <xdr:sp macro="" textlink="">
      <xdr:nvSpPr>
        <xdr:cNvPr id="494" name="円/楕円 493"/>
        <xdr:cNvSpPr/>
      </xdr:nvSpPr>
      <xdr:spPr>
        <a:xfrm>
          <a:off x="6921500" y="168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19550</xdr:rowOff>
    </xdr:from>
    <xdr:ext cx="599010" cy="259045"/>
    <xdr:sp macro="" textlink="">
      <xdr:nvSpPr>
        <xdr:cNvPr id="495" name="テキスト ボックス 494"/>
        <xdr:cNvSpPr txBox="1"/>
      </xdr:nvSpPr>
      <xdr:spPr>
        <a:xfrm>
          <a:off x="6672794" y="1665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50605</xdr:rowOff>
    </xdr:from>
    <xdr:to>
      <xdr:col>23</xdr:col>
      <xdr:colOff>517525</xdr:colOff>
      <xdr:row>37</xdr:row>
      <xdr:rowOff>135681</xdr:rowOff>
    </xdr:to>
    <xdr:cxnSp macro="">
      <xdr:nvCxnSpPr>
        <xdr:cNvPr id="522" name="直線コネクタ 521"/>
        <xdr:cNvCxnSpPr/>
      </xdr:nvCxnSpPr>
      <xdr:spPr>
        <a:xfrm>
          <a:off x="15481300" y="6394255"/>
          <a:ext cx="838200" cy="8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50605</xdr:rowOff>
    </xdr:from>
    <xdr:to>
      <xdr:col>22</xdr:col>
      <xdr:colOff>365125</xdr:colOff>
      <xdr:row>37</xdr:row>
      <xdr:rowOff>162899</xdr:rowOff>
    </xdr:to>
    <xdr:cxnSp macro="">
      <xdr:nvCxnSpPr>
        <xdr:cNvPr id="525" name="直線コネクタ 524"/>
        <xdr:cNvCxnSpPr/>
      </xdr:nvCxnSpPr>
      <xdr:spPr>
        <a:xfrm flipV="1">
          <a:off x="14592300" y="6394255"/>
          <a:ext cx="889000" cy="1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162899</xdr:rowOff>
    </xdr:from>
    <xdr:to>
      <xdr:col>21</xdr:col>
      <xdr:colOff>161925</xdr:colOff>
      <xdr:row>38</xdr:row>
      <xdr:rowOff>50075</xdr:rowOff>
    </xdr:to>
    <xdr:cxnSp macro="">
      <xdr:nvCxnSpPr>
        <xdr:cNvPr id="528" name="直線コネクタ 527"/>
        <xdr:cNvCxnSpPr/>
      </xdr:nvCxnSpPr>
      <xdr:spPr>
        <a:xfrm flipV="1">
          <a:off x="13703300" y="6506549"/>
          <a:ext cx="889000" cy="5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41063</xdr:rowOff>
    </xdr:from>
    <xdr:to>
      <xdr:col>19</xdr:col>
      <xdr:colOff>644525</xdr:colOff>
      <xdr:row>38</xdr:row>
      <xdr:rowOff>50075</xdr:rowOff>
    </xdr:to>
    <xdr:cxnSp macro="">
      <xdr:nvCxnSpPr>
        <xdr:cNvPr id="531" name="直線コネクタ 530"/>
        <xdr:cNvCxnSpPr/>
      </xdr:nvCxnSpPr>
      <xdr:spPr>
        <a:xfrm>
          <a:off x="12814300" y="6556163"/>
          <a:ext cx="8890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84881</xdr:rowOff>
    </xdr:from>
    <xdr:to>
      <xdr:col>23</xdr:col>
      <xdr:colOff>568325</xdr:colOff>
      <xdr:row>38</xdr:row>
      <xdr:rowOff>15032</xdr:rowOff>
    </xdr:to>
    <xdr:sp macro="" textlink="">
      <xdr:nvSpPr>
        <xdr:cNvPr id="541" name="円/楕円 540"/>
        <xdr:cNvSpPr/>
      </xdr:nvSpPr>
      <xdr:spPr>
        <a:xfrm>
          <a:off x="16268700" y="64285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107758</xdr:rowOff>
    </xdr:from>
    <xdr:ext cx="534377" cy="259045"/>
    <xdr:sp macro="" textlink="">
      <xdr:nvSpPr>
        <xdr:cNvPr id="542" name="消防費該当値テキスト"/>
        <xdr:cNvSpPr txBox="1"/>
      </xdr:nvSpPr>
      <xdr:spPr>
        <a:xfrm>
          <a:off x="16370300" y="627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76,758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171255</xdr:rowOff>
    </xdr:from>
    <xdr:to>
      <xdr:col>22</xdr:col>
      <xdr:colOff>415925</xdr:colOff>
      <xdr:row>37</xdr:row>
      <xdr:rowOff>101405</xdr:rowOff>
    </xdr:to>
    <xdr:sp macro="" textlink="">
      <xdr:nvSpPr>
        <xdr:cNvPr id="543" name="円/楕円 542"/>
        <xdr:cNvSpPr/>
      </xdr:nvSpPr>
      <xdr:spPr>
        <a:xfrm>
          <a:off x="15430500" y="634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117932</xdr:rowOff>
    </xdr:from>
    <xdr:ext cx="599010" cy="259045"/>
    <xdr:sp macro="" textlink="">
      <xdr:nvSpPr>
        <xdr:cNvPr id="544" name="テキスト ボックス 543"/>
        <xdr:cNvSpPr txBox="1"/>
      </xdr:nvSpPr>
      <xdr:spPr>
        <a:xfrm>
          <a:off x="15181794" y="611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113,974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112098</xdr:rowOff>
    </xdr:from>
    <xdr:to>
      <xdr:col>21</xdr:col>
      <xdr:colOff>212725</xdr:colOff>
      <xdr:row>38</xdr:row>
      <xdr:rowOff>42249</xdr:rowOff>
    </xdr:to>
    <xdr:sp macro="" textlink="">
      <xdr:nvSpPr>
        <xdr:cNvPr id="545" name="円/楕円 544"/>
        <xdr:cNvSpPr/>
      </xdr:nvSpPr>
      <xdr:spPr>
        <a:xfrm>
          <a:off x="14541500" y="64557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58775</xdr:rowOff>
    </xdr:from>
    <xdr:ext cx="534377" cy="259045"/>
    <xdr:sp macro="" textlink="">
      <xdr:nvSpPr>
        <xdr:cNvPr id="546" name="テキスト ボックス 545"/>
        <xdr:cNvSpPr txBox="1"/>
      </xdr:nvSpPr>
      <xdr:spPr>
        <a:xfrm>
          <a:off x="14325111" y="623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170725</xdr:rowOff>
    </xdr:from>
    <xdr:to>
      <xdr:col>20</xdr:col>
      <xdr:colOff>9525</xdr:colOff>
      <xdr:row>38</xdr:row>
      <xdr:rowOff>100875</xdr:rowOff>
    </xdr:to>
    <xdr:sp macro="" textlink="">
      <xdr:nvSpPr>
        <xdr:cNvPr id="547" name="円/楕円 546"/>
        <xdr:cNvSpPr/>
      </xdr:nvSpPr>
      <xdr:spPr>
        <a:xfrm>
          <a:off x="13652500" y="65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92002</xdr:rowOff>
    </xdr:from>
    <xdr:ext cx="534377" cy="259045"/>
    <xdr:sp macro="" textlink="">
      <xdr:nvSpPr>
        <xdr:cNvPr id="548" name="テキスト ボックス 547"/>
        <xdr:cNvSpPr txBox="1"/>
      </xdr:nvSpPr>
      <xdr:spPr>
        <a:xfrm>
          <a:off x="13436111" y="66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161713</xdr:rowOff>
    </xdr:from>
    <xdr:to>
      <xdr:col>18</xdr:col>
      <xdr:colOff>492125</xdr:colOff>
      <xdr:row>38</xdr:row>
      <xdr:rowOff>91863</xdr:rowOff>
    </xdr:to>
    <xdr:sp macro="" textlink="">
      <xdr:nvSpPr>
        <xdr:cNvPr id="549" name="円/楕円 548"/>
        <xdr:cNvSpPr/>
      </xdr:nvSpPr>
      <xdr:spPr>
        <a:xfrm>
          <a:off x="12763500" y="65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82990</xdr:rowOff>
    </xdr:from>
    <xdr:ext cx="534377" cy="259045"/>
    <xdr:sp macro="" textlink="">
      <xdr:nvSpPr>
        <xdr:cNvPr id="550" name="テキスト ボックス 549"/>
        <xdr:cNvSpPr txBox="1"/>
      </xdr:nvSpPr>
      <xdr:spPr>
        <a:xfrm>
          <a:off x="12547111" y="65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97110</xdr:rowOff>
    </xdr:from>
    <xdr:to>
      <xdr:col>23</xdr:col>
      <xdr:colOff>517525</xdr:colOff>
      <xdr:row>57</xdr:row>
      <xdr:rowOff>25863</xdr:rowOff>
    </xdr:to>
    <xdr:cxnSp macro="">
      <xdr:nvCxnSpPr>
        <xdr:cNvPr id="579" name="直線コネクタ 578"/>
        <xdr:cNvCxnSpPr/>
      </xdr:nvCxnSpPr>
      <xdr:spPr>
        <a:xfrm flipV="1">
          <a:off x="15481300" y="9698310"/>
          <a:ext cx="8382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25863</xdr:rowOff>
    </xdr:from>
    <xdr:to>
      <xdr:col>22</xdr:col>
      <xdr:colOff>365125</xdr:colOff>
      <xdr:row>57</xdr:row>
      <xdr:rowOff>62610</xdr:rowOff>
    </xdr:to>
    <xdr:cxnSp macro="">
      <xdr:nvCxnSpPr>
        <xdr:cNvPr id="582" name="直線コネクタ 581"/>
        <xdr:cNvCxnSpPr/>
      </xdr:nvCxnSpPr>
      <xdr:spPr>
        <a:xfrm flipV="1">
          <a:off x="14592300" y="9798513"/>
          <a:ext cx="889000" cy="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62610</xdr:rowOff>
    </xdr:from>
    <xdr:to>
      <xdr:col>21</xdr:col>
      <xdr:colOff>161925</xdr:colOff>
      <xdr:row>57</xdr:row>
      <xdr:rowOff>78931</xdr:rowOff>
    </xdr:to>
    <xdr:cxnSp macro="">
      <xdr:nvCxnSpPr>
        <xdr:cNvPr id="585" name="直線コネクタ 584"/>
        <xdr:cNvCxnSpPr/>
      </xdr:nvCxnSpPr>
      <xdr:spPr>
        <a:xfrm flipV="1">
          <a:off x="13703300" y="9835260"/>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168586</xdr:rowOff>
    </xdr:from>
    <xdr:to>
      <xdr:col>19</xdr:col>
      <xdr:colOff>644525</xdr:colOff>
      <xdr:row>57</xdr:row>
      <xdr:rowOff>78931</xdr:rowOff>
    </xdr:to>
    <xdr:cxnSp macro="">
      <xdr:nvCxnSpPr>
        <xdr:cNvPr id="588" name="直線コネクタ 587"/>
        <xdr:cNvCxnSpPr/>
      </xdr:nvCxnSpPr>
      <xdr:spPr>
        <a:xfrm>
          <a:off x="12814300" y="9769786"/>
          <a:ext cx="889000" cy="8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46310</xdr:rowOff>
    </xdr:from>
    <xdr:to>
      <xdr:col>23</xdr:col>
      <xdr:colOff>568325</xdr:colOff>
      <xdr:row>56</xdr:row>
      <xdr:rowOff>147910</xdr:rowOff>
    </xdr:to>
    <xdr:sp macro="" textlink="">
      <xdr:nvSpPr>
        <xdr:cNvPr id="598" name="円/楕円 597"/>
        <xdr:cNvSpPr/>
      </xdr:nvSpPr>
      <xdr:spPr>
        <a:xfrm>
          <a:off x="16268700" y="96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69187</xdr:rowOff>
    </xdr:from>
    <xdr:ext cx="599010" cy="259045"/>
    <xdr:sp macro="" textlink="">
      <xdr:nvSpPr>
        <xdr:cNvPr id="599" name="教育費該当値テキスト"/>
        <xdr:cNvSpPr txBox="1"/>
      </xdr:nvSpPr>
      <xdr:spPr>
        <a:xfrm>
          <a:off x="16370300" y="949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242,357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146513</xdr:rowOff>
    </xdr:from>
    <xdr:to>
      <xdr:col>22</xdr:col>
      <xdr:colOff>415925</xdr:colOff>
      <xdr:row>57</xdr:row>
      <xdr:rowOff>76663</xdr:rowOff>
    </xdr:to>
    <xdr:sp macro="" textlink="">
      <xdr:nvSpPr>
        <xdr:cNvPr id="600" name="円/楕円 599"/>
        <xdr:cNvSpPr/>
      </xdr:nvSpPr>
      <xdr:spPr>
        <a:xfrm>
          <a:off x="15430500" y="97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93190</xdr:rowOff>
    </xdr:from>
    <xdr:ext cx="599010" cy="259045"/>
    <xdr:sp macro="" textlink="">
      <xdr:nvSpPr>
        <xdr:cNvPr id="601" name="テキスト ボックス 600"/>
        <xdr:cNvSpPr txBox="1"/>
      </xdr:nvSpPr>
      <xdr:spPr>
        <a:xfrm>
          <a:off x="15181794" y="952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189,757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11810</xdr:rowOff>
    </xdr:from>
    <xdr:to>
      <xdr:col>21</xdr:col>
      <xdr:colOff>212725</xdr:colOff>
      <xdr:row>57</xdr:row>
      <xdr:rowOff>113410</xdr:rowOff>
    </xdr:to>
    <xdr:sp macro="" textlink="">
      <xdr:nvSpPr>
        <xdr:cNvPr id="602" name="円/楕円 601"/>
        <xdr:cNvSpPr/>
      </xdr:nvSpPr>
      <xdr:spPr>
        <a:xfrm>
          <a:off x="14541500" y="97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129937</xdr:rowOff>
    </xdr:from>
    <xdr:ext cx="599010" cy="259045"/>
    <xdr:sp macro="" textlink="">
      <xdr:nvSpPr>
        <xdr:cNvPr id="603" name="テキスト ボックス 602"/>
        <xdr:cNvSpPr txBox="1"/>
      </xdr:nvSpPr>
      <xdr:spPr>
        <a:xfrm>
          <a:off x="14292794" y="95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170,467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28131</xdr:rowOff>
    </xdr:from>
    <xdr:to>
      <xdr:col>20</xdr:col>
      <xdr:colOff>9525</xdr:colOff>
      <xdr:row>57</xdr:row>
      <xdr:rowOff>129731</xdr:rowOff>
    </xdr:to>
    <xdr:sp macro="" textlink="">
      <xdr:nvSpPr>
        <xdr:cNvPr id="604" name="円/楕円 603"/>
        <xdr:cNvSpPr/>
      </xdr:nvSpPr>
      <xdr:spPr>
        <a:xfrm>
          <a:off x="13652500" y="98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146258</xdr:rowOff>
    </xdr:from>
    <xdr:ext cx="599010" cy="259045"/>
    <xdr:sp macro="" textlink="">
      <xdr:nvSpPr>
        <xdr:cNvPr id="605" name="テキスト ボックス 604"/>
        <xdr:cNvSpPr txBox="1"/>
      </xdr:nvSpPr>
      <xdr:spPr>
        <a:xfrm>
          <a:off x="13403794" y="957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161,900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117786</xdr:rowOff>
    </xdr:from>
    <xdr:to>
      <xdr:col>18</xdr:col>
      <xdr:colOff>492125</xdr:colOff>
      <xdr:row>57</xdr:row>
      <xdr:rowOff>47936</xdr:rowOff>
    </xdr:to>
    <xdr:sp macro="" textlink="">
      <xdr:nvSpPr>
        <xdr:cNvPr id="606" name="円/楕円 605"/>
        <xdr:cNvSpPr/>
      </xdr:nvSpPr>
      <xdr:spPr>
        <a:xfrm>
          <a:off x="12763500" y="97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64463</xdr:rowOff>
    </xdr:from>
    <xdr:ext cx="599010" cy="259045"/>
    <xdr:sp macro="" textlink="">
      <xdr:nvSpPr>
        <xdr:cNvPr id="607" name="テキスト ボックス 606"/>
        <xdr:cNvSpPr txBox="1"/>
      </xdr:nvSpPr>
      <xdr:spPr>
        <a:xfrm>
          <a:off x="12514794" y="949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138292</xdr:rowOff>
    </xdr:from>
    <xdr:to>
      <xdr:col>22</xdr:col>
      <xdr:colOff>365125</xdr:colOff>
      <xdr:row>78</xdr:row>
      <xdr:rowOff>139700</xdr:rowOff>
    </xdr:to>
    <xdr:cxnSp macro="">
      <xdr:nvCxnSpPr>
        <xdr:cNvPr id="637" name="直線コネクタ 636"/>
        <xdr:cNvCxnSpPr/>
      </xdr:nvCxnSpPr>
      <xdr:spPr>
        <a:xfrm>
          <a:off x="14592300" y="13511392"/>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138292</xdr:rowOff>
    </xdr:from>
    <xdr:to>
      <xdr:col>21</xdr:col>
      <xdr:colOff>161925</xdr:colOff>
      <xdr:row>78</xdr:row>
      <xdr:rowOff>139700</xdr:rowOff>
    </xdr:to>
    <xdr:cxnSp macro="">
      <xdr:nvCxnSpPr>
        <xdr:cNvPr id="640" name="直線コネクタ 639"/>
        <xdr:cNvCxnSpPr/>
      </xdr:nvCxnSpPr>
      <xdr:spPr>
        <a:xfrm flipV="1">
          <a:off x="13703300" y="13511392"/>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137500</xdr:rowOff>
    </xdr:from>
    <xdr:to>
      <xdr:col>19</xdr:col>
      <xdr:colOff>644525</xdr:colOff>
      <xdr:row>78</xdr:row>
      <xdr:rowOff>139700</xdr:rowOff>
    </xdr:to>
    <xdr:cxnSp macro="">
      <xdr:nvCxnSpPr>
        <xdr:cNvPr id="643" name="直線コネクタ 642"/>
        <xdr:cNvCxnSpPr/>
      </xdr:nvCxnSpPr>
      <xdr:spPr>
        <a:xfrm>
          <a:off x="12814300" y="13510600"/>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87492</xdr:rowOff>
    </xdr:from>
    <xdr:to>
      <xdr:col>21</xdr:col>
      <xdr:colOff>212725</xdr:colOff>
      <xdr:row>79</xdr:row>
      <xdr:rowOff>17642</xdr:rowOff>
    </xdr:to>
    <xdr:sp macro="" textlink="">
      <xdr:nvSpPr>
        <xdr:cNvPr id="657" name="円/楕円 656"/>
        <xdr:cNvSpPr/>
      </xdr:nvSpPr>
      <xdr:spPr>
        <a:xfrm>
          <a:off x="14541500" y="134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8769</xdr:rowOff>
    </xdr:from>
    <xdr:ext cx="378565" cy="259045"/>
    <xdr:sp macro="" textlink="">
      <xdr:nvSpPr>
        <xdr:cNvPr id="658" name="テキスト ボックス 657"/>
        <xdr:cNvSpPr txBox="1"/>
      </xdr:nvSpPr>
      <xdr:spPr>
        <a:xfrm>
          <a:off x="14403017" y="13553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86700</xdr:rowOff>
    </xdr:from>
    <xdr:to>
      <xdr:col>18</xdr:col>
      <xdr:colOff>492125</xdr:colOff>
      <xdr:row>79</xdr:row>
      <xdr:rowOff>16850</xdr:rowOff>
    </xdr:to>
    <xdr:sp macro="" textlink="">
      <xdr:nvSpPr>
        <xdr:cNvPr id="661" name="円/楕円 660"/>
        <xdr:cNvSpPr/>
      </xdr:nvSpPr>
      <xdr:spPr>
        <a:xfrm>
          <a:off x="12763500" y="134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7977</xdr:rowOff>
    </xdr:from>
    <xdr:ext cx="378565" cy="259045"/>
    <xdr:sp macro="" textlink="">
      <xdr:nvSpPr>
        <xdr:cNvPr id="662" name="テキスト ボックス 661"/>
        <xdr:cNvSpPr txBox="1"/>
      </xdr:nvSpPr>
      <xdr:spPr>
        <a:xfrm>
          <a:off x="12625017" y="1355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156446</xdr:rowOff>
    </xdr:from>
    <xdr:to>
      <xdr:col>23</xdr:col>
      <xdr:colOff>517525</xdr:colOff>
      <xdr:row>97</xdr:row>
      <xdr:rowOff>13719</xdr:rowOff>
    </xdr:to>
    <xdr:cxnSp macro="">
      <xdr:nvCxnSpPr>
        <xdr:cNvPr id="691" name="直線コネクタ 690"/>
        <xdr:cNvCxnSpPr/>
      </xdr:nvCxnSpPr>
      <xdr:spPr>
        <a:xfrm flipV="1">
          <a:off x="15481300" y="16615646"/>
          <a:ext cx="838200" cy="2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158028</xdr:rowOff>
    </xdr:from>
    <xdr:to>
      <xdr:col>22</xdr:col>
      <xdr:colOff>365125</xdr:colOff>
      <xdr:row>97</xdr:row>
      <xdr:rowOff>13719</xdr:rowOff>
    </xdr:to>
    <xdr:cxnSp macro="">
      <xdr:nvCxnSpPr>
        <xdr:cNvPr id="694" name="直線コネクタ 693"/>
        <xdr:cNvCxnSpPr/>
      </xdr:nvCxnSpPr>
      <xdr:spPr>
        <a:xfrm>
          <a:off x="14592300" y="16617228"/>
          <a:ext cx="889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144259</xdr:rowOff>
    </xdr:from>
    <xdr:to>
      <xdr:col>21</xdr:col>
      <xdr:colOff>161925</xdr:colOff>
      <xdr:row>96</xdr:row>
      <xdr:rowOff>158028</xdr:rowOff>
    </xdr:to>
    <xdr:cxnSp macro="">
      <xdr:nvCxnSpPr>
        <xdr:cNvPr id="697" name="直線コネクタ 696"/>
        <xdr:cNvCxnSpPr/>
      </xdr:nvCxnSpPr>
      <xdr:spPr>
        <a:xfrm>
          <a:off x="13703300" y="16603459"/>
          <a:ext cx="889000" cy="1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125431</xdr:rowOff>
    </xdr:from>
    <xdr:to>
      <xdr:col>19</xdr:col>
      <xdr:colOff>644525</xdr:colOff>
      <xdr:row>96</xdr:row>
      <xdr:rowOff>144259</xdr:rowOff>
    </xdr:to>
    <xdr:cxnSp macro="">
      <xdr:nvCxnSpPr>
        <xdr:cNvPr id="700" name="直線コネクタ 699"/>
        <xdr:cNvCxnSpPr/>
      </xdr:nvCxnSpPr>
      <xdr:spPr>
        <a:xfrm>
          <a:off x="12814300" y="16413181"/>
          <a:ext cx="889000" cy="19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105646</xdr:rowOff>
    </xdr:from>
    <xdr:to>
      <xdr:col>23</xdr:col>
      <xdr:colOff>568325</xdr:colOff>
      <xdr:row>97</xdr:row>
      <xdr:rowOff>35796</xdr:rowOff>
    </xdr:to>
    <xdr:sp macro="" textlink="">
      <xdr:nvSpPr>
        <xdr:cNvPr id="710" name="円/楕円 709"/>
        <xdr:cNvSpPr/>
      </xdr:nvSpPr>
      <xdr:spPr>
        <a:xfrm>
          <a:off x="16268700" y="165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128523</xdr:rowOff>
    </xdr:from>
    <xdr:ext cx="599010" cy="259045"/>
    <xdr:sp macro="" textlink="">
      <xdr:nvSpPr>
        <xdr:cNvPr id="711" name="公債費該当値テキスト"/>
        <xdr:cNvSpPr txBox="1"/>
      </xdr:nvSpPr>
      <xdr:spPr>
        <a:xfrm>
          <a:off x="16370300" y="1641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211,209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134369</xdr:rowOff>
    </xdr:from>
    <xdr:to>
      <xdr:col>22</xdr:col>
      <xdr:colOff>415925</xdr:colOff>
      <xdr:row>97</xdr:row>
      <xdr:rowOff>64519</xdr:rowOff>
    </xdr:to>
    <xdr:sp macro="" textlink="">
      <xdr:nvSpPr>
        <xdr:cNvPr id="712" name="円/楕円 711"/>
        <xdr:cNvSpPr/>
      </xdr:nvSpPr>
      <xdr:spPr>
        <a:xfrm>
          <a:off x="15430500" y="165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81046</xdr:rowOff>
    </xdr:from>
    <xdr:ext cx="599010" cy="259045"/>
    <xdr:sp macro="" textlink="">
      <xdr:nvSpPr>
        <xdr:cNvPr id="713" name="テキスト ボックス 712"/>
        <xdr:cNvSpPr txBox="1"/>
      </xdr:nvSpPr>
      <xdr:spPr>
        <a:xfrm>
          <a:off x="15181794" y="1636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196,132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107228</xdr:rowOff>
    </xdr:from>
    <xdr:to>
      <xdr:col>21</xdr:col>
      <xdr:colOff>212725</xdr:colOff>
      <xdr:row>97</xdr:row>
      <xdr:rowOff>37378</xdr:rowOff>
    </xdr:to>
    <xdr:sp macro="" textlink="">
      <xdr:nvSpPr>
        <xdr:cNvPr id="714" name="円/楕円 713"/>
        <xdr:cNvSpPr/>
      </xdr:nvSpPr>
      <xdr:spPr>
        <a:xfrm>
          <a:off x="14541500" y="165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53905</xdr:rowOff>
    </xdr:from>
    <xdr:ext cx="599010" cy="259045"/>
    <xdr:sp macro="" textlink="">
      <xdr:nvSpPr>
        <xdr:cNvPr id="715" name="テキスト ボックス 714"/>
        <xdr:cNvSpPr txBox="1"/>
      </xdr:nvSpPr>
      <xdr:spPr>
        <a:xfrm>
          <a:off x="14292794" y="1634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93459</xdr:rowOff>
    </xdr:from>
    <xdr:to>
      <xdr:col>20</xdr:col>
      <xdr:colOff>9525</xdr:colOff>
      <xdr:row>97</xdr:row>
      <xdr:rowOff>23609</xdr:rowOff>
    </xdr:to>
    <xdr:sp macro="" textlink="">
      <xdr:nvSpPr>
        <xdr:cNvPr id="716" name="円/楕円 715"/>
        <xdr:cNvSpPr/>
      </xdr:nvSpPr>
      <xdr:spPr>
        <a:xfrm>
          <a:off x="13652500" y="165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40136</xdr:rowOff>
    </xdr:from>
    <xdr:ext cx="599010" cy="259045"/>
    <xdr:sp macro="" textlink="">
      <xdr:nvSpPr>
        <xdr:cNvPr id="717" name="テキスト ボックス 716"/>
        <xdr:cNvSpPr txBox="1"/>
      </xdr:nvSpPr>
      <xdr:spPr>
        <a:xfrm>
          <a:off x="13403794" y="1632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74631</xdr:rowOff>
    </xdr:from>
    <xdr:to>
      <xdr:col>18</xdr:col>
      <xdr:colOff>492125</xdr:colOff>
      <xdr:row>96</xdr:row>
      <xdr:rowOff>4781</xdr:rowOff>
    </xdr:to>
    <xdr:sp macro="" textlink="">
      <xdr:nvSpPr>
        <xdr:cNvPr id="718" name="円/楕円 717"/>
        <xdr:cNvSpPr/>
      </xdr:nvSpPr>
      <xdr:spPr>
        <a:xfrm>
          <a:off x="12763500" y="163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21308</xdr:rowOff>
    </xdr:from>
    <xdr:ext cx="599010" cy="259045"/>
    <xdr:sp macro="" textlink="">
      <xdr:nvSpPr>
        <xdr:cNvPr id="719" name="テキスト ボックス 718"/>
        <xdr:cNvSpPr txBox="1"/>
      </xdr:nvSpPr>
      <xdr:spPr>
        <a:xfrm>
          <a:off x="12514794" y="1613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については類似団体平均より上回っている。人口規模に応じた改正も検討する。土木費については、橋梁他長寿命化計画に基づき、計画的に整備を行っており、住民の安全を確保している。また過疎対策のため集落再編事業の取り組みにより類似団体平均を上回っている。商工費については、観光施設等老朽化修繕事業ピークとなり平均を上回っていいるが、利用者の安全確保のため計画的に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回復したのは財産売払収入、普通建設事業の計画的実施等が要因に挙げられる。今後も税収見込み等を充分見極め、今後の財政運営に際し、計画的の事業運営や財政状況及び事業効果等多方面からも見極めて健全な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赤字会計は無いため、引き続き健全財政に努める。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1559583</v>
      </c>
      <c r="BO4" s="379"/>
      <c r="BP4" s="379"/>
      <c r="BQ4" s="379"/>
      <c r="BR4" s="379"/>
      <c r="BS4" s="379"/>
      <c r="BT4" s="379"/>
      <c r="BU4" s="380"/>
      <c r="BV4" s="378">
        <v>1583894</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5.3</v>
      </c>
      <c r="CU4" s="385"/>
      <c r="CV4" s="385"/>
      <c r="CW4" s="385"/>
      <c r="CX4" s="385"/>
      <c r="CY4" s="385"/>
      <c r="CZ4" s="385"/>
      <c r="DA4" s="386"/>
      <c r="DB4" s="384">
        <v>5.8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1494220</v>
      </c>
      <c r="BO5" s="416"/>
      <c r="BP5" s="416"/>
      <c r="BQ5" s="416"/>
      <c r="BR5" s="416"/>
      <c r="BS5" s="416"/>
      <c r="BT5" s="416"/>
      <c r="BU5" s="417"/>
      <c r="BV5" s="415">
        <v>1469310</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74.5</v>
      </c>
      <c r="CU5" s="413"/>
      <c r="CV5" s="413"/>
      <c r="CW5" s="413"/>
      <c r="CX5" s="413"/>
      <c r="CY5" s="413"/>
      <c r="CZ5" s="413"/>
      <c r="DA5" s="414"/>
      <c r="DB5" s="412">
        <v>76</v>
      </c>
      <c r="DC5" s="413"/>
      <c r="DD5" s="413"/>
      <c r="DE5" s="413"/>
      <c r="DF5" s="413"/>
      <c r="DG5" s="413"/>
      <c r="DH5" s="413"/>
      <c r="DI5" s="414"/>
      <c r="DJ5" s="137"/>
      <c r="DK5" s="137"/>
      <c r="DL5" s="137"/>
      <c r="DM5" s="137"/>
      <c r="DN5" s="137"/>
      <c r="DO5" s="137"/>
    </row>
    <row r="6" spans="1:119" ht="18.75" customHeight="1">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65363</v>
      </c>
      <c r="BO6" s="416"/>
      <c r="BP6" s="416"/>
      <c r="BQ6" s="416"/>
      <c r="BR6" s="416"/>
      <c r="BS6" s="416"/>
      <c r="BT6" s="416"/>
      <c r="BU6" s="417"/>
      <c r="BV6" s="415">
        <v>114584</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78.3</v>
      </c>
      <c r="CU6" s="453"/>
      <c r="CV6" s="453"/>
      <c r="CW6" s="453"/>
      <c r="CX6" s="453"/>
      <c r="CY6" s="453"/>
      <c r="CZ6" s="453"/>
      <c r="DA6" s="454"/>
      <c r="DB6" s="452">
        <v>80.2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16250</v>
      </c>
      <c r="BO7" s="416"/>
      <c r="BP7" s="416"/>
      <c r="BQ7" s="416"/>
      <c r="BR7" s="416"/>
      <c r="BS7" s="416"/>
      <c r="BT7" s="416"/>
      <c r="BU7" s="417"/>
      <c r="BV7" s="415">
        <v>62404</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931189</v>
      </c>
      <c r="CU7" s="416"/>
      <c r="CV7" s="416"/>
      <c r="CW7" s="416"/>
      <c r="CX7" s="416"/>
      <c r="CY7" s="416"/>
      <c r="CZ7" s="416"/>
      <c r="DA7" s="417"/>
      <c r="DB7" s="415">
        <v>898480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49113</v>
      </c>
      <c r="BO8" s="416"/>
      <c r="BP8" s="416"/>
      <c r="BQ8" s="416"/>
      <c r="BR8" s="416"/>
      <c r="BS8" s="416"/>
      <c r="BT8" s="416"/>
      <c r="BU8" s="417"/>
      <c r="BV8" s="415">
        <v>52180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0.15</v>
      </c>
      <c r="CU8" s="456"/>
      <c r="CV8" s="456"/>
      <c r="CW8" s="456"/>
      <c r="CX8" s="456"/>
      <c r="CY8" s="456"/>
      <c r="CZ8" s="456"/>
      <c r="DA8" s="457"/>
      <c r="DB8" s="455">
        <v>0.15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774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-3067</v>
      </c>
      <c r="BO9" s="416"/>
      <c r="BP9" s="416"/>
      <c r="BQ9" s="416"/>
      <c r="BR9" s="416"/>
      <c r="BS9" s="416"/>
      <c r="BT9" s="416"/>
      <c r="BU9" s="417"/>
      <c r="BV9" s="415">
        <v>-22480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13.6</v>
      </c>
      <c r="CU9" s="413"/>
      <c r="CV9" s="413"/>
      <c r="CW9" s="413"/>
      <c r="CX9" s="413"/>
      <c r="CY9" s="413"/>
      <c r="CZ9" s="413"/>
      <c r="DA9" s="414"/>
      <c r="DB9" s="412">
        <v>13.5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842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5220</v>
      </c>
      <c r="BO10" s="416"/>
      <c r="BP10" s="416"/>
      <c r="BQ10" s="416"/>
      <c r="BR10" s="416"/>
      <c r="BS10" s="416"/>
      <c r="BT10" s="416"/>
      <c r="BU10" s="417"/>
      <c r="BV10" s="415">
        <v>5511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798</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v>70160</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788</v>
      </c>
      <c r="S13" s="497"/>
      <c r="T13" s="497"/>
      <c r="U13" s="497"/>
      <c r="V13" s="498"/>
      <c r="W13" s="431" t="s">
        <v>122</v>
      </c>
      <c r="X13" s="432"/>
      <c r="Y13" s="432"/>
      <c r="Z13" s="432"/>
      <c r="AA13" s="432"/>
      <c r="AB13" s="422"/>
      <c r="AC13" s="466">
        <v>134</v>
      </c>
      <c r="AD13" s="467"/>
      <c r="AE13" s="467"/>
      <c r="AF13" s="467"/>
      <c r="AG13" s="506"/>
      <c r="AH13" s="466">
        <v>166</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2153</v>
      </c>
      <c r="BO13" s="416"/>
      <c r="BP13" s="416"/>
      <c r="BQ13" s="416"/>
      <c r="BR13" s="416"/>
      <c r="BS13" s="416"/>
      <c r="BT13" s="416"/>
      <c r="BU13" s="417"/>
      <c r="BV13" s="415">
        <v>-87129</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3.2</v>
      </c>
      <c r="CU13" s="413"/>
      <c r="CV13" s="413"/>
      <c r="CW13" s="413"/>
      <c r="CX13" s="413"/>
      <c r="CY13" s="413"/>
      <c r="CZ13" s="413"/>
      <c r="DA13" s="414"/>
      <c r="DB13" s="412">
        <v>3.3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127</v>
      </c>
      <c r="M14" s="494"/>
      <c r="N14" s="494"/>
      <c r="O14" s="494"/>
      <c r="P14" s="494"/>
      <c r="Q14" s="495"/>
      <c r="R14" s="496">
        <v>798</v>
      </c>
      <c r="S14" s="497"/>
      <c r="T14" s="497"/>
      <c r="U14" s="497"/>
      <c r="V14" s="498"/>
      <c r="W14" s="405"/>
      <c r="X14" s="406"/>
      <c r="Y14" s="406"/>
      <c r="Z14" s="406"/>
      <c r="AA14" s="406"/>
      <c r="AB14" s="395"/>
      <c r="AC14" s="499">
        <v>33.1</v>
      </c>
      <c r="AD14" s="500"/>
      <c r="AE14" s="500"/>
      <c r="AF14" s="500"/>
      <c r="AG14" s="501"/>
      <c r="AH14" s="499">
        <v>36.6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787</v>
      </c>
      <c r="S15" s="497"/>
      <c r="T15" s="497"/>
      <c r="U15" s="497"/>
      <c r="V15" s="498"/>
      <c r="W15" s="431" t="s">
        <v>129</v>
      </c>
      <c r="X15" s="432"/>
      <c r="Y15" s="432"/>
      <c r="Z15" s="432"/>
      <c r="AA15" s="432"/>
      <c r="AB15" s="422"/>
      <c r="AC15" s="466">
        <v>99</v>
      </c>
      <c r="AD15" s="467"/>
      <c r="AE15" s="467"/>
      <c r="AF15" s="467"/>
      <c r="AG15" s="506"/>
      <c r="AH15" s="466">
        <v>98</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131291</v>
      </c>
      <c r="BO15" s="379"/>
      <c r="BP15" s="379"/>
      <c r="BQ15" s="379"/>
      <c r="BR15" s="379"/>
      <c r="BS15" s="379"/>
      <c r="BT15" s="379"/>
      <c r="BU15" s="380"/>
      <c r="BV15" s="378">
        <v>126928</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24.4</v>
      </c>
      <c r="AD16" s="500"/>
      <c r="AE16" s="500"/>
      <c r="AF16" s="500"/>
      <c r="AG16" s="501"/>
      <c r="AH16" s="499">
        <v>21.6</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855518</v>
      </c>
      <c r="BO16" s="416"/>
      <c r="BP16" s="416"/>
      <c r="BQ16" s="416"/>
      <c r="BR16" s="416"/>
      <c r="BS16" s="416"/>
      <c r="BT16" s="416"/>
      <c r="BU16" s="417"/>
      <c r="BV16" s="415">
        <v>822643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135</v>
      </c>
      <c r="N17" s="520"/>
      <c r="O17" s="520"/>
      <c r="P17" s="520"/>
      <c r="Q17" s="521"/>
      <c r="R17" s="516" t="s">
        <v>136</v>
      </c>
      <c r="S17" s="517"/>
      <c r="T17" s="517"/>
      <c r="U17" s="517"/>
      <c r="V17" s="518"/>
      <c r="W17" s="431" t="s">
        <v>137</v>
      </c>
      <c r="X17" s="432"/>
      <c r="Y17" s="432"/>
      <c r="Z17" s="432"/>
      <c r="AA17" s="432"/>
      <c r="AB17" s="422"/>
      <c r="AC17" s="466">
        <v>172</v>
      </c>
      <c r="AD17" s="467"/>
      <c r="AE17" s="467"/>
      <c r="AF17" s="467"/>
      <c r="AG17" s="506"/>
      <c r="AH17" s="466">
        <v>190</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160520</v>
      </c>
      <c r="BO17" s="416"/>
      <c r="BP17" s="416"/>
      <c r="BQ17" s="416"/>
      <c r="BR17" s="416"/>
      <c r="BS17" s="416"/>
      <c r="BT17" s="416"/>
      <c r="BU17" s="417"/>
      <c r="BV17" s="415">
        <v>154438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139</v>
      </c>
      <c r="C18" s="458"/>
      <c r="D18" s="458"/>
      <c r="E18" s="527"/>
      <c r="F18" s="527"/>
      <c r="G18" s="527"/>
      <c r="H18" s="527"/>
      <c r="I18" s="527"/>
      <c r="J18" s="527"/>
      <c r="K18" s="527"/>
      <c r="L18" s="528">
        <v>56.32</v>
      </c>
      <c r="M18" s="528"/>
      <c r="N18" s="528"/>
      <c r="O18" s="528"/>
      <c r="P18" s="528"/>
      <c r="Q18" s="528"/>
      <c r="R18" s="529"/>
      <c r="S18" s="529"/>
      <c r="T18" s="529"/>
      <c r="U18" s="529"/>
      <c r="V18" s="530"/>
      <c r="W18" s="433"/>
      <c r="X18" s="434"/>
      <c r="Y18" s="434"/>
      <c r="Z18" s="434"/>
      <c r="AA18" s="434"/>
      <c r="AB18" s="425"/>
      <c r="AC18" s="531">
        <v>42.5</v>
      </c>
      <c r="AD18" s="532"/>
      <c r="AE18" s="532"/>
      <c r="AF18" s="532"/>
      <c r="AG18" s="533"/>
      <c r="AH18" s="531">
        <v>41.9</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704584</v>
      </c>
      <c r="BO18" s="416"/>
      <c r="BP18" s="416"/>
      <c r="BQ18" s="416"/>
      <c r="BR18" s="416"/>
      <c r="BS18" s="416"/>
      <c r="BT18" s="416"/>
      <c r="BU18" s="417"/>
      <c r="BV18" s="415">
        <v>690438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141</v>
      </c>
      <c r="C19" s="458"/>
      <c r="D19" s="458"/>
      <c r="E19" s="527"/>
      <c r="F19" s="527"/>
      <c r="G19" s="527"/>
      <c r="H19" s="527"/>
      <c r="I19" s="527"/>
      <c r="J19" s="527"/>
      <c r="K19" s="527"/>
      <c r="L19" s="535">
        <v>14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1235469</v>
      </c>
      <c r="BO19" s="416"/>
      <c r="BP19" s="416"/>
      <c r="BQ19" s="416"/>
      <c r="BR19" s="416"/>
      <c r="BS19" s="416"/>
      <c r="BT19" s="416"/>
      <c r="BU19" s="417"/>
      <c r="BV19" s="415">
        <v>1162840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143</v>
      </c>
      <c r="C20" s="458"/>
      <c r="D20" s="458"/>
      <c r="E20" s="527"/>
      <c r="F20" s="527"/>
      <c r="G20" s="527"/>
      <c r="H20" s="527"/>
      <c r="I20" s="527"/>
      <c r="J20" s="527"/>
      <c r="K20" s="527"/>
      <c r="L20" s="535">
        <v>333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1626588</v>
      </c>
      <c r="BO23" s="416"/>
      <c r="BP23" s="416"/>
      <c r="BQ23" s="416"/>
      <c r="BR23" s="416"/>
      <c r="BS23" s="416"/>
      <c r="BT23" s="416"/>
      <c r="BU23" s="417"/>
      <c r="BV23" s="415">
        <v>1590223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152</v>
      </c>
      <c r="F24" s="445"/>
      <c r="G24" s="445"/>
      <c r="H24" s="445"/>
      <c r="I24" s="445"/>
      <c r="J24" s="445"/>
      <c r="K24" s="446"/>
      <c r="L24" s="466">
        <v>1</v>
      </c>
      <c r="M24" s="467"/>
      <c r="N24" s="467"/>
      <c r="O24" s="467"/>
      <c r="P24" s="506"/>
      <c r="Q24" s="466">
        <v>6040</v>
      </c>
      <c r="R24" s="467"/>
      <c r="S24" s="467"/>
      <c r="T24" s="467"/>
      <c r="U24" s="467"/>
      <c r="V24" s="506"/>
      <c r="W24" s="561"/>
      <c r="X24" s="549"/>
      <c r="Y24" s="550"/>
      <c r="Z24" s="465" t="s">
        <v>153</v>
      </c>
      <c r="AA24" s="445"/>
      <c r="AB24" s="445"/>
      <c r="AC24" s="445"/>
      <c r="AD24" s="445"/>
      <c r="AE24" s="445"/>
      <c r="AF24" s="445"/>
      <c r="AG24" s="446"/>
      <c r="AH24" s="466">
        <v>24</v>
      </c>
      <c r="AI24" s="467"/>
      <c r="AJ24" s="467"/>
      <c r="AK24" s="467"/>
      <c r="AL24" s="506"/>
      <c r="AM24" s="466">
        <v>71304</v>
      </c>
      <c r="AN24" s="467"/>
      <c r="AO24" s="467"/>
      <c r="AP24" s="467"/>
      <c r="AQ24" s="467"/>
      <c r="AR24" s="506"/>
      <c r="AS24" s="466">
        <v>2971</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1580715</v>
      </c>
      <c r="BO24" s="416"/>
      <c r="BP24" s="416"/>
      <c r="BQ24" s="416"/>
      <c r="BR24" s="416"/>
      <c r="BS24" s="416"/>
      <c r="BT24" s="416"/>
      <c r="BU24" s="417"/>
      <c r="BV24" s="415">
        <v>1536426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155</v>
      </c>
      <c r="F25" s="445"/>
      <c r="G25" s="445"/>
      <c r="H25" s="445"/>
      <c r="I25" s="445"/>
      <c r="J25" s="445"/>
      <c r="K25" s="446"/>
      <c r="L25" s="466">
        <v>1</v>
      </c>
      <c r="M25" s="467"/>
      <c r="N25" s="467"/>
      <c r="O25" s="467"/>
      <c r="P25" s="506"/>
      <c r="Q25" s="466">
        <v>5420</v>
      </c>
      <c r="R25" s="467"/>
      <c r="S25" s="467"/>
      <c r="T25" s="467"/>
      <c r="U25" s="467"/>
      <c r="V25" s="506"/>
      <c r="W25" s="561"/>
      <c r="X25" s="549"/>
      <c r="Y25" s="550"/>
      <c r="Z25" s="465" t="s">
        <v>156</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t="s">
        <v>119</v>
      </c>
      <c r="BO25" s="379"/>
      <c r="BP25" s="379"/>
      <c r="BQ25" s="379"/>
      <c r="BR25" s="379"/>
      <c r="BS25" s="379"/>
      <c r="BT25" s="379"/>
      <c r="BU25" s="380"/>
      <c r="BV25" s="378" t="s">
        <v>119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158</v>
      </c>
      <c r="F26" s="445"/>
      <c r="G26" s="445"/>
      <c r="H26" s="445"/>
      <c r="I26" s="445"/>
      <c r="J26" s="445"/>
      <c r="K26" s="446"/>
      <c r="L26" s="466">
        <v>1</v>
      </c>
      <c r="M26" s="467"/>
      <c r="N26" s="467"/>
      <c r="O26" s="467"/>
      <c r="P26" s="506"/>
      <c r="Q26" s="466">
        <v>5120</v>
      </c>
      <c r="R26" s="467"/>
      <c r="S26" s="467"/>
      <c r="T26" s="467"/>
      <c r="U26" s="467"/>
      <c r="V26" s="506"/>
      <c r="W26" s="561"/>
      <c r="X26" s="549"/>
      <c r="Y26" s="550"/>
      <c r="Z26" s="465" t="s">
        <v>159</v>
      </c>
      <c r="AA26" s="571"/>
      <c r="AB26" s="571"/>
      <c r="AC26" s="571"/>
      <c r="AD26" s="571"/>
      <c r="AE26" s="571"/>
      <c r="AF26" s="571"/>
      <c r="AG26" s="572"/>
      <c r="AH26" s="466">
        <v>1</v>
      </c>
      <c r="AI26" s="467"/>
      <c r="AJ26" s="467"/>
      <c r="AK26" s="467"/>
      <c r="AL26" s="506"/>
      <c r="AM26" s="466" t="s">
        <v>160</v>
      </c>
      <c r="AN26" s="467"/>
      <c r="AO26" s="467"/>
      <c r="AP26" s="467"/>
      <c r="AQ26" s="467"/>
      <c r="AR26" s="506"/>
      <c r="AS26" s="466" t="s">
        <v>160</v>
      </c>
      <c r="AT26" s="467"/>
      <c r="AU26" s="467"/>
      <c r="AV26" s="467"/>
      <c r="AW26" s="467"/>
      <c r="AX26" s="468"/>
      <c r="AY26" s="418" t="s">
        <v>161</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162</v>
      </c>
      <c r="F27" s="445"/>
      <c r="G27" s="445"/>
      <c r="H27" s="445"/>
      <c r="I27" s="445"/>
      <c r="J27" s="445"/>
      <c r="K27" s="446"/>
      <c r="L27" s="466">
        <v>1</v>
      </c>
      <c r="M27" s="467"/>
      <c r="N27" s="467"/>
      <c r="O27" s="467"/>
      <c r="P27" s="506"/>
      <c r="Q27" s="466">
        <v>2430</v>
      </c>
      <c r="R27" s="467"/>
      <c r="S27" s="467"/>
      <c r="T27" s="467"/>
      <c r="U27" s="467"/>
      <c r="V27" s="506"/>
      <c r="W27" s="561"/>
      <c r="X27" s="549"/>
      <c r="Y27" s="550"/>
      <c r="Z27" s="465" t="s">
        <v>163</v>
      </c>
      <c r="AA27" s="445"/>
      <c r="AB27" s="445"/>
      <c r="AC27" s="445"/>
      <c r="AD27" s="445"/>
      <c r="AE27" s="445"/>
      <c r="AF27" s="445"/>
      <c r="AG27" s="446"/>
      <c r="AH27" s="466" t="s">
        <v>119</v>
      </c>
      <c r="AI27" s="467"/>
      <c r="AJ27" s="467"/>
      <c r="AK27" s="467"/>
      <c r="AL27" s="506"/>
      <c r="AM27" s="466" t="s">
        <v>119</v>
      </c>
      <c r="AN27" s="467"/>
      <c r="AO27" s="467"/>
      <c r="AP27" s="467"/>
      <c r="AQ27" s="467"/>
      <c r="AR27" s="506"/>
      <c r="AS27" s="466" t="s">
        <v>119</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v>305289</v>
      </c>
      <c r="BO27" s="585"/>
      <c r="BP27" s="585"/>
      <c r="BQ27" s="585"/>
      <c r="BR27" s="585"/>
      <c r="BS27" s="585"/>
      <c r="BT27" s="585"/>
      <c r="BU27" s="586"/>
      <c r="BV27" s="584">
        <v>305289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165</v>
      </c>
      <c r="F28" s="445"/>
      <c r="G28" s="445"/>
      <c r="H28" s="445"/>
      <c r="I28" s="445"/>
      <c r="J28" s="445"/>
      <c r="K28" s="446"/>
      <c r="L28" s="466">
        <v>1</v>
      </c>
      <c r="M28" s="467"/>
      <c r="N28" s="467"/>
      <c r="O28" s="467"/>
      <c r="P28" s="506"/>
      <c r="Q28" s="466">
        <v>1590</v>
      </c>
      <c r="R28" s="467"/>
      <c r="S28" s="467"/>
      <c r="T28" s="467"/>
      <c r="U28" s="467"/>
      <c r="V28" s="506"/>
      <c r="W28" s="561"/>
      <c r="X28" s="549"/>
      <c r="Y28" s="550"/>
      <c r="Z28" s="465" t="s">
        <v>166</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809751</v>
      </c>
      <c r="BO28" s="379"/>
      <c r="BP28" s="379"/>
      <c r="BQ28" s="379"/>
      <c r="BR28" s="379"/>
      <c r="BS28" s="379"/>
      <c r="BT28" s="379"/>
      <c r="BU28" s="380"/>
      <c r="BV28" s="378">
        <v>804531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169</v>
      </c>
      <c r="F29" s="445"/>
      <c r="G29" s="445"/>
      <c r="H29" s="445"/>
      <c r="I29" s="445"/>
      <c r="J29" s="445"/>
      <c r="K29" s="446"/>
      <c r="L29" s="466">
        <v>6</v>
      </c>
      <c r="M29" s="467"/>
      <c r="N29" s="467"/>
      <c r="O29" s="467"/>
      <c r="P29" s="506"/>
      <c r="Q29" s="466">
        <v>1370</v>
      </c>
      <c r="R29" s="467"/>
      <c r="S29" s="467"/>
      <c r="T29" s="467"/>
      <c r="U29" s="467"/>
      <c r="V29" s="506"/>
      <c r="W29" s="562"/>
      <c r="X29" s="563"/>
      <c r="Y29" s="564"/>
      <c r="Z29" s="465" t="s">
        <v>170</v>
      </c>
      <c r="AA29" s="445"/>
      <c r="AB29" s="445"/>
      <c r="AC29" s="445"/>
      <c r="AD29" s="445"/>
      <c r="AE29" s="445"/>
      <c r="AF29" s="445"/>
      <c r="AG29" s="446"/>
      <c r="AH29" s="466">
        <v>24</v>
      </c>
      <c r="AI29" s="467"/>
      <c r="AJ29" s="467"/>
      <c r="AK29" s="467"/>
      <c r="AL29" s="506"/>
      <c r="AM29" s="466">
        <v>71304</v>
      </c>
      <c r="AN29" s="467"/>
      <c r="AO29" s="467"/>
      <c r="AP29" s="467"/>
      <c r="AQ29" s="467"/>
      <c r="AR29" s="506"/>
      <c r="AS29" s="466">
        <v>2971</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47854</v>
      </c>
      <c r="BO29" s="416"/>
      <c r="BP29" s="416"/>
      <c r="BQ29" s="416"/>
      <c r="BR29" s="416"/>
      <c r="BS29" s="416"/>
      <c r="BT29" s="416"/>
      <c r="BU29" s="417"/>
      <c r="BV29" s="415">
        <v>47723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90.1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1620186</v>
      </c>
      <c r="BO30" s="585"/>
      <c r="BP30" s="585"/>
      <c r="BQ30" s="585"/>
      <c r="BR30" s="585"/>
      <c r="BS30" s="585"/>
      <c r="BT30" s="585"/>
      <c r="BU30" s="586"/>
      <c r="BV30" s="584">
        <v>1570870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t="str">
        <f>IF(BY34="","",MAX(C34:D43,U34:V43,AM34:AN43,BE34:BF43)+1)</f>
        <v/>
      </c>
      <c r="BX34" s="596"/>
      <c r="BY34" s="597" t="str">
        <f>IF('各会計、関係団体の財政状況及び健全化判断比率'!B68="","",'各会計、関係団体の財政状況及び健全化判断比率'!B68)</f>
        <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村営バス事業特別会計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t="str">
        <f t="shared" ref="BW35:BW43" si="2">IF(BY35="","",BW34+1)</f>
        <v/>
      </c>
      <c r="BX35" s="596"/>
      <c r="BY35" s="597" t="str">
        <f>IF('各会計、関係団体の財政状況及び健全化判断比率'!B69="","",'各会計、関係団体の財政状況及び健全化判断比率'!B69)</f>
        <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診療所特別会計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介護保険サービス事業特別会計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c r="E52" s="139" t="s">
        <v>194</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5.93</v>
      </c>
      <c r="G34" s="33">
        <v>5.73</v>
      </c>
      <c r="H34" s="33">
        <v>7.45</v>
      </c>
      <c r="I34" s="33">
        <v>5.65</v>
      </c>
      <c r="J34" s="34">
        <v>5.05</v>
      </c>
      <c r="K34" s="22"/>
      <c r="L34" s="22"/>
      <c r="M34" s="22"/>
      <c r="N34" s="22"/>
      <c r="O34" s="22"/>
      <c r="P34" s="22"/>
    </row>
    <row r="35" spans="1:16" ht="39" customHeight="1">
      <c r="A35" s="22"/>
      <c r="B35" s="35"/>
      <c r="C35" s="1175" t="s">
        <v>526</v>
      </c>
      <c r="D35" s="1176"/>
      <c r="E35" s="1177"/>
      <c r="F35" s="36">
        <v>0.23</v>
      </c>
      <c r="G35" s="37">
        <v>0.14000000000000001</v>
      </c>
      <c r="H35" s="37">
        <v>0.24</v>
      </c>
      <c r="I35" s="37">
        <v>0.11</v>
      </c>
      <c r="J35" s="38">
        <v>0.16</v>
      </c>
      <c r="K35" s="22"/>
      <c r="L35" s="22"/>
      <c r="M35" s="22"/>
      <c r="N35" s="22"/>
      <c r="O35" s="22"/>
      <c r="P35" s="22"/>
    </row>
    <row r="36" spans="1:16" ht="39" customHeight="1">
      <c r="A36" s="22"/>
      <c r="B36" s="35"/>
      <c r="C36" s="1175" t="s">
        <v>527</v>
      </c>
      <c r="D36" s="1176"/>
      <c r="E36" s="1177"/>
      <c r="F36" s="36">
        <v>7.0000000000000007E-2</v>
      </c>
      <c r="G36" s="37">
        <v>0.17</v>
      </c>
      <c r="H36" s="37">
        <v>0.13</v>
      </c>
      <c r="I36" s="37">
        <v>0.17</v>
      </c>
      <c r="J36" s="38">
        <v>0.14000000000000001</v>
      </c>
      <c r="K36" s="22"/>
      <c r="L36" s="22"/>
      <c r="M36" s="22"/>
      <c r="N36" s="22"/>
      <c r="O36" s="22"/>
      <c r="P36" s="22"/>
    </row>
    <row r="37" spans="1:16" ht="39" customHeight="1">
      <c r="A37" s="22"/>
      <c r="B37" s="35"/>
      <c r="C37" s="1175" t="s">
        <v>528</v>
      </c>
      <c r="D37" s="1176"/>
      <c r="E37" s="1177"/>
      <c r="F37" s="36">
        <v>0.42</v>
      </c>
      <c r="G37" s="37">
        <v>0.05</v>
      </c>
      <c r="H37" s="37">
        <v>0.14000000000000001</v>
      </c>
      <c r="I37" s="37">
        <v>0.13</v>
      </c>
      <c r="J37" s="38">
        <v>0.11</v>
      </c>
      <c r="K37" s="22"/>
      <c r="L37" s="22"/>
      <c r="M37" s="22"/>
      <c r="N37" s="22"/>
      <c r="O37" s="22"/>
      <c r="P37" s="22"/>
    </row>
    <row r="38" spans="1:16" ht="39" customHeight="1">
      <c r="A38" s="22"/>
      <c r="B38" s="35"/>
      <c r="C38" s="1175" t="s">
        <v>529</v>
      </c>
      <c r="D38" s="1176"/>
      <c r="E38" s="1177"/>
      <c r="F38" s="36">
        <v>0.11</v>
      </c>
      <c r="G38" s="37">
        <v>0.18</v>
      </c>
      <c r="H38" s="37">
        <v>0.93</v>
      </c>
      <c r="I38" s="37">
        <v>0.53</v>
      </c>
      <c r="J38" s="38">
        <v>0.11</v>
      </c>
      <c r="K38" s="22"/>
      <c r="L38" s="22"/>
      <c r="M38" s="22"/>
      <c r="N38" s="22"/>
      <c r="O38" s="22"/>
      <c r="P38" s="22"/>
    </row>
    <row r="39" spans="1:16" ht="39" customHeight="1">
      <c r="A39" s="22"/>
      <c r="B39" s="35"/>
      <c r="C39" s="1175" t="s">
        <v>530</v>
      </c>
      <c r="D39" s="1176"/>
      <c r="E39" s="1177"/>
      <c r="F39" s="36">
        <v>0.22</v>
      </c>
      <c r="G39" s="37">
        <v>0.42</v>
      </c>
      <c r="H39" s="37">
        <v>0.13</v>
      </c>
      <c r="I39" s="37">
        <v>0</v>
      </c>
      <c r="J39" s="38">
        <v>0.08</v>
      </c>
      <c r="K39" s="22"/>
      <c r="L39" s="22"/>
      <c r="M39" s="22"/>
      <c r="N39" s="22"/>
      <c r="O39" s="22"/>
      <c r="P39" s="22"/>
    </row>
    <row r="40" spans="1:16" ht="39" customHeight="1">
      <c r="A40" s="22"/>
      <c r="B40" s="35"/>
      <c r="C40" s="1175" t="s">
        <v>531</v>
      </c>
      <c r="D40" s="1176"/>
      <c r="E40" s="1177"/>
      <c r="F40" s="36">
        <v>0.09</v>
      </c>
      <c r="G40" s="37">
        <v>0.06</v>
      </c>
      <c r="H40" s="37">
        <v>0.11</v>
      </c>
      <c r="I40" s="37">
        <v>0.03</v>
      </c>
      <c r="J40" s="38">
        <v>0.05</v>
      </c>
      <c r="K40" s="22"/>
      <c r="L40" s="22"/>
      <c r="M40" s="22"/>
      <c r="N40" s="22"/>
      <c r="O40" s="22"/>
      <c r="P40" s="22"/>
    </row>
    <row r="41" spans="1:16" ht="39" customHeight="1">
      <c r="A41" s="22"/>
      <c r="B41" s="35"/>
      <c r="C41" s="1175" t="s">
        <v>532</v>
      </c>
      <c r="D41" s="1176"/>
      <c r="E41" s="1177"/>
      <c r="F41" s="36">
        <v>0</v>
      </c>
      <c r="G41" s="37">
        <v>0</v>
      </c>
      <c r="H41" s="37">
        <v>0</v>
      </c>
      <c r="I41" s="37">
        <v>0</v>
      </c>
      <c r="J41" s="38">
        <v>0</v>
      </c>
      <c r="K41" s="22"/>
      <c r="L41" s="22"/>
      <c r="M41" s="22"/>
      <c r="N41" s="22"/>
      <c r="O41" s="22"/>
      <c r="P41" s="22"/>
    </row>
    <row r="42" spans="1:16" ht="39" customHeight="1">
      <c r="A42" s="22"/>
      <c r="B42" s="39"/>
      <c r="C42" s="1175" t="s">
        <v>533</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534</v>
      </c>
      <c r="D43" s="1179"/>
      <c r="E43" s="1180"/>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200</v>
      </c>
      <c r="L45" s="60">
        <v>180</v>
      </c>
      <c r="M45" s="60">
        <v>171</v>
      </c>
      <c r="N45" s="60">
        <v>157</v>
      </c>
      <c r="O45" s="61">
        <v>169</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4</v>
      </c>
      <c r="L48" s="64">
        <v>4</v>
      </c>
      <c r="M48" s="64">
        <v>5</v>
      </c>
      <c r="N48" s="64">
        <v>3</v>
      </c>
      <c r="O48" s="65">
        <v>1</v>
      </c>
      <c r="P48" s="48"/>
      <c r="Q48" s="48"/>
      <c r="R48" s="48"/>
      <c r="S48" s="48"/>
      <c r="T48" s="48"/>
      <c r="U48" s="48"/>
    </row>
    <row r="49" spans="1:21" ht="30.75" customHeight="1">
      <c r="A49" s="48"/>
      <c r="B49" s="1193"/>
      <c r="C49" s="1194"/>
      <c r="D49" s="62"/>
      <c r="E49" s="1185" t="s">
        <v>15</v>
      </c>
      <c r="F49" s="1185"/>
      <c r="G49" s="1185"/>
      <c r="H49" s="1185"/>
      <c r="I49" s="1185"/>
      <c r="J49" s="1186"/>
      <c r="K49" s="63">
        <v>0</v>
      </c>
      <c r="L49" s="64">
        <v>0</v>
      </c>
      <c r="M49" s="64">
        <v>0</v>
      </c>
      <c r="N49" s="64">
        <v>0</v>
      </c>
      <c r="O49" s="65">
        <v>0</v>
      </c>
      <c r="P49" s="48"/>
      <c r="Q49" s="48"/>
      <c r="R49" s="48"/>
      <c r="S49" s="48"/>
      <c r="T49" s="48"/>
      <c r="U49" s="48"/>
    </row>
    <row r="50" spans="1:21" ht="30.75" customHeight="1">
      <c r="A50" s="48"/>
      <c r="B50" s="1193"/>
      <c r="C50" s="1194"/>
      <c r="D50" s="62"/>
      <c r="E50" s="1185" t="s">
        <v>16</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18</v>
      </c>
      <c r="C52" s="1184"/>
      <c r="D52" s="66"/>
      <c r="E52" s="1185" t="s">
        <v>19</v>
      </c>
      <c r="F52" s="1185"/>
      <c r="G52" s="1185"/>
      <c r="H52" s="1185"/>
      <c r="I52" s="1185"/>
      <c r="J52" s="1186"/>
      <c r="K52" s="63">
        <v>170</v>
      </c>
      <c r="L52" s="64">
        <v>154</v>
      </c>
      <c r="M52" s="64">
        <v>149</v>
      </c>
      <c r="N52" s="64">
        <v>139</v>
      </c>
      <c r="O52" s="65">
        <v>142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34</v>
      </c>
      <c r="L53" s="69">
        <v>30</v>
      </c>
      <c r="M53" s="69">
        <v>27</v>
      </c>
      <c r="N53" s="69">
        <v>21</v>
      </c>
      <c r="O53" s="70">
        <v>28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1421</v>
      </c>
      <c r="J41" s="83">
        <v>1489</v>
      </c>
      <c r="K41" s="83">
        <v>1471</v>
      </c>
      <c r="L41" s="83">
        <v>1590</v>
      </c>
      <c r="M41" s="84">
        <v>1627</v>
      </c>
    </row>
    <row r="42" spans="2:13" ht="27.75" customHeight="1">
      <c r="B42" s="1201"/>
      <c r="C42" s="1202"/>
      <c r="D42" s="85"/>
      <c r="E42" s="1207" t="s">
        <v>25</v>
      </c>
      <c r="F42" s="1207"/>
      <c r="G42" s="1207"/>
      <c r="H42" s="1208"/>
      <c r="I42" s="86" t="s">
        <v>479</v>
      </c>
      <c r="J42" s="87" t="s">
        <v>479</v>
      </c>
      <c r="K42" s="87" t="s">
        <v>479</v>
      </c>
      <c r="L42" s="87" t="s">
        <v>479</v>
      </c>
      <c r="M42" s="88" t="s">
        <v>479</v>
      </c>
    </row>
    <row r="43" spans="2:13" ht="27.75" customHeight="1">
      <c r="B43" s="1201"/>
      <c r="C43" s="1202"/>
      <c r="D43" s="85"/>
      <c r="E43" s="1207" t="s">
        <v>26</v>
      </c>
      <c r="F43" s="1207"/>
      <c r="G43" s="1207"/>
      <c r="H43" s="1208"/>
      <c r="I43" s="86">
        <v>17</v>
      </c>
      <c r="J43" s="87">
        <v>15</v>
      </c>
      <c r="K43" s="87">
        <v>29</v>
      </c>
      <c r="L43" s="87">
        <v>26</v>
      </c>
      <c r="M43" s="88">
        <v>19</v>
      </c>
    </row>
    <row r="44" spans="2:13" ht="27.75" customHeight="1">
      <c r="B44" s="1201"/>
      <c r="C44" s="1202"/>
      <c r="D44" s="85"/>
      <c r="E44" s="1207" t="s">
        <v>27</v>
      </c>
      <c r="F44" s="1207"/>
      <c r="G44" s="1207"/>
      <c r="H44" s="1208"/>
      <c r="I44" s="86">
        <v>3</v>
      </c>
      <c r="J44" s="87">
        <v>3</v>
      </c>
      <c r="K44" s="87">
        <v>2</v>
      </c>
      <c r="L44" s="87">
        <v>6</v>
      </c>
      <c r="M44" s="88">
        <v>6</v>
      </c>
    </row>
    <row r="45" spans="2:13" ht="27.75" customHeight="1">
      <c r="B45" s="1201"/>
      <c r="C45" s="1202"/>
      <c r="D45" s="85"/>
      <c r="E45" s="1207" t="s">
        <v>28</v>
      </c>
      <c r="F45" s="1207"/>
      <c r="G45" s="1207"/>
      <c r="H45" s="1208"/>
      <c r="I45" s="86">
        <v>206</v>
      </c>
      <c r="J45" s="87">
        <v>334</v>
      </c>
      <c r="K45" s="87">
        <v>190</v>
      </c>
      <c r="L45" s="87">
        <v>167</v>
      </c>
      <c r="M45" s="88">
        <v>140</v>
      </c>
    </row>
    <row r="46" spans="2:13" ht="27.75" customHeight="1">
      <c r="B46" s="1201"/>
      <c r="C46" s="1202"/>
      <c r="D46" s="85"/>
      <c r="E46" s="1207" t="s">
        <v>29</v>
      </c>
      <c r="F46" s="1207"/>
      <c r="G46" s="1207"/>
      <c r="H46" s="1208"/>
      <c r="I46" s="86" t="s">
        <v>479</v>
      </c>
      <c r="J46" s="87" t="s">
        <v>479</v>
      </c>
      <c r="K46" s="87" t="s">
        <v>479</v>
      </c>
      <c r="L46" s="87" t="s">
        <v>479</v>
      </c>
      <c r="M46" s="88" t="s">
        <v>479</v>
      </c>
    </row>
    <row r="47" spans="2:13" ht="27.75" customHeight="1">
      <c r="B47" s="1201"/>
      <c r="C47" s="1202"/>
      <c r="D47" s="85"/>
      <c r="E47" s="1207" t="s">
        <v>30</v>
      </c>
      <c r="F47" s="1207"/>
      <c r="G47" s="1207"/>
      <c r="H47" s="1208"/>
      <c r="I47" s="86" t="s">
        <v>479</v>
      </c>
      <c r="J47" s="87" t="s">
        <v>479</v>
      </c>
      <c r="K47" s="87" t="s">
        <v>479</v>
      </c>
      <c r="L47" s="87" t="s">
        <v>479</v>
      </c>
      <c r="M47" s="88" t="s">
        <v>479</v>
      </c>
    </row>
    <row r="48" spans="2:13" ht="27.75" customHeight="1">
      <c r="B48" s="1203"/>
      <c r="C48" s="1204"/>
      <c r="D48" s="85"/>
      <c r="E48" s="1207" t="s">
        <v>31</v>
      </c>
      <c r="F48" s="1207"/>
      <c r="G48" s="1207"/>
      <c r="H48" s="1208"/>
      <c r="I48" s="86" t="s">
        <v>479</v>
      </c>
      <c r="J48" s="87" t="s">
        <v>479</v>
      </c>
      <c r="K48" s="87" t="s">
        <v>479</v>
      </c>
      <c r="L48" s="87" t="s">
        <v>479</v>
      </c>
      <c r="M48" s="88" t="s">
        <v>479</v>
      </c>
    </row>
    <row r="49" spans="2:13" ht="27.75" customHeight="1">
      <c r="B49" s="1209" t="s">
        <v>32</v>
      </c>
      <c r="C49" s="1210"/>
      <c r="D49" s="89"/>
      <c r="E49" s="1207" t="s">
        <v>33</v>
      </c>
      <c r="F49" s="1207"/>
      <c r="G49" s="1207"/>
      <c r="H49" s="1208"/>
      <c r="I49" s="86">
        <v>2552</v>
      </c>
      <c r="J49" s="87">
        <v>2787</v>
      </c>
      <c r="K49" s="87">
        <v>2866</v>
      </c>
      <c r="L49" s="87">
        <v>2795</v>
      </c>
      <c r="M49" s="88">
        <v>2809</v>
      </c>
    </row>
    <row r="50" spans="2:13" ht="27.75" customHeight="1">
      <c r="B50" s="1201"/>
      <c r="C50" s="1202"/>
      <c r="D50" s="85"/>
      <c r="E50" s="1207" t="s">
        <v>34</v>
      </c>
      <c r="F50" s="1207"/>
      <c r="G50" s="1207"/>
      <c r="H50" s="1208"/>
      <c r="I50" s="86" t="s">
        <v>479</v>
      </c>
      <c r="J50" s="87" t="s">
        <v>479</v>
      </c>
      <c r="K50" s="87" t="s">
        <v>479</v>
      </c>
      <c r="L50" s="87" t="s">
        <v>479</v>
      </c>
      <c r="M50" s="88" t="s">
        <v>479</v>
      </c>
    </row>
    <row r="51" spans="2:13" ht="27.75" customHeight="1">
      <c r="B51" s="1203"/>
      <c r="C51" s="1204"/>
      <c r="D51" s="85"/>
      <c r="E51" s="1207" t="s">
        <v>35</v>
      </c>
      <c r="F51" s="1207"/>
      <c r="G51" s="1207"/>
      <c r="H51" s="1208"/>
      <c r="I51" s="86">
        <v>1207</v>
      </c>
      <c r="J51" s="87">
        <v>1716</v>
      </c>
      <c r="K51" s="87">
        <v>1224</v>
      </c>
      <c r="L51" s="87">
        <v>1303</v>
      </c>
      <c r="M51" s="88">
        <v>1319</v>
      </c>
    </row>
    <row r="52" spans="2:13" ht="27.75" customHeight="1" thickBot="1">
      <c r="B52" s="1211" t="s">
        <v>20</v>
      </c>
      <c r="C52" s="1212"/>
      <c r="D52" s="90"/>
      <c r="E52" s="1213" t="s">
        <v>36</v>
      </c>
      <c r="F52" s="1213"/>
      <c r="G52" s="1213"/>
      <c r="H52" s="1214"/>
      <c r="I52" s="91">
        <v>-2113</v>
      </c>
      <c r="J52" s="92">
        <v>-2662</v>
      </c>
      <c r="K52" s="92">
        <v>-2398</v>
      </c>
      <c r="L52" s="92">
        <v>-2309</v>
      </c>
      <c r="M52" s="93">
        <v>-2337</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536</v>
      </c>
      <c r="C41" s="246"/>
      <c r="D41" s="246"/>
      <c r="E41" s="246"/>
      <c r="F41" s="246"/>
      <c r="G41" s="246"/>
      <c r="H41" s="246"/>
      <c r="I41" s="246"/>
      <c r="J41" s="246"/>
      <c r="K41" s="246"/>
      <c r="L41" s="246"/>
      <c r="M41" s="246"/>
      <c r="N41" s="246"/>
      <c r="O41" s="246"/>
      <c r="P41" s="247"/>
    </row>
    <row r="42" spans="2:17">
      <c r="B42" s="248"/>
      <c r="C42" s="244"/>
      <c r="D42" s="244"/>
      <c r="E42" s="244"/>
      <c r="F42" s="244"/>
      <c r="G42" s="351" t="s">
        <v>537</v>
      </c>
      <c r="I42" s="352"/>
      <c r="J42" s="352"/>
      <c r="K42" s="352"/>
      <c r="L42" s="244"/>
      <c r="M42" s="244"/>
      <c r="N42" s="244"/>
      <c r="O42" s="244"/>
    </row>
    <row r="43" spans="2:17">
      <c r="B43" s="248"/>
      <c r="C43" s="244"/>
      <c r="D43" s="244"/>
      <c r="E43" s="244"/>
      <c r="F43" s="244"/>
      <c r="G43" s="1227"/>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538</v>
      </c>
    </row>
    <row r="50" spans="1:17">
      <c r="B50" s="248"/>
      <c r="C50" s="244"/>
      <c r="D50" s="244"/>
      <c r="E50" s="244"/>
      <c r="F50" s="244"/>
      <c r="G50" s="1236"/>
      <c r="H50" s="1237"/>
      <c r="I50" s="1237"/>
      <c r="J50" s="1238"/>
      <c r="K50" s="354" t="s">
        <v>519</v>
      </c>
      <c r="L50" s="354" t="s">
        <v>520</v>
      </c>
      <c r="M50" s="354" t="s">
        <v>521</v>
      </c>
      <c r="N50" s="354" t="s">
        <v>522</v>
      </c>
      <c r="O50" s="354" t="s">
        <v>523</v>
      </c>
    </row>
    <row r="51" spans="1:17">
      <c r="B51" s="248"/>
      <c r="C51" s="244"/>
      <c r="D51" s="244"/>
      <c r="E51" s="244"/>
      <c r="F51" s="244"/>
      <c r="G51" s="1239" t="s">
        <v>539</v>
      </c>
      <c r="H51" s="1240"/>
      <c r="I51" s="1245" t="s">
        <v>540</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541</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542</v>
      </c>
      <c r="H55" s="1220"/>
      <c r="I55" s="1225" t="s">
        <v>540</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541</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543</v>
      </c>
      <c r="C63" s="244"/>
      <c r="D63" s="244"/>
      <c r="E63" s="244"/>
      <c r="F63" s="244"/>
      <c r="G63" s="244"/>
      <c r="H63" s="244"/>
      <c r="I63" s="244"/>
      <c r="J63" s="244"/>
      <c r="K63" s="244"/>
      <c r="L63" s="244"/>
      <c r="M63" s="244"/>
      <c r="N63" s="244"/>
      <c r="O63" s="244"/>
    </row>
    <row r="64" spans="1:17">
      <c r="B64" s="248"/>
      <c r="C64" s="244"/>
      <c r="D64" s="244"/>
      <c r="E64" s="244"/>
      <c r="F64" s="244"/>
      <c r="G64" s="351" t="s">
        <v>537</v>
      </c>
      <c r="I64" s="352"/>
      <c r="J64" s="352"/>
      <c r="K64" s="352"/>
      <c r="L64" s="244"/>
      <c r="M64" s="244"/>
      <c r="N64" s="244"/>
      <c r="O64" s="244"/>
    </row>
    <row r="65" spans="2:30">
      <c r="B65" s="248"/>
      <c r="C65" s="244"/>
      <c r="D65" s="244"/>
      <c r="E65" s="244"/>
      <c r="F65" s="244"/>
      <c r="G65" s="1227" t="s">
        <v>546</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544</v>
      </c>
      <c r="I71" s="368"/>
      <c r="J71" s="364"/>
      <c r="K71" s="364"/>
      <c r="L71" s="365"/>
      <c r="M71" s="364"/>
      <c r="N71" s="365"/>
      <c r="O71" s="366"/>
    </row>
    <row r="72" spans="2:30">
      <c r="B72" s="248"/>
      <c r="C72" s="244"/>
      <c r="D72" s="244"/>
      <c r="E72" s="244"/>
      <c r="F72" s="244"/>
      <c r="G72" s="1236"/>
      <c r="H72" s="1237"/>
      <c r="I72" s="1237"/>
      <c r="J72" s="1238"/>
      <c r="K72" s="354" t="s">
        <v>519</v>
      </c>
      <c r="L72" s="354" t="s">
        <v>520</v>
      </c>
      <c r="M72" s="354" t="s">
        <v>521</v>
      </c>
      <c r="N72" s="354" t="s">
        <v>522</v>
      </c>
      <c r="O72" s="354" t="s">
        <v>523</v>
      </c>
    </row>
    <row r="73" spans="2:30">
      <c r="B73" s="248"/>
      <c r="C73" s="244"/>
      <c r="D73" s="244"/>
      <c r="E73" s="244"/>
      <c r="F73" s="244"/>
      <c r="G73" s="1239" t="s">
        <v>539</v>
      </c>
      <c r="H73" s="1240"/>
      <c r="I73" s="1245" t="s">
        <v>540</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545</v>
      </c>
      <c r="J75" s="1225"/>
      <c r="K75" s="1247">
        <v>6.8</v>
      </c>
      <c r="L75" s="1247">
        <v>4.9000000000000004</v>
      </c>
      <c r="M75" s="1247">
        <v>3.9</v>
      </c>
      <c r="N75" s="1247">
        <v>3.3</v>
      </c>
      <c r="O75" s="1247">
        <v>3.2</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542</v>
      </c>
      <c r="H77" s="1220"/>
      <c r="I77" s="1225" t="s">
        <v>540</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545</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518</v>
      </c>
      <c r="G2" s="111"/>
      <c r="H2" s="112"/>
    </row>
    <row r="3" spans="1:8">
      <c r="A3" s="108" t="s">
        <v>511</v>
      </c>
      <c r="B3" s="113"/>
      <c r="C3" s="114"/>
      <c r="D3" s="115">
        <v>277448</v>
      </c>
      <c r="E3" s="116"/>
      <c r="F3" s="117">
        <v>216155</v>
      </c>
      <c r="G3" s="118"/>
      <c r="H3" s="119"/>
    </row>
    <row r="4" spans="1:8">
      <c r="A4" s="120"/>
      <c r="B4" s="121"/>
      <c r="C4" s="122"/>
      <c r="D4" s="123">
        <v>270172</v>
      </c>
      <c r="E4" s="124"/>
      <c r="F4" s="125">
        <v>108827</v>
      </c>
      <c r="G4" s="126"/>
      <c r="H4" s="127"/>
    </row>
    <row r="5" spans="1:8">
      <c r="A5" s="108" t="s">
        <v>513</v>
      </c>
      <c r="B5" s="113"/>
      <c r="C5" s="114"/>
      <c r="D5" s="115">
        <v>339030</v>
      </c>
      <c r="E5" s="116"/>
      <c r="F5" s="117">
        <v>228305</v>
      </c>
      <c r="G5" s="118"/>
      <c r="H5" s="119"/>
    </row>
    <row r="6" spans="1:8">
      <c r="A6" s="120"/>
      <c r="B6" s="121"/>
      <c r="C6" s="122"/>
      <c r="D6" s="123">
        <v>303897</v>
      </c>
      <c r="E6" s="124"/>
      <c r="F6" s="125">
        <v>86611</v>
      </c>
      <c r="G6" s="126"/>
      <c r="H6" s="127"/>
    </row>
    <row r="7" spans="1:8">
      <c r="A7" s="108" t="s">
        <v>514</v>
      </c>
      <c r="B7" s="113"/>
      <c r="C7" s="114"/>
      <c r="D7" s="115">
        <v>272595</v>
      </c>
      <c r="E7" s="116"/>
      <c r="F7" s="117">
        <v>316331</v>
      </c>
      <c r="G7" s="118"/>
      <c r="H7" s="119"/>
    </row>
    <row r="8" spans="1:8">
      <c r="A8" s="120"/>
      <c r="B8" s="121"/>
      <c r="C8" s="122"/>
      <c r="D8" s="123">
        <v>209101</v>
      </c>
      <c r="E8" s="124"/>
      <c r="F8" s="125">
        <v>106387</v>
      </c>
      <c r="G8" s="126"/>
      <c r="H8" s="127"/>
    </row>
    <row r="9" spans="1:8">
      <c r="A9" s="108" t="s">
        <v>515</v>
      </c>
      <c r="B9" s="113"/>
      <c r="C9" s="114"/>
      <c r="D9" s="115">
        <v>623707</v>
      </c>
      <c r="E9" s="116"/>
      <c r="F9" s="117">
        <v>333013</v>
      </c>
      <c r="G9" s="118"/>
      <c r="H9" s="119"/>
    </row>
    <row r="10" spans="1:8">
      <c r="A10" s="120"/>
      <c r="B10" s="121"/>
      <c r="C10" s="122"/>
      <c r="D10" s="123">
        <v>484837</v>
      </c>
      <c r="E10" s="124"/>
      <c r="F10" s="125">
        <v>126732</v>
      </c>
      <c r="G10" s="126"/>
      <c r="H10" s="127"/>
    </row>
    <row r="11" spans="1:8">
      <c r="A11" s="108" t="s">
        <v>516</v>
      </c>
      <c r="B11" s="113"/>
      <c r="C11" s="114"/>
      <c r="D11" s="115">
        <v>521880</v>
      </c>
      <c r="E11" s="116"/>
      <c r="F11" s="117">
        <v>280458</v>
      </c>
      <c r="G11" s="118"/>
      <c r="H11" s="119"/>
    </row>
    <row r="12" spans="1:8">
      <c r="A12" s="120"/>
      <c r="B12" s="121"/>
      <c r="C12" s="128"/>
      <c r="D12" s="123">
        <v>426788</v>
      </c>
      <c r="E12" s="124"/>
      <c r="F12" s="125">
        <v>127286</v>
      </c>
      <c r="G12" s="126"/>
      <c r="H12" s="127"/>
    </row>
    <row r="13" spans="1:8">
      <c r="A13" s="108"/>
      <c r="B13" s="113"/>
      <c r="C13" s="129"/>
      <c r="D13" s="130">
        <v>406932</v>
      </c>
      <c r="E13" s="131"/>
      <c r="F13" s="132">
        <v>274852</v>
      </c>
      <c r="G13" s="133"/>
      <c r="H13" s="119"/>
    </row>
    <row r="14" spans="1:8">
      <c r="A14" s="120"/>
      <c r="B14" s="121"/>
      <c r="C14" s="122"/>
      <c r="D14" s="123">
        <v>338959</v>
      </c>
      <c r="E14" s="124"/>
      <c r="F14" s="125">
        <v>111169</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6.26</v>
      </c>
      <c r="C19" s="134">
        <f>ROUND(VALUE(SUBSTITUTE(実質収支比率等に係る経年分析!G$48,"▲","-")),2)</f>
        <v>5.94</v>
      </c>
      <c r="D19" s="134">
        <f>ROUND(VALUE(SUBSTITUTE(実質収支比率等に係る経年分析!H$48,"▲","-")),2)</f>
        <v>7.81</v>
      </c>
      <c r="E19" s="134">
        <f>ROUND(VALUE(SUBSTITUTE(実質収支比率等に係る経年分析!I$48,"▲","-")),2)</f>
        <v>5.81</v>
      </c>
      <c r="F19" s="134">
        <f>ROUND(VALUE(SUBSTITUTE(実質収支比率等に係る経年分析!J$48,"▲","-")),2)</f>
        <v>5.27</v>
      </c>
    </row>
    <row r="20" spans="1:11">
      <c r="A20" s="134" t="s">
        <v>41</v>
      </c>
      <c r="B20" s="134">
        <f>ROUND(VALUE(SUBSTITUTE(実質収支比率等に係る経年分析!F$47,"▲","-")),2)</f>
        <v>70.349999999999994</v>
      </c>
      <c r="C20" s="134">
        <f>ROUND(VALUE(SUBSTITUTE(実質収支比率等に係る経年分析!G$47,"▲","-")),2)</f>
        <v>80.16</v>
      </c>
      <c r="D20" s="134">
        <f>ROUND(VALUE(SUBSTITUTE(実質収支比率等に係る経年分析!H$47,"▲","-")),2)</f>
        <v>90.97</v>
      </c>
      <c r="E20" s="134">
        <f>ROUND(VALUE(SUBSTITUTE(実質収支比率等に係る経年分析!I$47,"▲","-")),2)</f>
        <v>89.54</v>
      </c>
      <c r="F20" s="134">
        <f>ROUND(VALUE(SUBSTITUTE(実質収支比率等に係る経年分析!J$47,"▲","-")),2)</f>
        <v>86.96</v>
      </c>
    </row>
    <row r="21" spans="1:11">
      <c r="A21" s="134" t="s">
        <v>42</v>
      </c>
      <c r="B21" s="134">
        <f>IF(ISNUMBER(VALUE(SUBSTITUTE(実質収支比率等に係る経年分析!F$49,"▲","-"))),ROUND(VALUE(SUBSTITUTE(実質収支比率等に係る経年分析!F$49,"▲","-")),2),NA())</f>
        <v>9.19</v>
      </c>
      <c r="C21" s="134">
        <f>IF(ISNUMBER(VALUE(SUBSTITUTE(実質収支比率等に係る経年分析!G$49,"▲","-"))),ROUND(VALUE(SUBSTITUTE(実質収支比率等に係る経年分析!G$49,"▲","-")),2),NA())</f>
        <v>14.18</v>
      </c>
      <c r="D21" s="134">
        <f>IF(ISNUMBER(VALUE(SUBSTITUTE(実質収支比率等に係る経年分析!H$49,"▲","-"))),ROUND(VALUE(SUBSTITUTE(実質収支比率等に係る経年分析!H$49,"▲","-")),2),NA())</f>
        <v>11.09</v>
      </c>
      <c r="E21" s="134">
        <f>IF(ISNUMBER(VALUE(SUBSTITUTE(実質収支比率等に係る経年分析!I$49,"▲","-"))),ROUND(VALUE(SUBSTITUTE(実質収支比率等に係る経年分析!I$49,"▲","-")),2),NA())</f>
        <v>-9.6999999999999993</v>
      </c>
      <c r="F21" s="134">
        <f>IF(ISNUMBER(VALUE(SUBSTITUTE(実質収支比率等に係る経年分析!J$49,"▲","-"))),ROUND(VALUE(SUBSTITUTE(実質収支比率等に係る経年分析!J$49,"▲","-")),2),NA())</f>
        <v>0.23</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村営バス事業特別会計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介護保険サービス事業特別会計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7.0000000000000007E-2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0.14000000000000001</v>
      </c>
    </row>
    <row r="35" spans="1:16">
      <c r="A35" s="135" t="str">
        <f>IF(連結実質赤字比率に係る赤字・黒字の構成分析!C$35="",NA(),連結実質赤字比率に係る赤字・黒字の構成分析!C$35)</f>
        <v>診療所特別会計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0.14000000000000001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5.05</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170</v>
      </c>
      <c r="E42" s="136"/>
      <c r="F42" s="136"/>
      <c r="G42" s="136">
        <f>'実質公債費比率（分子）の構造'!L$52</f>
        <v>154</v>
      </c>
      <c r="H42" s="136"/>
      <c r="I42" s="136"/>
      <c r="J42" s="136">
        <f>'実質公債費比率（分子）の構造'!M$52</f>
        <v>149</v>
      </c>
      <c r="K42" s="136"/>
      <c r="L42" s="136"/>
      <c r="M42" s="136">
        <f>'実質公債費比率（分子）の構造'!N$52</f>
        <v>139</v>
      </c>
      <c r="N42" s="136"/>
      <c r="O42" s="136"/>
      <c r="P42" s="136">
        <f>'実質公債費比率（分子）の構造'!O$52</f>
        <v>142</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53</v>
      </c>
      <c r="B46" s="136">
        <f>'実質公債費比率（分子）の構造'!K$48</f>
        <v>4</v>
      </c>
      <c r="C46" s="136"/>
      <c r="D46" s="136"/>
      <c r="E46" s="136">
        <f>'実質公債費比率（分子）の構造'!L$48</f>
        <v>4</v>
      </c>
      <c r="F46" s="136"/>
      <c r="G46" s="136"/>
      <c r="H46" s="136">
        <f>'実質公債費比率（分子）の構造'!M$48</f>
        <v>5</v>
      </c>
      <c r="I46" s="136"/>
      <c r="J46" s="136"/>
      <c r="K46" s="136">
        <f>'実質公債費比率（分子）の構造'!N$48</f>
        <v>3</v>
      </c>
      <c r="L46" s="136"/>
      <c r="M46" s="136"/>
      <c r="N46" s="136">
        <f>'実質公債費比率（分子）の構造'!O$48</f>
        <v>1</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200</v>
      </c>
      <c r="C49" s="136"/>
      <c r="D49" s="136"/>
      <c r="E49" s="136">
        <f>'実質公債費比率（分子）の構造'!L$45</f>
        <v>180</v>
      </c>
      <c r="F49" s="136"/>
      <c r="G49" s="136"/>
      <c r="H49" s="136">
        <f>'実質公債費比率（分子）の構造'!M$45</f>
        <v>171</v>
      </c>
      <c r="I49" s="136"/>
      <c r="J49" s="136"/>
      <c r="K49" s="136">
        <f>'実質公債費比率（分子）の構造'!N$45</f>
        <v>157</v>
      </c>
      <c r="L49" s="136"/>
      <c r="M49" s="136"/>
      <c r="N49" s="136">
        <f>'実質公債費比率（分子）の構造'!O$45</f>
        <v>169</v>
      </c>
      <c r="O49" s="136"/>
      <c r="P49" s="136"/>
    </row>
    <row r="50" spans="1:16">
      <c r="A50" s="136" t="s">
        <v>56</v>
      </c>
      <c r="B50" s="136" t="e">
        <f>NA()</f>
        <v>#N/A</v>
      </c>
      <c r="C50" s="136">
        <f>IF(ISNUMBER('実質公債費比率（分子）の構造'!K$53),'実質公債費比率（分子）の構造'!K$53,NA())</f>
        <v>34</v>
      </c>
      <c r="D50" s="136" t="e">
        <f>NA()</f>
        <v>#N/A</v>
      </c>
      <c r="E50" s="136" t="e">
        <f>NA()</f>
        <v>#N/A</v>
      </c>
      <c r="F50" s="136">
        <f>IF(ISNUMBER('実質公債費比率（分子）の構造'!L$53),'実質公債費比率（分子）の構造'!L$53,NA())</f>
        <v>30</v>
      </c>
      <c r="G50" s="136" t="e">
        <f>NA()</f>
        <v>#N/A</v>
      </c>
      <c r="H50" s="136" t="e">
        <f>NA()</f>
        <v>#N/A</v>
      </c>
      <c r="I50" s="136">
        <f>IF(ISNUMBER('実質公債費比率（分子）の構造'!M$53),'実質公債費比率（分子）の構造'!M$53,NA())</f>
        <v>27</v>
      </c>
      <c r="J50" s="136" t="e">
        <f>NA()</f>
        <v>#N/A</v>
      </c>
      <c r="K50" s="136" t="e">
        <f>NA()</f>
        <v>#N/A</v>
      </c>
      <c r="L50" s="136">
        <f>IF(ISNUMBER('実質公債費比率（分子）の構造'!N$53),'実質公債費比率（分子）の構造'!N$53,NA())</f>
        <v>21</v>
      </c>
      <c r="M50" s="136" t="e">
        <f>NA()</f>
        <v>#N/A</v>
      </c>
      <c r="N50" s="136" t="e">
        <f>NA()</f>
        <v>#N/A</v>
      </c>
      <c r="O50" s="136">
        <f>IF(ISNUMBER('実質公債費比率（分子）の構造'!O$53),'実質公債費比率（分子）の構造'!O$53,NA())</f>
        <v>28</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1207</v>
      </c>
      <c r="E56" s="135"/>
      <c r="F56" s="135"/>
      <c r="G56" s="135">
        <f>'将来負担比率（分子）の構造'!J$51</f>
        <v>1716</v>
      </c>
      <c r="H56" s="135"/>
      <c r="I56" s="135"/>
      <c r="J56" s="135">
        <f>'将来負担比率（分子）の構造'!K$51</f>
        <v>1224</v>
      </c>
      <c r="K56" s="135"/>
      <c r="L56" s="135"/>
      <c r="M56" s="135">
        <f>'将来負担比率（分子）の構造'!L$51</f>
        <v>1303</v>
      </c>
      <c r="N56" s="135"/>
      <c r="O56" s="135"/>
      <c r="P56" s="135">
        <f>'将来負担比率（分子）の構造'!M$51</f>
        <v>1319</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2552</v>
      </c>
      <c r="E58" s="135"/>
      <c r="F58" s="135"/>
      <c r="G58" s="135">
        <f>'将来負担比率（分子）の構造'!J$49</f>
        <v>2787</v>
      </c>
      <c r="H58" s="135"/>
      <c r="I58" s="135"/>
      <c r="J58" s="135">
        <f>'将来負担比率（分子）の構造'!K$49</f>
        <v>2866</v>
      </c>
      <c r="K58" s="135"/>
      <c r="L58" s="135"/>
      <c r="M58" s="135">
        <f>'将来負担比率（分子）の構造'!L$49</f>
        <v>2795</v>
      </c>
      <c r="N58" s="135"/>
      <c r="O58" s="135"/>
      <c r="P58" s="135">
        <f>'将来負担比率（分子）の構造'!M$49</f>
        <v>2809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206</v>
      </c>
      <c r="C62" s="135"/>
      <c r="D62" s="135"/>
      <c r="E62" s="135">
        <f>'将来負担比率（分子）の構造'!J$45</f>
        <v>334</v>
      </c>
      <c r="F62" s="135"/>
      <c r="G62" s="135"/>
      <c r="H62" s="135">
        <f>'将来負担比率（分子）の構造'!K$45</f>
        <v>190</v>
      </c>
      <c r="I62" s="135"/>
      <c r="J62" s="135"/>
      <c r="K62" s="135">
        <f>'将来負担比率（分子）の構造'!L$45</f>
        <v>167</v>
      </c>
      <c r="L62" s="135"/>
      <c r="M62" s="135"/>
      <c r="N62" s="135">
        <f>'将来負担比率（分子）の構造'!M$45</f>
        <v>140</v>
      </c>
      <c r="O62" s="135"/>
      <c r="P62" s="135"/>
    </row>
    <row r="63" spans="1:16">
      <c r="A63" s="135" t="s">
        <v>27</v>
      </c>
      <c r="B63" s="135">
        <f>'将来負担比率（分子）の構造'!I$44</f>
        <v>3</v>
      </c>
      <c r="C63" s="135"/>
      <c r="D63" s="135"/>
      <c r="E63" s="135">
        <f>'将来負担比率（分子）の構造'!J$44</f>
        <v>3</v>
      </c>
      <c r="F63" s="135"/>
      <c r="G63" s="135"/>
      <c r="H63" s="135">
        <f>'将来負担比率（分子）の構造'!K$44</f>
        <v>2</v>
      </c>
      <c r="I63" s="135"/>
      <c r="J63" s="135"/>
      <c r="K63" s="135">
        <f>'将来負担比率（分子）の構造'!L$44</f>
        <v>6</v>
      </c>
      <c r="L63" s="135"/>
      <c r="M63" s="135"/>
      <c r="N63" s="135">
        <f>'将来負担比率（分子）の構造'!M$44</f>
        <v>6</v>
      </c>
      <c r="O63" s="135"/>
      <c r="P63" s="135"/>
    </row>
    <row r="64" spans="1:16">
      <c r="A64" s="135" t="s">
        <v>26</v>
      </c>
      <c r="B64" s="135">
        <f>'将来負担比率（分子）の構造'!I$43</f>
        <v>17</v>
      </c>
      <c r="C64" s="135"/>
      <c r="D64" s="135"/>
      <c r="E64" s="135">
        <f>'将来負担比率（分子）の構造'!J$43</f>
        <v>15</v>
      </c>
      <c r="F64" s="135"/>
      <c r="G64" s="135"/>
      <c r="H64" s="135">
        <f>'将来負担比率（分子）の構造'!K$43</f>
        <v>29</v>
      </c>
      <c r="I64" s="135"/>
      <c r="J64" s="135"/>
      <c r="K64" s="135">
        <f>'将来負担比率（分子）の構造'!L$43</f>
        <v>26</v>
      </c>
      <c r="L64" s="135"/>
      <c r="M64" s="135"/>
      <c r="N64" s="135">
        <f>'将来負担比率（分子）の構造'!M$43</f>
        <v>19</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1421</v>
      </c>
      <c r="C66" s="135"/>
      <c r="D66" s="135"/>
      <c r="E66" s="135">
        <f>'将来負担比率（分子）の構造'!J$41</f>
        <v>1489</v>
      </c>
      <c r="F66" s="135"/>
      <c r="G66" s="135"/>
      <c r="H66" s="135">
        <f>'将来負担比率（分子）の構造'!K$41</f>
        <v>1471</v>
      </c>
      <c r="I66" s="135"/>
      <c r="J66" s="135"/>
      <c r="K66" s="135">
        <f>'将来負担比率（分子）の構造'!L$41</f>
        <v>1590</v>
      </c>
      <c r="L66" s="135"/>
      <c r="M66" s="135"/>
      <c r="N66" s="135">
        <f>'将来負担比率（分子）の構造'!M$41</f>
        <v>1627</v>
      </c>
      <c r="O66" s="135"/>
      <c r="P66" s="135"/>
    </row>
    <row r="67" spans="1:16">
      <c r="A67" s="135" t="s">
        <v>60</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208</v>
      </c>
      <c r="C5" s="610"/>
      <c r="D5" s="610"/>
      <c r="E5" s="610"/>
      <c r="F5" s="610"/>
      <c r="G5" s="610"/>
      <c r="H5" s="610"/>
      <c r="I5" s="610"/>
      <c r="J5" s="610"/>
      <c r="K5" s="610"/>
      <c r="L5" s="610"/>
      <c r="M5" s="610"/>
      <c r="N5" s="610"/>
      <c r="O5" s="610"/>
      <c r="P5" s="610"/>
      <c r="Q5" s="611"/>
      <c r="R5" s="612">
        <v>108199</v>
      </c>
      <c r="S5" s="613"/>
      <c r="T5" s="613"/>
      <c r="U5" s="613"/>
      <c r="V5" s="613"/>
      <c r="W5" s="613"/>
      <c r="X5" s="613"/>
      <c r="Y5" s="614"/>
      <c r="Z5" s="615">
        <v>6.9</v>
      </c>
      <c r="AA5" s="615"/>
      <c r="AB5" s="615"/>
      <c r="AC5" s="615"/>
      <c r="AD5" s="616">
        <v>108199</v>
      </c>
      <c r="AE5" s="616"/>
      <c r="AF5" s="616"/>
      <c r="AG5" s="616"/>
      <c r="AH5" s="616"/>
      <c r="AI5" s="616"/>
      <c r="AJ5" s="616"/>
      <c r="AK5" s="616"/>
      <c r="AL5" s="617">
        <v>12</v>
      </c>
      <c r="AM5" s="618"/>
      <c r="AN5" s="618"/>
      <c r="AO5" s="619"/>
      <c r="AP5" s="609" t="s">
        <v>209</v>
      </c>
      <c r="AQ5" s="610"/>
      <c r="AR5" s="610"/>
      <c r="AS5" s="610"/>
      <c r="AT5" s="610"/>
      <c r="AU5" s="610"/>
      <c r="AV5" s="610"/>
      <c r="AW5" s="610"/>
      <c r="AX5" s="610"/>
      <c r="AY5" s="610"/>
      <c r="AZ5" s="610"/>
      <c r="BA5" s="610"/>
      <c r="BB5" s="610"/>
      <c r="BC5" s="610"/>
      <c r="BD5" s="610"/>
      <c r="BE5" s="610"/>
      <c r="BF5" s="611"/>
      <c r="BG5" s="623">
        <v>108199</v>
      </c>
      <c r="BH5" s="624"/>
      <c r="BI5" s="624"/>
      <c r="BJ5" s="624"/>
      <c r="BK5" s="624"/>
      <c r="BL5" s="624"/>
      <c r="BM5" s="624"/>
      <c r="BN5" s="625"/>
      <c r="BO5" s="626">
        <v>100</v>
      </c>
      <c r="BP5" s="626"/>
      <c r="BQ5" s="626"/>
      <c r="BR5" s="626"/>
      <c r="BS5" s="627">
        <v>142</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202</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c r="B6" s="620" t="s">
        <v>213</v>
      </c>
      <c r="C6" s="621"/>
      <c r="D6" s="621"/>
      <c r="E6" s="621"/>
      <c r="F6" s="621"/>
      <c r="G6" s="621"/>
      <c r="H6" s="621"/>
      <c r="I6" s="621"/>
      <c r="J6" s="621"/>
      <c r="K6" s="621"/>
      <c r="L6" s="621"/>
      <c r="M6" s="621"/>
      <c r="N6" s="621"/>
      <c r="O6" s="621"/>
      <c r="P6" s="621"/>
      <c r="Q6" s="622"/>
      <c r="R6" s="623">
        <v>35939</v>
      </c>
      <c r="S6" s="624"/>
      <c r="T6" s="624"/>
      <c r="U6" s="624"/>
      <c r="V6" s="624"/>
      <c r="W6" s="624"/>
      <c r="X6" s="624"/>
      <c r="Y6" s="625"/>
      <c r="Z6" s="626">
        <v>2.2999999999999998</v>
      </c>
      <c r="AA6" s="626"/>
      <c r="AB6" s="626"/>
      <c r="AC6" s="626"/>
      <c r="AD6" s="627">
        <v>35939</v>
      </c>
      <c r="AE6" s="627"/>
      <c r="AF6" s="627"/>
      <c r="AG6" s="627"/>
      <c r="AH6" s="627"/>
      <c r="AI6" s="627"/>
      <c r="AJ6" s="627"/>
      <c r="AK6" s="627"/>
      <c r="AL6" s="628">
        <v>4</v>
      </c>
      <c r="AM6" s="629"/>
      <c r="AN6" s="629"/>
      <c r="AO6" s="630"/>
      <c r="AP6" s="620" t="s">
        <v>214</v>
      </c>
      <c r="AQ6" s="621"/>
      <c r="AR6" s="621"/>
      <c r="AS6" s="621"/>
      <c r="AT6" s="621"/>
      <c r="AU6" s="621"/>
      <c r="AV6" s="621"/>
      <c r="AW6" s="621"/>
      <c r="AX6" s="621"/>
      <c r="AY6" s="621"/>
      <c r="AZ6" s="621"/>
      <c r="BA6" s="621"/>
      <c r="BB6" s="621"/>
      <c r="BC6" s="621"/>
      <c r="BD6" s="621"/>
      <c r="BE6" s="621"/>
      <c r="BF6" s="622"/>
      <c r="BG6" s="623">
        <v>108199</v>
      </c>
      <c r="BH6" s="624"/>
      <c r="BI6" s="624"/>
      <c r="BJ6" s="624"/>
      <c r="BK6" s="624"/>
      <c r="BL6" s="624"/>
      <c r="BM6" s="624"/>
      <c r="BN6" s="625"/>
      <c r="BO6" s="626">
        <v>100</v>
      </c>
      <c r="BP6" s="626"/>
      <c r="BQ6" s="626"/>
      <c r="BR6" s="626"/>
      <c r="BS6" s="627">
        <v>142</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29494</v>
      </c>
      <c r="CS6" s="624"/>
      <c r="CT6" s="624"/>
      <c r="CU6" s="624"/>
      <c r="CV6" s="624"/>
      <c r="CW6" s="624"/>
      <c r="CX6" s="624"/>
      <c r="CY6" s="625"/>
      <c r="CZ6" s="626">
        <v>2</v>
      </c>
      <c r="DA6" s="626"/>
      <c r="DB6" s="626"/>
      <c r="DC6" s="626"/>
      <c r="DD6" s="632" t="s">
        <v>216</v>
      </c>
      <c r="DE6" s="624"/>
      <c r="DF6" s="624"/>
      <c r="DG6" s="624"/>
      <c r="DH6" s="624"/>
      <c r="DI6" s="624"/>
      <c r="DJ6" s="624"/>
      <c r="DK6" s="624"/>
      <c r="DL6" s="624"/>
      <c r="DM6" s="624"/>
      <c r="DN6" s="624"/>
      <c r="DO6" s="624"/>
      <c r="DP6" s="625"/>
      <c r="DQ6" s="632">
        <v>29494</v>
      </c>
      <c r="DR6" s="624"/>
      <c r="DS6" s="624"/>
      <c r="DT6" s="624"/>
      <c r="DU6" s="624"/>
      <c r="DV6" s="624"/>
      <c r="DW6" s="624"/>
      <c r="DX6" s="624"/>
      <c r="DY6" s="624"/>
      <c r="DZ6" s="624"/>
      <c r="EA6" s="624"/>
      <c r="EB6" s="624"/>
      <c r="EC6" s="633"/>
    </row>
    <row r="7" spans="2:143" ht="11.25" customHeight="1">
      <c r="B7" s="620" t="s">
        <v>217</v>
      </c>
      <c r="C7" s="621"/>
      <c r="D7" s="621"/>
      <c r="E7" s="621"/>
      <c r="F7" s="621"/>
      <c r="G7" s="621"/>
      <c r="H7" s="621"/>
      <c r="I7" s="621"/>
      <c r="J7" s="621"/>
      <c r="K7" s="621"/>
      <c r="L7" s="621"/>
      <c r="M7" s="621"/>
      <c r="N7" s="621"/>
      <c r="O7" s="621"/>
      <c r="P7" s="621"/>
      <c r="Q7" s="622"/>
      <c r="R7" s="623">
        <v>111</v>
      </c>
      <c r="S7" s="624"/>
      <c r="T7" s="624"/>
      <c r="U7" s="624"/>
      <c r="V7" s="624"/>
      <c r="W7" s="624"/>
      <c r="X7" s="624"/>
      <c r="Y7" s="625"/>
      <c r="Z7" s="626">
        <v>0</v>
      </c>
      <c r="AA7" s="626"/>
      <c r="AB7" s="626"/>
      <c r="AC7" s="626"/>
      <c r="AD7" s="627">
        <v>111</v>
      </c>
      <c r="AE7" s="627"/>
      <c r="AF7" s="627"/>
      <c r="AG7" s="627"/>
      <c r="AH7" s="627"/>
      <c r="AI7" s="627"/>
      <c r="AJ7" s="627"/>
      <c r="AK7" s="627"/>
      <c r="AL7" s="628">
        <v>0</v>
      </c>
      <c r="AM7" s="629"/>
      <c r="AN7" s="629"/>
      <c r="AO7" s="630"/>
      <c r="AP7" s="620" t="s">
        <v>218</v>
      </c>
      <c r="AQ7" s="621"/>
      <c r="AR7" s="621"/>
      <c r="AS7" s="621"/>
      <c r="AT7" s="621"/>
      <c r="AU7" s="621"/>
      <c r="AV7" s="621"/>
      <c r="AW7" s="621"/>
      <c r="AX7" s="621"/>
      <c r="AY7" s="621"/>
      <c r="AZ7" s="621"/>
      <c r="BA7" s="621"/>
      <c r="BB7" s="621"/>
      <c r="BC7" s="621"/>
      <c r="BD7" s="621"/>
      <c r="BE7" s="621"/>
      <c r="BF7" s="622"/>
      <c r="BG7" s="623">
        <v>30629</v>
      </c>
      <c r="BH7" s="624"/>
      <c r="BI7" s="624"/>
      <c r="BJ7" s="624"/>
      <c r="BK7" s="624"/>
      <c r="BL7" s="624"/>
      <c r="BM7" s="624"/>
      <c r="BN7" s="625"/>
      <c r="BO7" s="626">
        <v>28.3</v>
      </c>
      <c r="BP7" s="626"/>
      <c r="BQ7" s="626"/>
      <c r="BR7" s="626"/>
      <c r="BS7" s="627">
        <v>142</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278833</v>
      </c>
      <c r="CS7" s="624"/>
      <c r="CT7" s="624"/>
      <c r="CU7" s="624"/>
      <c r="CV7" s="624"/>
      <c r="CW7" s="624"/>
      <c r="CX7" s="624"/>
      <c r="CY7" s="625"/>
      <c r="CZ7" s="626">
        <v>18.7</v>
      </c>
      <c r="DA7" s="626"/>
      <c r="DB7" s="626"/>
      <c r="DC7" s="626"/>
      <c r="DD7" s="632">
        <v>4441</v>
      </c>
      <c r="DE7" s="624"/>
      <c r="DF7" s="624"/>
      <c r="DG7" s="624"/>
      <c r="DH7" s="624"/>
      <c r="DI7" s="624"/>
      <c r="DJ7" s="624"/>
      <c r="DK7" s="624"/>
      <c r="DL7" s="624"/>
      <c r="DM7" s="624"/>
      <c r="DN7" s="624"/>
      <c r="DO7" s="624"/>
      <c r="DP7" s="625"/>
      <c r="DQ7" s="632">
        <v>250656</v>
      </c>
      <c r="DR7" s="624"/>
      <c r="DS7" s="624"/>
      <c r="DT7" s="624"/>
      <c r="DU7" s="624"/>
      <c r="DV7" s="624"/>
      <c r="DW7" s="624"/>
      <c r="DX7" s="624"/>
      <c r="DY7" s="624"/>
      <c r="DZ7" s="624"/>
      <c r="EA7" s="624"/>
      <c r="EB7" s="624"/>
      <c r="EC7" s="633"/>
    </row>
    <row r="8" spans="2:143" ht="11.25" customHeight="1">
      <c r="B8" s="620" t="s">
        <v>220</v>
      </c>
      <c r="C8" s="621"/>
      <c r="D8" s="621"/>
      <c r="E8" s="621"/>
      <c r="F8" s="621"/>
      <c r="G8" s="621"/>
      <c r="H8" s="621"/>
      <c r="I8" s="621"/>
      <c r="J8" s="621"/>
      <c r="K8" s="621"/>
      <c r="L8" s="621"/>
      <c r="M8" s="621"/>
      <c r="N8" s="621"/>
      <c r="O8" s="621"/>
      <c r="P8" s="621"/>
      <c r="Q8" s="622"/>
      <c r="R8" s="623">
        <v>314</v>
      </c>
      <c r="S8" s="624"/>
      <c r="T8" s="624"/>
      <c r="U8" s="624"/>
      <c r="V8" s="624"/>
      <c r="W8" s="624"/>
      <c r="X8" s="624"/>
      <c r="Y8" s="625"/>
      <c r="Z8" s="626">
        <v>0</v>
      </c>
      <c r="AA8" s="626"/>
      <c r="AB8" s="626"/>
      <c r="AC8" s="626"/>
      <c r="AD8" s="627">
        <v>314</v>
      </c>
      <c r="AE8" s="627"/>
      <c r="AF8" s="627"/>
      <c r="AG8" s="627"/>
      <c r="AH8" s="627"/>
      <c r="AI8" s="627"/>
      <c r="AJ8" s="627"/>
      <c r="AK8" s="627"/>
      <c r="AL8" s="628">
        <v>0</v>
      </c>
      <c r="AM8" s="629"/>
      <c r="AN8" s="629"/>
      <c r="AO8" s="630"/>
      <c r="AP8" s="620" t="s">
        <v>221</v>
      </c>
      <c r="AQ8" s="621"/>
      <c r="AR8" s="621"/>
      <c r="AS8" s="621"/>
      <c r="AT8" s="621"/>
      <c r="AU8" s="621"/>
      <c r="AV8" s="621"/>
      <c r="AW8" s="621"/>
      <c r="AX8" s="621"/>
      <c r="AY8" s="621"/>
      <c r="AZ8" s="621"/>
      <c r="BA8" s="621"/>
      <c r="BB8" s="621"/>
      <c r="BC8" s="621"/>
      <c r="BD8" s="621"/>
      <c r="BE8" s="621"/>
      <c r="BF8" s="622"/>
      <c r="BG8" s="623">
        <v>1389</v>
      </c>
      <c r="BH8" s="624"/>
      <c r="BI8" s="624"/>
      <c r="BJ8" s="624"/>
      <c r="BK8" s="624"/>
      <c r="BL8" s="624"/>
      <c r="BM8" s="624"/>
      <c r="BN8" s="625"/>
      <c r="BO8" s="626">
        <v>1.3</v>
      </c>
      <c r="BP8" s="626"/>
      <c r="BQ8" s="626"/>
      <c r="BR8" s="626"/>
      <c r="BS8" s="632" t="s">
        <v>222</v>
      </c>
      <c r="BT8" s="624"/>
      <c r="BU8" s="624"/>
      <c r="BV8" s="624"/>
      <c r="BW8" s="624"/>
      <c r="BX8" s="624"/>
      <c r="BY8" s="624"/>
      <c r="BZ8" s="624"/>
      <c r="CA8" s="624"/>
      <c r="CB8" s="633"/>
      <c r="CD8" s="637" t="s">
        <v>223</v>
      </c>
      <c r="CE8" s="638"/>
      <c r="CF8" s="638"/>
      <c r="CG8" s="638"/>
      <c r="CH8" s="638"/>
      <c r="CI8" s="638"/>
      <c r="CJ8" s="638"/>
      <c r="CK8" s="638"/>
      <c r="CL8" s="638"/>
      <c r="CM8" s="638"/>
      <c r="CN8" s="638"/>
      <c r="CO8" s="638"/>
      <c r="CP8" s="638"/>
      <c r="CQ8" s="639"/>
      <c r="CR8" s="623">
        <v>253068</v>
      </c>
      <c r="CS8" s="624"/>
      <c r="CT8" s="624"/>
      <c r="CU8" s="624"/>
      <c r="CV8" s="624"/>
      <c r="CW8" s="624"/>
      <c r="CX8" s="624"/>
      <c r="CY8" s="625"/>
      <c r="CZ8" s="626">
        <v>16.899999999999999</v>
      </c>
      <c r="DA8" s="626"/>
      <c r="DB8" s="626"/>
      <c r="DC8" s="626"/>
      <c r="DD8" s="632">
        <v>11672</v>
      </c>
      <c r="DE8" s="624"/>
      <c r="DF8" s="624"/>
      <c r="DG8" s="624"/>
      <c r="DH8" s="624"/>
      <c r="DI8" s="624"/>
      <c r="DJ8" s="624"/>
      <c r="DK8" s="624"/>
      <c r="DL8" s="624"/>
      <c r="DM8" s="624"/>
      <c r="DN8" s="624"/>
      <c r="DO8" s="624"/>
      <c r="DP8" s="625"/>
      <c r="DQ8" s="632">
        <v>178862</v>
      </c>
      <c r="DR8" s="624"/>
      <c r="DS8" s="624"/>
      <c r="DT8" s="624"/>
      <c r="DU8" s="624"/>
      <c r="DV8" s="624"/>
      <c r="DW8" s="624"/>
      <c r="DX8" s="624"/>
      <c r="DY8" s="624"/>
      <c r="DZ8" s="624"/>
      <c r="EA8" s="624"/>
      <c r="EB8" s="624"/>
      <c r="EC8" s="633"/>
    </row>
    <row r="9" spans="2:143" ht="11.25" customHeight="1">
      <c r="B9" s="620" t="s">
        <v>224</v>
      </c>
      <c r="C9" s="621"/>
      <c r="D9" s="621"/>
      <c r="E9" s="621"/>
      <c r="F9" s="621"/>
      <c r="G9" s="621"/>
      <c r="H9" s="621"/>
      <c r="I9" s="621"/>
      <c r="J9" s="621"/>
      <c r="K9" s="621"/>
      <c r="L9" s="621"/>
      <c r="M9" s="621"/>
      <c r="N9" s="621"/>
      <c r="O9" s="621"/>
      <c r="P9" s="621"/>
      <c r="Q9" s="622"/>
      <c r="R9" s="623">
        <v>325</v>
      </c>
      <c r="S9" s="624"/>
      <c r="T9" s="624"/>
      <c r="U9" s="624"/>
      <c r="V9" s="624"/>
      <c r="W9" s="624"/>
      <c r="X9" s="624"/>
      <c r="Y9" s="625"/>
      <c r="Z9" s="626">
        <v>0</v>
      </c>
      <c r="AA9" s="626"/>
      <c r="AB9" s="626"/>
      <c r="AC9" s="626"/>
      <c r="AD9" s="627">
        <v>325</v>
      </c>
      <c r="AE9" s="627"/>
      <c r="AF9" s="627"/>
      <c r="AG9" s="627"/>
      <c r="AH9" s="627"/>
      <c r="AI9" s="627"/>
      <c r="AJ9" s="627"/>
      <c r="AK9" s="627"/>
      <c r="AL9" s="628">
        <v>0</v>
      </c>
      <c r="AM9" s="629"/>
      <c r="AN9" s="629"/>
      <c r="AO9" s="630"/>
      <c r="AP9" s="620" t="s">
        <v>225</v>
      </c>
      <c r="AQ9" s="621"/>
      <c r="AR9" s="621"/>
      <c r="AS9" s="621"/>
      <c r="AT9" s="621"/>
      <c r="AU9" s="621"/>
      <c r="AV9" s="621"/>
      <c r="AW9" s="621"/>
      <c r="AX9" s="621"/>
      <c r="AY9" s="621"/>
      <c r="AZ9" s="621"/>
      <c r="BA9" s="621"/>
      <c r="BB9" s="621"/>
      <c r="BC9" s="621"/>
      <c r="BD9" s="621"/>
      <c r="BE9" s="621"/>
      <c r="BF9" s="622"/>
      <c r="BG9" s="623">
        <v>26836</v>
      </c>
      <c r="BH9" s="624"/>
      <c r="BI9" s="624"/>
      <c r="BJ9" s="624"/>
      <c r="BK9" s="624"/>
      <c r="BL9" s="624"/>
      <c r="BM9" s="624"/>
      <c r="BN9" s="625"/>
      <c r="BO9" s="626">
        <v>24.8</v>
      </c>
      <c r="BP9" s="626"/>
      <c r="BQ9" s="626"/>
      <c r="BR9" s="626"/>
      <c r="BS9" s="632" t="s">
        <v>222</v>
      </c>
      <c r="BT9" s="624"/>
      <c r="BU9" s="624"/>
      <c r="BV9" s="624"/>
      <c r="BW9" s="624"/>
      <c r="BX9" s="624"/>
      <c r="BY9" s="624"/>
      <c r="BZ9" s="624"/>
      <c r="CA9" s="624"/>
      <c r="CB9" s="633"/>
      <c r="CD9" s="637" t="s">
        <v>226</v>
      </c>
      <c r="CE9" s="638"/>
      <c r="CF9" s="638"/>
      <c r="CG9" s="638"/>
      <c r="CH9" s="638"/>
      <c r="CI9" s="638"/>
      <c r="CJ9" s="638"/>
      <c r="CK9" s="638"/>
      <c r="CL9" s="638"/>
      <c r="CM9" s="638"/>
      <c r="CN9" s="638"/>
      <c r="CO9" s="638"/>
      <c r="CP9" s="638"/>
      <c r="CQ9" s="639"/>
      <c r="CR9" s="623">
        <v>91055</v>
      </c>
      <c r="CS9" s="624"/>
      <c r="CT9" s="624"/>
      <c r="CU9" s="624"/>
      <c r="CV9" s="624"/>
      <c r="CW9" s="624"/>
      <c r="CX9" s="624"/>
      <c r="CY9" s="625"/>
      <c r="CZ9" s="626">
        <v>6.1</v>
      </c>
      <c r="DA9" s="626"/>
      <c r="DB9" s="626"/>
      <c r="DC9" s="626"/>
      <c r="DD9" s="632">
        <v>2490</v>
      </c>
      <c r="DE9" s="624"/>
      <c r="DF9" s="624"/>
      <c r="DG9" s="624"/>
      <c r="DH9" s="624"/>
      <c r="DI9" s="624"/>
      <c r="DJ9" s="624"/>
      <c r="DK9" s="624"/>
      <c r="DL9" s="624"/>
      <c r="DM9" s="624"/>
      <c r="DN9" s="624"/>
      <c r="DO9" s="624"/>
      <c r="DP9" s="625"/>
      <c r="DQ9" s="632">
        <v>47977</v>
      </c>
      <c r="DR9" s="624"/>
      <c r="DS9" s="624"/>
      <c r="DT9" s="624"/>
      <c r="DU9" s="624"/>
      <c r="DV9" s="624"/>
      <c r="DW9" s="624"/>
      <c r="DX9" s="624"/>
      <c r="DY9" s="624"/>
      <c r="DZ9" s="624"/>
      <c r="EA9" s="624"/>
      <c r="EB9" s="624"/>
      <c r="EC9" s="633"/>
    </row>
    <row r="10" spans="2:143" ht="11.25" customHeight="1">
      <c r="B10" s="620" t="s">
        <v>227</v>
      </c>
      <c r="C10" s="621"/>
      <c r="D10" s="621"/>
      <c r="E10" s="621"/>
      <c r="F10" s="621"/>
      <c r="G10" s="621"/>
      <c r="H10" s="621"/>
      <c r="I10" s="621"/>
      <c r="J10" s="621"/>
      <c r="K10" s="621"/>
      <c r="L10" s="621"/>
      <c r="M10" s="621"/>
      <c r="N10" s="621"/>
      <c r="O10" s="621"/>
      <c r="P10" s="621"/>
      <c r="Q10" s="622"/>
      <c r="R10" s="623">
        <v>14053</v>
      </c>
      <c r="S10" s="624"/>
      <c r="T10" s="624"/>
      <c r="U10" s="624"/>
      <c r="V10" s="624"/>
      <c r="W10" s="624"/>
      <c r="X10" s="624"/>
      <c r="Y10" s="625"/>
      <c r="Z10" s="626">
        <v>0.9</v>
      </c>
      <c r="AA10" s="626"/>
      <c r="AB10" s="626"/>
      <c r="AC10" s="626"/>
      <c r="AD10" s="627">
        <v>14053</v>
      </c>
      <c r="AE10" s="627"/>
      <c r="AF10" s="627"/>
      <c r="AG10" s="627"/>
      <c r="AH10" s="627"/>
      <c r="AI10" s="627"/>
      <c r="AJ10" s="627"/>
      <c r="AK10" s="627"/>
      <c r="AL10" s="628">
        <v>1.6</v>
      </c>
      <c r="AM10" s="629"/>
      <c r="AN10" s="629"/>
      <c r="AO10" s="630"/>
      <c r="AP10" s="620" t="s">
        <v>228</v>
      </c>
      <c r="AQ10" s="621"/>
      <c r="AR10" s="621"/>
      <c r="AS10" s="621"/>
      <c r="AT10" s="621"/>
      <c r="AU10" s="621"/>
      <c r="AV10" s="621"/>
      <c r="AW10" s="621"/>
      <c r="AX10" s="621"/>
      <c r="AY10" s="621"/>
      <c r="AZ10" s="621"/>
      <c r="BA10" s="621"/>
      <c r="BB10" s="621"/>
      <c r="BC10" s="621"/>
      <c r="BD10" s="621"/>
      <c r="BE10" s="621"/>
      <c r="BF10" s="622"/>
      <c r="BG10" s="623">
        <v>1610</v>
      </c>
      <c r="BH10" s="624"/>
      <c r="BI10" s="624"/>
      <c r="BJ10" s="624"/>
      <c r="BK10" s="624"/>
      <c r="BL10" s="624"/>
      <c r="BM10" s="624"/>
      <c r="BN10" s="625"/>
      <c r="BO10" s="626">
        <v>1.5</v>
      </c>
      <c r="BP10" s="626"/>
      <c r="BQ10" s="626"/>
      <c r="BR10" s="626"/>
      <c r="BS10" s="632" t="s">
        <v>222</v>
      </c>
      <c r="BT10" s="624"/>
      <c r="BU10" s="624"/>
      <c r="BV10" s="624"/>
      <c r="BW10" s="624"/>
      <c r="BX10" s="624"/>
      <c r="BY10" s="624"/>
      <c r="BZ10" s="624"/>
      <c r="CA10" s="624"/>
      <c r="CB10" s="633"/>
      <c r="CD10" s="637" t="s">
        <v>229</v>
      </c>
      <c r="CE10" s="638"/>
      <c r="CF10" s="638"/>
      <c r="CG10" s="638"/>
      <c r="CH10" s="638"/>
      <c r="CI10" s="638"/>
      <c r="CJ10" s="638"/>
      <c r="CK10" s="638"/>
      <c r="CL10" s="638"/>
      <c r="CM10" s="638"/>
      <c r="CN10" s="638"/>
      <c r="CO10" s="638"/>
      <c r="CP10" s="638"/>
      <c r="CQ10" s="639"/>
      <c r="CR10" s="623" t="s">
        <v>222</v>
      </c>
      <c r="CS10" s="624"/>
      <c r="CT10" s="624"/>
      <c r="CU10" s="624"/>
      <c r="CV10" s="624"/>
      <c r="CW10" s="624"/>
      <c r="CX10" s="624"/>
      <c r="CY10" s="625"/>
      <c r="CZ10" s="626" t="s">
        <v>222</v>
      </c>
      <c r="DA10" s="626"/>
      <c r="DB10" s="626"/>
      <c r="DC10" s="626"/>
      <c r="DD10" s="632" t="s">
        <v>222</v>
      </c>
      <c r="DE10" s="624"/>
      <c r="DF10" s="624"/>
      <c r="DG10" s="624"/>
      <c r="DH10" s="624"/>
      <c r="DI10" s="624"/>
      <c r="DJ10" s="624"/>
      <c r="DK10" s="624"/>
      <c r="DL10" s="624"/>
      <c r="DM10" s="624"/>
      <c r="DN10" s="624"/>
      <c r="DO10" s="624"/>
      <c r="DP10" s="625"/>
      <c r="DQ10" s="632" t="s">
        <v>222</v>
      </c>
      <c r="DR10" s="624"/>
      <c r="DS10" s="624"/>
      <c r="DT10" s="624"/>
      <c r="DU10" s="624"/>
      <c r="DV10" s="624"/>
      <c r="DW10" s="624"/>
      <c r="DX10" s="624"/>
      <c r="DY10" s="624"/>
      <c r="DZ10" s="624"/>
      <c r="EA10" s="624"/>
      <c r="EB10" s="624"/>
      <c r="EC10" s="633"/>
    </row>
    <row r="11" spans="2:143" ht="11.25" customHeight="1">
      <c r="B11" s="620" t="s">
        <v>230</v>
      </c>
      <c r="C11" s="621"/>
      <c r="D11" s="621"/>
      <c r="E11" s="621"/>
      <c r="F11" s="621"/>
      <c r="G11" s="621"/>
      <c r="H11" s="621"/>
      <c r="I11" s="621"/>
      <c r="J11" s="621"/>
      <c r="K11" s="621"/>
      <c r="L11" s="621"/>
      <c r="M11" s="621"/>
      <c r="N11" s="621"/>
      <c r="O11" s="621"/>
      <c r="P11" s="621"/>
      <c r="Q11" s="622"/>
      <c r="R11" s="623" t="s">
        <v>222</v>
      </c>
      <c r="S11" s="624"/>
      <c r="T11" s="624"/>
      <c r="U11" s="624"/>
      <c r="V11" s="624"/>
      <c r="W11" s="624"/>
      <c r="X11" s="624"/>
      <c r="Y11" s="625"/>
      <c r="Z11" s="626" t="s">
        <v>222</v>
      </c>
      <c r="AA11" s="626"/>
      <c r="AB11" s="626"/>
      <c r="AC11" s="626"/>
      <c r="AD11" s="627" t="s">
        <v>222</v>
      </c>
      <c r="AE11" s="627"/>
      <c r="AF11" s="627"/>
      <c r="AG11" s="627"/>
      <c r="AH11" s="627"/>
      <c r="AI11" s="627"/>
      <c r="AJ11" s="627"/>
      <c r="AK11" s="627"/>
      <c r="AL11" s="628" t="s">
        <v>222</v>
      </c>
      <c r="AM11" s="629"/>
      <c r="AN11" s="629"/>
      <c r="AO11" s="630"/>
      <c r="AP11" s="620" t="s">
        <v>231</v>
      </c>
      <c r="AQ11" s="621"/>
      <c r="AR11" s="621"/>
      <c r="AS11" s="621"/>
      <c r="AT11" s="621"/>
      <c r="AU11" s="621"/>
      <c r="AV11" s="621"/>
      <c r="AW11" s="621"/>
      <c r="AX11" s="621"/>
      <c r="AY11" s="621"/>
      <c r="AZ11" s="621"/>
      <c r="BA11" s="621"/>
      <c r="BB11" s="621"/>
      <c r="BC11" s="621"/>
      <c r="BD11" s="621"/>
      <c r="BE11" s="621"/>
      <c r="BF11" s="622"/>
      <c r="BG11" s="623">
        <v>794</v>
      </c>
      <c r="BH11" s="624"/>
      <c r="BI11" s="624"/>
      <c r="BJ11" s="624"/>
      <c r="BK11" s="624"/>
      <c r="BL11" s="624"/>
      <c r="BM11" s="624"/>
      <c r="BN11" s="625"/>
      <c r="BO11" s="626">
        <v>0.7</v>
      </c>
      <c r="BP11" s="626"/>
      <c r="BQ11" s="626"/>
      <c r="BR11" s="626"/>
      <c r="BS11" s="632">
        <v>142</v>
      </c>
      <c r="BT11" s="624"/>
      <c r="BU11" s="624"/>
      <c r="BV11" s="624"/>
      <c r="BW11" s="624"/>
      <c r="BX11" s="624"/>
      <c r="BY11" s="624"/>
      <c r="BZ11" s="624"/>
      <c r="CA11" s="624"/>
      <c r="CB11" s="633"/>
      <c r="CD11" s="637" t="s">
        <v>232</v>
      </c>
      <c r="CE11" s="638"/>
      <c r="CF11" s="638"/>
      <c r="CG11" s="638"/>
      <c r="CH11" s="638"/>
      <c r="CI11" s="638"/>
      <c r="CJ11" s="638"/>
      <c r="CK11" s="638"/>
      <c r="CL11" s="638"/>
      <c r="CM11" s="638"/>
      <c r="CN11" s="638"/>
      <c r="CO11" s="638"/>
      <c r="CP11" s="638"/>
      <c r="CQ11" s="639"/>
      <c r="CR11" s="623">
        <v>119793</v>
      </c>
      <c r="CS11" s="624"/>
      <c r="CT11" s="624"/>
      <c r="CU11" s="624"/>
      <c r="CV11" s="624"/>
      <c r="CW11" s="624"/>
      <c r="CX11" s="624"/>
      <c r="CY11" s="625"/>
      <c r="CZ11" s="626">
        <v>8</v>
      </c>
      <c r="DA11" s="626"/>
      <c r="DB11" s="626"/>
      <c r="DC11" s="626"/>
      <c r="DD11" s="632">
        <v>72678</v>
      </c>
      <c r="DE11" s="624"/>
      <c r="DF11" s="624"/>
      <c r="DG11" s="624"/>
      <c r="DH11" s="624"/>
      <c r="DI11" s="624"/>
      <c r="DJ11" s="624"/>
      <c r="DK11" s="624"/>
      <c r="DL11" s="624"/>
      <c r="DM11" s="624"/>
      <c r="DN11" s="624"/>
      <c r="DO11" s="624"/>
      <c r="DP11" s="625"/>
      <c r="DQ11" s="632">
        <v>94021</v>
      </c>
      <c r="DR11" s="624"/>
      <c r="DS11" s="624"/>
      <c r="DT11" s="624"/>
      <c r="DU11" s="624"/>
      <c r="DV11" s="624"/>
      <c r="DW11" s="624"/>
      <c r="DX11" s="624"/>
      <c r="DY11" s="624"/>
      <c r="DZ11" s="624"/>
      <c r="EA11" s="624"/>
      <c r="EB11" s="624"/>
      <c r="EC11" s="633"/>
    </row>
    <row r="12" spans="2:143" ht="11.25" customHeight="1">
      <c r="B12" s="620" t="s">
        <v>233</v>
      </c>
      <c r="C12" s="621"/>
      <c r="D12" s="621"/>
      <c r="E12" s="621"/>
      <c r="F12" s="621"/>
      <c r="G12" s="621"/>
      <c r="H12" s="621"/>
      <c r="I12" s="621"/>
      <c r="J12" s="621"/>
      <c r="K12" s="621"/>
      <c r="L12" s="621"/>
      <c r="M12" s="621"/>
      <c r="N12" s="621"/>
      <c r="O12" s="621"/>
      <c r="P12" s="621"/>
      <c r="Q12" s="622"/>
      <c r="R12" s="623" t="s">
        <v>222</v>
      </c>
      <c r="S12" s="624"/>
      <c r="T12" s="624"/>
      <c r="U12" s="624"/>
      <c r="V12" s="624"/>
      <c r="W12" s="624"/>
      <c r="X12" s="624"/>
      <c r="Y12" s="625"/>
      <c r="Z12" s="626" t="s">
        <v>222</v>
      </c>
      <c r="AA12" s="626"/>
      <c r="AB12" s="626"/>
      <c r="AC12" s="626"/>
      <c r="AD12" s="627" t="s">
        <v>222</v>
      </c>
      <c r="AE12" s="627"/>
      <c r="AF12" s="627"/>
      <c r="AG12" s="627"/>
      <c r="AH12" s="627"/>
      <c r="AI12" s="627"/>
      <c r="AJ12" s="627"/>
      <c r="AK12" s="627"/>
      <c r="AL12" s="628" t="s">
        <v>222</v>
      </c>
      <c r="AM12" s="629"/>
      <c r="AN12" s="629"/>
      <c r="AO12" s="630"/>
      <c r="AP12" s="620" t="s">
        <v>234</v>
      </c>
      <c r="AQ12" s="621"/>
      <c r="AR12" s="621"/>
      <c r="AS12" s="621"/>
      <c r="AT12" s="621"/>
      <c r="AU12" s="621"/>
      <c r="AV12" s="621"/>
      <c r="AW12" s="621"/>
      <c r="AX12" s="621"/>
      <c r="AY12" s="621"/>
      <c r="AZ12" s="621"/>
      <c r="BA12" s="621"/>
      <c r="BB12" s="621"/>
      <c r="BC12" s="621"/>
      <c r="BD12" s="621"/>
      <c r="BE12" s="621"/>
      <c r="BF12" s="622"/>
      <c r="BG12" s="623">
        <v>73229</v>
      </c>
      <c r="BH12" s="624"/>
      <c r="BI12" s="624"/>
      <c r="BJ12" s="624"/>
      <c r="BK12" s="624"/>
      <c r="BL12" s="624"/>
      <c r="BM12" s="624"/>
      <c r="BN12" s="625"/>
      <c r="BO12" s="626">
        <v>67.7</v>
      </c>
      <c r="BP12" s="626"/>
      <c r="BQ12" s="626"/>
      <c r="BR12" s="626"/>
      <c r="BS12" s="632" t="s">
        <v>222</v>
      </c>
      <c r="BT12" s="624"/>
      <c r="BU12" s="624"/>
      <c r="BV12" s="624"/>
      <c r="BW12" s="624"/>
      <c r="BX12" s="624"/>
      <c r="BY12" s="624"/>
      <c r="BZ12" s="624"/>
      <c r="CA12" s="624"/>
      <c r="CB12" s="633"/>
      <c r="CD12" s="637" t="s">
        <v>235</v>
      </c>
      <c r="CE12" s="638"/>
      <c r="CF12" s="638"/>
      <c r="CG12" s="638"/>
      <c r="CH12" s="638"/>
      <c r="CI12" s="638"/>
      <c r="CJ12" s="638"/>
      <c r="CK12" s="638"/>
      <c r="CL12" s="638"/>
      <c r="CM12" s="638"/>
      <c r="CN12" s="638"/>
      <c r="CO12" s="638"/>
      <c r="CP12" s="638"/>
      <c r="CQ12" s="639"/>
      <c r="CR12" s="623">
        <v>56763</v>
      </c>
      <c r="CS12" s="624"/>
      <c r="CT12" s="624"/>
      <c r="CU12" s="624"/>
      <c r="CV12" s="624"/>
      <c r="CW12" s="624"/>
      <c r="CX12" s="624"/>
      <c r="CY12" s="625"/>
      <c r="CZ12" s="626">
        <v>3.8</v>
      </c>
      <c r="DA12" s="626"/>
      <c r="DB12" s="626"/>
      <c r="DC12" s="626"/>
      <c r="DD12" s="632">
        <v>44243</v>
      </c>
      <c r="DE12" s="624"/>
      <c r="DF12" s="624"/>
      <c r="DG12" s="624"/>
      <c r="DH12" s="624"/>
      <c r="DI12" s="624"/>
      <c r="DJ12" s="624"/>
      <c r="DK12" s="624"/>
      <c r="DL12" s="624"/>
      <c r="DM12" s="624"/>
      <c r="DN12" s="624"/>
      <c r="DO12" s="624"/>
      <c r="DP12" s="625"/>
      <c r="DQ12" s="632">
        <v>26763</v>
      </c>
      <c r="DR12" s="624"/>
      <c r="DS12" s="624"/>
      <c r="DT12" s="624"/>
      <c r="DU12" s="624"/>
      <c r="DV12" s="624"/>
      <c r="DW12" s="624"/>
      <c r="DX12" s="624"/>
      <c r="DY12" s="624"/>
      <c r="DZ12" s="624"/>
      <c r="EA12" s="624"/>
      <c r="EB12" s="624"/>
      <c r="EC12" s="633"/>
    </row>
    <row r="13" spans="2:143" ht="11.25" customHeight="1">
      <c r="B13" s="620" t="s">
        <v>236</v>
      </c>
      <c r="C13" s="621"/>
      <c r="D13" s="621"/>
      <c r="E13" s="621"/>
      <c r="F13" s="621"/>
      <c r="G13" s="621"/>
      <c r="H13" s="621"/>
      <c r="I13" s="621"/>
      <c r="J13" s="621"/>
      <c r="K13" s="621"/>
      <c r="L13" s="621"/>
      <c r="M13" s="621"/>
      <c r="N13" s="621"/>
      <c r="O13" s="621"/>
      <c r="P13" s="621"/>
      <c r="Q13" s="622"/>
      <c r="R13" s="623">
        <v>6638</v>
      </c>
      <c r="S13" s="624"/>
      <c r="T13" s="624"/>
      <c r="U13" s="624"/>
      <c r="V13" s="624"/>
      <c r="W13" s="624"/>
      <c r="X13" s="624"/>
      <c r="Y13" s="625"/>
      <c r="Z13" s="626">
        <v>0.4</v>
      </c>
      <c r="AA13" s="626"/>
      <c r="AB13" s="626"/>
      <c r="AC13" s="626"/>
      <c r="AD13" s="627">
        <v>6638</v>
      </c>
      <c r="AE13" s="627"/>
      <c r="AF13" s="627"/>
      <c r="AG13" s="627"/>
      <c r="AH13" s="627"/>
      <c r="AI13" s="627"/>
      <c r="AJ13" s="627"/>
      <c r="AK13" s="627"/>
      <c r="AL13" s="628">
        <v>0.7</v>
      </c>
      <c r="AM13" s="629"/>
      <c r="AN13" s="629"/>
      <c r="AO13" s="630"/>
      <c r="AP13" s="620" t="s">
        <v>237</v>
      </c>
      <c r="AQ13" s="621"/>
      <c r="AR13" s="621"/>
      <c r="AS13" s="621"/>
      <c r="AT13" s="621"/>
      <c r="AU13" s="621"/>
      <c r="AV13" s="621"/>
      <c r="AW13" s="621"/>
      <c r="AX13" s="621"/>
      <c r="AY13" s="621"/>
      <c r="AZ13" s="621"/>
      <c r="BA13" s="621"/>
      <c r="BB13" s="621"/>
      <c r="BC13" s="621"/>
      <c r="BD13" s="621"/>
      <c r="BE13" s="621"/>
      <c r="BF13" s="622"/>
      <c r="BG13" s="623">
        <v>71759</v>
      </c>
      <c r="BH13" s="624"/>
      <c r="BI13" s="624"/>
      <c r="BJ13" s="624"/>
      <c r="BK13" s="624"/>
      <c r="BL13" s="624"/>
      <c r="BM13" s="624"/>
      <c r="BN13" s="625"/>
      <c r="BO13" s="626">
        <v>66.3</v>
      </c>
      <c r="BP13" s="626"/>
      <c r="BQ13" s="626"/>
      <c r="BR13" s="626"/>
      <c r="BS13" s="632" t="s">
        <v>222</v>
      </c>
      <c r="BT13" s="624"/>
      <c r="BU13" s="624"/>
      <c r="BV13" s="624"/>
      <c r="BW13" s="624"/>
      <c r="BX13" s="624"/>
      <c r="BY13" s="624"/>
      <c r="BZ13" s="624"/>
      <c r="CA13" s="624"/>
      <c r="CB13" s="633"/>
      <c r="CD13" s="637" t="s">
        <v>238</v>
      </c>
      <c r="CE13" s="638"/>
      <c r="CF13" s="638"/>
      <c r="CG13" s="638"/>
      <c r="CH13" s="638"/>
      <c r="CI13" s="638"/>
      <c r="CJ13" s="638"/>
      <c r="CK13" s="638"/>
      <c r="CL13" s="638"/>
      <c r="CM13" s="638"/>
      <c r="CN13" s="638"/>
      <c r="CO13" s="638"/>
      <c r="CP13" s="638"/>
      <c r="CQ13" s="639"/>
      <c r="CR13" s="623">
        <v>242015</v>
      </c>
      <c r="CS13" s="624"/>
      <c r="CT13" s="624"/>
      <c r="CU13" s="624"/>
      <c r="CV13" s="624"/>
      <c r="CW13" s="624"/>
      <c r="CX13" s="624"/>
      <c r="CY13" s="625"/>
      <c r="CZ13" s="626">
        <v>16.2</v>
      </c>
      <c r="DA13" s="626"/>
      <c r="DB13" s="626"/>
      <c r="DC13" s="626"/>
      <c r="DD13" s="632">
        <v>221021</v>
      </c>
      <c r="DE13" s="624"/>
      <c r="DF13" s="624"/>
      <c r="DG13" s="624"/>
      <c r="DH13" s="624"/>
      <c r="DI13" s="624"/>
      <c r="DJ13" s="624"/>
      <c r="DK13" s="624"/>
      <c r="DL13" s="624"/>
      <c r="DM13" s="624"/>
      <c r="DN13" s="624"/>
      <c r="DO13" s="624"/>
      <c r="DP13" s="625"/>
      <c r="DQ13" s="632">
        <v>147248</v>
      </c>
      <c r="DR13" s="624"/>
      <c r="DS13" s="624"/>
      <c r="DT13" s="624"/>
      <c r="DU13" s="624"/>
      <c r="DV13" s="624"/>
      <c r="DW13" s="624"/>
      <c r="DX13" s="624"/>
      <c r="DY13" s="624"/>
      <c r="DZ13" s="624"/>
      <c r="EA13" s="624"/>
      <c r="EB13" s="624"/>
      <c r="EC13" s="633"/>
    </row>
    <row r="14" spans="2:143" ht="11.25" customHeight="1">
      <c r="B14" s="620" t="s">
        <v>239</v>
      </c>
      <c r="C14" s="621"/>
      <c r="D14" s="621"/>
      <c r="E14" s="621"/>
      <c r="F14" s="621"/>
      <c r="G14" s="621"/>
      <c r="H14" s="621"/>
      <c r="I14" s="621"/>
      <c r="J14" s="621"/>
      <c r="K14" s="621"/>
      <c r="L14" s="621"/>
      <c r="M14" s="621"/>
      <c r="N14" s="621"/>
      <c r="O14" s="621"/>
      <c r="P14" s="621"/>
      <c r="Q14" s="622"/>
      <c r="R14" s="623" t="s">
        <v>222</v>
      </c>
      <c r="S14" s="624"/>
      <c r="T14" s="624"/>
      <c r="U14" s="624"/>
      <c r="V14" s="624"/>
      <c r="W14" s="624"/>
      <c r="X14" s="624"/>
      <c r="Y14" s="625"/>
      <c r="Z14" s="626" t="s">
        <v>222</v>
      </c>
      <c r="AA14" s="626"/>
      <c r="AB14" s="626"/>
      <c r="AC14" s="626"/>
      <c r="AD14" s="627" t="s">
        <v>222</v>
      </c>
      <c r="AE14" s="627"/>
      <c r="AF14" s="627"/>
      <c r="AG14" s="627"/>
      <c r="AH14" s="627"/>
      <c r="AI14" s="627"/>
      <c r="AJ14" s="627"/>
      <c r="AK14" s="627"/>
      <c r="AL14" s="628" t="s">
        <v>222</v>
      </c>
      <c r="AM14" s="629"/>
      <c r="AN14" s="629"/>
      <c r="AO14" s="630"/>
      <c r="AP14" s="620" t="s">
        <v>240</v>
      </c>
      <c r="AQ14" s="621"/>
      <c r="AR14" s="621"/>
      <c r="AS14" s="621"/>
      <c r="AT14" s="621"/>
      <c r="AU14" s="621"/>
      <c r="AV14" s="621"/>
      <c r="AW14" s="621"/>
      <c r="AX14" s="621"/>
      <c r="AY14" s="621"/>
      <c r="AZ14" s="621"/>
      <c r="BA14" s="621"/>
      <c r="BB14" s="621"/>
      <c r="BC14" s="621"/>
      <c r="BD14" s="621"/>
      <c r="BE14" s="621"/>
      <c r="BF14" s="622"/>
      <c r="BG14" s="623">
        <v>2880</v>
      </c>
      <c r="BH14" s="624"/>
      <c r="BI14" s="624"/>
      <c r="BJ14" s="624"/>
      <c r="BK14" s="624"/>
      <c r="BL14" s="624"/>
      <c r="BM14" s="624"/>
      <c r="BN14" s="625"/>
      <c r="BO14" s="626">
        <v>2.7</v>
      </c>
      <c r="BP14" s="626"/>
      <c r="BQ14" s="626"/>
      <c r="BR14" s="626"/>
      <c r="BS14" s="632" t="s">
        <v>222</v>
      </c>
      <c r="BT14" s="624"/>
      <c r="BU14" s="624"/>
      <c r="BV14" s="624"/>
      <c r="BW14" s="624"/>
      <c r="BX14" s="624"/>
      <c r="BY14" s="624"/>
      <c r="BZ14" s="624"/>
      <c r="CA14" s="624"/>
      <c r="CB14" s="633"/>
      <c r="CD14" s="637" t="s">
        <v>241</v>
      </c>
      <c r="CE14" s="638"/>
      <c r="CF14" s="638"/>
      <c r="CG14" s="638"/>
      <c r="CH14" s="638"/>
      <c r="CI14" s="638"/>
      <c r="CJ14" s="638"/>
      <c r="CK14" s="638"/>
      <c r="CL14" s="638"/>
      <c r="CM14" s="638"/>
      <c r="CN14" s="638"/>
      <c r="CO14" s="638"/>
      <c r="CP14" s="638"/>
      <c r="CQ14" s="639"/>
      <c r="CR14" s="623">
        <v>61253</v>
      </c>
      <c r="CS14" s="624"/>
      <c r="CT14" s="624"/>
      <c r="CU14" s="624"/>
      <c r="CV14" s="624"/>
      <c r="CW14" s="624"/>
      <c r="CX14" s="624"/>
      <c r="CY14" s="625"/>
      <c r="CZ14" s="626">
        <v>4.0999999999999996</v>
      </c>
      <c r="DA14" s="626"/>
      <c r="DB14" s="626"/>
      <c r="DC14" s="626"/>
      <c r="DD14" s="632">
        <v>15627</v>
      </c>
      <c r="DE14" s="624"/>
      <c r="DF14" s="624"/>
      <c r="DG14" s="624"/>
      <c r="DH14" s="624"/>
      <c r="DI14" s="624"/>
      <c r="DJ14" s="624"/>
      <c r="DK14" s="624"/>
      <c r="DL14" s="624"/>
      <c r="DM14" s="624"/>
      <c r="DN14" s="624"/>
      <c r="DO14" s="624"/>
      <c r="DP14" s="625"/>
      <c r="DQ14" s="632">
        <v>51250</v>
      </c>
      <c r="DR14" s="624"/>
      <c r="DS14" s="624"/>
      <c r="DT14" s="624"/>
      <c r="DU14" s="624"/>
      <c r="DV14" s="624"/>
      <c r="DW14" s="624"/>
      <c r="DX14" s="624"/>
      <c r="DY14" s="624"/>
      <c r="DZ14" s="624"/>
      <c r="EA14" s="624"/>
      <c r="EB14" s="624"/>
      <c r="EC14" s="633"/>
    </row>
    <row r="15" spans="2:143" ht="11.25" customHeight="1">
      <c r="B15" s="620" t="s">
        <v>242</v>
      </c>
      <c r="C15" s="621"/>
      <c r="D15" s="621"/>
      <c r="E15" s="621"/>
      <c r="F15" s="621"/>
      <c r="G15" s="621"/>
      <c r="H15" s="621"/>
      <c r="I15" s="621"/>
      <c r="J15" s="621"/>
      <c r="K15" s="621"/>
      <c r="L15" s="621"/>
      <c r="M15" s="621"/>
      <c r="N15" s="621"/>
      <c r="O15" s="621"/>
      <c r="P15" s="621"/>
      <c r="Q15" s="622"/>
      <c r="R15" s="623">
        <v>9</v>
      </c>
      <c r="S15" s="624"/>
      <c r="T15" s="624"/>
      <c r="U15" s="624"/>
      <c r="V15" s="624"/>
      <c r="W15" s="624"/>
      <c r="X15" s="624"/>
      <c r="Y15" s="625"/>
      <c r="Z15" s="626">
        <v>0</v>
      </c>
      <c r="AA15" s="626"/>
      <c r="AB15" s="626"/>
      <c r="AC15" s="626"/>
      <c r="AD15" s="627">
        <v>9</v>
      </c>
      <c r="AE15" s="627"/>
      <c r="AF15" s="627"/>
      <c r="AG15" s="627"/>
      <c r="AH15" s="627"/>
      <c r="AI15" s="627"/>
      <c r="AJ15" s="627"/>
      <c r="AK15" s="627"/>
      <c r="AL15" s="628">
        <v>0</v>
      </c>
      <c r="AM15" s="629"/>
      <c r="AN15" s="629"/>
      <c r="AO15" s="630"/>
      <c r="AP15" s="620" t="s">
        <v>243</v>
      </c>
      <c r="AQ15" s="621"/>
      <c r="AR15" s="621"/>
      <c r="AS15" s="621"/>
      <c r="AT15" s="621"/>
      <c r="AU15" s="621"/>
      <c r="AV15" s="621"/>
      <c r="AW15" s="621"/>
      <c r="AX15" s="621"/>
      <c r="AY15" s="621"/>
      <c r="AZ15" s="621"/>
      <c r="BA15" s="621"/>
      <c r="BB15" s="621"/>
      <c r="BC15" s="621"/>
      <c r="BD15" s="621"/>
      <c r="BE15" s="621"/>
      <c r="BF15" s="622"/>
      <c r="BG15" s="623">
        <v>1461</v>
      </c>
      <c r="BH15" s="624"/>
      <c r="BI15" s="624"/>
      <c r="BJ15" s="624"/>
      <c r="BK15" s="624"/>
      <c r="BL15" s="624"/>
      <c r="BM15" s="624"/>
      <c r="BN15" s="625"/>
      <c r="BO15" s="626">
        <v>1.4</v>
      </c>
      <c r="BP15" s="626"/>
      <c r="BQ15" s="626"/>
      <c r="BR15" s="626"/>
      <c r="BS15" s="632" t="s">
        <v>222</v>
      </c>
      <c r="BT15" s="624"/>
      <c r="BU15" s="624"/>
      <c r="BV15" s="624"/>
      <c r="BW15" s="624"/>
      <c r="BX15" s="624"/>
      <c r="BY15" s="624"/>
      <c r="BZ15" s="624"/>
      <c r="CA15" s="624"/>
      <c r="CB15" s="633"/>
      <c r="CD15" s="637" t="s">
        <v>244</v>
      </c>
      <c r="CE15" s="638"/>
      <c r="CF15" s="638"/>
      <c r="CG15" s="638"/>
      <c r="CH15" s="638"/>
      <c r="CI15" s="638"/>
      <c r="CJ15" s="638"/>
      <c r="CK15" s="638"/>
      <c r="CL15" s="638"/>
      <c r="CM15" s="638"/>
      <c r="CN15" s="638"/>
      <c r="CO15" s="638"/>
      <c r="CP15" s="638"/>
      <c r="CQ15" s="639"/>
      <c r="CR15" s="623">
        <v>193401</v>
      </c>
      <c r="CS15" s="624"/>
      <c r="CT15" s="624"/>
      <c r="CU15" s="624"/>
      <c r="CV15" s="624"/>
      <c r="CW15" s="624"/>
      <c r="CX15" s="624"/>
      <c r="CY15" s="625"/>
      <c r="CZ15" s="626">
        <v>12.9</v>
      </c>
      <c r="DA15" s="626"/>
      <c r="DB15" s="626"/>
      <c r="DC15" s="626"/>
      <c r="DD15" s="632">
        <v>44288</v>
      </c>
      <c r="DE15" s="624"/>
      <c r="DF15" s="624"/>
      <c r="DG15" s="624"/>
      <c r="DH15" s="624"/>
      <c r="DI15" s="624"/>
      <c r="DJ15" s="624"/>
      <c r="DK15" s="624"/>
      <c r="DL15" s="624"/>
      <c r="DM15" s="624"/>
      <c r="DN15" s="624"/>
      <c r="DO15" s="624"/>
      <c r="DP15" s="625"/>
      <c r="DQ15" s="632">
        <v>175290</v>
      </c>
      <c r="DR15" s="624"/>
      <c r="DS15" s="624"/>
      <c r="DT15" s="624"/>
      <c r="DU15" s="624"/>
      <c r="DV15" s="624"/>
      <c r="DW15" s="624"/>
      <c r="DX15" s="624"/>
      <c r="DY15" s="624"/>
      <c r="DZ15" s="624"/>
      <c r="EA15" s="624"/>
      <c r="EB15" s="624"/>
      <c r="EC15" s="633"/>
    </row>
    <row r="16" spans="2:143" ht="11.25" customHeight="1">
      <c r="B16" s="620" t="s">
        <v>245</v>
      </c>
      <c r="C16" s="621"/>
      <c r="D16" s="621"/>
      <c r="E16" s="621"/>
      <c r="F16" s="621"/>
      <c r="G16" s="621"/>
      <c r="H16" s="621"/>
      <c r="I16" s="621"/>
      <c r="J16" s="621"/>
      <c r="K16" s="621"/>
      <c r="L16" s="621"/>
      <c r="M16" s="621"/>
      <c r="N16" s="621"/>
      <c r="O16" s="621"/>
      <c r="P16" s="621"/>
      <c r="Q16" s="622"/>
      <c r="R16" s="623">
        <v>792129</v>
      </c>
      <c r="S16" s="624"/>
      <c r="T16" s="624"/>
      <c r="U16" s="624"/>
      <c r="V16" s="624"/>
      <c r="W16" s="624"/>
      <c r="X16" s="624"/>
      <c r="Y16" s="625"/>
      <c r="Z16" s="626">
        <v>50.8</v>
      </c>
      <c r="AA16" s="626"/>
      <c r="AB16" s="626"/>
      <c r="AC16" s="626"/>
      <c r="AD16" s="627">
        <v>724227</v>
      </c>
      <c r="AE16" s="627"/>
      <c r="AF16" s="627"/>
      <c r="AG16" s="627"/>
      <c r="AH16" s="627"/>
      <c r="AI16" s="627"/>
      <c r="AJ16" s="627"/>
      <c r="AK16" s="627"/>
      <c r="AL16" s="628">
        <v>80.5</v>
      </c>
      <c r="AM16" s="629"/>
      <c r="AN16" s="629"/>
      <c r="AO16" s="630"/>
      <c r="AP16" s="620" t="s">
        <v>246</v>
      </c>
      <c r="AQ16" s="621"/>
      <c r="AR16" s="621"/>
      <c r="AS16" s="621"/>
      <c r="AT16" s="621"/>
      <c r="AU16" s="621"/>
      <c r="AV16" s="621"/>
      <c r="AW16" s="621"/>
      <c r="AX16" s="621"/>
      <c r="AY16" s="621"/>
      <c r="AZ16" s="621"/>
      <c r="BA16" s="621"/>
      <c r="BB16" s="621"/>
      <c r="BC16" s="621"/>
      <c r="BD16" s="621"/>
      <c r="BE16" s="621"/>
      <c r="BF16" s="622"/>
      <c r="BG16" s="623" t="s">
        <v>222</v>
      </c>
      <c r="BH16" s="624"/>
      <c r="BI16" s="624"/>
      <c r="BJ16" s="624"/>
      <c r="BK16" s="624"/>
      <c r="BL16" s="624"/>
      <c r="BM16" s="624"/>
      <c r="BN16" s="625"/>
      <c r="BO16" s="626" t="s">
        <v>222</v>
      </c>
      <c r="BP16" s="626"/>
      <c r="BQ16" s="626"/>
      <c r="BR16" s="626"/>
      <c r="BS16" s="632" t="s">
        <v>222</v>
      </c>
      <c r="BT16" s="624"/>
      <c r="BU16" s="624"/>
      <c r="BV16" s="624"/>
      <c r="BW16" s="624"/>
      <c r="BX16" s="624"/>
      <c r="BY16" s="624"/>
      <c r="BZ16" s="624"/>
      <c r="CA16" s="624"/>
      <c r="CB16" s="633"/>
      <c r="CD16" s="637" t="s">
        <v>247</v>
      </c>
      <c r="CE16" s="638"/>
      <c r="CF16" s="638"/>
      <c r="CG16" s="638"/>
      <c r="CH16" s="638"/>
      <c r="CI16" s="638"/>
      <c r="CJ16" s="638"/>
      <c r="CK16" s="638"/>
      <c r="CL16" s="638"/>
      <c r="CM16" s="638"/>
      <c r="CN16" s="638"/>
      <c r="CO16" s="638"/>
      <c r="CP16" s="638"/>
      <c r="CQ16" s="639"/>
      <c r="CR16" s="623" t="s">
        <v>222</v>
      </c>
      <c r="CS16" s="624"/>
      <c r="CT16" s="624"/>
      <c r="CU16" s="624"/>
      <c r="CV16" s="624"/>
      <c r="CW16" s="624"/>
      <c r="CX16" s="624"/>
      <c r="CY16" s="625"/>
      <c r="CZ16" s="626" t="s">
        <v>222</v>
      </c>
      <c r="DA16" s="626"/>
      <c r="DB16" s="626"/>
      <c r="DC16" s="626"/>
      <c r="DD16" s="632" t="s">
        <v>222</v>
      </c>
      <c r="DE16" s="624"/>
      <c r="DF16" s="624"/>
      <c r="DG16" s="624"/>
      <c r="DH16" s="624"/>
      <c r="DI16" s="624"/>
      <c r="DJ16" s="624"/>
      <c r="DK16" s="624"/>
      <c r="DL16" s="624"/>
      <c r="DM16" s="624"/>
      <c r="DN16" s="624"/>
      <c r="DO16" s="624"/>
      <c r="DP16" s="625"/>
      <c r="DQ16" s="632" t="s">
        <v>222</v>
      </c>
      <c r="DR16" s="624"/>
      <c r="DS16" s="624"/>
      <c r="DT16" s="624"/>
      <c r="DU16" s="624"/>
      <c r="DV16" s="624"/>
      <c r="DW16" s="624"/>
      <c r="DX16" s="624"/>
      <c r="DY16" s="624"/>
      <c r="DZ16" s="624"/>
      <c r="EA16" s="624"/>
      <c r="EB16" s="624"/>
      <c r="EC16" s="633"/>
    </row>
    <row r="17" spans="2:133" ht="11.25" customHeight="1">
      <c r="B17" s="620" t="s">
        <v>248</v>
      </c>
      <c r="C17" s="621"/>
      <c r="D17" s="621"/>
      <c r="E17" s="621"/>
      <c r="F17" s="621"/>
      <c r="G17" s="621"/>
      <c r="H17" s="621"/>
      <c r="I17" s="621"/>
      <c r="J17" s="621"/>
      <c r="K17" s="621"/>
      <c r="L17" s="621"/>
      <c r="M17" s="621"/>
      <c r="N17" s="621"/>
      <c r="O17" s="621"/>
      <c r="P17" s="621"/>
      <c r="Q17" s="622"/>
      <c r="R17" s="623">
        <v>724227</v>
      </c>
      <c r="S17" s="624"/>
      <c r="T17" s="624"/>
      <c r="U17" s="624"/>
      <c r="V17" s="624"/>
      <c r="W17" s="624"/>
      <c r="X17" s="624"/>
      <c r="Y17" s="625"/>
      <c r="Z17" s="626">
        <v>46.4</v>
      </c>
      <c r="AA17" s="626"/>
      <c r="AB17" s="626"/>
      <c r="AC17" s="626"/>
      <c r="AD17" s="627">
        <v>724227</v>
      </c>
      <c r="AE17" s="627"/>
      <c r="AF17" s="627"/>
      <c r="AG17" s="627"/>
      <c r="AH17" s="627"/>
      <c r="AI17" s="627"/>
      <c r="AJ17" s="627"/>
      <c r="AK17" s="627"/>
      <c r="AL17" s="628">
        <v>80.5</v>
      </c>
      <c r="AM17" s="629"/>
      <c r="AN17" s="629"/>
      <c r="AO17" s="630"/>
      <c r="AP17" s="620" t="s">
        <v>249</v>
      </c>
      <c r="AQ17" s="621"/>
      <c r="AR17" s="621"/>
      <c r="AS17" s="621"/>
      <c r="AT17" s="621"/>
      <c r="AU17" s="621"/>
      <c r="AV17" s="621"/>
      <c r="AW17" s="621"/>
      <c r="AX17" s="621"/>
      <c r="AY17" s="621"/>
      <c r="AZ17" s="621"/>
      <c r="BA17" s="621"/>
      <c r="BB17" s="621"/>
      <c r="BC17" s="621"/>
      <c r="BD17" s="621"/>
      <c r="BE17" s="621"/>
      <c r="BF17" s="622"/>
      <c r="BG17" s="623" t="s">
        <v>222</v>
      </c>
      <c r="BH17" s="624"/>
      <c r="BI17" s="624"/>
      <c r="BJ17" s="624"/>
      <c r="BK17" s="624"/>
      <c r="BL17" s="624"/>
      <c r="BM17" s="624"/>
      <c r="BN17" s="625"/>
      <c r="BO17" s="626" t="s">
        <v>222</v>
      </c>
      <c r="BP17" s="626"/>
      <c r="BQ17" s="626"/>
      <c r="BR17" s="626"/>
      <c r="BS17" s="632" t="s">
        <v>222</v>
      </c>
      <c r="BT17" s="624"/>
      <c r="BU17" s="624"/>
      <c r="BV17" s="624"/>
      <c r="BW17" s="624"/>
      <c r="BX17" s="624"/>
      <c r="BY17" s="624"/>
      <c r="BZ17" s="624"/>
      <c r="CA17" s="624"/>
      <c r="CB17" s="633"/>
      <c r="CD17" s="637" t="s">
        <v>250</v>
      </c>
      <c r="CE17" s="638"/>
      <c r="CF17" s="638"/>
      <c r="CG17" s="638"/>
      <c r="CH17" s="638"/>
      <c r="CI17" s="638"/>
      <c r="CJ17" s="638"/>
      <c r="CK17" s="638"/>
      <c r="CL17" s="638"/>
      <c r="CM17" s="638"/>
      <c r="CN17" s="638"/>
      <c r="CO17" s="638"/>
      <c r="CP17" s="638"/>
      <c r="CQ17" s="639"/>
      <c r="CR17" s="623">
        <v>168545</v>
      </c>
      <c r="CS17" s="624"/>
      <c r="CT17" s="624"/>
      <c r="CU17" s="624"/>
      <c r="CV17" s="624"/>
      <c r="CW17" s="624"/>
      <c r="CX17" s="624"/>
      <c r="CY17" s="625"/>
      <c r="CZ17" s="626">
        <v>11.3</v>
      </c>
      <c r="DA17" s="626"/>
      <c r="DB17" s="626"/>
      <c r="DC17" s="626"/>
      <c r="DD17" s="632" t="s">
        <v>222</v>
      </c>
      <c r="DE17" s="624"/>
      <c r="DF17" s="624"/>
      <c r="DG17" s="624"/>
      <c r="DH17" s="624"/>
      <c r="DI17" s="624"/>
      <c r="DJ17" s="624"/>
      <c r="DK17" s="624"/>
      <c r="DL17" s="624"/>
      <c r="DM17" s="624"/>
      <c r="DN17" s="624"/>
      <c r="DO17" s="624"/>
      <c r="DP17" s="625"/>
      <c r="DQ17" s="632">
        <v>168545</v>
      </c>
      <c r="DR17" s="624"/>
      <c r="DS17" s="624"/>
      <c r="DT17" s="624"/>
      <c r="DU17" s="624"/>
      <c r="DV17" s="624"/>
      <c r="DW17" s="624"/>
      <c r="DX17" s="624"/>
      <c r="DY17" s="624"/>
      <c r="DZ17" s="624"/>
      <c r="EA17" s="624"/>
      <c r="EB17" s="624"/>
      <c r="EC17" s="633"/>
    </row>
    <row r="18" spans="2:133" ht="11.25" customHeight="1">
      <c r="B18" s="620" t="s">
        <v>251</v>
      </c>
      <c r="C18" s="621"/>
      <c r="D18" s="621"/>
      <c r="E18" s="621"/>
      <c r="F18" s="621"/>
      <c r="G18" s="621"/>
      <c r="H18" s="621"/>
      <c r="I18" s="621"/>
      <c r="J18" s="621"/>
      <c r="K18" s="621"/>
      <c r="L18" s="621"/>
      <c r="M18" s="621"/>
      <c r="N18" s="621"/>
      <c r="O18" s="621"/>
      <c r="P18" s="621"/>
      <c r="Q18" s="622"/>
      <c r="R18" s="623">
        <v>67872</v>
      </c>
      <c r="S18" s="624"/>
      <c r="T18" s="624"/>
      <c r="U18" s="624"/>
      <c r="V18" s="624"/>
      <c r="W18" s="624"/>
      <c r="X18" s="624"/>
      <c r="Y18" s="625"/>
      <c r="Z18" s="626">
        <v>4.4000000000000004</v>
      </c>
      <c r="AA18" s="626"/>
      <c r="AB18" s="626"/>
      <c r="AC18" s="626"/>
      <c r="AD18" s="627" t="s">
        <v>222</v>
      </c>
      <c r="AE18" s="627"/>
      <c r="AF18" s="627"/>
      <c r="AG18" s="627"/>
      <c r="AH18" s="627"/>
      <c r="AI18" s="627"/>
      <c r="AJ18" s="627"/>
      <c r="AK18" s="627"/>
      <c r="AL18" s="628" t="s">
        <v>222</v>
      </c>
      <c r="AM18" s="629"/>
      <c r="AN18" s="629"/>
      <c r="AO18" s="630"/>
      <c r="AP18" s="620" t="s">
        <v>252</v>
      </c>
      <c r="AQ18" s="621"/>
      <c r="AR18" s="621"/>
      <c r="AS18" s="621"/>
      <c r="AT18" s="621"/>
      <c r="AU18" s="621"/>
      <c r="AV18" s="621"/>
      <c r="AW18" s="621"/>
      <c r="AX18" s="621"/>
      <c r="AY18" s="621"/>
      <c r="AZ18" s="621"/>
      <c r="BA18" s="621"/>
      <c r="BB18" s="621"/>
      <c r="BC18" s="621"/>
      <c r="BD18" s="621"/>
      <c r="BE18" s="621"/>
      <c r="BF18" s="622"/>
      <c r="BG18" s="623" t="s">
        <v>222</v>
      </c>
      <c r="BH18" s="624"/>
      <c r="BI18" s="624"/>
      <c r="BJ18" s="624"/>
      <c r="BK18" s="624"/>
      <c r="BL18" s="624"/>
      <c r="BM18" s="624"/>
      <c r="BN18" s="625"/>
      <c r="BO18" s="626" t="s">
        <v>222</v>
      </c>
      <c r="BP18" s="626"/>
      <c r="BQ18" s="626"/>
      <c r="BR18" s="626"/>
      <c r="BS18" s="632" t="s">
        <v>222</v>
      </c>
      <c r="BT18" s="624"/>
      <c r="BU18" s="624"/>
      <c r="BV18" s="624"/>
      <c r="BW18" s="624"/>
      <c r="BX18" s="624"/>
      <c r="BY18" s="624"/>
      <c r="BZ18" s="624"/>
      <c r="CA18" s="624"/>
      <c r="CB18" s="633"/>
      <c r="CD18" s="637" t="s">
        <v>253</v>
      </c>
      <c r="CE18" s="638"/>
      <c r="CF18" s="638"/>
      <c r="CG18" s="638"/>
      <c r="CH18" s="638"/>
      <c r="CI18" s="638"/>
      <c r="CJ18" s="638"/>
      <c r="CK18" s="638"/>
      <c r="CL18" s="638"/>
      <c r="CM18" s="638"/>
      <c r="CN18" s="638"/>
      <c r="CO18" s="638"/>
      <c r="CP18" s="638"/>
      <c r="CQ18" s="639"/>
      <c r="CR18" s="623" t="s">
        <v>222</v>
      </c>
      <c r="CS18" s="624"/>
      <c r="CT18" s="624"/>
      <c r="CU18" s="624"/>
      <c r="CV18" s="624"/>
      <c r="CW18" s="624"/>
      <c r="CX18" s="624"/>
      <c r="CY18" s="625"/>
      <c r="CZ18" s="626" t="s">
        <v>222</v>
      </c>
      <c r="DA18" s="626"/>
      <c r="DB18" s="626"/>
      <c r="DC18" s="626"/>
      <c r="DD18" s="632" t="s">
        <v>222</v>
      </c>
      <c r="DE18" s="624"/>
      <c r="DF18" s="624"/>
      <c r="DG18" s="624"/>
      <c r="DH18" s="624"/>
      <c r="DI18" s="624"/>
      <c r="DJ18" s="624"/>
      <c r="DK18" s="624"/>
      <c r="DL18" s="624"/>
      <c r="DM18" s="624"/>
      <c r="DN18" s="624"/>
      <c r="DO18" s="624"/>
      <c r="DP18" s="625"/>
      <c r="DQ18" s="632" t="s">
        <v>222</v>
      </c>
      <c r="DR18" s="624"/>
      <c r="DS18" s="624"/>
      <c r="DT18" s="624"/>
      <c r="DU18" s="624"/>
      <c r="DV18" s="624"/>
      <c r="DW18" s="624"/>
      <c r="DX18" s="624"/>
      <c r="DY18" s="624"/>
      <c r="DZ18" s="624"/>
      <c r="EA18" s="624"/>
      <c r="EB18" s="624"/>
      <c r="EC18" s="633"/>
    </row>
    <row r="19" spans="2:133" ht="11.25" customHeight="1">
      <c r="B19" s="620" t="s">
        <v>254</v>
      </c>
      <c r="C19" s="621"/>
      <c r="D19" s="621"/>
      <c r="E19" s="621"/>
      <c r="F19" s="621"/>
      <c r="G19" s="621"/>
      <c r="H19" s="621"/>
      <c r="I19" s="621"/>
      <c r="J19" s="621"/>
      <c r="K19" s="621"/>
      <c r="L19" s="621"/>
      <c r="M19" s="621"/>
      <c r="N19" s="621"/>
      <c r="O19" s="621"/>
      <c r="P19" s="621"/>
      <c r="Q19" s="622"/>
      <c r="R19" s="623">
        <v>30</v>
      </c>
      <c r="S19" s="624"/>
      <c r="T19" s="624"/>
      <c r="U19" s="624"/>
      <c r="V19" s="624"/>
      <c r="W19" s="624"/>
      <c r="X19" s="624"/>
      <c r="Y19" s="625"/>
      <c r="Z19" s="626">
        <v>0</v>
      </c>
      <c r="AA19" s="626"/>
      <c r="AB19" s="626"/>
      <c r="AC19" s="626"/>
      <c r="AD19" s="627" t="s">
        <v>222</v>
      </c>
      <c r="AE19" s="627"/>
      <c r="AF19" s="627"/>
      <c r="AG19" s="627"/>
      <c r="AH19" s="627"/>
      <c r="AI19" s="627"/>
      <c r="AJ19" s="627"/>
      <c r="AK19" s="627"/>
      <c r="AL19" s="628" t="s">
        <v>222</v>
      </c>
      <c r="AM19" s="629"/>
      <c r="AN19" s="629"/>
      <c r="AO19" s="630"/>
      <c r="AP19" s="620" t="s">
        <v>255</v>
      </c>
      <c r="AQ19" s="621"/>
      <c r="AR19" s="621"/>
      <c r="AS19" s="621"/>
      <c r="AT19" s="621"/>
      <c r="AU19" s="621"/>
      <c r="AV19" s="621"/>
      <c r="AW19" s="621"/>
      <c r="AX19" s="621"/>
      <c r="AY19" s="621"/>
      <c r="AZ19" s="621"/>
      <c r="BA19" s="621"/>
      <c r="BB19" s="621"/>
      <c r="BC19" s="621"/>
      <c r="BD19" s="621"/>
      <c r="BE19" s="621"/>
      <c r="BF19" s="622"/>
      <c r="BG19" s="623" t="s">
        <v>222</v>
      </c>
      <c r="BH19" s="624"/>
      <c r="BI19" s="624"/>
      <c r="BJ19" s="624"/>
      <c r="BK19" s="624"/>
      <c r="BL19" s="624"/>
      <c r="BM19" s="624"/>
      <c r="BN19" s="625"/>
      <c r="BO19" s="626" t="s">
        <v>222</v>
      </c>
      <c r="BP19" s="626"/>
      <c r="BQ19" s="626"/>
      <c r="BR19" s="626"/>
      <c r="BS19" s="632" t="s">
        <v>222</v>
      </c>
      <c r="BT19" s="624"/>
      <c r="BU19" s="624"/>
      <c r="BV19" s="624"/>
      <c r="BW19" s="624"/>
      <c r="BX19" s="624"/>
      <c r="BY19" s="624"/>
      <c r="BZ19" s="624"/>
      <c r="CA19" s="624"/>
      <c r="CB19" s="633"/>
      <c r="CD19" s="637" t="s">
        <v>256</v>
      </c>
      <c r="CE19" s="638"/>
      <c r="CF19" s="638"/>
      <c r="CG19" s="638"/>
      <c r="CH19" s="638"/>
      <c r="CI19" s="638"/>
      <c r="CJ19" s="638"/>
      <c r="CK19" s="638"/>
      <c r="CL19" s="638"/>
      <c r="CM19" s="638"/>
      <c r="CN19" s="638"/>
      <c r="CO19" s="638"/>
      <c r="CP19" s="638"/>
      <c r="CQ19" s="639"/>
      <c r="CR19" s="623" t="s">
        <v>222</v>
      </c>
      <c r="CS19" s="624"/>
      <c r="CT19" s="624"/>
      <c r="CU19" s="624"/>
      <c r="CV19" s="624"/>
      <c r="CW19" s="624"/>
      <c r="CX19" s="624"/>
      <c r="CY19" s="625"/>
      <c r="CZ19" s="626" t="s">
        <v>222</v>
      </c>
      <c r="DA19" s="626"/>
      <c r="DB19" s="626"/>
      <c r="DC19" s="626"/>
      <c r="DD19" s="632" t="s">
        <v>222</v>
      </c>
      <c r="DE19" s="624"/>
      <c r="DF19" s="624"/>
      <c r="DG19" s="624"/>
      <c r="DH19" s="624"/>
      <c r="DI19" s="624"/>
      <c r="DJ19" s="624"/>
      <c r="DK19" s="624"/>
      <c r="DL19" s="624"/>
      <c r="DM19" s="624"/>
      <c r="DN19" s="624"/>
      <c r="DO19" s="624"/>
      <c r="DP19" s="625"/>
      <c r="DQ19" s="632" t="s">
        <v>222</v>
      </c>
      <c r="DR19" s="624"/>
      <c r="DS19" s="624"/>
      <c r="DT19" s="624"/>
      <c r="DU19" s="624"/>
      <c r="DV19" s="624"/>
      <c r="DW19" s="624"/>
      <c r="DX19" s="624"/>
      <c r="DY19" s="624"/>
      <c r="DZ19" s="624"/>
      <c r="EA19" s="624"/>
      <c r="EB19" s="624"/>
      <c r="EC19" s="633"/>
    </row>
    <row r="20" spans="2:133" ht="11.25" customHeight="1">
      <c r="B20" s="620" t="s">
        <v>257</v>
      </c>
      <c r="C20" s="621"/>
      <c r="D20" s="621"/>
      <c r="E20" s="621"/>
      <c r="F20" s="621"/>
      <c r="G20" s="621"/>
      <c r="H20" s="621"/>
      <c r="I20" s="621"/>
      <c r="J20" s="621"/>
      <c r="K20" s="621"/>
      <c r="L20" s="621"/>
      <c r="M20" s="621"/>
      <c r="N20" s="621"/>
      <c r="O20" s="621"/>
      <c r="P20" s="621"/>
      <c r="Q20" s="622"/>
      <c r="R20" s="623">
        <v>957717</v>
      </c>
      <c r="S20" s="624"/>
      <c r="T20" s="624"/>
      <c r="U20" s="624"/>
      <c r="V20" s="624"/>
      <c r="W20" s="624"/>
      <c r="X20" s="624"/>
      <c r="Y20" s="625"/>
      <c r="Z20" s="626">
        <v>61.4</v>
      </c>
      <c r="AA20" s="626"/>
      <c r="AB20" s="626"/>
      <c r="AC20" s="626"/>
      <c r="AD20" s="627">
        <v>889815</v>
      </c>
      <c r="AE20" s="627"/>
      <c r="AF20" s="627"/>
      <c r="AG20" s="627"/>
      <c r="AH20" s="627"/>
      <c r="AI20" s="627"/>
      <c r="AJ20" s="627"/>
      <c r="AK20" s="627"/>
      <c r="AL20" s="628">
        <v>98.9</v>
      </c>
      <c r="AM20" s="629"/>
      <c r="AN20" s="629"/>
      <c r="AO20" s="630"/>
      <c r="AP20" s="620" t="s">
        <v>258</v>
      </c>
      <c r="AQ20" s="621"/>
      <c r="AR20" s="621"/>
      <c r="AS20" s="621"/>
      <c r="AT20" s="621"/>
      <c r="AU20" s="621"/>
      <c r="AV20" s="621"/>
      <c r="AW20" s="621"/>
      <c r="AX20" s="621"/>
      <c r="AY20" s="621"/>
      <c r="AZ20" s="621"/>
      <c r="BA20" s="621"/>
      <c r="BB20" s="621"/>
      <c r="BC20" s="621"/>
      <c r="BD20" s="621"/>
      <c r="BE20" s="621"/>
      <c r="BF20" s="622"/>
      <c r="BG20" s="623" t="s">
        <v>222</v>
      </c>
      <c r="BH20" s="624"/>
      <c r="BI20" s="624"/>
      <c r="BJ20" s="624"/>
      <c r="BK20" s="624"/>
      <c r="BL20" s="624"/>
      <c r="BM20" s="624"/>
      <c r="BN20" s="625"/>
      <c r="BO20" s="626" t="s">
        <v>222</v>
      </c>
      <c r="BP20" s="626"/>
      <c r="BQ20" s="626"/>
      <c r="BR20" s="626"/>
      <c r="BS20" s="632" t="s">
        <v>222</v>
      </c>
      <c r="BT20" s="624"/>
      <c r="BU20" s="624"/>
      <c r="BV20" s="624"/>
      <c r="BW20" s="624"/>
      <c r="BX20" s="624"/>
      <c r="BY20" s="624"/>
      <c r="BZ20" s="624"/>
      <c r="CA20" s="624"/>
      <c r="CB20" s="633"/>
      <c r="CD20" s="637" t="s">
        <v>259</v>
      </c>
      <c r="CE20" s="638"/>
      <c r="CF20" s="638"/>
      <c r="CG20" s="638"/>
      <c r="CH20" s="638"/>
      <c r="CI20" s="638"/>
      <c r="CJ20" s="638"/>
      <c r="CK20" s="638"/>
      <c r="CL20" s="638"/>
      <c r="CM20" s="638"/>
      <c r="CN20" s="638"/>
      <c r="CO20" s="638"/>
      <c r="CP20" s="638"/>
      <c r="CQ20" s="639"/>
      <c r="CR20" s="623">
        <v>1494220</v>
      </c>
      <c r="CS20" s="624"/>
      <c r="CT20" s="624"/>
      <c r="CU20" s="624"/>
      <c r="CV20" s="624"/>
      <c r="CW20" s="624"/>
      <c r="CX20" s="624"/>
      <c r="CY20" s="625"/>
      <c r="CZ20" s="626">
        <v>100</v>
      </c>
      <c r="DA20" s="626"/>
      <c r="DB20" s="626"/>
      <c r="DC20" s="626"/>
      <c r="DD20" s="632">
        <v>416460</v>
      </c>
      <c r="DE20" s="624"/>
      <c r="DF20" s="624"/>
      <c r="DG20" s="624"/>
      <c r="DH20" s="624"/>
      <c r="DI20" s="624"/>
      <c r="DJ20" s="624"/>
      <c r="DK20" s="624"/>
      <c r="DL20" s="624"/>
      <c r="DM20" s="624"/>
      <c r="DN20" s="624"/>
      <c r="DO20" s="624"/>
      <c r="DP20" s="625"/>
      <c r="DQ20" s="632">
        <v>1170106</v>
      </c>
      <c r="DR20" s="624"/>
      <c r="DS20" s="624"/>
      <c r="DT20" s="624"/>
      <c r="DU20" s="624"/>
      <c r="DV20" s="624"/>
      <c r="DW20" s="624"/>
      <c r="DX20" s="624"/>
      <c r="DY20" s="624"/>
      <c r="DZ20" s="624"/>
      <c r="EA20" s="624"/>
      <c r="EB20" s="624"/>
      <c r="EC20" s="633"/>
    </row>
    <row r="21" spans="2:133" ht="11.25" customHeight="1">
      <c r="B21" s="620" t="s">
        <v>260</v>
      </c>
      <c r="C21" s="621"/>
      <c r="D21" s="621"/>
      <c r="E21" s="621"/>
      <c r="F21" s="621"/>
      <c r="G21" s="621"/>
      <c r="H21" s="621"/>
      <c r="I21" s="621"/>
      <c r="J21" s="621"/>
      <c r="K21" s="621"/>
      <c r="L21" s="621"/>
      <c r="M21" s="621"/>
      <c r="N21" s="621"/>
      <c r="O21" s="621"/>
      <c r="P21" s="621"/>
      <c r="Q21" s="622"/>
      <c r="R21" s="623" t="s">
        <v>222</v>
      </c>
      <c r="S21" s="624"/>
      <c r="T21" s="624"/>
      <c r="U21" s="624"/>
      <c r="V21" s="624"/>
      <c r="W21" s="624"/>
      <c r="X21" s="624"/>
      <c r="Y21" s="625"/>
      <c r="Z21" s="626" t="s">
        <v>222</v>
      </c>
      <c r="AA21" s="626"/>
      <c r="AB21" s="626"/>
      <c r="AC21" s="626"/>
      <c r="AD21" s="627" t="s">
        <v>222</v>
      </c>
      <c r="AE21" s="627"/>
      <c r="AF21" s="627"/>
      <c r="AG21" s="627"/>
      <c r="AH21" s="627"/>
      <c r="AI21" s="627"/>
      <c r="AJ21" s="627"/>
      <c r="AK21" s="627"/>
      <c r="AL21" s="628" t="s">
        <v>222</v>
      </c>
      <c r="AM21" s="629"/>
      <c r="AN21" s="629"/>
      <c r="AO21" s="630"/>
      <c r="AP21" s="640" t="s">
        <v>261</v>
      </c>
      <c r="AQ21" s="641"/>
      <c r="AR21" s="641"/>
      <c r="AS21" s="641"/>
      <c r="AT21" s="641"/>
      <c r="AU21" s="641"/>
      <c r="AV21" s="641"/>
      <c r="AW21" s="641"/>
      <c r="AX21" s="641"/>
      <c r="AY21" s="641"/>
      <c r="AZ21" s="641"/>
      <c r="BA21" s="641"/>
      <c r="BB21" s="641"/>
      <c r="BC21" s="641"/>
      <c r="BD21" s="641"/>
      <c r="BE21" s="641"/>
      <c r="BF21" s="642"/>
      <c r="BG21" s="623" t="s">
        <v>222</v>
      </c>
      <c r="BH21" s="624"/>
      <c r="BI21" s="624"/>
      <c r="BJ21" s="624"/>
      <c r="BK21" s="624"/>
      <c r="BL21" s="624"/>
      <c r="BM21" s="624"/>
      <c r="BN21" s="625"/>
      <c r="BO21" s="626" t="s">
        <v>222</v>
      </c>
      <c r="BP21" s="626"/>
      <c r="BQ21" s="626"/>
      <c r="BR21" s="626"/>
      <c r="BS21" s="632" t="s">
        <v>222</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262</v>
      </c>
      <c r="C22" s="621"/>
      <c r="D22" s="621"/>
      <c r="E22" s="621"/>
      <c r="F22" s="621"/>
      <c r="G22" s="621"/>
      <c r="H22" s="621"/>
      <c r="I22" s="621"/>
      <c r="J22" s="621"/>
      <c r="K22" s="621"/>
      <c r="L22" s="621"/>
      <c r="M22" s="621"/>
      <c r="N22" s="621"/>
      <c r="O22" s="621"/>
      <c r="P22" s="621"/>
      <c r="Q22" s="622"/>
      <c r="R22" s="623">
        <v>20306</v>
      </c>
      <c r="S22" s="624"/>
      <c r="T22" s="624"/>
      <c r="U22" s="624"/>
      <c r="V22" s="624"/>
      <c r="W22" s="624"/>
      <c r="X22" s="624"/>
      <c r="Y22" s="625"/>
      <c r="Z22" s="626">
        <v>1.3</v>
      </c>
      <c r="AA22" s="626"/>
      <c r="AB22" s="626"/>
      <c r="AC22" s="626"/>
      <c r="AD22" s="627">
        <v>4345</v>
      </c>
      <c r="AE22" s="627"/>
      <c r="AF22" s="627"/>
      <c r="AG22" s="627"/>
      <c r="AH22" s="627"/>
      <c r="AI22" s="627"/>
      <c r="AJ22" s="627"/>
      <c r="AK22" s="627"/>
      <c r="AL22" s="628">
        <v>0.5</v>
      </c>
      <c r="AM22" s="629"/>
      <c r="AN22" s="629"/>
      <c r="AO22" s="630"/>
      <c r="AP22" s="640" t="s">
        <v>263</v>
      </c>
      <c r="AQ22" s="641"/>
      <c r="AR22" s="641"/>
      <c r="AS22" s="641"/>
      <c r="AT22" s="641"/>
      <c r="AU22" s="641"/>
      <c r="AV22" s="641"/>
      <c r="AW22" s="641"/>
      <c r="AX22" s="641"/>
      <c r="AY22" s="641"/>
      <c r="AZ22" s="641"/>
      <c r="BA22" s="641"/>
      <c r="BB22" s="641"/>
      <c r="BC22" s="641"/>
      <c r="BD22" s="641"/>
      <c r="BE22" s="641"/>
      <c r="BF22" s="642"/>
      <c r="BG22" s="623" t="s">
        <v>222</v>
      </c>
      <c r="BH22" s="624"/>
      <c r="BI22" s="624"/>
      <c r="BJ22" s="624"/>
      <c r="BK22" s="624"/>
      <c r="BL22" s="624"/>
      <c r="BM22" s="624"/>
      <c r="BN22" s="625"/>
      <c r="BO22" s="626" t="s">
        <v>222</v>
      </c>
      <c r="BP22" s="626"/>
      <c r="BQ22" s="626"/>
      <c r="BR22" s="626"/>
      <c r="BS22" s="632" t="s">
        <v>222</v>
      </c>
      <c r="BT22" s="624"/>
      <c r="BU22" s="624"/>
      <c r="BV22" s="624"/>
      <c r="BW22" s="624"/>
      <c r="BX22" s="624"/>
      <c r="BY22" s="624"/>
      <c r="BZ22" s="624"/>
      <c r="CA22" s="624"/>
      <c r="CB22" s="633"/>
      <c r="CD22" s="605" t="s">
        <v>264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265</v>
      </c>
      <c r="C23" s="621"/>
      <c r="D23" s="621"/>
      <c r="E23" s="621"/>
      <c r="F23" s="621"/>
      <c r="G23" s="621"/>
      <c r="H23" s="621"/>
      <c r="I23" s="621"/>
      <c r="J23" s="621"/>
      <c r="K23" s="621"/>
      <c r="L23" s="621"/>
      <c r="M23" s="621"/>
      <c r="N23" s="621"/>
      <c r="O23" s="621"/>
      <c r="P23" s="621"/>
      <c r="Q23" s="622"/>
      <c r="R23" s="623">
        <v>45504</v>
      </c>
      <c r="S23" s="624"/>
      <c r="T23" s="624"/>
      <c r="U23" s="624"/>
      <c r="V23" s="624"/>
      <c r="W23" s="624"/>
      <c r="X23" s="624"/>
      <c r="Y23" s="625"/>
      <c r="Z23" s="626">
        <v>2.9</v>
      </c>
      <c r="AA23" s="626"/>
      <c r="AB23" s="626"/>
      <c r="AC23" s="626"/>
      <c r="AD23" s="627" t="s">
        <v>222</v>
      </c>
      <c r="AE23" s="627"/>
      <c r="AF23" s="627"/>
      <c r="AG23" s="627"/>
      <c r="AH23" s="627"/>
      <c r="AI23" s="627"/>
      <c r="AJ23" s="627"/>
      <c r="AK23" s="627"/>
      <c r="AL23" s="628" t="s">
        <v>222</v>
      </c>
      <c r="AM23" s="629"/>
      <c r="AN23" s="629"/>
      <c r="AO23" s="630"/>
      <c r="AP23" s="640" t="s">
        <v>266</v>
      </c>
      <c r="AQ23" s="641"/>
      <c r="AR23" s="641"/>
      <c r="AS23" s="641"/>
      <c r="AT23" s="641"/>
      <c r="AU23" s="641"/>
      <c r="AV23" s="641"/>
      <c r="AW23" s="641"/>
      <c r="AX23" s="641"/>
      <c r="AY23" s="641"/>
      <c r="AZ23" s="641"/>
      <c r="BA23" s="641"/>
      <c r="BB23" s="641"/>
      <c r="BC23" s="641"/>
      <c r="BD23" s="641"/>
      <c r="BE23" s="641"/>
      <c r="BF23" s="642"/>
      <c r="BG23" s="623" t="s">
        <v>222</v>
      </c>
      <c r="BH23" s="624"/>
      <c r="BI23" s="624"/>
      <c r="BJ23" s="624"/>
      <c r="BK23" s="624"/>
      <c r="BL23" s="624"/>
      <c r="BM23" s="624"/>
      <c r="BN23" s="625"/>
      <c r="BO23" s="626" t="s">
        <v>222</v>
      </c>
      <c r="BP23" s="626"/>
      <c r="BQ23" s="626"/>
      <c r="BR23" s="626"/>
      <c r="BS23" s="632" t="s">
        <v>222</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267</v>
      </c>
      <c r="CS23" s="606"/>
      <c r="CT23" s="606"/>
      <c r="CU23" s="606"/>
      <c r="CV23" s="606"/>
      <c r="CW23" s="606"/>
      <c r="CX23" s="606"/>
      <c r="CY23" s="607"/>
      <c r="CZ23" s="605" t="s">
        <v>268</v>
      </c>
      <c r="DA23" s="606"/>
      <c r="DB23" s="606"/>
      <c r="DC23" s="607"/>
      <c r="DD23" s="605" t="s">
        <v>269</v>
      </c>
      <c r="DE23" s="606"/>
      <c r="DF23" s="606"/>
      <c r="DG23" s="606"/>
      <c r="DH23" s="606"/>
      <c r="DI23" s="606"/>
      <c r="DJ23" s="606"/>
      <c r="DK23" s="607"/>
      <c r="DL23" s="646" t="s">
        <v>270</v>
      </c>
      <c r="DM23" s="647"/>
      <c r="DN23" s="647"/>
      <c r="DO23" s="647"/>
      <c r="DP23" s="647"/>
      <c r="DQ23" s="647"/>
      <c r="DR23" s="647"/>
      <c r="DS23" s="647"/>
      <c r="DT23" s="647"/>
      <c r="DU23" s="647"/>
      <c r="DV23" s="648"/>
      <c r="DW23" s="605" t="s">
        <v>271</v>
      </c>
      <c r="DX23" s="606"/>
      <c r="DY23" s="606"/>
      <c r="DZ23" s="606"/>
      <c r="EA23" s="606"/>
      <c r="EB23" s="606"/>
      <c r="EC23" s="607"/>
    </row>
    <row r="24" spans="2:133" ht="11.25" customHeight="1">
      <c r="B24" s="620" t="s">
        <v>272</v>
      </c>
      <c r="C24" s="621"/>
      <c r="D24" s="621"/>
      <c r="E24" s="621"/>
      <c r="F24" s="621"/>
      <c r="G24" s="621"/>
      <c r="H24" s="621"/>
      <c r="I24" s="621"/>
      <c r="J24" s="621"/>
      <c r="K24" s="621"/>
      <c r="L24" s="621"/>
      <c r="M24" s="621"/>
      <c r="N24" s="621"/>
      <c r="O24" s="621"/>
      <c r="P24" s="621"/>
      <c r="Q24" s="622"/>
      <c r="R24" s="623">
        <v>812</v>
      </c>
      <c r="S24" s="624"/>
      <c r="T24" s="624"/>
      <c r="U24" s="624"/>
      <c r="V24" s="624"/>
      <c r="W24" s="624"/>
      <c r="X24" s="624"/>
      <c r="Y24" s="625"/>
      <c r="Z24" s="626">
        <v>0.1</v>
      </c>
      <c r="AA24" s="626"/>
      <c r="AB24" s="626"/>
      <c r="AC24" s="626"/>
      <c r="AD24" s="627" t="s">
        <v>222</v>
      </c>
      <c r="AE24" s="627"/>
      <c r="AF24" s="627"/>
      <c r="AG24" s="627"/>
      <c r="AH24" s="627"/>
      <c r="AI24" s="627"/>
      <c r="AJ24" s="627"/>
      <c r="AK24" s="627"/>
      <c r="AL24" s="628" t="s">
        <v>222</v>
      </c>
      <c r="AM24" s="629"/>
      <c r="AN24" s="629"/>
      <c r="AO24" s="630"/>
      <c r="AP24" s="640" t="s">
        <v>273</v>
      </c>
      <c r="AQ24" s="641"/>
      <c r="AR24" s="641"/>
      <c r="AS24" s="641"/>
      <c r="AT24" s="641"/>
      <c r="AU24" s="641"/>
      <c r="AV24" s="641"/>
      <c r="AW24" s="641"/>
      <c r="AX24" s="641"/>
      <c r="AY24" s="641"/>
      <c r="AZ24" s="641"/>
      <c r="BA24" s="641"/>
      <c r="BB24" s="641"/>
      <c r="BC24" s="641"/>
      <c r="BD24" s="641"/>
      <c r="BE24" s="641"/>
      <c r="BF24" s="642"/>
      <c r="BG24" s="623" t="s">
        <v>222</v>
      </c>
      <c r="BH24" s="624"/>
      <c r="BI24" s="624"/>
      <c r="BJ24" s="624"/>
      <c r="BK24" s="624"/>
      <c r="BL24" s="624"/>
      <c r="BM24" s="624"/>
      <c r="BN24" s="625"/>
      <c r="BO24" s="626" t="s">
        <v>222</v>
      </c>
      <c r="BP24" s="626"/>
      <c r="BQ24" s="626"/>
      <c r="BR24" s="626"/>
      <c r="BS24" s="632" t="s">
        <v>222</v>
      </c>
      <c r="BT24" s="624"/>
      <c r="BU24" s="624"/>
      <c r="BV24" s="624"/>
      <c r="BW24" s="624"/>
      <c r="BX24" s="624"/>
      <c r="BY24" s="624"/>
      <c r="BZ24" s="624"/>
      <c r="CA24" s="624"/>
      <c r="CB24" s="633"/>
      <c r="CD24" s="634" t="s">
        <v>274</v>
      </c>
      <c r="CE24" s="635"/>
      <c r="CF24" s="635"/>
      <c r="CG24" s="635"/>
      <c r="CH24" s="635"/>
      <c r="CI24" s="635"/>
      <c r="CJ24" s="635"/>
      <c r="CK24" s="635"/>
      <c r="CL24" s="635"/>
      <c r="CM24" s="635"/>
      <c r="CN24" s="635"/>
      <c r="CO24" s="635"/>
      <c r="CP24" s="635"/>
      <c r="CQ24" s="636"/>
      <c r="CR24" s="612">
        <v>493574</v>
      </c>
      <c r="CS24" s="613"/>
      <c r="CT24" s="613"/>
      <c r="CU24" s="613"/>
      <c r="CV24" s="613"/>
      <c r="CW24" s="613"/>
      <c r="CX24" s="613"/>
      <c r="CY24" s="614"/>
      <c r="CZ24" s="652">
        <v>33</v>
      </c>
      <c r="DA24" s="653"/>
      <c r="DB24" s="653"/>
      <c r="DC24" s="654"/>
      <c r="DD24" s="651">
        <v>442805</v>
      </c>
      <c r="DE24" s="613"/>
      <c r="DF24" s="613"/>
      <c r="DG24" s="613"/>
      <c r="DH24" s="613"/>
      <c r="DI24" s="613"/>
      <c r="DJ24" s="613"/>
      <c r="DK24" s="614"/>
      <c r="DL24" s="651">
        <v>418199</v>
      </c>
      <c r="DM24" s="613"/>
      <c r="DN24" s="613"/>
      <c r="DO24" s="613"/>
      <c r="DP24" s="613"/>
      <c r="DQ24" s="613"/>
      <c r="DR24" s="613"/>
      <c r="DS24" s="613"/>
      <c r="DT24" s="613"/>
      <c r="DU24" s="613"/>
      <c r="DV24" s="614"/>
      <c r="DW24" s="617">
        <v>44.2</v>
      </c>
      <c r="DX24" s="618"/>
      <c r="DY24" s="618"/>
      <c r="DZ24" s="618"/>
      <c r="EA24" s="618"/>
      <c r="EB24" s="618"/>
      <c r="EC24" s="619"/>
    </row>
    <row r="25" spans="2:133" ht="11.25" customHeight="1">
      <c r="B25" s="620" t="s">
        <v>275</v>
      </c>
      <c r="C25" s="621"/>
      <c r="D25" s="621"/>
      <c r="E25" s="621"/>
      <c r="F25" s="621"/>
      <c r="G25" s="621"/>
      <c r="H25" s="621"/>
      <c r="I25" s="621"/>
      <c r="J25" s="621"/>
      <c r="K25" s="621"/>
      <c r="L25" s="621"/>
      <c r="M25" s="621"/>
      <c r="N25" s="621"/>
      <c r="O25" s="621"/>
      <c r="P25" s="621"/>
      <c r="Q25" s="622"/>
      <c r="R25" s="623">
        <v>78972</v>
      </c>
      <c r="S25" s="624"/>
      <c r="T25" s="624"/>
      <c r="U25" s="624"/>
      <c r="V25" s="624"/>
      <c r="W25" s="624"/>
      <c r="X25" s="624"/>
      <c r="Y25" s="625"/>
      <c r="Z25" s="626">
        <v>5.0999999999999996</v>
      </c>
      <c r="AA25" s="626"/>
      <c r="AB25" s="626"/>
      <c r="AC25" s="626"/>
      <c r="AD25" s="627" t="s">
        <v>222</v>
      </c>
      <c r="AE25" s="627"/>
      <c r="AF25" s="627"/>
      <c r="AG25" s="627"/>
      <c r="AH25" s="627"/>
      <c r="AI25" s="627"/>
      <c r="AJ25" s="627"/>
      <c r="AK25" s="627"/>
      <c r="AL25" s="628" t="s">
        <v>222</v>
      </c>
      <c r="AM25" s="629"/>
      <c r="AN25" s="629"/>
      <c r="AO25" s="630"/>
      <c r="AP25" s="640" t="s">
        <v>276</v>
      </c>
      <c r="AQ25" s="641"/>
      <c r="AR25" s="641"/>
      <c r="AS25" s="641"/>
      <c r="AT25" s="641"/>
      <c r="AU25" s="641"/>
      <c r="AV25" s="641"/>
      <c r="AW25" s="641"/>
      <c r="AX25" s="641"/>
      <c r="AY25" s="641"/>
      <c r="AZ25" s="641"/>
      <c r="BA25" s="641"/>
      <c r="BB25" s="641"/>
      <c r="BC25" s="641"/>
      <c r="BD25" s="641"/>
      <c r="BE25" s="641"/>
      <c r="BF25" s="642"/>
      <c r="BG25" s="623" t="s">
        <v>222</v>
      </c>
      <c r="BH25" s="624"/>
      <c r="BI25" s="624"/>
      <c r="BJ25" s="624"/>
      <c r="BK25" s="624"/>
      <c r="BL25" s="624"/>
      <c r="BM25" s="624"/>
      <c r="BN25" s="625"/>
      <c r="BO25" s="626" t="s">
        <v>222</v>
      </c>
      <c r="BP25" s="626"/>
      <c r="BQ25" s="626"/>
      <c r="BR25" s="626"/>
      <c r="BS25" s="632" t="s">
        <v>222</v>
      </c>
      <c r="BT25" s="624"/>
      <c r="BU25" s="624"/>
      <c r="BV25" s="624"/>
      <c r="BW25" s="624"/>
      <c r="BX25" s="624"/>
      <c r="BY25" s="624"/>
      <c r="BZ25" s="624"/>
      <c r="CA25" s="624"/>
      <c r="CB25" s="633"/>
      <c r="CD25" s="637" t="s">
        <v>277</v>
      </c>
      <c r="CE25" s="638"/>
      <c r="CF25" s="638"/>
      <c r="CG25" s="638"/>
      <c r="CH25" s="638"/>
      <c r="CI25" s="638"/>
      <c r="CJ25" s="638"/>
      <c r="CK25" s="638"/>
      <c r="CL25" s="638"/>
      <c r="CM25" s="638"/>
      <c r="CN25" s="638"/>
      <c r="CO25" s="638"/>
      <c r="CP25" s="638"/>
      <c r="CQ25" s="639"/>
      <c r="CR25" s="623">
        <v>273013</v>
      </c>
      <c r="CS25" s="655"/>
      <c r="CT25" s="655"/>
      <c r="CU25" s="655"/>
      <c r="CV25" s="655"/>
      <c r="CW25" s="655"/>
      <c r="CX25" s="655"/>
      <c r="CY25" s="656"/>
      <c r="CZ25" s="657">
        <v>18.3</v>
      </c>
      <c r="DA25" s="658"/>
      <c r="DB25" s="658"/>
      <c r="DC25" s="659"/>
      <c r="DD25" s="632">
        <v>258109</v>
      </c>
      <c r="DE25" s="655"/>
      <c r="DF25" s="655"/>
      <c r="DG25" s="655"/>
      <c r="DH25" s="655"/>
      <c r="DI25" s="655"/>
      <c r="DJ25" s="655"/>
      <c r="DK25" s="656"/>
      <c r="DL25" s="632">
        <v>236349</v>
      </c>
      <c r="DM25" s="655"/>
      <c r="DN25" s="655"/>
      <c r="DO25" s="655"/>
      <c r="DP25" s="655"/>
      <c r="DQ25" s="655"/>
      <c r="DR25" s="655"/>
      <c r="DS25" s="655"/>
      <c r="DT25" s="655"/>
      <c r="DU25" s="655"/>
      <c r="DV25" s="656"/>
      <c r="DW25" s="628">
        <v>25</v>
      </c>
      <c r="DX25" s="649"/>
      <c r="DY25" s="649"/>
      <c r="DZ25" s="649"/>
      <c r="EA25" s="649"/>
      <c r="EB25" s="649"/>
      <c r="EC25" s="650"/>
    </row>
    <row r="26" spans="2:133" ht="11.25" customHeight="1">
      <c r="B26" s="660" t="s">
        <v>278</v>
      </c>
      <c r="C26" s="661"/>
      <c r="D26" s="661"/>
      <c r="E26" s="661"/>
      <c r="F26" s="661"/>
      <c r="G26" s="661"/>
      <c r="H26" s="661"/>
      <c r="I26" s="661"/>
      <c r="J26" s="661"/>
      <c r="K26" s="661"/>
      <c r="L26" s="661"/>
      <c r="M26" s="661"/>
      <c r="N26" s="661"/>
      <c r="O26" s="661"/>
      <c r="P26" s="661"/>
      <c r="Q26" s="662"/>
      <c r="R26" s="623" t="s">
        <v>222</v>
      </c>
      <c r="S26" s="624"/>
      <c r="T26" s="624"/>
      <c r="U26" s="624"/>
      <c r="V26" s="624"/>
      <c r="W26" s="624"/>
      <c r="X26" s="624"/>
      <c r="Y26" s="625"/>
      <c r="Z26" s="626" t="s">
        <v>222</v>
      </c>
      <c r="AA26" s="626"/>
      <c r="AB26" s="626"/>
      <c r="AC26" s="626"/>
      <c r="AD26" s="627" t="s">
        <v>222</v>
      </c>
      <c r="AE26" s="627"/>
      <c r="AF26" s="627"/>
      <c r="AG26" s="627"/>
      <c r="AH26" s="627"/>
      <c r="AI26" s="627"/>
      <c r="AJ26" s="627"/>
      <c r="AK26" s="627"/>
      <c r="AL26" s="628" t="s">
        <v>222</v>
      </c>
      <c r="AM26" s="629"/>
      <c r="AN26" s="629"/>
      <c r="AO26" s="630"/>
      <c r="AP26" s="640" t="s">
        <v>279</v>
      </c>
      <c r="AQ26" s="663"/>
      <c r="AR26" s="663"/>
      <c r="AS26" s="663"/>
      <c r="AT26" s="663"/>
      <c r="AU26" s="663"/>
      <c r="AV26" s="663"/>
      <c r="AW26" s="663"/>
      <c r="AX26" s="663"/>
      <c r="AY26" s="663"/>
      <c r="AZ26" s="663"/>
      <c r="BA26" s="663"/>
      <c r="BB26" s="663"/>
      <c r="BC26" s="663"/>
      <c r="BD26" s="663"/>
      <c r="BE26" s="663"/>
      <c r="BF26" s="642"/>
      <c r="BG26" s="623" t="s">
        <v>222</v>
      </c>
      <c r="BH26" s="624"/>
      <c r="BI26" s="624"/>
      <c r="BJ26" s="624"/>
      <c r="BK26" s="624"/>
      <c r="BL26" s="624"/>
      <c r="BM26" s="624"/>
      <c r="BN26" s="625"/>
      <c r="BO26" s="626" t="s">
        <v>222</v>
      </c>
      <c r="BP26" s="626"/>
      <c r="BQ26" s="626"/>
      <c r="BR26" s="626"/>
      <c r="BS26" s="632" t="s">
        <v>222</v>
      </c>
      <c r="BT26" s="624"/>
      <c r="BU26" s="624"/>
      <c r="BV26" s="624"/>
      <c r="BW26" s="624"/>
      <c r="BX26" s="624"/>
      <c r="BY26" s="624"/>
      <c r="BZ26" s="624"/>
      <c r="CA26" s="624"/>
      <c r="CB26" s="633"/>
      <c r="CD26" s="637" t="s">
        <v>280</v>
      </c>
      <c r="CE26" s="638"/>
      <c r="CF26" s="638"/>
      <c r="CG26" s="638"/>
      <c r="CH26" s="638"/>
      <c r="CI26" s="638"/>
      <c r="CJ26" s="638"/>
      <c r="CK26" s="638"/>
      <c r="CL26" s="638"/>
      <c r="CM26" s="638"/>
      <c r="CN26" s="638"/>
      <c r="CO26" s="638"/>
      <c r="CP26" s="638"/>
      <c r="CQ26" s="639"/>
      <c r="CR26" s="623">
        <v>156528</v>
      </c>
      <c r="CS26" s="624"/>
      <c r="CT26" s="624"/>
      <c r="CU26" s="624"/>
      <c r="CV26" s="624"/>
      <c r="CW26" s="624"/>
      <c r="CX26" s="624"/>
      <c r="CY26" s="625"/>
      <c r="CZ26" s="657">
        <v>10.5</v>
      </c>
      <c r="DA26" s="658"/>
      <c r="DB26" s="658"/>
      <c r="DC26" s="659"/>
      <c r="DD26" s="632">
        <v>147436</v>
      </c>
      <c r="DE26" s="624"/>
      <c r="DF26" s="624"/>
      <c r="DG26" s="624"/>
      <c r="DH26" s="624"/>
      <c r="DI26" s="624"/>
      <c r="DJ26" s="624"/>
      <c r="DK26" s="625"/>
      <c r="DL26" s="632" t="s">
        <v>216</v>
      </c>
      <c r="DM26" s="624"/>
      <c r="DN26" s="624"/>
      <c r="DO26" s="624"/>
      <c r="DP26" s="624"/>
      <c r="DQ26" s="624"/>
      <c r="DR26" s="624"/>
      <c r="DS26" s="624"/>
      <c r="DT26" s="624"/>
      <c r="DU26" s="624"/>
      <c r="DV26" s="625"/>
      <c r="DW26" s="628" t="s">
        <v>216</v>
      </c>
      <c r="DX26" s="649"/>
      <c r="DY26" s="649"/>
      <c r="DZ26" s="649"/>
      <c r="EA26" s="649"/>
      <c r="EB26" s="649"/>
      <c r="EC26" s="650"/>
    </row>
    <row r="27" spans="2:133" ht="11.25" customHeight="1">
      <c r="B27" s="620" t="s">
        <v>281</v>
      </c>
      <c r="C27" s="621"/>
      <c r="D27" s="621"/>
      <c r="E27" s="621"/>
      <c r="F27" s="621"/>
      <c r="G27" s="621"/>
      <c r="H27" s="621"/>
      <c r="I27" s="621"/>
      <c r="J27" s="621"/>
      <c r="K27" s="621"/>
      <c r="L27" s="621"/>
      <c r="M27" s="621"/>
      <c r="N27" s="621"/>
      <c r="O27" s="621"/>
      <c r="P27" s="621"/>
      <c r="Q27" s="622"/>
      <c r="R27" s="623">
        <v>46679</v>
      </c>
      <c r="S27" s="624"/>
      <c r="T27" s="624"/>
      <c r="U27" s="624"/>
      <c r="V27" s="624"/>
      <c r="W27" s="624"/>
      <c r="X27" s="624"/>
      <c r="Y27" s="625"/>
      <c r="Z27" s="626">
        <v>3</v>
      </c>
      <c r="AA27" s="626"/>
      <c r="AB27" s="626"/>
      <c r="AC27" s="626"/>
      <c r="AD27" s="627" t="s">
        <v>222</v>
      </c>
      <c r="AE27" s="627"/>
      <c r="AF27" s="627"/>
      <c r="AG27" s="627"/>
      <c r="AH27" s="627"/>
      <c r="AI27" s="627"/>
      <c r="AJ27" s="627"/>
      <c r="AK27" s="627"/>
      <c r="AL27" s="628" t="s">
        <v>222</v>
      </c>
      <c r="AM27" s="629"/>
      <c r="AN27" s="629"/>
      <c r="AO27" s="630"/>
      <c r="AP27" s="620" t="s">
        <v>282</v>
      </c>
      <c r="AQ27" s="621"/>
      <c r="AR27" s="621"/>
      <c r="AS27" s="621"/>
      <c r="AT27" s="621"/>
      <c r="AU27" s="621"/>
      <c r="AV27" s="621"/>
      <c r="AW27" s="621"/>
      <c r="AX27" s="621"/>
      <c r="AY27" s="621"/>
      <c r="AZ27" s="621"/>
      <c r="BA27" s="621"/>
      <c r="BB27" s="621"/>
      <c r="BC27" s="621"/>
      <c r="BD27" s="621"/>
      <c r="BE27" s="621"/>
      <c r="BF27" s="622"/>
      <c r="BG27" s="623">
        <v>108199</v>
      </c>
      <c r="BH27" s="624"/>
      <c r="BI27" s="624"/>
      <c r="BJ27" s="624"/>
      <c r="BK27" s="624"/>
      <c r="BL27" s="624"/>
      <c r="BM27" s="624"/>
      <c r="BN27" s="625"/>
      <c r="BO27" s="626">
        <v>100</v>
      </c>
      <c r="BP27" s="626"/>
      <c r="BQ27" s="626"/>
      <c r="BR27" s="626"/>
      <c r="BS27" s="632">
        <v>142</v>
      </c>
      <c r="BT27" s="624"/>
      <c r="BU27" s="624"/>
      <c r="BV27" s="624"/>
      <c r="BW27" s="624"/>
      <c r="BX27" s="624"/>
      <c r="BY27" s="624"/>
      <c r="BZ27" s="624"/>
      <c r="CA27" s="624"/>
      <c r="CB27" s="633"/>
      <c r="CD27" s="637" t="s">
        <v>283</v>
      </c>
      <c r="CE27" s="638"/>
      <c r="CF27" s="638"/>
      <c r="CG27" s="638"/>
      <c r="CH27" s="638"/>
      <c r="CI27" s="638"/>
      <c r="CJ27" s="638"/>
      <c r="CK27" s="638"/>
      <c r="CL27" s="638"/>
      <c r="CM27" s="638"/>
      <c r="CN27" s="638"/>
      <c r="CO27" s="638"/>
      <c r="CP27" s="638"/>
      <c r="CQ27" s="639"/>
      <c r="CR27" s="623">
        <v>52016</v>
      </c>
      <c r="CS27" s="655"/>
      <c r="CT27" s="655"/>
      <c r="CU27" s="655"/>
      <c r="CV27" s="655"/>
      <c r="CW27" s="655"/>
      <c r="CX27" s="655"/>
      <c r="CY27" s="656"/>
      <c r="CZ27" s="657">
        <v>3.5</v>
      </c>
      <c r="DA27" s="658"/>
      <c r="DB27" s="658"/>
      <c r="DC27" s="659"/>
      <c r="DD27" s="632">
        <v>16151</v>
      </c>
      <c r="DE27" s="655"/>
      <c r="DF27" s="655"/>
      <c r="DG27" s="655"/>
      <c r="DH27" s="655"/>
      <c r="DI27" s="655"/>
      <c r="DJ27" s="655"/>
      <c r="DK27" s="656"/>
      <c r="DL27" s="632">
        <v>13305</v>
      </c>
      <c r="DM27" s="655"/>
      <c r="DN27" s="655"/>
      <c r="DO27" s="655"/>
      <c r="DP27" s="655"/>
      <c r="DQ27" s="655"/>
      <c r="DR27" s="655"/>
      <c r="DS27" s="655"/>
      <c r="DT27" s="655"/>
      <c r="DU27" s="655"/>
      <c r="DV27" s="656"/>
      <c r="DW27" s="628">
        <v>1.4</v>
      </c>
      <c r="DX27" s="649"/>
      <c r="DY27" s="649"/>
      <c r="DZ27" s="649"/>
      <c r="EA27" s="649"/>
      <c r="EB27" s="649"/>
      <c r="EC27" s="650"/>
    </row>
    <row r="28" spans="2:133" ht="11.25" customHeight="1">
      <c r="B28" s="620" t="s">
        <v>284</v>
      </c>
      <c r="C28" s="621"/>
      <c r="D28" s="621"/>
      <c r="E28" s="621"/>
      <c r="F28" s="621"/>
      <c r="G28" s="621"/>
      <c r="H28" s="621"/>
      <c r="I28" s="621"/>
      <c r="J28" s="621"/>
      <c r="K28" s="621"/>
      <c r="L28" s="621"/>
      <c r="M28" s="621"/>
      <c r="N28" s="621"/>
      <c r="O28" s="621"/>
      <c r="P28" s="621"/>
      <c r="Q28" s="622"/>
      <c r="R28" s="623">
        <v>52421</v>
      </c>
      <c r="S28" s="624"/>
      <c r="T28" s="624"/>
      <c r="U28" s="624"/>
      <c r="V28" s="624"/>
      <c r="W28" s="624"/>
      <c r="X28" s="624"/>
      <c r="Y28" s="625"/>
      <c r="Z28" s="626">
        <v>3.4</v>
      </c>
      <c r="AA28" s="626"/>
      <c r="AB28" s="626"/>
      <c r="AC28" s="626"/>
      <c r="AD28" s="627">
        <v>5797</v>
      </c>
      <c r="AE28" s="627"/>
      <c r="AF28" s="627"/>
      <c r="AG28" s="627"/>
      <c r="AH28" s="627"/>
      <c r="AI28" s="627"/>
      <c r="AJ28" s="627"/>
      <c r="AK28" s="627"/>
      <c r="AL28" s="628">
        <v>0.6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285</v>
      </c>
      <c r="CE28" s="638"/>
      <c r="CF28" s="638"/>
      <c r="CG28" s="638"/>
      <c r="CH28" s="638"/>
      <c r="CI28" s="638"/>
      <c r="CJ28" s="638"/>
      <c r="CK28" s="638"/>
      <c r="CL28" s="638"/>
      <c r="CM28" s="638"/>
      <c r="CN28" s="638"/>
      <c r="CO28" s="638"/>
      <c r="CP28" s="638"/>
      <c r="CQ28" s="639"/>
      <c r="CR28" s="623">
        <v>168545</v>
      </c>
      <c r="CS28" s="624"/>
      <c r="CT28" s="624"/>
      <c r="CU28" s="624"/>
      <c r="CV28" s="624"/>
      <c r="CW28" s="624"/>
      <c r="CX28" s="624"/>
      <c r="CY28" s="625"/>
      <c r="CZ28" s="657">
        <v>11.3</v>
      </c>
      <c r="DA28" s="658"/>
      <c r="DB28" s="658"/>
      <c r="DC28" s="659"/>
      <c r="DD28" s="632">
        <v>168545</v>
      </c>
      <c r="DE28" s="624"/>
      <c r="DF28" s="624"/>
      <c r="DG28" s="624"/>
      <c r="DH28" s="624"/>
      <c r="DI28" s="624"/>
      <c r="DJ28" s="624"/>
      <c r="DK28" s="625"/>
      <c r="DL28" s="632">
        <v>168545</v>
      </c>
      <c r="DM28" s="624"/>
      <c r="DN28" s="624"/>
      <c r="DO28" s="624"/>
      <c r="DP28" s="624"/>
      <c r="DQ28" s="624"/>
      <c r="DR28" s="624"/>
      <c r="DS28" s="624"/>
      <c r="DT28" s="624"/>
      <c r="DU28" s="624"/>
      <c r="DV28" s="625"/>
      <c r="DW28" s="628">
        <v>17.8</v>
      </c>
      <c r="DX28" s="649"/>
      <c r="DY28" s="649"/>
      <c r="DZ28" s="649"/>
      <c r="EA28" s="649"/>
      <c r="EB28" s="649"/>
      <c r="EC28" s="650"/>
    </row>
    <row r="29" spans="2:133" ht="11.25" customHeight="1">
      <c r="B29" s="620" t="s">
        <v>286</v>
      </c>
      <c r="C29" s="621"/>
      <c r="D29" s="621"/>
      <c r="E29" s="621"/>
      <c r="F29" s="621"/>
      <c r="G29" s="621"/>
      <c r="H29" s="621"/>
      <c r="I29" s="621"/>
      <c r="J29" s="621"/>
      <c r="K29" s="621"/>
      <c r="L29" s="621"/>
      <c r="M29" s="621"/>
      <c r="N29" s="621"/>
      <c r="O29" s="621"/>
      <c r="P29" s="621"/>
      <c r="Q29" s="622"/>
      <c r="R29" s="623">
        <v>1040</v>
      </c>
      <c r="S29" s="624"/>
      <c r="T29" s="624"/>
      <c r="U29" s="624"/>
      <c r="V29" s="624"/>
      <c r="W29" s="624"/>
      <c r="X29" s="624"/>
      <c r="Y29" s="625"/>
      <c r="Z29" s="626">
        <v>0.1</v>
      </c>
      <c r="AA29" s="626"/>
      <c r="AB29" s="626"/>
      <c r="AC29" s="626"/>
      <c r="AD29" s="627" t="s">
        <v>222</v>
      </c>
      <c r="AE29" s="627"/>
      <c r="AF29" s="627"/>
      <c r="AG29" s="627"/>
      <c r="AH29" s="627"/>
      <c r="AI29" s="627"/>
      <c r="AJ29" s="627"/>
      <c r="AK29" s="627"/>
      <c r="AL29" s="628" t="s">
        <v>222</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287</v>
      </c>
      <c r="BH29" s="664"/>
      <c r="BI29" s="664"/>
      <c r="BJ29" s="664"/>
      <c r="BK29" s="664"/>
      <c r="BL29" s="664"/>
      <c r="BM29" s="664"/>
      <c r="BN29" s="664"/>
      <c r="BO29" s="664"/>
      <c r="BP29" s="664"/>
      <c r="BQ29" s="665"/>
      <c r="BR29" s="602" t="s">
        <v>288</v>
      </c>
      <c r="BS29" s="664"/>
      <c r="BT29" s="664"/>
      <c r="BU29" s="664"/>
      <c r="BV29" s="664"/>
      <c r="BW29" s="664"/>
      <c r="BX29" s="664"/>
      <c r="BY29" s="664"/>
      <c r="BZ29" s="664"/>
      <c r="CA29" s="664"/>
      <c r="CB29" s="665"/>
      <c r="CD29" s="684" t="s">
        <v>289</v>
      </c>
      <c r="CE29" s="685"/>
      <c r="CF29" s="637" t="s">
        <v>290</v>
      </c>
      <c r="CG29" s="638"/>
      <c r="CH29" s="638"/>
      <c r="CI29" s="638"/>
      <c r="CJ29" s="638"/>
      <c r="CK29" s="638"/>
      <c r="CL29" s="638"/>
      <c r="CM29" s="638"/>
      <c r="CN29" s="638"/>
      <c r="CO29" s="638"/>
      <c r="CP29" s="638"/>
      <c r="CQ29" s="639"/>
      <c r="CR29" s="623">
        <v>168545</v>
      </c>
      <c r="CS29" s="655"/>
      <c r="CT29" s="655"/>
      <c r="CU29" s="655"/>
      <c r="CV29" s="655"/>
      <c r="CW29" s="655"/>
      <c r="CX29" s="655"/>
      <c r="CY29" s="656"/>
      <c r="CZ29" s="657">
        <v>11.3</v>
      </c>
      <c r="DA29" s="658"/>
      <c r="DB29" s="658"/>
      <c r="DC29" s="659"/>
      <c r="DD29" s="632">
        <v>168545</v>
      </c>
      <c r="DE29" s="655"/>
      <c r="DF29" s="655"/>
      <c r="DG29" s="655"/>
      <c r="DH29" s="655"/>
      <c r="DI29" s="655"/>
      <c r="DJ29" s="655"/>
      <c r="DK29" s="656"/>
      <c r="DL29" s="632">
        <v>168545</v>
      </c>
      <c r="DM29" s="655"/>
      <c r="DN29" s="655"/>
      <c r="DO29" s="655"/>
      <c r="DP29" s="655"/>
      <c r="DQ29" s="655"/>
      <c r="DR29" s="655"/>
      <c r="DS29" s="655"/>
      <c r="DT29" s="655"/>
      <c r="DU29" s="655"/>
      <c r="DV29" s="656"/>
      <c r="DW29" s="628">
        <v>17.8</v>
      </c>
      <c r="DX29" s="649"/>
      <c r="DY29" s="649"/>
      <c r="DZ29" s="649"/>
      <c r="EA29" s="649"/>
      <c r="EB29" s="649"/>
      <c r="EC29" s="650"/>
    </row>
    <row r="30" spans="2:133" ht="11.25" customHeight="1">
      <c r="B30" s="620" t="s">
        <v>291</v>
      </c>
      <c r="C30" s="621"/>
      <c r="D30" s="621"/>
      <c r="E30" s="621"/>
      <c r="F30" s="621"/>
      <c r="G30" s="621"/>
      <c r="H30" s="621"/>
      <c r="I30" s="621"/>
      <c r="J30" s="621"/>
      <c r="K30" s="621"/>
      <c r="L30" s="621"/>
      <c r="M30" s="621"/>
      <c r="N30" s="621"/>
      <c r="O30" s="621"/>
      <c r="P30" s="621"/>
      <c r="Q30" s="622"/>
      <c r="R30" s="623">
        <v>9315</v>
      </c>
      <c r="S30" s="624"/>
      <c r="T30" s="624"/>
      <c r="U30" s="624"/>
      <c r="V30" s="624"/>
      <c r="W30" s="624"/>
      <c r="X30" s="624"/>
      <c r="Y30" s="625"/>
      <c r="Z30" s="626">
        <v>0.6</v>
      </c>
      <c r="AA30" s="626"/>
      <c r="AB30" s="626"/>
      <c r="AC30" s="626"/>
      <c r="AD30" s="627" t="s">
        <v>222</v>
      </c>
      <c r="AE30" s="627"/>
      <c r="AF30" s="627"/>
      <c r="AG30" s="627"/>
      <c r="AH30" s="627"/>
      <c r="AI30" s="627"/>
      <c r="AJ30" s="627"/>
      <c r="AK30" s="627"/>
      <c r="AL30" s="628" t="s">
        <v>222</v>
      </c>
      <c r="AM30" s="629"/>
      <c r="AN30" s="629"/>
      <c r="AO30" s="630"/>
      <c r="AP30" s="669" t="s">
        <v>292</v>
      </c>
      <c r="AQ30" s="670"/>
      <c r="AR30" s="670"/>
      <c r="AS30" s="670"/>
      <c r="AT30" s="675" t="s">
        <v>293</v>
      </c>
      <c r="AU30" s="182"/>
      <c r="AV30" s="182"/>
      <c r="AW30" s="182"/>
      <c r="AX30" s="609" t="s">
        <v>170</v>
      </c>
      <c r="AY30" s="610"/>
      <c r="AZ30" s="610"/>
      <c r="BA30" s="610"/>
      <c r="BB30" s="610"/>
      <c r="BC30" s="610"/>
      <c r="BD30" s="610"/>
      <c r="BE30" s="610"/>
      <c r="BF30" s="611"/>
      <c r="BG30" s="681">
        <v>99.4</v>
      </c>
      <c r="BH30" s="682"/>
      <c r="BI30" s="682"/>
      <c r="BJ30" s="682"/>
      <c r="BK30" s="682"/>
      <c r="BL30" s="682"/>
      <c r="BM30" s="618">
        <v>98.7</v>
      </c>
      <c r="BN30" s="682"/>
      <c r="BO30" s="682"/>
      <c r="BP30" s="682"/>
      <c r="BQ30" s="683"/>
      <c r="BR30" s="681">
        <v>99.6</v>
      </c>
      <c r="BS30" s="682"/>
      <c r="BT30" s="682"/>
      <c r="BU30" s="682"/>
      <c r="BV30" s="682"/>
      <c r="BW30" s="682"/>
      <c r="BX30" s="618">
        <v>99</v>
      </c>
      <c r="BY30" s="682"/>
      <c r="BZ30" s="682"/>
      <c r="CA30" s="682"/>
      <c r="CB30" s="683"/>
      <c r="CD30" s="686"/>
      <c r="CE30" s="687"/>
      <c r="CF30" s="637" t="s">
        <v>294</v>
      </c>
      <c r="CG30" s="638"/>
      <c r="CH30" s="638"/>
      <c r="CI30" s="638"/>
      <c r="CJ30" s="638"/>
      <c r="CK30" s="638"/>
      <c r="CL30" s="638"/>
      <c r="CM30" s="638"/>
      <c r="CN30" s="638"/>
      <c r="CO30" s="638"/>
      <c r="CP30" s="638"/>
      <c r="CQ30" s="639"/>
      <c r="CR30" s="623">
        <v>153635</v>
      </c>
      <c r="CS30" s="624"/>
      <c r="CT30" s="624"/>
      <c r="CU30" s="624"/>
      <c r="CV30" s="624"/>
      <c r="CW30" s="624"/>
      <c r="CX30" s="624"/>
      <c r="CY30" s="625"/>
      <c r="CZ30" s="657">
        <v>10.3</v>
      </c>
      <c r="DA30" s="658"/>
      <c r="DB30" s="658"/>
      <c r="DC30" s="659"/>
      <c r="DD30" s="632">
        <v>153635</v>
      </c>
      <c r="DE30" s="624"/>
      <c r="DF30" s="624"/>
      <c r="DG30" s="624"/>
      <c r="DH30" s="624"/>
      <c r="DI30" s="624"/>
      <c r="DJ30" s="624"/>
      <c r="DK30" s="625"/>
      <c r="DL30" s="632">
        <v>153635</v>
      </c>
      <c r="DM30" s="624"/>
      <c r="DN30" s="624"/>
      <c r="DO30" s="624"/>
      <c r="DP30" s="624"/>
      <c r="DQ30" s="624"/>
      <c r="DR30" s="624"/>
      <c r="DS30" s="624"/>
      <c r="DT30" s="624"/>
      <c r="DU30" s="624"/>
      <c r="DV30" s="625"/>
      <c r="DW30" s="628">
        <v>16.2</v>
      </c>
      <c r="DX30" s="649"/>
      <c r="DY30" s="649"/>
      <c r="DZ30" s="649"/>
      <c r="EA30" s="649"/>
      <c r="EB30" s="649"/>
      <c r="EC30" s="650"/>
    </row>
    <row r="31" spans="2:133" ht="11.25" customHeight="1">
      <c r="B31" s="620" t="s">
        <v>295</v>
      </c>
      <c r="C31" s="621"/>
      <c r="D31" s="621"/>
      <c r="E31" s="621"/>
      <c r="F31" s="621"/>
      <c r="G31" s="621"/>
      <c r="H31" s="621"/>
      <c r="I31" s="621"/>
      <c r="J31" s="621"/>
      <c r="K31" s="621"/>
      <c r="L31" s="621"/>
      <c r="M31" s="621"/>
      <c r="N31" s="621"/>
      <c r="O31" s="621"/>
      <c r="P31" s="621"/>
      <c r="Q31" s="622"/>
      <c r="R31" s="623">
        <v>114584</v>
      </c>
      <c r="S31" s="624"/>
      <c r="T31" s="624"/>
      <c r="U31" s="624"/>
      <c r="V31" s="624"/>
      <c r="W31" s="624"/>
      <c r="X31" s="624"/>
      <c r="Y31" s="625"/>
      <c r="Z31" s="626">
        <v>7.3</v>
      </c>
      <c r="AA31" s="626"/>
      <c r="AB31" s="626"/>
      <c r="AC31" s="626"/>
      <c r="AD31" s="627" t="s">
        <v>222</v>
      </c>
      <c r="AE31" s="627"/>
      <c r="AF31" s="627"/>
      <c r="AG31" s="627"/>
      <c r="AH31" s="627"/>
      <c r="AI31" s="627"/>
      <c r="AJ31" s="627"/>
      <c r="AK31" s="627"/>
      <c r="AL31" s="628" t="s">
        <v>222</v>
      </c>
      <c r="AM31" s="629"/>
      <c r="AN31" s="629"/>
      <c r="AO31" s="630"/>
      <c r="AP31" s="671"/>
      <c r="AQ31" s="672"/>
      <c r="AR31" s="672"/>
      <c r="AS31" s="672"/>
      <c r="AT31" s="676"/>
      <c r="AU31" s="181" t="s">
        <v>296</v>
      </c>
      <c r="AV31" s="181"/>
      <c r="AW31" s="181"/>
      <c r="AX31" s="620" t="s">
        <v>297</v>
      </c>
      <c r="AY31" s="621"/>
      <c r="AZ31" s="621"/>
      <c r="BA31" s="621"/>
      <c r="BB31" s="621"/>
      <c r="BC31" s="621"/>
      <c r="BD31" s="621"/>
      <c r="BE31" s="621"/>
      <c r="BF31" s="622"/>
      <c r="BG31" s="678">
        <v>98.7</v>
      </c>
      <c r="BH31" s="655"/>
      <c r="BI31" s="655"/>
      <c r="BJ31" s="655"/>
      <c r="BK31" s="655"/>
      <c r="BL31" s="655"/>
      <c r="BM31" s="629">
        <v>96.9</v>
      </c>
      <c r="BN31" s="679"/>
      <c r="BO31" s="679"/>
      <c r="BP31" s="679"/>
      <c r="BQ31" s="680"/>
      <c r="BR31" s="678">
        <v>99</v>
      </c>
      <c r="BS31" s="655"/>
      <c r="BT31" s="655"/>
      <c r="BU31" s="655"/>
      <c r="BV31" s="655"/>
      <c r="BW31" s="655"/>
      <c r="BX31" s="629">
        <v>97.5</v>
      </c>
      <c r="BY31" s="679"/>
      <c r="BZ31" s="679"/>
      <c r="CA31" s="679"/>
      <c r="CB31" s="680"/>
      <c r="CD31" s="686"/>
      <c r="CE31" s="687"/>
      <c r="CF31" s="637" t="s">
        <v>298</v>
      </c>
      <c r="CG31" s="638"/>
      <c r="CH31" s="638"/>
      <c r="CI31" s="638"/>
      <c r="CJ31" s="638"/>
      <c r="CK31" s="638"/>
      <c r="CL31" s="638"/>
      <c r="CM31" s="638"/>
      <c r="CN31" s="638"/>
      <c r="CO31" s="638"/>
      <c r="CP31" s="638"/>
      <c r="CQ31" s="639"/>
      <c r="CR31" s="623">
        <v>14910</v>
      </c>
      <c r="CS31" s="655"/>
      <c r="CT31" s="655"/>
      <c r="CU31" s="655"/>
      <c r="CV31" s="655"/>
      <c r="CW31" s="655"/>
      <c r="CX31" s="655"/>
      <c r="CY31" s="656"/>
      <c r="CZ31" s="657">
        <v>1</v>
      </c>
      <c r="DA31" s="658"/>
      <c r="DB31" s="658"/>
      <c r="DC31" s="659"/>
      <c r="DD31" s="632">
        <v>14910</v>
      </c>
      <c r="DE31" s="655"/>
      <c r="DF31" s="655"/>
      <c r="DG31" s="655"/>
      <c r="DH31" s="655"/>
      <c r="DI31" s="655"/>
      <c r="DJ31" s="655"/>
      <c r="DK31" s="656"/>
      <c r="DL31" s="632">
        <v>14910</v>
      </c>
      <c r="DM31" s="655"/>
      <c r="DN31" s="655"/>
      <c r="DO31" s="655"/>
      <c r="DP31" s="655"/>
      <c r="DQ31" s="655"/>
      <c r="DR31" s="655"/>
      <c r="DS31" s="655"/>
      <c r="DT31" s="655"/>
      <c r="DU31" s="655"/>
      <c r="DV31" s="656"/>
      <c r="DW31" s="628">
        <v>1.6</v>
      </c>
      <c r="DX31" s="649"/>
      <c r="DY31" s="649"/>
      <c r="DZ31" s="649"/>
      <c r="EA31" s="649"/>
      <c r="EB31" s="649"/>
      <c r="EC31" s="650"/>
    </row>
    <row r="32" spans="2:133" ht="11.25" customHeight="1">
      <c r="B32" s="620" t="s">
        <v>299</v>
      </c>
      <c r="C32" s="621"/>
      <c r="D32" s="621"/>
      <c r="E32" s="621"/>
      <c r="F32" s="621"/>
      <c r="G32" s="621"/>
      <c r="H32" s="621"/>
      <c r="I32" s="621"/>
      <c r="J32" s="621"/>
      <c r="K32" s="621"/>
      <c r="L32" s="621"/>
      <c r="M32" s="621"/>
      <c r="N32" s="621"/>
      <c r="O32" s="621"/>
      <c r="P32" s="621"/>
      <c r="Q32" s="622"/>
      <c r="R32" s="623">
        <v>42233</v>
      </c>
      <c r="S32" s="624"/>
      <c r="T32" s="624"/>
      <c r="U32" s="624"/>
      <c r="V32" s="624"/>
      <c r="W32" s="624"/>
      <c r="X32" s="624"/>
      <c r="Y32" s="625"/>
      <c r="Z32" s="626">
        <v>2.7</v>
      </c>
      <c r="AA32" s="626"/>
      <c r="AB32" s="626"/>
      <c r="AC32" s="626"/>
      <c r="AD32" s="627">
        <v>125</v>
      </c>
      <c r="AE32" s="627"/>
      <c r="AF32" s="627"/>
      <c r="AG32" s="627"/>
      <c r="AH32" s="627"/>
      <c r="AI32" s="627"/>
      <c r="AJ32" s="627"/>
      <c r="AK32" s="627"/>
      <c r="AL32" s="628">
        <v>0</v>
      </c>
      <c r="AM32" s="629"/>
      <c r="AN32" s="629"/>
      <c r="AO32" s="630"/>
      <c r="AP32" s="673"/>
      <c r="AQ32" s="674"/>
      <c r="AR32" s="674"/>
      <c r="AS32" s="674"/>
      <c r="AT32" s="677"/>
      <c r="AU32" s="183"/>
      <c r="AV32" s="183"/>
      <c r="AW32" s="183"/>
      <c r="AX32" s="666" t="s">
        <v>300</v>
      </c>
      <c r="AY32" s="667"/>
      <c r="AZ32" s="667"/>
      <c r="BA32" s="667"/>
      <c r="BB32" s="667"/>
      <c r="BC32" s="667"/>
      <c r="BD32" s="667"/>
      <c r="BE32" s="667"/>
      <c r="BF32" s="668"/>
      <c r="BG32" s="690">
        <v>99.7</v>
      </c>
      <c r="BH32" s="691"/>
      <c r="BI32" s="691"/>
      <c r="BJ32" s="691"/>
      <c r="BK32" s="691"/>
      <c r="BL32" s="691"/>
      <c r="BM32" s="692">
        <v>99.4</v>
      </c>
      <c r="BN32" s="691"/>
      <c r="BO32" s="691"/>
      <c r="BP32" s="691"/>
      <c r="BQ32" s="693"/>
      <c r="BR32" s="690">
        <v>99.7</v>
      </c>
      <c r="BS32" s="691"/>
      <c r="BT32" s="691"/>
      <c r="BU32" s="691"/>
      <c r="BV32" s="691"/>
      <c r="BW32" s="691"/>
      <c r="BX32" s="692">
        <v>99.6</v>
      </c>
      <c r="BY32" s="691"/>
      <c r="BZ32" s="691"/>
      <c r="CA32" s="691"/>
      <c r="CB32" s="693"/>
      <c r="CD32" s="688"/>
      <c r="CE32" s="689"/>
      <c r="CF32" s="637" t="s">
        <v>301</v>
      </c>
      <c r="CG32" s="638"/>
      <c r="CH32" s="638"/>
      <c r="CI32" s="638"/>
      <c r="CJ32" s="638"/>
      <c r="CK32" s="638"/>
      <c r="CL32" s="638"/>
      <c r="CM32" s="638"/>
      <c r="CN32" s="638"/>
      <c r="CO32" s="638"/>
      <c r="CP32" s="638"/>
      <c r="CQ32" s="639"/>
      <c r="CR32" s="623" t="s">
        <v>222</v>
      </c>
      <c r="CS32" s="624"/>
      <c r="CT32" s="624"/>
      <c r="CU32" s="624"/>
      <c r="CV32" s="624"/>
      <c r="CW32" s="624"/>
      <c r="CX32" s="624"/>
      <c r="CY32" s="625"/>
      <c r="CZ32" s="657" t="s">
        <v>222</v>
      </c>
      <c r="DA32" s="658"/>
      <c r="DB32" s="658"/>
      <c r="DC32" s="659"/>
      <c r="DD32" s="632" t="s">
        <v>222</v>
      </c>
      <c r="DE32" s="624"/>
      <c r="DF32" s="624"/>
      <c r="DG32" s="624"/>
      <c r="DH32" s="624"/>
      <c r="DI32" s="624"/>
      <c r="DJ32" s="624"/>
      <c r="DK32" s="625"/>
      <c r="DL32" s="632" t="s">
        <v>222</v>
      </c>
      <c r="DM32" s="624"/>
      <c r="DN32" s="624"/>
      <c r="DO32" s="624"/>
      <c r="DP32" s="624"/>
      <c r="DQ32" s="624"/>
      <c r="DR32" s="624"/>
      <c r="DS32" s="624"/>
      <c r="DT32" s="624"/>
      <c r="DU32" s="624"/>
      <c r="DV32" s="625"/>
      <c r="DW32" s="628" t="s">
        <v>222</v>
      </c>
      <c r="DX32" s="649"/>
      <c r="DY32" s="649"/>
      <c r="DZ32" s="649"/>
      <c r="EA32" s="649"/>
      <c r="EB32" s="649"/>
      <c r="EC32" s="650"/>
    </row>
    <row r="33" spans="2:133" ht="11.25" customHeight="1">
      <c r="B33" s="620" t="s">
        <v>302</v>
      </c>
      <c r="C33" s="621"/>
      <c r="D33" s="621"/>
      <c r="E33" s="621"/>
      <c r="F33" s="621"/>
      <c r="G33" s="621"/>
      <c r="H33" s="621"/>
      <c r="I33" s="621"/>
      <c r="J33" s="621"/>
      <c r="K33" s="621"/>
      <c r="L33" s="621"/>
      <c r="M33" s="621"/>
      <c r="N33" s="621"/>
      <c r="O33" s="621"/>
      <c r="P33" s="621"/>
      <c r="Q33" s="622"/>
      <c r="R33" s="623">
        <v>190000</v>
      </c>
      <c r="S33" s="624"/>
      <c r="T33" s="624"/>
      <c r="U33" s="624"/>
      <c r="V33" s="624"/>
      <c r="W33" s="624"/>
      <c r="X33" s="624"/>
      <c r="Y33" s="625"/>
      <c r="Z33" s="626">
        <v>12.2</v>
      </c>
      <c r="AA33" s="626"/>
      <c r="AB33" s="626"/>
      <c r="AC33" s="626"/>
      <c r="AD33" s="627" t="s">
        <v>222</v>
      </c>
      <c r="AE33" s="627"/>
      <c r="AF33" s="627"/>
      <c r="AG33" s="627"/>
      <c r="AH33" s="627"/>
      <c r="AI33" s="627"/>
      <c r="AJ33" s="627"/>
      <c r="AK33" s="627"/>
      <c r="AL33" s="628" t="s">
        <v>222</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303</v>
      </c>
      <c r="CE33" s="638"/>
      <c r="CF33" s="638"/>
      <c r="CG33" s="638"/>
      <c r="CH33" s="638"/>
      <c r="CI33" s="638"/>
      <c r="CJ33" s="638"/>
      <c r="CK33" s="638"/>
      <c r="CL33" s="638"/>
      <c r="CM33" s="638"/>
      <c r="CN33" s="638"/>
      <c r="CO33" s="638"/>
      <c r="CP33" s="638"/>
      <c r="CQ33" s="639"/>
      <c r="CR33" s="623">
        <v>584186</v>
      </c>
      <c r="CS33" s="655"/>
      <c r="CT33" s="655"/>
      <c r="CU33" s="655"/>
      <c r="CV33" s="655"/>
      <c r="CW33" s="655"/>
      <c r="CX33" s="655"/>
      <c r="CY33" s="656"/>
      <c r="CZ33" s="657">
        <v>39.1</v>
      </c>
      <c r="DA33" s="658"/>
      <c r="DB33" s="658"/>
      <c r="DC33" s="659"/>
      <c r="DD33" s="632">
        <v>466252</v>
      </c>
      <c r="DE33" s="655"/>
      <c r="DF33" s="655"/>
      <c r="DG33" s="655"/>
      <c r="DH33" s="655"/>
      <c r="DI33" s="655"/>
      <c r="DJ33" s="655"/>
      <c r="DK33" s="656"/>
      <c r="DL33" s="632">
        <v>286385</v>
      </c>
      <c r="DM33" s="655"/>
      <c r="DN33" s="655"/>
      <c r="DO33" s="655"/>
      <c r="DP33" s="655"/>
      <c r="DQ33" s="655"/>
      <c r="DR33" s="655"/>
      <c r="DS33" s="655"/>
      <c r="DT33" s="655"/>
      <c r="DU33" s="655"/>
      <c r="DV33" s="656"/>
      <c r="DW33" s="628">
        <v>30.3</v>
      </c>
      <c r="DX33" s="649"/>
      <c r="DY33" s="649"/>
      <c r="DZ33" s="649"/>
      <c r="EA33" s="649"/>
      <c r="EB33" s="649"/>
      <c r="EC33" s="650"/>
    </row>
    <row r="34" spans="2:133" ht="11.25" customHeight="1">
      <c r="B34" s="620" t="s">
        <v>304</v>
      </c>
      <c r="C34" s="621"/>
      <c r="D34" s="621"/>
      <c r="E34" s="621"/>
      <c r="F34" s="621"/>
      <c r="G34" s="621"/>
      <c r="H34" s="621"/>
      <c r="I34" s="621"/>
      <c r="J34" s="621"/>
      <c r="K34" s="621"/>
      <c r="L34" s="621"/>
      <c r="M34" s="621"/>
      <c r="N34" s="621"/>
      <c r="O34" s="621"/>
      <c r="P34" s="621"/>
      <c r="Q34" s="622"/>
      <c r="R34" s="623" t="s">
        <v>222</v>
      </c>
      <c r="S34" s="624"/>
      <c r="T34" s="624"/>
      <c r="U34" s="624"/>
      <c r="V34" s="624"/>
      <c r="W34" s="624"/>
      <c r="X34" s="624"/>
      <c r="Y34" s="625"/>
      <c r="Z34" s="626" t="s">
        <v>222</v>
      </c>
      <c r="AA34" s="626"/>
      <c r="AB34" s="626"/>
      <c r="AC34" s="626"/>
      <c r="AD34" s="627" t="s">
        <v>222</v>
      </c>
      <c r="AE34" s="627"/>
      <c r="AF34" s="627"/>
      <c r="AG34" s="627"/>
      <c r="AH34" s="627"/>
      <c r="AI34" s="627"/>
      <c r="AJ34" s="627"/>
      <c r="AK34" s="627"/>
      <c r="AL34" s="628" t="s">
        <v>222</v>
      </c>
      <c r="AM34" s="629"/>
      <c r="AN34" s="629"/>
      <c r="AO34" s="630"/>
      <c r="AP34" s="186"/>
      <c r="AQ34" s="602" t="s">
        <v>305</v>
      </c>
      <c r="AR34" s="603"/>
      <c r="AS34" s="603"/>
      <c r="AT34" s="603"/>
      <c r="AU34" s="603"/>
      <c r="AV34" s="603"/>
      <c r="AW34" s="603"/>
      <c r="AX34" s="603"/>
      <c r="AY34" s="603"/>
      <c r="AZ34" s="603"/>
      <c r="BA34" s="603"/>
      <c r="BB34" s="603"/>
      <c r="BC34" s="603"/>
      <c r="BD34" s="603"/>
      <c r="BE34" s="603"/>
      <c r="BF34" s="604"/>
      <c r="BG34" s="602" t="s">
        <v>306</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307</v>
      </c>
      <c r="CE34" s="638"/>
      <c r="CF34" s="638"/>
      <c r="CG34" s="638"/>
      <c r="CH34" s="638"/>
      <c r="CI34" s="638"/>
      <c r="CJ34" s="638"/>
      <c r="CK34" s="638"/>
      <c r="CL34" s="638"/>
      <c r="CM34" s="638"/>
      <c r="CN34" s="638"/>
      <c r="CO34" s="638"/>
      <c r="CP34" s="638"/>
      <c r="CQ34" s="639"/>
      <c r="CR34" s="623">
        <v>284351</v>
      </c>
      <c r="CS34" s="624"/>
      <c r="CT34" s="624"/>
      <c r="CU34" s="624"/>
      <c r="CV34" s="624"/>
      <c r="CW34" s="624"/>
      <c r="CX34" s="624"/>
      <c r="CY34" s="625"/>
      <c r="CZ34" s="657">
        <v>19</v>
      </c>
      <c r="DA34" s="658"/>
      <c r="DB34" s="658"/>
      <c r="DC34" s="659"/>
      <c r="DD34" s="632">
        <v>212702</v>
      </c>
      <c r="DE34" s="624"/>
      <c r="DF34" s="624"/>
      <c r="DG34" s="624"/>
      <c r="DH34" s="624"/>
      <c r="DI34" s="624"/>
      <c r="DJ34" s="624"/>
      <c r="DK34" s="625"/>
      <c r="DL34" s="632">
        <v>126378</v>
      </c>
      <c r="DM34" s="624"/>
      <c r="DN34" s="624"/>
      <c r="DO34" s="624"/>
      <c r="DP34" s="624"/>
      <c r="DQ34" s="624"/>
      <c r="DR34" s="624"/>
      <c r="DS34" s="624"/>
      <c r="DT34" s="624"/>
      <c r="DU34" s="624"/>
      <c r="DV34" s="625"/>
      <c r="DW34" s="628">
        <v>13.4</v>
      </c>
      <c r="DX34" s="649"/>
      <c r="DY34" s="649"/>
      <c r="DZ34" s="649"/>
      <c r="EA34" s="649"/>
      <c r="EB34" s="649"/>
      <c r="EC34" s="650"/>
    </row>
    <row r="35" spans="2:133" ht="11.25" customHeight="1">
      <c r="B35" s="620" t="s">
        <v>308</v>
      </c>
      <c r="C35" s="621"/>
      <c r="D35" s="621"/>
      <c r="E35" s="621"/>
      <c r="F35" s="621"/>
      <c r="G35" s="621"/>
      <c r="H35" s="621"/>
      <c r="I35" s="621"/>
      <c r="J35" s="621"/>
      <c r="K35" s="621"/>
      <c r="L35" s="621"/>
      <c r="M35" s="621"/>
      <c r="N35" s="621"/>
      <c r="O35" s="621"/>
      <c r="P35" s="621"/>
      <c r="Q35" s="622"/>
      <c r="R35" s="623">
        <v>46000</v>
      </c>
      <c r="S35" s="624"/>
      <c r="T35" s="624"/>
      <c r="U35" s="624"/>
      <c r="V35" s="624"/>
      <c r="W35" s="624"/>
      <c r="X35" s="624"/>
      <c r="Y35" s="625"/>
      <c r="Z35" s="626">
        <v>2.9</v>
      </c>
      <c r="AA35" s="626"/>
      <c r="AB35" s="626"/>
      <c r="AC35" s="626"/>
      <c r="AD35" s="627" t="s">
        <v>222</v>
      </c>
      <c r="AE35" s="627"/>
      <c r="AF35" s="627"/>
      <c r="AG35" s="627"/>
      <c r="AH35" s="627"/>
      <c r="AI35" s="627"/>
      <c r="AJ35" s="627"/>
      <c r="AK35" s="627"/>
      <c r="AL35" s="628" t="s">
        <v>222</v>
      </c>
      <c r="AM35" s="629"/>
      <c r="AN35" s="629"/>
      <c r="AO35" s="630"/>
      <c r="AP35" s="186"/>
      <c r="AQ35" s="634" t="s">
        <v>309</v>
      </c>
      <c r="AR35" s="635"/>
      <c r="AS35" s="635"/>
      <c r="AT35" s="635"/>
      <c r="AU35" s="635"/>
      <c r="AV35" s="635"/>
      <c r="AW35" s="635"/>
      <c r="AX35" s="635"/>
      <c r="AY35" s="636"/>
      <c r="AZ35" s="612">
        <v>108675</v>
      </c>
      <c r="BA35" s="613"/>
      <c r="BB35" s="613"/>
      <c r="BC35" s="613"/>
      <c r="BD35" s="613"/>
      <c r="BE35" s="613"/>
      <c r="BF35" s="694"/>
      <c r="BG35" s="634" t="s">
        <v>310</v>
      </c>
      <c r="BH35" s="635"/>
      <c r="BI35" s="635"/>
      <c r="BJ35" s="635"/>
      <c r="BK35" s="635"/>
      <c r="BL35" s="635"/>
      <c r="BM35" s="635"/>
      <c r="BN35" s="635"/>
      <c r="BO35" s="635"/>
      <c r="BP35" s="635"/>
      <c r="BQ35" s="635"/>
      <c r="BR35" s="635"/>
      <c r="BS35" s="635"/>
      <c r="BT35" s="635"/>
      <c r="BU35" s="636"/>
      <c r="BV35" s="612">
        <v>750</v>
      </c>
      <c r="BW35" s="613"/>
      <c r="BX35" s="613"/>
      <c r="BY35" s="613"/>
      <c r="BZ35" s="613"/>
      <c r="CA35" s="613"/>
      <c r="CB35" s="694"/>
      <c r="CD35" s="637" t="s">
        <v>311</v>
      </c>
      <c r="CE35" s="638"/>
      <c r="CF35" s="638"/>
      <c r="CG35" s="638"/>
      <c r="CH35" s="638"/>
      <c r="CI35" s="638"/>
      <c r="CJ35" s="638"/>
      <c r="CK35" s="638"/>
      <c r="CL35" s="638"/>
      <c r="CM35" s="638"/>
      <c r="CN35" s="638"/>
      <c r="CO35" s="638"/>
      <c r="CP35" s="638"/>
      <c r="CQ35" s="639"/>
      <c r="CR35" s="623">
        <v>10883</v>
      </c>
      <c r="CS35" s="655"/>
      <c r="CT35" s="655"/>
      <c r="CU35" s="655"/>
      <c r="CV35" s="655"/>
      <c r="CW35" s="655"/>
      <c r="CX35" s="655"/>
      <c r="CY35" s="656"/>
      <c r="CZ35" s="657">
        <v>0.7</v>
      </c>
      <c r="DA35" s="658"/>
      <c r="DB35" s="658"/>
      <c r="DC35" s="659"/>
      <c r="DD35" s="632">
        <v>6366</v>
      </c>
      <c r="DE35" s="655"/>
      <c r="DF35" s="655"/>
      <c r="DG35" s="655"/>
      <c r="DH35" s="655"/>
      <c r="DI35" s="655"/>
      <c r="DJ35" s="655"/>
      <c r="DK35" s="656"/>
      <c r="DL35" s="632">
        <v>2823</v>
      </c>
      <c r="DM35" s="655"/>
      <c r="DN35" s="655"/>
      <c r="DO35" s="655"/>
      <c r="DP35" s="655"/>
      <c r="DQ35" s="655"/>
      <c r="DR35" s="655"/>
      <c r="DS35" s="655"/>
      <c r="DT35" s="655"/>
      <c r="DU35" s="655"/>
      <c r="DV35" s="656"/>
      <c r="DW35" s="628">
        <v>0.3</v>
      </c>
      <c r="DX35" s="649"/>
      <c r="DY35" s="649"/>
      <c r="DZ35" s="649"/>
      <c r="EA35" s="649"/>
      <c r="EB35" s="649"/>
      <c r="EC35" s="650"/>
    </row>
    <row r="36" spans="2:133" ht="11.25" customHeight="1">
      <c r="B36" s="666" t="s">
        <v>312</v>
      </c>
      <c r="C36" s="667"/>
      <c r="D36" s="667"/>
      <c r="E36" s="667"/>
      <c r="F36" s="667"/>
      <c r="G36" s="667"/>
      <c r="H36" s="667"/>
      <c r="I36" s="667"/>
      <c r="J36" s="667"/>
      <c r="K36" s="667"/>
      <c r="L36" s="667"/>
      <c r="M36" s="667"/>
      <c r="N36" s="667"/>
      <c r="O36" s="667"/>
      <c r="P36" s="667"/>
      <c r="Q36" s="668"/>
      <c r="R36" s="695">
        <v>1559583</v>
      </c>
      <c r="S36" s="696"/>
      <c r="T36" s="696"/>
      <c r="U36" s="696"/>
      <c r="V36" s="696"/>
      <c r="W36" s="696"/>
      <c r="X36" s="696"/>
      <c r="Y36" s="697"/>
      <c r="Z36" s="698">
        <v>100</v>
      </c>
      <c r="AA36" s="698"/>
      <c r="AB36" s="698"/>
      <c r="AC36" s="698"/>
      <c r="AD36" s="699">
        <v>900082</v>
      </c>
      <c r="AE36" s="699"/>
      <c r="AF36" s="699"/>
      <c r="AG36" s="699"/>
      <c r="AH36" s="699"/>
      <c r="AI36" s="699"/>
      <c r="AJ36" s="699"/>
      <c r="AK36" s="699"/>
      <c r="AL36" s="700">
        <v>100</v>
      </c>
      <c r="AM36" s="692"/>
      <c r="AN36" s="692"/>
      <c r="AO36" s="701"/>
      <c r="AQ36" s="702" t="s">
        <v>313</v>
      </c>
      <c r="AR36" s="703"/>
      <c r="AS36" s="703"/>
      <c r="AT36" s="703"/>
      <c r="AU36" s="703"/>
      <c r="AV36" s="703"/>
      <c r="AW36" s="703"/>
      <c r="AX36" s="703"/>
      <c r="AY36" s="704"/>
      <c r="AZ36" s="623">
        <v>18000</v>
      </c>
      <c r="BA36" s="624"/>
      <c r="BB36" s="624"/>
      <c r="BC36" s="624"/>
      <c r="BD36" s="655"/>
      <c r="BE36" s="655"/>
      <c r="BF36" s="680"/>
      <c r="BG36" s="637" t="s">
        <v>314</v>
      </c>
      <c r="BH36" s="638"/>
      <c r="BI36" s="638"/>
      <c r="BJ36" s="638"/>
      <c r="BK36" s="638"/>
      <c r="BL36" s="638"/>
      <c r="BM36" s="638"/>
      <c r="BN36" s="638"/>
      <c r="BO36" s="638"/>
      <c r="BP36" s="638"/>
      <c r="BQ36" s="638"/>
      <c r="BR36" s="638"/>
      <c r="BS36" s="638"/>
      <c r="BT36" s="638"/>
      <c r="BU36" s="639"/>
      <c r="BV36" s="623">
        <v>-4048</v>
      </c>
      <c r="BW36" s="624"/>
      <c r="BX36" s="624"/>
      <c r="BY36" s="624"/>
      <c r="BZ36" s="624"/>
      <c r="CA36" s="624"/>
      <c r="CB36" s="633"/>
      <c r="CD36" s="637" t="s">
        <v>315</v>
      </c>
      <c r="CE36" s="638"/>
      <c r="CF36" s="638"/>
      <c r="CG36" s="638"/>
      <c r="CH36" s="638"/>
      <c r="CI36" s="638"/>
      <c r="CJ36" s="638"/>
      <c r="CK36" s="638"/>
      <c r="CL36" s="638"/>
      <c r="CM36" s="638"/>
      <c r="CN36" s="638"/>
      <c r="CO36" s="638"/>
      <c r="CP36" s="638"/>
      <c r="CQ36" s="639"/>
      <c r="CR36" s="623">
        <v>115992</v>
      </c>
      <c r="CS36" s="624"/>
      <c r="CT36" s="624"/>
      <c r="CU36" s="624"/>
      <c r="CV36" s="624"/>
      <c r="CW36" s="624"/>
      <c r="CX36" s="624"/>
      <c r="CY36" s="625"/>
      <c r="CZ36" s="657">
        <v>7.8</v>
      </c>
      <c r="DA36" s="658"/>
      <c r="DB36" s="658"/>
      <c r="DC36" s="659"/>
      <c r="DD36" s="632">
        <v>98029</v>
      </c>
      <c r="DE36" s="624"/>
      <c r="DF36" s="624"/>
      <c r="DG36" s="624"/>
      <c r="DH36" s="624"/>
      <c r="DI36" s="624"/>
      <c r="DJ36" s="624"/>
      <c r="DK36" s="625"/>
      <c r="DL36" s="632">
        <v>67840</v>
      </c>
      <c r="DM36" s="624"/>
      <c r="DN36" s="624"/>
      <c r="DO36" s="624"/>
      <c r="DP36" s="624"/>
      <c r="DQ36" s="624"/>
      <c r="DR36" s="624"/>
      <c r="DS36" s="624"/>
      <c r="DT36" s="624"/>
      <c r="DU36" s="624"/>
      <c r="DV36" s="625"/>
      <c r="DW36" s="628">
        <v>7.2</v>
      </c>
      <c r="DX36" s="649"/>
      <c r="DY36" s="649"/>
      <c r="DZ36" s="649"/>
      <c r="EA36" s="649"/>
      <c r="EB36" s="649"/>
      <c r="EC36" s="650"/>
    </row>
    <row r="37" spans="2:133" ht="11.25" customHeight="1">
      <c r="AQ37" s="702" t="s">
        <v>316</v>
      </c>
      <c r="AR37" s="703"/>
      <c r="AS37" s="703"/>
      <c r="AT37" s="703"/>
      <c r="AU37" s="703"/>
      <c r="AV37" s="703"/>
      <c r="AW37" s="703"/>
      <c r="AX37" s="703"/>
      <c r="AY37" s="704"/>
      <c r="AZ37" s="623">
        <v>1268</v>
      </c>
      <c r="BA37" s="624"/>
      <c r="BB37" s="624"/>
      <c r="BC37" s="624"/>
      <c r="BD37" s="655"/>
      <c r="BE37" s="655"/>
      <c r="BF37" s="680"/>
      <c r="BG37" s="637" t="s">
        <v>317</v>
      </c>
      <c r="BH37" s="638"/>
      <c r="BI37" s="638"/>
      <c r="BJ37" s="638"/>
      <c r="BK37" s="638"/>
      <c r="BL37" s="638"/>
      <c r="BM37" s="638"/>
      <c r="BN37" s="638"/>
      <c r="BO37" s="638"/>
      <c r="BP37" s="638"/>
      <c r="BQ37" s="638"/>
      <c r="BR37" s="638"/>
      <c r="BS37" s="638"/>
      <c r="BT37" s="638"/>
      <c r="BU37" s="639"/>
      <c r="BV37" s="623">
        <v>130</v>
      </c>
      <c r="BW37" s="624"/>
      <c r="BX37" s="624"/>
      <c r="BY37" s="624"/>
      <c r="BZ37" s="624"/>
      <c r="CA37" s="624"/>
      <c r="CB37" s="633"/>
      <c r="CD37" s="637" t="s">
        <v>318</v>
      </c>
      <c r="CE37" s="638"/>
      <c r="CF37" s="638"/>
      <c r="CG37" s="638"/>
      <c r="CH37" s="638"/>
      <c r="CI37" s="638"/>
      <c r="CJ37" s="638"/>
      <c r="CK37" s="638"/>
      <c r="CL37" s="638"/>
      <c r="CM37" s="638"/>
      <c r="CN37" s="638"/>
      <c r="CO37" s="638"/>
      <c r="CP37" s="638"/>
      <c r="CQ37" s="639"/>
      <c r="CR37" s="623">
        <v>46431</v>
      </c>
      <c r="CS37" s="655"/>
      <c r="CT37" s="655"/>
      <c r="CU37" s="655"/>
      <c r="CV37" s="655"/>
      <c r="CW37" s="655"/>
      <c r="CX37" s="655"/>
      <c r="CY37" s="656"/>
      <c r="CZ37" s="657">
        <v>3.1</v>
      </c>
      <c r="DA37" s="658"/>
      <c r="DB37" s="658"/>
      <c r="DC37" s="659"/>
      <c r="DD37" s="632">
        <v>45138</v>
      </c>
      <c r="DE37" s="655"/>
      <c r="DF37" s="655"/>
      <c r="DG37" s="655"/>
      <c r="DH37" s="655"/>
      <c r="DI37" s="655"/>
      <c r="DJ37" s="655"/>
      <c r="DK37" s="656"/>
      <c r="DL37" s="632">
        <v>41918</v>
      </c>
      <c r="DM37" s="655"/>
      <c r="DN37" s="655"/>
      <c r="DO37" s="655"/>
      <c r="DP37" s="655"/>
      <c r="DQ37" s="655"/>
      <c r="DR37" s="655"/>
      <c r="DS37" s="655"/>
      <c r="DT37" s="655"/>
      <c r="DU37" s="655"/>
      <c r="DV37" s="656"/>
      <c r="DW37" s="628">
        <v>4.4000000000000004</v>
      </c>
      <c r="DX37" s="649"/>
      <c r="DY37" s="649"/>
      <c r="DZ37" s="649"/>
      <c r="EA37" s="649"/>
      <c r="EB37" s="649"/>
      <c r="EC37" s="650"/>
    </row>
    <row r="38" spans="2:133" ht="11.25" customHeight="1">
      <c r="AQ38" s="702" t="s">
        <v>319</v>
      </c>
      <c r="AR38" s="703"/>
      <c r="AS38" s="703"/>
      <c r="AT38" s="703"/>
      <c r="AU38" s="703"/>
      <c r="AV38" s="703"/>
      <c r="AW38" s="703"/>
      <c r="AX38" s="703"/>
      <c r="AY38" s="704"/>
      <c r="AZ38" s="623">
        <v>1000</v>
      </c>
      <c r="BA38" s="624"/>
      <c r="BB38" s="624"/>
      <c r="BC38" s="624"/>
      <c r="BD38" s="655"/>
      <c r="BE38" s="655"/>
      <c r="BF38" s="680"/>
      <c r="BG38" s="637" t="s">
        <v>320</v>
      </c>
      <c r="BH38" s="638"/>
      <c r="BI38" s="638"/>
      <c r="BJ38" s="638"/>
      <c r="BK38" s="638"/>
      <c r="BL38" s="638"/>
      <c r="BM38" s="638"/>
      <c r="BN38" s="638"/>
      <c r="BO38" s="638"/>
      <c r="BP38" s="638"/>
      <c r="BQ38" s="638"/>
      <c r="BR38" s="638"/>
      <c r="BS38" s="638"/>
      <c r="BT38" s="638"/>
      <c r="BU38" s="639"/>
      <c r="BV38" s="623">
        <v>219</v>
      </c>
      <c r="BW38" s="624"/>
      <c r="BX38" s="624"/>
      <c r="BY38" s="624"/>
      <c r="BZ38" s="624"/>
      <c r="CA38" s="624"/>
      <c r="CB38" s="633"/>
      <c r="CD38" s="637" t="s">
        <v>321</v>
      </c>
      <c r="CE38" s="638"/>
      <c r="CF38" s="638"/>
      <c r="CG38" s="638"/>
      <c r="CH38" s="638"/>
      <c r="CI38" s="638"/>
      <c r="CJ38" s="638"/>
      <c r="CK38" s="638"/>
      <c r="CL38" s="638"/>
      <c r="CM38" s="638"/>
      <c r="CN38" s="638"/>
      <c r="CO38" s="638"/>
      <c r="CP38" s="638"/>
      <c r="CQ38" s="639"/>
      <c r="CR38" s="623">
        <v>108675</v>
      </c>
      <c r="CS38" s="624"/>
      <c r="CT38" s="624"/>
      <c r="CU38" s="624"/>
      <c r="CV38" s="624"/>
      <c r="CW38" s="624"/>
      <c r="CX38" s="624"/>
      <c r="CY38" s="625"/>
      <c r="CZ38" s="657">
        <v>7.3</v>
      </c>
      <c r="DA38" s="658"/>
      <c r="DB38" s="658"/>
      <c r="DC38" s="659"/>
      <c r="DD38" s="632">
        <v>101021</v>
      </c>
      <c r="DE38" s="624"/>
      <c r="DF38" s="624"/>
      <c r="DG38" s="624"/>
      <c r="DH38" s="624"/>
      <c r="DI38" s="624"/>
      <c r="DJ38" s="624"/>
      <c r="DK38" s="625"/>
      <c r="DL38" s="632">
        <v>89344</v>
      </c>
      <c r="DM38" s="624"/>
      <c r="DN38" s="624"/>
      <c r="DO38" s="624"/>
      <c r="DP38" s="624"/>
      <c r="DQ38" s="624"/>
      <c r="DR38" s="624"/>
      <c r="DS38" s="624"/>
      <c r="DT38" s="624"/>
      <c r="DU38" s="624"/>
      <c r="DV38" s="625"/>
      <c r="DW38" s="628">
        <v>9.4</v>
      </c>
      <c r="DX38" s="649"/>
      <c r="DY38" s="649"/>
      <c r="DZ38" s="649"/>
      <c r="EA38" s="649"/>
      <c r="EB38" s="649"/>
      <c r="EC38" s="650"/>
    </row>
    <row r="39" spans="2:133" ht="11.25" customHeight="1">
      <c r="AQ39" s="702" t="s">
        <v>322</v>
      </c>
      <c r="AR39" s="703"/>
      <c r="AS39" s="703"/>
      <c r="AT39" s="703"/>
      <c r="AU39" s="703"/>
      <c r="AV39" s="703"/>
      <c r="AW39" s="703"/>
      <c r="AX39" s="703"/>
      <c r="AY39" s="704"/>
      <c r="AZ39" s="623" t="s">
        <v>323</v>
      </c>
      <c r="BA39" s="624"/>
      <c r="BB39" s="624"/>
      <c r="BC39" s="624"/>
      <c r="BD39" s="655"/>
      <c r="BE39" s="655"/>
      <c r="BF39" s="680"/>
      <c r="BG39" s="708" t="s">
        <v>324</v>
      </c>
      <c r="BH39" s="709"/>
      <c r="BI39" s="709"/>
      <c r="BJ39" s="709"/>
      <c r="BK39" s="709"/>
      <c r="BL39" s="187"/>
      <c r="BM39" s="638" t="s">
        <v>325</v>
      </c>
      <c r="BN39" s="638"/>
      <c r="BO39" s="638"/>
      <c r="BP39" s="638"/>
      <c r="BQ39" s="638"/>
      <c r="BR39" s="638"/>
      <c r="BS39" s="638"/>
      <c r="BT39" s="638"/>
      <c r="BU39" s="639"/>
      <c r="BV39" s="623">
        <v>113</v>
      </c>
      <c r="BW39" s="624"/>
      <c r="BX39" s="624"/>
      <c r="BY39" s="624"/>
      <c r="BZ39" s="624"/>
      <c r="CA39" s="624"/>
      <c r="CB39" s="633"/>
      <c r="CD39" s="637" t="s">
        <v>326</v>
      </c>
      <c r="CE39" s="638"/>
      <c r="CF39" s="638"/>
      <c r="CG39" s="638"/>
      <c r="CH39" s="638"/>
      <c r="CI39" s="638"/>
      <c r="CJ39" s="638"/>
      <c r="CK39" s="638"/>
      <c r="CL39" s="638"/>
      <c r="CM39" s="638"/>
      <c r="CN39" s="638"/>
      <c r="CO39" s="638"/>
      <c r="CP39" s="638"/>
      <c r="CQ39" s="639"/>
      <c r="CR39" s="623">
        <v>63980</v>
      </c>
      <c r="CS39" s="655"/>
      <c r="CT39" s="655"/>
      <c r="CU39" s="655"/>
      <c r="CV39" s="655"/>
      <c r="CW39" s="655"/>
      <c r="CX39" s="655"/>
      <c r="CY39" s="656"/>
      <c r="CZ39" s="657">
        <v>4.3</v>
      </c>
      <c r="DA39" s="658"/>
      <c r="DB39" s="658"/>
      <c r="DC39" s="659"/>
      <c r="DD39" s="632">
        <v>48134</v>
      </c>
      <c r="DE39" s="655"/>
      <c r="DF39" s="655"/>
      <c r="DG39" s="655"/>
      <c r="DH39" s="655"/>
      <c r="DI39" s="655"/>
      <c r="DJ39" s="655"/>
      <c r="DK39" s="656"/>
      <c r="DL39" s="632" t="s">
        <v>323</v>
      </c>
      <c r="DM39" s="655"/>
      <c r="DN39" s="655"/>
      <c r="DO39" s="655"/>
      <c r="DP39" s="655"/>
      <c r="DQ39" s="655"/>
      <c r="DR39" s="655"/>
      <c r="DS39" s="655"/>
      <c r="DT39" s="655"/>
      <c r="DU39" s="655"/>
      <c r="DV39" s="656"/>
      <c r="DW39" s="628" t="s">
        <v>323</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327</v>
      </c>
      <c r="AR40" s="703"/>
      <c r="AS40" s="703"/>
      <c r="AT40" s="703"/>
      <c r="AU40" s="703"/>
      <c r="AV40" s="703"/>
      <c r="AW40" s="703"/>
      <c r="AX40" s="703"/>
      <c r="AY40" s="704"/>
      <c r="AZ40" s="623">
        <v>16574</v>
      </c>
      <c r="BA40" s="624"/>
      <c r="BB40" s="624"/>
      <c r="BC40" s="624"/>
      <c r="BD40" s="655"/>
      <c r="BE40" s="655"/>
      <c r="BF40" s="680"/>
      <c r="BG40" s="708"/>
      <c r="BH40" s="709"/>
      <c r="BI40" s="709"/>
      <c r="BJ40" s="709"/>
      <c r="BK40" s="709"/>
      <c r="BL40" s="187"/>
      <c r="BM40" s="638" t="s">
        <v>328</v>
      </c>
      <c r="BN40" s="638"/>
      <c r="BO40" s="638"/>
      <c r="BP40" s="638"/>
      <c r="BQ40" s="638"/>
      <c r="BR40" s="638"/>
      <c r="BS40" s="638"/>
      <c r="BT40" s="638"/>
      <c r="BU40" s="639"/>
      <c r="BV40" s="623">
        <v>93</v>
      </c>
      <c r="BW40" s="624"/>
      <c r="BX40" s="624"/>
      <c r="BY40" s="624"/>
      <c r="BZ40" s="624"/>
      <c r="CA40" s="624"/>
      <c r="CB40" s="633"/>
      <c r="CD40" s="637" t="s">
        <v>329</v>
      </c>
      <c r="CE40" s="638"/>
      <c r="CF40" s="638"/>
      <c r="CG40" s="638"/>
      <c r="CH40" s="638"/>
      <c r="CI40" s="638"/>
      <c r="CJ40" s="638"/>
      <c r="CK40" s="638"/>
      <c r="CL40" s="638"/>
      <c r="CM40" s="638"/>
      <c r="CN40" s="638"/>
      <c r="CO40" s="638"/>
      <c r="CP40" s="638"/>
      <c r="CQ40" s="639"/>
      <c r="CR40" s="623">
        <v>305</v>
      </c>
      <c r="CS40" s="624"/>
      <c r="CT40" s="624"/>
      <c r="CU40" s="624"/>
      <c r="CV40" s="624"/>
      <c r="CW40" s="624"/>
      <c r="CX40" s="624"/>
      <c r="CY40" s="625"/>
      <c r="CZ40" s="657">
        <v>0</v>
      </c>
      <c r="DA40" s="658"/>
      <c r="DB40" s="658"/>
      <c r="DC40" s="659"/>
      <c r="DD40" s="632" t="s">
        <v>323</v>
      </c>
      <c r="DE40" s="624"/>
      <c r="DF40" s="624"/>
      <c r="DG40" s="624"/>
      <c r="DH40" s="624"/>
      <c r="DI40" s="624"/>
      <c r="DJ40" s="624"/>
      <c r="DK40" s="625"/>
      <c r="DL40" s="632" t="s">
        <v>323</v>
      </c>
      <c r="DM40" s="624"/>
      <c r="DN40" s="624"/>
      <c r="DO40" s="624"/>
      <c r="DP40" s="624"/>
      <c r="DQ40" s="624"/>
      <c r="DR40" s="624"/>
      <c r="DS40" s="624"/>
      <c r="DT40" s="624"/>
      <c r="DU40" s="624"/>
      <c r="DV40" s="625"/>
      <c r="DW40" s="628" t="s">
        <v>323</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330</v>
      </c>
      <c r="AR41" s="644"/>
      <c r="AS41" s="644"/>
      <c r="AT41" s="644"/>
      <c r="AU41" s="644"/>
      <c r="AV41" s="644"/>
      <c r="AW41" s="644"/>
      <c r="AX41" s="644"/>
      <c r="AY41" s="645"/>
      <c r="AZ41" s="695">
        <v>71833</v>
      </c>
      <c r="BA41" s="696"/>
      <c r="BB41" s="696"/>
      <c r="BC41" s="696"/>
      <c r="BD41" s="691"/>
      <c r="BE41" s="691"/>
      <c r="BF41" s="693"/>
      <c r="BG41" s="710"/>
      <c r="BH41" s="711"/>
      <c r="BI41" s="711"/>
      <c r="BJ41" s="711"/>
      <c r="BK41" s="711"/>
      <c r="BL41" s="189"/>
      <c r="BM41" s="644" t="s">
        <v>331</v>
      </c>
      <c r="BN41" s="644"/>
      <c r="BO41" s="644"/>
      <c r="BP41" s="644"/>
      <c r="BQ41" s="644"/>
      <c r="BR41" s="644"/>
      <c r="BS41" s="644"/>
      <c r="BT41" s="644"/>
      <c r="BU41" s="645"/>
      <c r="BV41" s="695">
        <v>249</v>
      </c>
      <c r="BW41" s="696"/>
      <c r="BX41" s="696"/>
      <c r="BY41" s="696"/>
      <c r="BZ41" s="696"/>
      <c r="CA41" s="696"/>
      <c r="CB41" s="705"/>
      <c r="CD41" s="637" t="s">
        <v>332</v>
      </c>
      <c r="CE41" s="638"/>
      <c r="CF41" s="638"/>
      <c r="CG41" s="638"/>
      <c r="CH41" s="638"/>
      <c r="CI41" s="638"/>
      <c r="CJ41" s="638"/>
      <c r="CK41" s="638"/>
      <c r="CL41" s="638"/>
      <c r="CM41" s="638"/>
      <c r="CN41" s="638"/>
      <c r="CO41" s="638"/>
      <c r="CP41" s="638"/>
      <c r="CQ41" s="639"/>
      <c r="CR41" s="623" t="s">
        <v>333</v>
      </c>
      <c r="CS41" s="655"/>
      <c r="CT41" s="655"/>
      <c r="CU41" s="655"/>
      <c r="CV41" s="655"/>
      <c r="CW41" s="655"/>
      <c r="CX41" s="655"/>
      <c r="CY41" s="656"/>
      <c r="CZ41" s="657" t="s">
        <v>333</v>
      </c>
      <c r="DA41" s="658"/>
      <c r="DB41" s="658"/>
      <c r="DC41" s="659"/>
      <c r="DD41" s="632" t="s">
        <v>333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335</v>
      </c>
      <c r="CE42" s="621"/>
      <c r="CF42" s="621"/>
      <c r="CG42" s="621"/>
      <c r="CH42" s="621"/>
      <c r="CI42" s="621"/>
      <c r="CJ42" s="621"/>
      <c r="CK42" s="621"/>
      <c r="CL42" s="621"/>
      <c r="CM42" s="621"/>
      <c r="CN42" s="621"/>
      <c r="CO42" s="621"/>
      <c r="CP42" s="621"/>
      <c r="CQ42" s="622"/>
      <c r="CR42" s="623">
        <v>416460</v>
      </c>
      <c r="CS42" s="624"/>
      <c r="CT42" s="624"/>
      <c r="CU42" s="624"/>
      <c r="CV42" s="624"/>
      <c r="CW42" s="624"/>
      <c r="CX42" s="624"/>
      <c r="CY42" s="625"/>
      <c r="CZ42" s="657">
        <v>27.9</v>
      </c>
      <c r="DA42" s="706"/>
      <c r="DB42" s="706"/>
      <c r="DC42" s="707"/>
      <c r="DD42" s="632">
        <v>261049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337</v>
      </c>
      <c r="CE43" s="621"/>
      <c r="CF43" s="621"/>
      <c r="CG43" s="621"/>
      <c r="CH43" s="621"/>
      <c r="CI43" s="621"/>
      <c r="CJ43" s="621"/>
      <c r="CK43" s="621"/>
      <c r="CL43" s="621"/>
      <c r="CM43" s="621"/>
      <c r="CN43" s="621"/>
      <c r="CO43" s="621"/>
      <c r="CP43" s="621"/>
      <c r="CQ43" s="622"/>
      <c r="CR43" s="623">
        <v>15654</v>
      </c>
      <c r="CS43" s="655"/>
      <c r="CT43" s="655"/>
      <c r="CU43" s="655"/>
      <c r="CV43" s="655"/>
      <c r="CW43" s="655"/>
      <c r="CX43" s="655"/>
      <c r="CY43" s="656"/>
      <c r="CZ43" s="657">
        <v>1</v>
      </c>
      <c r="DA43" s="658"/>
      <c r="DB43" s="658"/>
      <c r="DC43" s="659"/>
      <c r="DD43" s="632">
        <v>15654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338</v>
      </c>
      <c r="CD44" s="729" t="s">
        <v>289</v>
      </c>
      <c r="CE44" s="730"/>
      <c r="CF44" s="620" t="s">
        <v>339</v>
      </c>
      <c r="CG44" s="621"/>
      <c r="CH44" s="621"/>
      <c r="CI44" s="621"/>
      <c r="CJ44" s="621"/>
      <c r="CK44" s="621"/>
      <c r="CL44" s="621"/>
      <c r="CM44" s="621"/>
      <c r="CN44" s="621"/>
      <c r="CO44" s="621"/>
      <c r="CP44" s="621"/>
      <c r="CQ44" s="622"/>
      <c r="CR44" s="623">
        <v>416460</v>
      </c>
      <c r="CS44" s="624"/>
      <c r="CT44" s="624"/>
      <c r="CU44" s="624"/>
      <c r="CV44" s="624"/>
      <c r="CW44" s="624"/>
      <c r="CX44" s="624"/>
      <c r="CY44" s="625"/>
      <c r="CZ44" s="657">
        <v>27.9</v>
      </c>
      <c r="DA44" s="706"/>
      <c r="DB44" s="706"/>
      <c r="DC44" s="707"/>
      <c r="DD44" s="632">
        <v>261049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340</v>
      </c>
      <c r="CG45" s="621"/>
      <c r="CH45" s="621"/>
      <c r="CI45" s="621"/>
      <c r="CJ45" s="621"/>
      <c r="CK45" s="621"/>
      <c r="CL45" s="621"/>
      <c r="CM45" s="621"/>
      <c r="CN45" s="621"/>
      <c r="CO45" s="621"/>
      <c r="CP45" s="621"/>
      <c r="CQ45" s="622"/>
      <c r="CR45" s="623">
        <v>75854</v>
      </c>
      <c r="CS45" s="655"/>
      <c r="CT45" s="655"/>
      <c r="CU45" s="655"/>
      <c r="CV45" s="655"/>
      <c r="CW45" s="655"/>
      <c r="CX45" s="655"/>
      <c r="CY45" s="656"/>
      <c r="CZ45" s="657">
        <v>5.0999999999999996</v>
      </c>
      <c r="DA45" s="658"/>
      <c r="DB45" s="658"/>
      <c r="DC45" s="659"/>
      <c r="DD45" s="632">
        <v>44443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341</v>
      </c>
      <c r="CG46" s="621"/>
      <c r="CH46" s="621"/>
      <c r="CI46" s="621"/>
      <c r="CJ46" s="621"/>
      <c r="CK46" s="621"/>
      <c r="CL46" s="621"/>
      <c r="CM46" s="621"/>
      <c r="CN46" s="621"/>
      <c r="CO46" s="621"/>
      <c r="CP46" s="621"/>
      <c r="CQ46" s="622"/>
      <c r="CR46" s="623">
        <v>340577</v>
      </c>
      <c r="CS46" s="624"/>
      <c r="CT46" s="624"/>
      <c r="CU46" s="624"/>
      <c r="CV46" s="624"/>
      <c r="CW46" s="624"/>
      <c r="CX46" s="624"/>
      <c r="CY46" s="625"/>
      <c r="CZ46" s="657">
        <v>22.8</v>
      </c>
      <c r="DA46" s="706"/>
      <c r="DB46" s="706"/>
      <c r="DC46" s="707"/>
      <c r="DD46" s="632">
        <v>216577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342</v>
      </c>
      <c r="CG47" s="621"/>
      <c r="CH47" s="621"/>
      <c r="CI47" s="621"/>
      <c r="CJ47" s="621"/>
      <c r="CK47" s="621"/>
      <c r="CL47" s="621"/>
      <c r="CM47" s="621"/>
      <c r="CN47" s="621"/>
      <c r="CO47" s="621"/>
      <c r="CP47" s="621"/>
      <c r="CQ47" s="622"/>
      <c r="CR47" s="623" t="s">
        <v>222</v>
      </c>
      <c r="CS47" s="655"/>
      <c r="CT47" s="655"/>
      <c r="CU47" s="655"/>
      <c r="CV47" s="655"/>
      <c r="CW47" s="655"/>
      <c r="CX47" s="655"/>
      <c r="CY47" s="656"/>
      <c r="CZ47" s="657" t="s">
        <v>222</v>
      </c>
      <c r="DA47" s="658"/>
      <c r="DB47" s="658"/>
      <c r="DC47" s="659"/>
      <c r="DD47" s="632" t="s">
        <v>222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343</v>
      </c>
      <c r="CG48" s="621"/>
      <c r="CH48" s="621"/>
      <c r="CI48" s="621"/>
      <c r="CJ48" s="621"/>
      <c r="CK48" s="621"/>
      <c r="CL48" s="621"/>
      <c r="CM48" s="621"/>
      <c r="CN48" s="621"/>
      <c r="CO48" s="621"/>
      <c r="CP48" s="621"/>
      <c r="CQ48" s="622"/>
      <c r="CR48" s="623" t="s">
        <v>222</v>
      </c>
      <c r="CS48" s="624"/>
      <c r="CT48" s="624"/>
      <c r="CU48" s="624"/>
      <c r="CV48" s="624"/>
      <c r="CW48" s="624"/>
      <c r="CX48" s="624"/>
      <c r="CY48" s="625"/>
      <c r="CZ48" s="657" t="s">
        <v>222</v>
      </c>
      <c r="DA48" s="706"/>
      <c r="DB48" s="706"/>
      <c r="DC48" s="707"/>
      <c r="DD48" s="632" t="s">
        <v>222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344</v>
      </c>
      <c r="CE49" s="667"/>
      <c r="CF49" s="667"/>
      <c r="CG49" s="667"/>
      <c r="CH49" s="667"/>
      <c r="CI49" s="667"/>
      <c r="CJ49" s="667"/>
      <c r="CK49" s="667"/>
      <c r="CL49" s="667"/>
      <c r="CM49" s="667"/>
      <c r="CN49" s="667"/>
      <c r="CO49" s="667"/>
      <c r="CP49" s="667"/>
      <c r="CQ49" s="668"/>
      <c r="CR49" s="695">
        <v>1494220</v>
      </c>
      <c r="CS49" s="691"/>
      <c r="CT49" s="691"/>
      <c r="CU49" s="691"/>
      <c r="CV49" s="691"/>
      <c r="CW49" s="691"/>
      <c r="CX49" s="691"/>
      <c r="CY49" s="718"/>
      <c r="CZ49" s="719">
        <v>100</v>
      </c>
      <c r="DA49" s="720"/>
      <c r="DB49" s="720"/>
      <c r="DC49" s="721"/>
      <c r="DD49" s="722">
        <v>1170106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346</v>
      </c>
      <c r="DK2" s="765"/>
      <c r="DL2" s="765"/>
      <c r="DM2" s="765"/>
      <c r="DN2" s="765"/>
      <c r="DO2" s="766"/>
      <c r="DP2" s="200"/>
      <c r="DQ2" s="764" t="s">
        <v>347</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348</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350</v>
      </c>
      <c r="B5" s="759"/>
      <c r="C5" s="759"/>
      <c r="D5" s="759"/>
      <c r="E5" s="759"/>
      <c r="F5" s="759"/>
      <c r="G5" s="759"/>
      <c r="H5" s="759"/>
      <c r="I5" s="759"/>
      <c r="J5" s="759"/>
      <c r="K5" s="759"/>
      <c r="L5" s="759"/>
      <c r="M5" s="759"/>
      <c r="N5" s="759"/>
      <c r="O5" s="759"/>
      <c r="P5" s="760"/>
      <c r="Q5" s="735" t="s">
        <v>351</v>
      </c>
      <c r="R5" s="736"/>
      <c r="S5" s="736"/>
      <c r="T5" s="736"/>
      <c r="U5" s="737"/>
      <c r="V5" s="735" t="s">
        <v>352</v>
      </c>
      <c r="W5" s="736"/>
      <c r="X5" s="736"/>
      <c r="Y5" s="736"/>
      <c r="Z5" s="737"/>
      <c r="AA5" s="735" t="s">
        <v>353</v>
      </c>
      <c r="AB5" s="736"/>
      <c r="AC5" s="736"/>
      <c r="AD5" s="736"/>
      <c r="AE5" s="736"/>
      <c r="AF5" s="768" t="s">
        <v>354</v>
      </c>
      <c r="AG5" s="736"/>
      <c r="AH5" s="736"/>
      <c r="AI5" s="736"/>
      <c r="AJ5" s="747"/>
      <c r="AK5" s="736" t="s">
        <v>355</v>
      </c>
      <c r="AL5" s="736"/>
      <c r="AM5" s="736"/>
      <c r="AN5" s="736"/>
      <c r="AO5" s="737"/>
      <c r="AP5" s="735" t="s">
        <v>356</v>
      </c>
      <c r="AQ5" s="736"/>
      <c r="AR5" s="736"/>
      <c r="AS5" s="736"/>
      <c r="AT5" s="737"/>
      <c r="AU5" s="735" t="s">
        <v>357</v>
      </c>
      <c r="AV5" s="736"/>
      <c r="AW5" s="736"/>
      <c r="AX5" s="736"/>
      <c r="AY5" s="747"/>
      <c r="AZ5" s="207"/>
      <c r="BA5" s="207"/>
      <c r="BB5" s="207"/>
      <c r="BC5" s="207"/>
      <c r="BD5" s="207"/>
      <c r="BE5" s="208"/>
      <c r="BF5" s="208"/>
      <c r="BG5" s="208"/>
      <c r="BH5" s="208"/>
      <c r="BI5" s="208"/>
      <c r="BJ5" s="208"/>
      <c r="BK5" s="208"/>
      <c r="BL5" s="208"/>
      <c r="BM5" s="208"/>
      <c r="BN5" s="208"/>
      <c r="BO5" s="208"/>
      <c r="BP5" s="208"/>
      <c r="BQ5" s="758" t="s">
        <v>358</v>
      </c>
      <c r="BR5" s="759"/>
      <c r="BS5" s="759"/>
      <c r="BT5" s="759"/>
      <c r="BU5" s="759"/>
      <c r="BV5" s="759"/>
      <c r="BW5" s="759"/>
      <c r="BX5" s="759"/>
      <c r="BY5" s="759"/>
      <c r="BZ5" s="759"/>
      <c r="CA5" s="759"/>
      <c r="CB5" s="759"/>
      <c r="CC5" s="759"/>
      <c r="CD5" s="759"/>
      <c r="CE5" s="759"/>
      <c r="CF5" s="759"/>
      <c r="CG5" s="760"/>
      <c r="CH5" s="735" t="s">
        <v>359</v>
      </c>
      <c r="CI5" s="736"/>
      <c r="CJ5" s="736"/>
      <c r="CK5" s="736"/>
      <c r="CL5" s="737"/>
      <c r="CM5" s="735" t="s">
        <v>360</v>
      </c>
      <c r="CN5" s="736"/>
      <c r="CO5" s="736"/>
      <c r="CP5" s="736"/>
      <c r="CQ5" s="737"/>
      <c r="CR5" s="735" t="s">
        <v>361</v>
      </c>
      <c r="CS5" s="736"/>
      <c r="CT5" s="736"/>
      <c r="CU5" s="736"/>
      <c r="CV5" s="737"/>
      <c r="CW5" s="735" t="s">
        <v>362</v>
      </c>
      <c r="CX5" s="736"/>
      <c r="CY5" s="736"/>
      <c r="CZ5" s="736"/>
      <c r="DA5" s="737"/>
      <c r="DB5" s="735" t="s">
        <v>363</v>
      </c>
      <c r="DC5" s="736"/>
      <c r="DD5" s="736"/>
      <c r="DE5" s="736"/>
      <c r="DF5" s="737"/>
      <c r="DG5" s="741" t="s">
        <v>364</v>
      </c>
      <c r="DH5" s="742"/>
      <c r="DI5" s="742"/>
      <c r="DJ5" s="742"/>
      <c r="DK5" s="743"/>
      <c r="DL5" s="741" t="s">
        <v>365</v>
      </c>
      <c r="DM5" s="742"/>
      <c r="DN5" s="742"/>
      <c r="DO5" s="742"/>
      <c r="DP5" s="743"/>
      <c r="DQ5" s="735" t="s">
        <v>366</v>
      </c>
      <c r="DR5" s="736"/>
      <c r="DS5" s="736"/>
      <c r="DT5" s="736"/>
      <c r="DU5" s="737"/>
      <c r="DV5" s="735" t="s">
        <v>357</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367</v>
      </c>
      <c r="C7" s="750"/>
      <c r="D7" s="750"/>
      <c r="E7" s="750"/>
      <c r="F7" s="750"/>
      <c r="G7" s="750"/>
      <c r="H7" s="750"/>
      <c r="I7" s="750"/>
      <c r="J7" s="750"/>
      <c r="K7" s="750"/>
      <c r="L7" s="750"/>
      <c r="M7" s="750"/>
      <c r="N7" s="750"/>
      <c r="O7" s="750"/>
      <c r="P7" s="751"/>
      <c r="Q7" s="752">
        <v>1510</v>
      </c>
      <c r="R7" s="753"/>
      <c r="S7" s="753"/>
      <c r="T7" s="753"/>
      <c r="U7" s="753"/>
      <c r="V7" s="753">
        <v>1447</v>
      </c>
      <c r="W7" s="753"/>
      <c r="X7" s="753"/>
      <c r="Y7" s="753"/>
      <c r="Z7" s="753"/>
      <c r="AA7" s="753">
        <v>63</v>
      </c>
      <c r="AB7" s="753"/>
      <c r="AC7" s="753"/>
      <c r="AD7" s="753"/>
      <c r="AE7" s="754"/>
      <c r="AF7" s="755">
        <v>47</v>
      </c>
      <c r="AG7" s="756"/>
      <c r="AH7" s="756"/>
      <c r="AI7" s="756"/>
      <c r="AJ7" s="757"/>
      <c r="AK7" s="792"/>
      <c r="AL7" s="793"/>
      <c r="AM7" s="793"/>
      <c r="AN7" s="793"/>
      <c r="AO7" s="793"/>
      <c r="AP7" s="793">
        <v>1628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368</v>
      </c>
      <c r="C8" s="774"/>
      <c r="D8" s="774"/>
      <c r="E8" s="774"/>
      <c r="F8" s="774"/>
      <c r="G8" s="774"/>
      <c r="H8" s="774"/>
      <c r="I8" s="774"/>
      <c r="J8" s="774"/>
      <c r="K8" s="774"/>
      <c r="L8" s="774"/>
      <c r="M8" s="774"/>
      <c r="N8" s="774"/>
      <c r="O8" s="774"/>
      <c r="P8" s="775"/>
      <c r="Q8" s="776">
        <v>25</v>
      </c>
      <c r="R8" s="777"/>
      <c r="S8" s="777"/>
      <c r="T8" s="777"/>
      <c r="U8" s="777"/>
      <c r="V8" s="777">
        <v>24</v>
      </c>
      <c r="W8" s="777"/>
      <c r="X8" s="777"/>
      <c r="Y8" s="777"/>
      <c r="Z8" s="777"/>
      <c r="AA8" s="777">
        <v>1</v>
      </c>
      <c r="AB8" s="777"/>
      <c r="AC8" s="777"/>
      <c r="AD8" s="777"/>
      <c r="AE8" s="778"/>
      <c r="AF8" s="779">
        <v>1</v>
      </c>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369</v>
      </c>
      <c r="C9" s="774"/>
      <c r="D9" s="774"/>
      <c r="E9" s="774"/>
      <c r="F9" s="774"/>
      <c r="G9" s="774"/>
      <c r="H9" s="774"/>
      <c r="I9" s="774"/>
      <c r="J9" s="774"/>
      <c r="K9" s="774"/>
      <c r="L9" s="774"/>
      <c r="M9" s="774"/>
      <c r="N9" s="774"/>
      <c r="O9" s="774"/>
      <c r="P9" s="775"/>
      <c r="Q9" s="776">
        <v>52</v>
      </c>
      <c r="R9" s="777"/>
      <c r="S9" s="777"/>
      <c r="T9" s="777"/>
      <c r="U9" s="777"/>
      <c r="V9" s="777">
        <v>50</v>
      </c>
      <c r="W9" s="777"/>
      <c r="X9" s="777"/>
      <c r="Y9" s="777"/>
      <c r="Z9" s="777"/>
      <c r="AA9" s="777">
        <v>2</v>
      </c>
      <c r="AB9" s="777"/>
      <c r="AC9" s="777"/>
      <c r="AD9" s="777"/>
      <c r="AE9" s="778"/>
      <c r="AF9" s="779">
        <v>2</v>
      </c>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370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371</v>
      </c>
      <c r="B23" s="808" t="s">
        <v>372</v>
      </c>
      <c r="C23" s="809"/>
      <c r="D23" s="809"/>
      <c r="E23" s="809"/>
      <c r="F23" s="809"/>
      <c r="G23" s="809"/>
      <c r="H23" s="809"/>
      <c r="I23" s="809"/>
      <c r="J23" s="809"/>
      <c r="K23" s="809"/>
      <c r="L23" s="809"/>
      <c r="M23" s="809"/>
      <c r="N23" s="809"/>
      <c r="O23" s="809"/>
      <c r="P23" s="810"/>
      <c r="Q23" s="811">
        <v>1587</v>
      </c>
      <c r="R23" s="812"/>
      <c r="S23" s="812"/>
      <c r="T23" s="812"/>
      <c r="U23" s="812"/>
      <c r="V23" s="812">
        <v>1521</v>
      </c>
      <c r="W23" s="812"/>
      <c r="X23" s="812"/>
      <c r="Y23" s="812"/>
      <c r="Z23" s="812"/>
      <c r="AA23" s="812">
        <v>66</v>
      </c>
      <c r="AB23" s="812"/>
      <c r="AC23" s="812"/>
      <c r="AD23" s="812"/>
      <c r="AE23" s="813"/>
      <c r="AF23" s="814">
        <v>49</v>
      </c>
      <c r="AG23" s="812"/>
      <c r="AH23" s="812"/>
      <c r="AI23" s="812"/>
      <c r="AJ23" s="815"/>
      <c r="AK23" s="816"/>
      <c r="AL23" s="817"/>
      <c r="AM23" s="817"/>
      <c r="AN23" s="817"/>
      <c r="AO23" s="817"/>
      <c r="AP23" s="812">
        <v>1628</v>
      </c>
      <c r="AQ23" s="812"/>
      <c r="AR23" s="812"/>
      <c r="AS23" s="812"/>
      <c r="AT23" s="812"/>
      <c r="AU23" s="818"/>
      <c r="AV23" s="818"/>
      <c r="AW23" s="818"/>
      <c r="AX23" s="818"/>
      <c r="AY23" s="819"/>
      <c r="AZ23" s="827" t="s">
        <v>222</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350</v>
      </c>
      <c r="B26" s="759"/>
      <c r="C26" s="759"/>
      <c r="D26" s="759"/>
      <c r="E26" s="759"/>
      <c r="F26" s="759"/>
      <c r="G26" s="759"/>
      <c r="H26" s="759"/>
      <c r="I26" s="759"/>
      <c r="J26" s="759"/>
      <c r="K26" s="759"/>
      <c r="L26" s="759"/>
      <c r="M26" s="759"/>
      <c r="N26" s="759"/>
      <c r="O26" s="759"/>
      <c r="P26" s="760"/>
      <c r="Q26" s="735" t="s">
        <v>375</v>
      </c>
      <c r="R26" s="736"/>
      <c r="S26" s="736"/>
      <c r="T26" s="736"/>
      <c r="U26" s="737"/>
      <c r="V26" s="735" t="s">
        <v>376</v>
      </c>
      <c r="W26" s="736"/>
      <c r="X26" s="736"/>
      <c r="Y26" s="736"/>
      <c r="Z26" s="737"/>
      <c r="AA26" s="735" t="s">
        <v>377</v>
      </c>
      <c r="AB26" s="736"/>
      <c r="AC26" s="736"/>
      <c r="AD26" s="736"/>
      <c r="AE26" s="736"/>
      <c r="AF26" s="830" t="s">
        <v>378</v>
      </c>
      <c r="AG26" s="831"/>
      <c r="AH26" s="831"/>
      <c r="AI26" s="831"/>
      <c r="AJ26" s="832"/>
      <c r="AK26" s="736" t="s">
        <v>379</v>
      </c>
      <c r="AL26" s="736"/>
      <c r="AM26" s="736"/>
      <c r="AN26" s="736"/>
      <c r="AO26" s="737"/>
      <c r="AP26" s="735" t="s">
        <v>380</v>
      </c>
      <c r="AQ26" s="736"/>
      <c r="AR26" s="736"/>
      <c r="AS26" s="736"/>
      <c r="AT26" s="737"/>
      <c r="AU26" s="735" t="s">
        <v>381</v>
      </c>
      <c r="AV26" s="736"/>
      <c r="AW26" s="736"/>
      <c r="AX26" s="736"/>
      <c r="AY26" s="737"/>
      <c r="AZ26" s="735" t="s">
        <v>382</v>
      </c>
      <c r="BA26" s="736"/>
      <c r="BB26" s="736"/>
      <c r="BC26" s="736"/>
      <c r="BD26" s="737"/>
      <c r="BE26" s="735" t="s">
        <v>357</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383</v>
      </c>
      <c r="C28" s="750"/>
      <c r="D28" s="750"/>
      <c r="E28" s="750"/>
      <c r="F28" s="750"/>
      <c r="G28" s="750"/>
      <c r="H28" s="750"/>
      <c r="I28" s="750"/>
      <c r="J28" s="750"/>
      <c r="K28" s="750"/>
      <c r="L28" s="750"/>
      <c r="M28" s="750"/>
      <c r="N28" s="750"/>
      <c r="O28" s="750"/>
      <c r="P28" s="751"/>
      <c r="Q28" s="840">
        <v>106</v>
      </c>
      <c r="R28" s="841"/>
      <c r="S28" s="841"/>
      <c r="T28" s="841"/>
      <c r="U28" s="841"/>
      <c r="V28" s="841">
        <v>105</v>
      </c>
      <c r="W28" s="841"/>
      <c r="X28" s="841"/>
      <c r="Y28" s="841"/>
      <c r="Z28" s="841"/>
      <c r="AA28" s="841">
        <f>Q28-V28</f>
        <v>1</v>
      </c>
      <c r="AB28" s="841"/>
      <c r="AC28" s="841"/>
      <c r="AD28" s="841"/>
      <c r="AE28" s="842"/>
      <c r="AF28" s="843">
        <v>1</v>
      </c>
      <c r="AG28" s="841"/>
      <c r="AH28" s="841"/>
      <c r="AI28" s="841"/>
      <c r="AJ28" s="844"/>
      <c r="AK28" s="845"/>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384</v>
      </c>
      <c r="C29" s="774"/>
      <c r="D29" s="774"/>
      <c r="E29" s="774"/>
      <c r="F29" s="774"/>
      <c r="G29" s="774"/>
      <c r="H29" s="774"/>
      <c r="I29" s="774"/>
      <c r="J29" s="774"/>
      <c r="K29" s="774"/>
      <c r="L29" s="774"/>
      <c r="M29" s="774"/>
      <c r="N29" s="774"/>
      <c r="O29" s="774"/>
      <c r="P29" s="775"/>
      <c r="Q29" s="776">
        <v>161</v>
      </c>
      <c r="R29" s="777"/>
      <c r="S29" s="777"/>
      <c r="T29" s="777"/>
      <c r="U29" s="777"/>
      <c r="V29" s="777">
        <v>160</v>
      </c>
      <c r="W29" s="777"/>
      <c r="X29" s="777"/>
      <c r="Y29" s="777"/>
      <c r="Z29" s="777"/>
      <c r="AA29" s="777">
        <f>Q29-V29</f>
        <v>1</v>
      </c>
      <c r="AB29" s="777"/>
      <c r="AC29" s="777"/>
      <c r="AD29" s="777"/>
      <c r="AE29" s="778"/>
      <c r="AF29" s="779">
        <v>1</v>
      </c>
      <c r="AG29" s="780"/>
      <c r="AH29" s="780"/>
      <c r="AI29" s="780"/>
      <c r="AJ29" s="781"/>
      <c r="AK29" s="848"/>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385</v>
      </c>
      <c r="C30" s="774"/>
      <c r="D30" s="774"/>
      <c r="E30" s="774"/>
      <c r="F30" s="774"/>
      <c r="G30" s="774"/>
      <c r="H30" s="774"/>
      <c r="I30" s="774"/>
      <c r="J30" s="774"/>
      <c r="K30" s="774"/>
      <c r="L30" s="774"/>
      <c r="M30" s="774"/>
      <c r="N30" s="774"/>
      <c r="O30" s="774"/>
      <c r="P30" s="775"/>
      <c r="Q30" s="776">
        <v>11</v>
      </c>
      <c r="R30" s="777"/>
      <c r="S30" s="777"/>
      <c r="T30" s="777"/>
      <c r="U30" s="777"/>
      <c r="V30" s="777">
        <v>11</v>
      </c>
      <c r="W30" s="777"/>
      <c r="X30" s="777"/>
      <c r="Y30" s="777"/>
      <c r="Z30" s="777"/>
      <c r="AA30" s="777">
        <f>Q30-V30</f>
        <v>0</v>
      </c>
      <c r="AB30" s="777"/>
      <c r="AC30" s="777"/>
      <c r="AD30" s="777"/>
      <c r="AE30" s="778"/>
      <c r="AF30" s="779">
        <v>0</v>
      </c>
      <c r="AG30" s="780"/>
      <c r="AH30" s="780"/>
      <c r="AI30" s="780"/>
      <c r="AJ30" s="781"/>
      <c r="AK30" s="848"/>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386</v>
      </c>
      <c r="C31" s="774"/>
      <c r="D31" s="774"/>
      <c r="E31" s="774"/>
      <c r="F31" s="774"/>
      <c r="G31" s="774"/>
      <c r="H31" s="774"/>
      <c r="I31" s="774"/>
      <c r="J31" s="774"/>
      <c r="K31" s="774"/>
      <c r="L31" s="774"/>
      <c r="M31" s="774"/>
      <c r="N31" s="774"/>
      <c r="O31" s="774"/>
      <c r="P31" s="775"/>
      <c r="Q31" s="776">
        <v>68</v>
      </c>
      <c r="R31" s="777"/>
      <c r="S31" s="777"/>
      <c r="T31" s="777"/>
      <c r="U31" s="777"/>
      <c r="V31" s="777">
        <v>67</v>
      </c>
      <c r="W31" s="777"/>
      <c r="X31" s="777"/>
      <c r="Y31" s="777"/>
      <c r="Z31" s="777"/>
      <c r="AA31" s="777">
        <f>Q31-V31</f>
        <v>1</v>
      </c>
      <c r="AB31" s="777"/>
      <c r="AC31" s="777"/>
      <c r="AD31" s="777"/>
      <c r="AE31" s="778"/>
      <c r="AF31" s="779">
        <v>1</v>
      </c>
      <c r="AG31" s="780"/>
      <c r="AH31" s="780"/>
      <c r="AI31" s="780"/>
      <c r="AJ31" s="781"/>
      <c r="AK31" s="848"/>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387</v>
      </c>
      <c r="C32" s="774"/>
      <c r="D32" s="774"/>
      <c r="E32" s="774"/>
      <c r="F32" s="774"/>
      <c r="G32" s="774"/>
      <c r="H32" s="774"/>
      <c r="I32" s="774"/>
      <c r="J32" s="774"/>
      <c r="K32" s="774"/>
      <c r="L32" s="774"/>
      <c r="M32" s="774"/>
      <c r="N32" s="774"/>
      <c r="O32" s="774"/>
      <c r="P32" s="775"/>
      <c r="Q32" s="776">
        <v>11</v>
      </c>
      <c r="R32" s="777"/>
      <c r="S32" s="777"/>
      <c r="T32" s="777"/>
      <c r="U32" s="777"/>
      <c r="V32" s="777">
        <v>10</v>
      </c>
      <c r="W32" s="777"/>
      <c r="X32" s="777"/>
      <c r="Y32" s="777"/>
      <c r="Z32" s="777"/>
      <c r="AA32" s="777">
        <f>Q32-V32</f>
        <v>1</v>
      </c>
      <c r="AB32" s="777"/>
      <c r="AC32" s="777"/>
      <c r="AD32" s="777"/>
      <c r="AE32" s="778"/>
      <c r="AF32" s="779">
        <v>1</v>
      </c>
      <c r="AG32" s="780"/>
      <c r="AH32" s="780"/>
      <c r="AI32" s="780"/>
      <c r="AJ32" s="781"/>
      <c r="AK32" s="848">
        <v>1</v>
      </c>
      <c r="AL32" s="849"/>
      <c r="AM32" s="849"/>
      <c r="AN32" s="849"/>
      <c r="AO32" s="849"/>
      <c r="AP32" s="849">
        <v>48</v>
      </c>
      <c r="AQ32" s="849"/>
      <c r="AR32" s="849"/>
      <c r="AS32" s="849"/>
      <c r="AT32" s="849"/>
      <c r="AU32" s="849"/>
      <c r="AV32" s="849"/>
      <c r="AW32" s="849"/>
      <c r="AX32" s="849"/>
      <c r="AY32" s="849"/>
      <c r="AZ32" s="850"/>
      <c r="BA32" s="850"/>
      <c r="BB32" s="850"/>
      <c r="BC32" s="850"/>
      <c r="BD32" s="850"/>
      <c r="BE32" s="846" t="s">
        <v>388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371</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222</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375</v>
      </c>
      <c r="R66" s="736"/>
      <c r="S66" s="736"/>
      <c r="T66" s="736"/>
      <c r="U66" s="737"/>
      <c r="V66" s="735" t="s">
        <v>376</v>
      </c>
      <c r="W66" s="736"/>
      <c r="X66" s="736"/>
      <c r="Y66" s="736"/>
      <c r="Z66" s="737"/>
      <c r="AA66" s="735" t="s">
        <v>377</v>
      </c>
      <c r="AB66" s="736"/>
      <c r="AC66" s="736"/>
      <c r="AD66" s="736"/>
      <c r="AE66" s="737"/>
      <c r="AF66" s="870" t="s">
        <v>378</v>
      </c>
      <c r="AG66" s="831"/>
      <c r="AH66" s="831"/>
      <c r="AI66" s="831"/>
      <c r="AJ66" s="871"/>
      <c r="AK66" s="735" t="s">
        <v>379</v>
      </c>
      <c r="AL66" s="759"/>
      <c r="AM66" s="759"/>
      <c r="AN66" s="759"/>
      <c r="AO66" s="760"/>
      <c r="AP66" s="735" t="s">
        <v>380</v>
      </c>
      <c r="AQ66" s="736"/>
      <c r="AR66" s="736"/>
      <c r="AS66" s="736"/>
      <c r="AT66" s="737"/>
      <c r="AU66" s="735" t="s">
        <v>393</v>
      </c>
      <c r="AV66" s="736"/>
      <c r="AW66" s="736"/>
      <c r="AX66" s="736"/>
      <c r="AY66" s="737"/>
      <c r="AZ66" s="735" t="s">
        <v>357</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c r="C68" s="888"/>
      <c r="D68" s="888"/>
      <c r="E68" s="888"/>
      <c r="F68" s="888"/>
      <c r="G68" s="888"/>
      <c r="H68" s="888"/>
      <c r="I68" s="888"/>
      <c r="J68" s="888"/>
      <c r="K68" s="888"/>
      <c r="L68" s="888"/>
      <c r="M68" s="888"/>
      <c r="N68" s="888"/>
      <c r="O68" s="888"/>
      <c r="P68" s="889"/>
      <c r="Q68" s="890"/>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c r="C69" s="892"/>
      <c r="D69" s="892"/>
      <c r="E69" s="892"/>
      <c r="F69" s="892"/>
      <c r="G69" s="892"/>
      <c r="H69" s="892"/>
      <c r="I69" s="892"/>
      <c r="J69" s="892"/>
      <c r="K69" s="892"/>
      <c r="L69" s="892"/>
      <c r="M69" s="892"/>
      <c r="N69" s="892"/>
      <c r="O69" s="892"/>
      <c r="P69" s="893"/>
      <c r="Q69" s="894"/>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c r="C70" s="892"/>
      <c r="D70" s="892"/>
      <c r="E70" s="892"/>
      <c r="F70" s="892"/>
      <c r="G70" s="892"/>
      <c r="H70" s="892"/>
      <c r="I70" s="892"/>
      <c r="J70" s="892"/>
      <c r="K70" s="892"/>
      <c r="L70" s="892"/>
      <c r="M70" s="892"/>
      <c r="N70" s="892"/>
      <c r="O70" s="892"/>
      <c r="P70" s="893"/>
      <c r="Q70" s="894"/>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371</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288</v>
      </c>
      <c r="AG109" s="913"/>
      <c r="AH109" s="913"/>
      <c r="AI109" s="913"/>
      <c r="AJ109" s="914"/>
      <c r="AK109" s="912" t="s">
        <v>287</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288</v>
      </c>
      <c r="BW109" s="913"/>
      <c r="BX109" s="913"/>
      <c r="BY109" s="913"/>
      <c r="BZ109" s="914"/>
      <c r="CA109" s="912" t="s">
        <v>287</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288</v>
      </c>
      <c r="DM109" s="913"/>
      <c r="DN109" s="913"/>
      <c r="DO109" s="913"/>
      <c r="DP109" s="914"/>
      <c r="DQ109" s="912" t="s">
        <v>287</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171459</v>
      </c>
      <c r="AB110" s="920"/>
      <c r="AC110" s="920"/>
      <c r="AD110" s="920"/>
      <c r="AE110" s="921"/>
      <c r="AF110" s="922">
        <v>156513</v>
      </c>
      <c r="AG110" s="920"/>
      <c r="AH110" s="920"/>
      <c r="AI110" s="920"/>
      <c r="AJ110" s="921"/>
      <c r="AK110" s="922">
        <v>168545</v>
      </c>
      <c r="AL110" s="920"/>
      <c r="AM110" s="920"/>
      <c r="AN110" s="920"/>
      <c r="AO110" s="921"/>
      <c r="AP110" s="923">
        <v>21.4</v>
      </c>
      <c r="AQ110" s="924"/>
      <c r="AR110" s="924"/>
      <c r="AS110" s="924"/>
      <c r="AT110" s="925"/>
      <c r="AU110" s="926" t="s">
        <v>58</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1470617</v>
      </c>
      <c r="BR110" s="957"/>
      <c r="BS110" s="957"/>
      <c r="BT110" s="957"/>
      <c r="BU110" s="957"/>
      <c r="BV110" s="957">
        <v>1590223</v>
      </c>
      <c r="BW110" s="957"/>
      <c r="BX110" s="957"/>
      <c r="BY110" s="957"/>
      <c r="BZ110" s="957"/>
      <c r="CA110" s="957">
        <v>1626588</v>
      </c>
      <c r="CB110" s="957"/>
      <c r="CC110" s="957"/>
      <c r="CD110" s="957"/>
      <c r="CE110" s="957"/>
      <c r="CF110" s="971">
        <v>206.1</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413</v>
      </c>
      <c r="BR111" s="950"/>
      <c r="BS111" s="950"/>
      <c r="BT111" s="950"/>
      <c r="BU111" s="950"/>
      <c r="BV111" s="950" t="s">
        <v>413</v>
      </c>
      <c r="BW111" s="950"/>
      <c r="BX111" s="950"/>
      <c r="BY111" s="950"/>
      <c r="BZ111" s="950"/>
      <c r="CA111" s="950" t="s">
        <v>413</v>
      </c>
      <c r="CB111" s="950"/>
      <c r="CC111" s="950"/>
      <c r="CD111" s="950"/>
      <c r="CE111" s="950"/>
      <c r="CF111" s="944" t="s">
        <v>413</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28518</v>
      </c>
      <c r="BR112" s="950"/>
      <c r="BS112" s="950"/>
      <c r="BT112" s="950"/>
      <c r="BU112" s="950"/>
      <c r="BV112" s="950">
        <v>26240</v>
      </c>
      <c r="BW112" s="950"/>
      <c r="BX112" s="950"/>
      <c r="BY112" s="950"/>
      <c r="BZ112" s="950"/>
      <c r="CA112" s="950">
        <v>19213</v>
      </c>
      <c r="CB112" s="950"/>
      <c r="CC112" s="950"/>
      <c r="CD112" s="950"/>
      <c r="CE112" s="950"/>
      <c r="CF112" s="944">
        <v>2.4</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5320</v>
      </c>
      <c r="AB113" s="964"/>
      <c r="AC113" s="964"/>
      <c r="AD113" s="964"/>
      <c r="AE113" s="965"/>
      <c r="AF113" s="966">
        <v>2723</v>
      </c>
      <c r="AG113" s="964"/>
      <c r="AH113" s="964"/>
      <c r="AI113" s="964"/>
      <c r="AJ113" s="965"/>
      <c r="AK113" s="966">
        <v>1000</v>
      </c>
      <c r="AL113" s="964"/>
      <c r="AM113" s="964"/>
      <c r="AN113" s="964"/>
      <c r="AO113" s="965"/>
      <c r="AP113" s="967">
        <v>0.1</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2276</v>
      </c>
      <c r="BR113" s="950"/>
      <c r="BS113" s="950"/>
      <c r="BT113" s="950"/>
      <c r="BU113" s="950"/>
      <c r="BV113" s="950">
        <v>6094</v>
      </c>
      <c r="BW113" s="950"/>
      <c r="BX113" s="950"/>
      <c r="BY113" s="950"/>
      <c r="BZ113" s="950"/>
      <c r="CA113" s="950">
        <v>6242</v>
      </c>
      <c r="CB113" s="950"/>
      <c r="CC113" s="950"/>
      <c r="CD113" s="950"/>
      <c r="CE113" s="950"/>
      <c r="CF113" s="944">
        <v>0.8</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222</v>
      </c>
      <c r="AB114" s="989"/>
      <c r="AC114" s="989"/>
      <c r="AD114" s="989"/>
      <c r="AE114" s="990"/>
      <c r="AF114" s="991">
        <v>202</v>
      </c>
      <c r="AG114" s="989"/>
      <c r="AH114" s="989"/>
      <c r="AI114" s="989"/>
      <c r="AJ114" s="990"/>
      <c r="AK114" s="991">
        <v>273</v>
      </c>
      <c r="AL114" s="989"/>
      <c r="AM114" s="989"/>
      <c r="AN114" s="989"/>
      <c r="AO114" s="990"/>
      <c r="AP114" s="992">
        <v>0</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189541</v>
      </c>
      <c r="BR114" s="950"/>
      <c r="BS114" s="950"/>
      <c r="BT114" s="950"/>
      <c r="BU114" s="950"/>
      <c r="BV114" s="950">
        <v>167450</v>
      </c>
      <c r="BW114" s="950"/>
      <c r="BX114" s="950"/>
      <c r="BY114" s="950"/>
      <c r="BZ114" s="950"/>
      <c r="CA114" s="950">
        <v>139913</v>
      </c>
      <c r="CB114" s="950"/>
      <c r="CC114" s="950"/>
      <c r="CD114" s="950"/>
      <c r="CE114" s="950"/>
      <c r="CF114" s="944">
        <v>17.7</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222</v>
      </c>
      <c r="AB115" s="964"/>
      <c r="AC115" s="964"/>
      <c r="AD115" s="964"/>
      <c r="AE115" s="965"/>
      <c r="AF115" s="966" t="s">
        <v>222</v>
      </c>
      <c r="AG115" s="964"/>
      <c r="AH115" s="964"/>
      <c r="AI115" s="964"/>
      <c r="AJ115" s="965"/>
      <c r="AK115" s="966" t="s">
        <v>222</v>
      </c>
      <c r="AL115" s="964"/>
      <c r="AM115" s="964"/>
      <c r="AN115" s="964"/>
      <c r="AO115" s="965"/>
      <c r="AP115" s="967" t="s">
        <v>222</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222</v>
      </c>
      <c r="AB116" s="989"/>
      <c r="AC116" s="989"/>
      <c r="AD116" s="989"/>
      <c r="AE116" s="990"/>
      <c r="AF116" s="991" t="s">
        <v>222</v>
      </c>
      <c r="AG116" s="989"/>
      <c r="AH116" s="989"/>
      <c r="AI116" s="989"/>
      <c r="AJ116" s="990"/>
      <c r="AK116" s="991" t="s">
        <v>222</v>
      </c>
      <c r="AL116" s="989"/>
      <c r="AM116" s="989"/>
      <c r="AN116" s="989"/>
      <c r="AO116" s="990"/>
      <c r="AP116" s="992" t="s">
        <v>222</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7" customFormat="1" ht="26.25" customHeight="1">
      <c r="A117" s="934" t="s">
        <v>170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177001</v>
      </c>
      <c r="AB117" s="996"/>
      <c r="AC117" s="996"/>
      <c r="AD117" s="996"/>
      <c r="AE117" s="997"/>
      <c r="AF117" s="995">
        <v>159438</v>
      </c>
      <c r="AG117" s="996"/>
      <c r="AH117" s="996"/>
      <c r="AI117" s="996"/>
      <c r="AJ117" s="997"/>
      <c r="AK117" s="995">
        <v>169818</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222</v>
      </c>
      <c r="BR117" s="1016"/>
      <c r="BS117" s="1016"/>
      <c r="BT117" s="1016"/>
      <c r="BU117" s="1016"/>
      <c r="BV117" s="1016" t="s">
        <v>222</v>
      </c>
      <c r="BW117" s="1016"/>
      <c r="BX117" s="1016"/>
      <c r="BY117" s="1016"/>
      <c r="BZ117" s="1016"/>
      <c r="CA117" s="1016" t="s">
        <v>222</v>
      </c>
      <c r="CB117" s="1016"/>
      <c r="CC117" s="1016"/>
      <c r="CD117" s="1016"/>
      <c r="CE117" s="1016"/>
      <c r="CF117" s="944" t="s">
        <v>222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288</v>
      </c>
      <c r="AG118" s="913"/>
      <c r="AH118" s="913"/>
      <c r="AI118" s="913"/>
      <c r="AJ118" s="914"/>
      <c r="AK118" s="912" t="s">
        <v>287</v>
      </c>
      <c r="AL118" s="913"/>
      <c r="AM118" s="913"/>
      <c r="AN118" s="913"/>
      <c r="AO118" s="914"/>
      <c r="AP118" s="1020" t="s">
        <v>404</v>
      </c>
      <c r="AQ118" s="1021"/>
      <c r="AR118" s="1021"/>
      <c r="AS118" s="1021"/>
      <c r="AT118" s="1022"/>
      <c r="AU118" s="932"/>
      <c r="AV118" s="933"/>
      <c r="AW118" s="933"/>
      <c r="AX118" s="933"/>
      <c r="AY118" s="933"/>
      <c r="AZ118" s="228" t="s">
        <v>170</v>
      </c>
      <c r="BA118" s="228"/>
      <c r="BB118" s="228"/>
      <c r="BC118" s="228"/>
      <c r="BD118" s="228"/>
      <c r="BE118" s="228"/>
      <c r="BF118" s="228"/>
      <c r="BG118" s="228"/>
      <c r="BH118" s="228"/>
      <c r="BI118" s="228"/>
      <c r="BJ118" s="228"/>
      <c r="BK118" s="228"/>
      <c r="BL118" s="228"/>
      <c r="BM118" s="228"/>
      <c r="BN118" s="228"/>
      <c r="BO118" s="1023" t="s">
        <v>434</v>
      </c>
      <c r="BP118" s="1024"/>
      <c r="BQ118" s="1015">
        <v>1690952</v>
      </c>
      <c r="BR118" s="1016"/>
      <c r="BS118" s="1016"/>
      <c r="BT118" s="1016"/>
      <c r="BU118" s="1016"/>
      <c r="BV118" s="1016">
        <v>1790007</v>
      </c>
      <c r="BW118" s="1016"/>
      <c r="BX118" s="1016"/>
      <c r="BY118" s="1016"/>
      <c r="BZ118" s="1016"/>
      <c r="CA118" s="1016">
        <v>1791956</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222</v>
      </c>
      <c r="AB119" s="920"/>
      <c r="AC119" s="920"/>
      <c r="AD119" s="920"/>
      <c r="AE119" s="921"/>
      <c r="AF119" s="922" t="s">
        <v>222</v>
      </c>
      <c r="AG119" s="920"/>
      <c r="AH119" s="920"/>
      <c r="AI119" s="920"/>
      <c r="AJ119" s="921"/>
      <c r="AK119" s="922" t="s">
        <v>222</v>
      </c>
      <c r="AL119" s="920"/>
      <c r="AM119" s="920"/>
      <c r="AN119" s="920"/>
      <c r="AO119" s="921"/>
      <c r="AP119" s="923" t="s">
        <v>222</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2865613</v>
      </c>
      <c r="BR119" s="957"/>
      <c r="BS119" s="957"/>
      <c r="BT119" s="957"/>
      <c r="BU119" s="957"/>
      <c r="BV119" s="957">
        <v>2795248</v>
      </c>
      <c r="BW119" s="957"/>
      <c r="BX119" s="957"/>
      <c r="BY119" s="957"/>
      <c r="BZ119" s="957"/>
      <c r="CA119" s="957">
        <v>2809336</v>
      </c>
      <c r="CB119" s="957"/>
      <c r="CC119" s="957"/>
      <c r="CD119" s="957"/>
      <c r="CE119" s="957"/>
      <c r="CF119" s="971">
        <v>356</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222</v>
      </c>
      <c r="DH119" s="1028"/>
      <c r="DI119" s="1028"/>
      <c r="DJ119" s="1028"/>
      <c r="DK119" s="1029"/>
      <c r="DL119" s="1030" t="s">
        <v>222</v>
      </c>
      <c r="DM119" s="1028"/>
      <c r="DN119" s="1028"/>
      <c r="DO119" s="1028"/>
      <c r="DP119" s="1029"/>
      <c r="DQ119" s="1030" t="s">
        <v>222</v>
      </c>
      <c r="DR119" s="1028"/>
      <c r="DS119" s="1028"/>
      <c r="DT119" s="1028"/>
      <c r="DU119" s="1029"/>
      <c r="DV119" s="1031" t="s">
        <v>222</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t="s">
        <v>222</v>
      </c>
      <c r="BR120" s="950"/>
      <c r="BS120" s="950"/>
      <c r="BT120" s="950"/>
      <c r="BU120" s="950"/>
      <c r="BV120" s="950" t="s">
        <v>222</v>
      </c>
      <c r="BW120" s="950"/>
      <c r="BX120" s="950"/>
      <c r="BY120" s="950"/>
      <c r="BZ120" s="950"/>
      <c r="CA120" s="950" t="s">
        <v>222</v>
      </c>
      <c r="CB120" s="950"/>
      <c r="CC120" s="950"/>
      <c r="CD120" s="950"/>
      <c r="CE120" s="950"/>
      <c r="CF120" s="944" t="s">
        <v>222</v>
      </c>
      <c r="CG120" s="945"/>
      <c r="CH120" s="945"/>
      <c r="CI120" s="945"/>
      <c r="CJ120" s="945"/>
      <c r="CK120" s="1043" t="s">
        <v>440</v>
      </c>
      <c r="CL120" s="1044"/>
      <c r="CM120" s="1044"/>
      <c r="CN120" s="1044"/>
      <c r="CO120" s="1045"/>
      <c r="CP120" s="1051" t="s">
        <v>387</v>
      </c>
      <c r="CQ120" s="1052"/>
      <c r="CR120" s="1052"/>
      <c r="CS120" s="1052"/>
      <c r="CT120" s="1052"/>
      <c r="CU120" s="1052"/>
      <c r="CV120" s="1052"/>
      <c r="CW120" s="1052"/>
      <c r="CX120" s="1052"/>
      <c r="CY120" s="1052"/>
      <c r="CZ120" s="1052"/>
      <c r="DA120" s="1052"/>
      <c r="DB120" s="1052"/>
      <c r="DC120" s="1052"/>
      <c r="DD120" s="1052"/>
      <c r="DE120" s="1052"/>
      <c r="DF120" s="1053"/>
      <c r="DG120" s="956">
        <v>28518</v>
      </c>
      <c r="DH120" s="957"/>
      <c r="DI120" s="957"/>
      <c r="DJ120" s="957"/>
      <c r="DK120" s="957"/>
      <c r="DL120" s="957">
        <v>26240</v>
      </c>
      <c r="DM120" s="957"/>
      <c r="DN120" s="957"/>
      <c r="DO120" s="957"/>
      <c r="DP120" s="957"/>
      <c r="DQ120" s="957">
        <v>19213</v>
      </c>
      <c r="DR120" s="957"/>
      <c r="DS120" s="957"/>
      <c r="DT120" s="957"/>
      <c r="DU120" s="957"/>
      <c r="DV120" s="958">
        <v>2.4</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1223710</v>
      </c>
      <c r="BR121" s="1016"/>
      <c r="BS121" s="1016"/>
      <c r="BT121" s="1016"/>
      <c r="BU121" s="1016"/>
      <c r="BV121" s="1016">
        <v>1303285</v>
      </c>
      <c r="BW121" s="1016"/>
      <c r="BX121" s="1016"/>
      <c r="BY121" s="1016"/>
      <c r="BZ121" s="1016"/>
      <c r="CA121" s="1016">
        <v>1319490</v>
      </c>
      <c r="CB121" s="1016"/>
      <c r="CC121" s="1016"/>
      <c r="CD121" s="1016"/>
      <c r="CE121" s="1016"/>
      <c r="CF121" s="1054">
        <v>167.2</v>
      </c>
      <c r="CG121" s="1055"/>
      <c r="CH121" s="1055"/>
      <c r="CI121" s="1055"/>
      <c r="CJ121" s="1055"/>
      <c r="CK121" s="1046"/>
      <c r="CL121" s="1047"/>
      <c r="CM121" s="1047"/>
      <c r="CN121" s="1047"/>
      <c r="CO121" s="1048"/>
      <c r="CP121" s="1037" t="s">
        <v>386</v>
      </c>
      <c r="CQ121" s="1038"/>
      <c r="CR121" s="1038"/>
      <c r="CS121" s="1038"/>
      <c r="CT121" s="1038"/>
      <c r="CU121" s="1038"/>
      <c r="CV121" s="1038"/>
      <c r="CW121" s="1038"/>
      <c r="CX121" s="1038"/>
      <c r="CY121" s="1038"/>
      <c r="CZ121" s="1038"/>
      <c r="DA121" s="1038"/>
      <c r="DB121" s="1038"/>
      <c r="DC121" s="1038"/>
      <c r="DD121" s="1038"/>
      <c r="DE121" s="1038"/>
      <c r="DF121" s="1039"/>
      <c r="DG121" s="949" t="s">
        <v>222</v>
      </c>
      <c r="DH121" s="950"/>
      <c r="DI121" s="950"/>
      <c r="DJ121" s="950"/>
      <c r="DK121" s="950"/>
      <c r="DL121" s="950" t="s">
        <v>222</v>
      </c>
      <c r="DM121" s="950"/>
      <c r="DN121" s="950"/>
      <c r="DO121" s="950"/>
      <c r="DP121" s="950"/>
      <c r="DQ121" s="950" t="s">
        <v>222</v>
      </c>
      <c r="DR121" s="950"/>
      <c r="DS121" s="950"/>
      <c r="DT121" s="950"/>
      <c r="DU121" s="950"/>
      <c r="DV121" s="951" t="s">
        <v>222</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13"/>
      <c r="AV122" s="1014"/>
      <c r="AW122" s="1014"/>
      <c r="AX122" s="1014"/>
      <c r="AY122" s="1014"/>
      <c r="AZ122" s="228" t="s">
        <v>170</v>
      </c>
      <c r="BA122" s="228"/>
      <c r="BB122" s="228"/>
      <c r="BC122" s="228"/>
      <c r="BD122" s="228"/>
      <c r="BE122" s="228"/>
      <c r="BF122" s="228"/>
      <c r="BG122" s="228"/>
      <c r="BH122" s="228"/>
      <c r="BI122" s="228"/>
      <c r="BJ122" s="228"/>
      <c r="BK122" s="228"/>
      <c r="BL122" s="228"/>
      <c r="BM122" s="228"/>
      <c r="BN122" s="228"/>
      <c r="BO122" s="1023" t="s">
        <v>443</v>
      </c>
      <c r="BP122" s="1024"/>
      <c r="BQ122" s="1064">
        <v>4089323</v>
      </c>
      <c r="BR122" s="1065"/>
      <c r="BS122" s="1065"/>
      <c r="BT122" s="1065"/>
      <c r="BU122" s="1065"/>
      <c r="BV122" s="1065">
        <v>4098533</v>
      </c>
      <c r="BW122" s="1065"/>
      <c r="BX122" s="1065"/>
      <c r="BY122" s="1065"/>
      <c r="BZ122" s="1065"/>
      <c r="CA122" s="1065">
        <v>4128826</v>
      </c>
      <c r="CB122" s="1065"/>
      <c r="CC122" s="1065"/>
      <c r="CD122" s="1065"/>
      <c r="CE122" s="1065"/>
      <c r="CF122" s="1017"/>
      <c r="CG122" s="1018"/>
      <c r="CH122" s="1018"/>
      <c r="CI122" s="1018"/>
      <c r="CJ122" s="1019"/>
      <c r="CK122" s="1046"/>
      <c r="CL122" s="1047"/>
      <c r="CM122" s="1047"/>
      <c r="CN122" s="1047"/>
      <c r="CO122" s="1048"/>
      <c r="CP122" s="1037" t="s">
        <v>384</v>
      </c>
      <c r="CQ122" s="1038"/>
      <c r="CR122" s="1038"/>
      <c r="CS122" s="1038"/>
      <c r="CT122" s="1038"/>
      <c r="CU122" s="1038"/>
      <c r="CV122" s="1038"/>
      <c r="CW122" s="1038"/>
      <c r="CX122" s="1038"/>
      <c r="CY122" s="1038"/>
      <c r="CZ122" s="1038"/>
      <c r="DA122" s="1038"/>
      <c r="DB122" s="1038"/>
      <c r="DC122" s="1038"/>
      <c r="DD122" s="1038"/>
      <c r="DE122" s="1038"/>
      <c r="DF122" s="1039"/>
      <c r="DG122" s="949" t="s">
        <v>222</v>
      </c>
      <c r="DH122" s="950"/>
      <c r="DI122" s="950"/>
      <c r="DJ122" s="950"/>
      <c r="DK122" s="950"/>
      <c r="DL122" s="950" t="s">
        <v>222</v>
      </c>
      <c r="DM122" s="950"/>
      <c r="DN122" s="950"/>
      <c r="DO122" s="950"/>
      <c r="DP122" s="950"/>
      <c r="DQ122" s="950" t="s">
        <v>222</v>
      </c>
      <c r="DR122" s="950"/>
      <c r="DS122" s="950"/>
      <c r="DT122" s="950"/>
      <c r="DU122" s="950"/>
      <c r="DV122" s="951" t="s">
        <v>222</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222</v>
      </c>
      <c r="BR123" s="1057"/>
      <c r="BS123" s="1057"/>
      <c r="BT123" s="1057"/>
      <c r="BU123" s="1057"/>
      <c r="BV123" s="1057" t="s">
        <v>222</v>
      </c>
      <c r="BW123" s="1057"/>
      <c r="BX123" s="1057"/>
      <c r="BY123" s="1057"/>
      <c r="BZ123" s="1057"/>
      <c r="CA123" s="1057" t="s">
        <v>222</v>
      </c>
      <c r="CB123" s="1057"/>
      <c r="CC123" s="1057"/>
      <c r="CD123" s="1057"/>
      <c r="CE123" s="1057"/>
      <c r="CF123" s="1058"/>
      <c r="CG123" s="1059"/>
      <c r="CH123" s="1059"/>
      <c r="CI123" s="1059"/>
      <c r="CJ123" s="1060"/>
      <c r="CK123" s="1046"/>
      <c r="CL123" s="1047"/>
      <c r="CM123" s="1047"/>
      <c r="CN123" s="1047"/>
      <c r="CO123" s="1048"/>
      <c r="CP123" s="1037" t="s">
        <v>385</v>
      </c>
      <c r="CQ123" s="1038"/>
      <c r="CR123" s="1038"/>
      <c r="CS123" s="1038"/>
      <c r="CT123" s="1038"/>
      <c r="CU123" s="1038"/>
      <c r="CV123" s="1038"/>
      <c r="CW123" s="1038"/>
      <c r="CX123" s="1038"/>
      <c r="CY123" s="1038"/>
      <c r="CZ123" s="1038"/>
      <c r="DA123" s="1038"/>
      <c r="DB123" s="1038"/>
      <c r="DC123" s="1038"/>
      <c r="DD123" s="1038"/>
      <c r="DE123" s="1038"/>
      <c r="DF123" s="1039"/>
      <c r="DG123" s="988" t="s">
        <v>222</v>
      </c>
      <c r="DH123" s="989"/>
      <c r="DI123" s="989"/>
      <c r="DJ123" s="989"/>
      <c r="DK123" s="990"/>
      <c r="DL123" s="991" t="s">
        <v>222</v>
      </c>
      <c r="DM123" s="989"/>
      <c r="DN123" s="989"/>
      <c r="DO123" s="989"/>
      <c r="DP123" s="990"/>
      <c r="DQ123" s="991" t="s">
        <v>222</v>
      </c>
      <c r="DR123" s="989"/>
      <c r="DS123" s="989"/>
      <c r="DT123" s="989"/>
      <c r="DU123" s="990"/>
      <c r="DV123" s="992" t="s">
        <v>222</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222</v>
      </c>
      <c r="DH124" s="1028"/>
      <c r="DI124" s="1028"/>
      <c r="DJ124" s="1028"/>
      <c r="DK124" s="1029"/>
      <c r="DL124" s="1030" t="s">
        <v>222</v>
      </c>
      <c r="DM124" s="1028"/>
      <c r="DN124" s="1028"/>
      <c r="DO124" s="1028"/>
      <c r="DP124" s="1029"/>
      <c r="DQ124" s="1030" t="s">
        <v>222</v>
      </c>
      <c r="DR124" s="1028"/>
      <c r="DS124" s="1028"/>
      <c r="DT124" s="1028"/>
      <c r="DU124" s="1029"/>
      <c r="DV124" s="1031" t="s">
        <v>222</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222</v>
      </c>
      <c r="AB126" s="989"/>
      <c r="AC126" s="989"/>
      <c r="AD126" s="989"/>
      <c r="AE126" s="990"/>
      <c r="AF126" s="991" t="s">
        <v>222</v>
      </c>
      <c r="AG126" s="989"/>
      <c r="AH126" s="989"/>
      <c r="AI126" s="989"/>
      <c r="AJ126" s="990"/>
      <c r="AK126" s="991" t="s">
        <v>222</v>
      </c>
      <c r="AL126" s="989"/>
      <c r="AM126" s="989"/>
      <c r="AN126" s="989"/>
      <c r="AO126" s="990"/>
      <c r="AP126" s="992" t="s">
        <v>222</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222</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3"/>
      <c r="AV127" s="233"/>
      <c r="AW127" s="233"/>
      <c r="AX127" s="916" t="s">
        <v>454</v>
      </c>
      <c r="AY127" s="917"/>
      <c r="AZ127" s="917"/>
      <c r="BA127" s="917"/>
      <c r="BB127" s="917"/>
      <c r="BC127" s="917"/>
      <c r="BD127" s="917"/>
      <c r="BE127" s="918"/>
      <c r="BF127" s="1071" t="s">
        <v>222</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222</v>
      </c>
      <c r="DH127" s="1078"/>
      <c r="DI127" s="1078"/>
      <c r="DJ127" s="1078"/>
      <c r="DK127" s="1078"/>
      <c r="DL127" s="1078" t="s">
        <v>222</v>
      </c>
      <c r="DM127" s="1078"/>
      <c r="DN127" s="1078"/>
      <c r="DO127" s="1078"/>
      <c r="DP127" s="1078"/>
      <c r="DQ127" s="1078" t="s">
        <v>222</v>
      </c>
      <c r="DR127" s="1078"/>
      <c r="DS127" s="1078"/>
      <c r="DT127" s="1078"/>
      <c r="DU127" s="1078"/>
      <c r="DV127" s="1079" t="s">
        <v>222</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t="s">
        <v>222</v>
      </c>
      <c r="AB128" s="1120"/>
      <c r="AC128" s="1120"/>
      <c r="AD128" s="1120"/>
      <c r="AE128" s="1121"/>
      <c r="AF128" s="1122" t="s">
        <v>222</v>
      </c>
      <c r="AG128" s="1120"/>
      <c r="AH128" s="1120"/>
      <c r="AI128" s="1120"/>
      <c r="AJ128" s="1121"/>
      <c r="AK128" s="1122" t="s">
        <v>222</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222</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955410</v>
      </c>
      <c r="AB129" s="989"/>
      <c r="AC129" s="989"/>
      <c r="AD129" s="989"/>
      <c r="AE129" s="990"/>
      <c r="AF129" s="991">
        <v>898480</v>
      </c>
      <c r="AG129" s="989"/>
      <c r="AH129" s="989"/>
      <c r="AI129" s="989"/>
      <c r="AJ129" s="990"/>
      <c r="AK129" s="991">
        <v>931189</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3.2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149109</v>
      </c>
      <c r="AB130" s="989"/>
      <c r="AC130" s="989"/>
      <c r="AD130" s="989"/>
      <c r="AE130" s="990"/>
      <c r="AF130" s="991">
        <v>138573</v>
      </c>
      <c r="AG130" s="989"/>
      <c r="AH130" s="989"/>
      <c r="AI130" s="989"/>
      <c r="AJ130" s="990"/>
      <c r="AK130" s="991">
        <v>142003</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t="s">
        <v>222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806301</v>
      </c>
      <c r="AB131" s="1028"/>
      <c r="AC131" s="1028"/>
      <c r="AD131" s="1028"/>
      <c r="AE131" s="1029"/>
      <c r="AF131" s="1030">
        <v>759907</v>
      </c>
      <c r="AG131" s="1028"/>
      <c r="AH131" s="1028"/>
      <c r="AI131" s="1028"/>
      <c r="AJ131" s="1029"/>
      <c r="AK131" s="1030">
        <v>789186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3.4592540500000002</v>
      </c>
      <c r="AB132" s="1134"/>
      <c r="AC132" s="1134"/>
      <c r="AD132" s="1134"/>
      <c r="AE132" s="1135"/>
      <c r="AF132" s="1136">
        <v>2.7457307279999998</v>
      </c>
      <c r="AG132" s="1134"/>
      <c r="AH132" s="1134"/>
      <c r="AI132" s="1134"/>
      <c r="AJ132" s="1135"/>
      <c r="AK132" s="1136">
        <v>3.5245176680000001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3.9</v>
      </c>
      <c r="AB133" s="1141"/>
      <c r="AC133" s="1141"/>
      <c r="AD133" s="1141"/>
      <c r="AE133" s="1142"/>
      <c r="AF133" s="1140">
        <v>3.3</v>
      </c>
      <c r="AG133" s="1141"/>
      <c r="AH133" s="1141"/>
      <c r="AI133" s="1141"/>
      <c r="AJ133" s="1142"/>
      <c r="AK133" s="1140">
        <v>3.2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273013</v>
      </c>
      <c r="L9" s="264">
        <v>342122</v>
      </c>
      <c r="M9" s="265">
        <v>187155</v>
      </c>
      <c r="N9" s="266">
        <v>82.8</v>
      </c>
    </row>
    <row r="10" spans="1:16">
      <c r="A10" s="248"/>
      <c r="B10" s="244"/>
      <c r="C10" s="244"/>
      <c r="D10" s="244"/>
      <c r="E10" s="244"/>
      <c r="F10" s="244"/>
      <c r="G10" s="1149" t="s">
        <v>476</v>
      </c>
      <c r="H10" s="1150"/>
      <c r="I10" s="1150"/>
      <c r="J10" s="1151"/>
      <c r="K10" s="267">
        <v>14416</v>
      </c>
      <c r="L10" s="268">
        <v>18065</v>
      </c>
      <c r="M10" s="269">
        <v>20525</v>
      </c>
      <c r="N10" s="270">
        <v>-12</v>
      </c>
    </row>
    <row r="11" spans="1:16" ht="13.5" customHeight="1">
      <c r="A11" s="248"/>
      <c r="B11" s="244"/>
      <c r="C11" s="244"/>
      <c r="D11" s="244"/>
      <c r="E11" s="244"/>
      <c r="F11" s="244"/>
      <c r="G11" s="1149" t="s">
        <v>477</v>
      </c>
      <c r="H11" s="1150"/>
      <c r="I11" s="1150"/>
      <c r="J11" s="1151"/>
      <c r="K11" s="267">
        <v>22180</v>
      </c>
      <c r="L11" s="268">
        <v>27794</v>
      </c>
      <c r="M11" s="269">
        <v>27959</v>
      </c>
      <c r="N11" s="270">
        <v>-0.6</v>
      </c>
    </row>
    <row r="12" spans="1:16" ht="13.5" customHeight="1">
      <c r="A12" s="248"/>
      <c r="B12" s="244"/>
      <c r="C12" s="244"/>
      <c r="D12" s="244"/>
      <c r="E12" s="244"/>
      <c r="F12" s="244"/>
      <c r="G12" s="1149" t="s">
        <v>478</v>
      </c>
      <c r="H12" s="1150"/>
      <c r="I12" s="1150"/>
      <c r="J12" s="1151"/>
      <c r="K12" s="267" t="s">
        <v>479</v>
      </c>
      <c r="L12" s="268" t="s">
        <v>479</v>
      </c>
      <c r="M12" s="269">
        <v>2910</v>
      </c>
      <c r="N12" s="270" t="s">
        <v>479</v>
      </c>
    </row>
    <row r="13" spans="1:16" ht="13.5" customHeight="1">
      <c r="A13" s="248"/>
      <c r="B13" s="244"/>
      <c r="C13" s="244"/>
      <c r="D13" s="244"/>
      <c r="E13" s="244"/>
      <c r="F13" s="244"/>
      <c r="G13" s="1149" t="s">
        <v>480</v>
      </c>
      <c r="H13" s="1150"/>
      <c r="I13" s="1150"/>
      <c r="J13" s="1151"/>
      <c r="K13" s="267" t="s">
        <v>479</v>
      </c>
      <c r="L13" s="268" t="s">
        <v>479</v>
      </c>
      <c r="M13" s="269" t="s">
        <v>479</v>
      </c>
      <c r="N13" s="270" t="s">
        <v>479</v>
      </c>
    </row>
    <row r="14" spans="1:16" ht="13.5" customHeight="1">
      <c r="A14" s="248"/>
      <c r="B14" s="244"/>
      <c r="C14" s="244"/>
      <c r="D14" s="244"/>
      <c r="E14" s="244"/>
      <c r="F14" s="244"/>
      <c r="G14" s="1149" t="s">
        <v>481</v>
      </c>
      <c r="H14" s="1150"/>
      <c r="I14" s="1150"/>
      <c r="J14" s="1151"/>
      <c r="K14" s="267">
        <v>37819</v>
      </c>
      <c r="L14" s="268">
        <v>47392</v>
      </c>
      <c r="M14" s="269">
        <v>9160</v>
      </c>
      <c r="N14" s="270">
        <v>417.4</v>
      </c>
    </row>
    <row r="15" spans="1:16" ht="13.5" customHeight="1">
      <c r="A15" s="248"/>
      <c r="B15" s="244"/>
      <c r="C15" s="244"/>
      <c r="D15" s="244"/>
      <c r="E15" s="244"/>
      <c r="F15" s="244"/>
      <c r="G15" s="1149" t="s">
        <v>482</v>
      </c>
      <c r="H15" s="1150"/>
      <c r="I15" s="1150"/>
      <c r="J15" s="1151"/>
      <c r="K15" s="267">
        <v>15654</v>
      </c>
      <c r="L15" s="268">
        <v>19617</v>
      </c>
      <c r="M15" s="269">
        <v>4580</v>
      </c>
      <c r="N15" s="270">
        <v>328.3</v>
      </c>
    </row>
    <row r="16" spans="1:16">
      <c r="A16" s="248"/>
      <c r="B16" s="244"/>
      <c r="C16" s="244"/>
      <c r="D16" s="244"/>
      <c r="E16" s="244"/>
      <c r="F16" s="244"/>
      <c r="G16" s="1152" t="s">
        <v>483</v>
      </c>
      <c r="H16" s="1153"/>
      <c r="I16" s="1153"/>
      <c r="J16" s="1154"/>
      <c r="K16" s="268">
        <v>-17349</v>
      </c>
      <c r="L16" s="268">
        <v>-21741</v>
      </c>
      <c r="M16" s="269">
        <v>-19254</v>
      </c>
      <c r="N16" s="270">
        <v>12.9</v>
      </c>
    </row>
    <row r="17" spans="1:16">
      <c r="A17" s="248"/>
      <c r="B17" s="244"/>
      <c r="C17" s="244"/>
      <c r="D17" s="244"/>
      <c r="E17" s="244"/>
      <c r="F17" s="244"/>
      <c r="G17" s="1152" t="s">
        <v>170</v>
      </c>
      <c r="H17" s="1153"/>
      <c r="I17" s="1153"/>
      <c r="J17" s="1154"/>
      <c r="K17" s="268">
        <v>345733</v>
      </c>
      <c r="L17" s="268">
        <v>433249</v>
      </c>
      <c r="M17" s="269">
        <v>233033</v>
      </c>
      <c r="N17" s="270">
        <v>85.9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30.08</v>
      </c>
      <c r="L21" s="281">
        <v>21.21</v>
      </c>
      <c r="M21" s="282">
        <v>8.8699999999999992</v>
      </c>
      <c r="N21" s="249"/>
      <c r="O21" s="283"/>
      <c r="P21" s="279"/>
    </row>
    <row r="22" spans="1:16" s="284" customFormat="1">
      <c r="A22" s="279"/>
      <c r="B22" s="249"/>
      <c r="C22" s="249"/>
      <c r="D22" s="249"/>
      <c r="E22" s="249"/>
      <c r="F22" s="249"/>
      <c r="G22" s="1144" t="s">
        <v>489</v>
      </c>
      <c r="H22" s="1145"/>
      <c r="I22" s="1145"/>
      <c r="J22" s="1146"/>
      <c r="K22" s="285">
        <v>90.1</v>
      </c>
      <c r="L22" s="286">
        <v>95.4</v>
      </c>
      <c r="M22" s="287">
        <v>-5.3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168545</v>
      </c>
      <c r="L32" s="294">
        <v>211209</v>
      </c>
      <c r="M32" s="295">
        <v>137219</v>
      </c>
      <c r="N32" s="296">
        <v>53.9</v>
      </c>
    </row>
    <row r="33" spans="1:16" ht="13.5" customHeight="1">
      <c r="A33" s="248"/>
      <c r="B33" s="244"/>
      <c r="C33" s="244"/>
      <c r="D33" s="244"/>
      <c r="E33" s="244"/>
      <c r="F33" s="244"/>
      <c r="G33" s="1160" t="s">
        <v>494</v>
      </c>
      <c r="H33" s="1161"/>
      <c r="I33" s="1161"/>
      <c r="J33" s="1162"/>
      <c r="K33" s="294" t="s">
        <v>479</v>
      </c>
      <c r="L33" s="294" t="s">
        <v>479</v>
      </c>
      <c r="M33" s="295" t="s">
        <v>479</v>
      </c>
      <c r="N33" s="296" t="s">
        <v>479</v>
      </c>
    </row>
    <row r="34" spans="1:16" ht="27" customHeight="1">
      <c r="A34" s="248"/>
      <c r="B34" s="244"/>
      <c r="C34" s="244"/>
      <c r="D34" s="244"/>
      <c r="E34" s="244"/>
      <c r="F34" s="244"/>
      <c r="G34" s="1160" t="s">
        <v>495</v>
      </c>
      <c r="H34" s="1161"/>
      <c r="I34" s="1161"/>
      <c r="J34" s="1162"/>
      <c r="K34" s="294" t="s">
        <v>479</v>
      </c>
      <c r="L34" s="294" t="s">
        <v>479</v>
      </c>
      <c r="M34" s="295">
        <v>4</v>
      </c>
      <c r="N34" s="296" t="s">
        <v>479</v>
      </c>
    </row>
    <row r="35" spans="1:16" ht="27" customHeight="1">
      <c r="A35" s="248"/>
      <c r="B35" s="244"/>
      <c r="C35" s="244"/>
      <c r="D35" s="244"/>
      <c r="E35" s="244"/>
      <c r="F35" s="244"/>
      <c r="G35" s="1160" t="s">
        <v>496</v>
      </c>
      <c r="H35" s="1161"/>
      <c r="I35" s="1161"/>
      <c r="J35" s="1162"/>
      <c r="K35" s="294">
        <v>1000</v>
      </c>
      <c r="L35" s="294">
        <v>1253</v>
      </c>
      <c r="M35" s="295">
        <v>30414</v>
      </c>
      <c r="N35" s="296">
        <v>-95.9</v>
      </c>
    </row>
    <row r="36" spans="1:16" ht="27" customHeight="1">
      <c r="A36" s="248"/>
      <c r="B36" s="244"/>
      <c r="C36" s="244"/>
      <c r="D36" s="244"/>
      <c r="E36" s="244"/>
      <c r="F36" s="244"/>
      <c r="G36" s="1160" t="s">
        <v>497</v>
      </c>
      <c r="H36" s="1161"/>
      <c r="I36" s="1161"/>
      <c r="J36" s="1162"/>
      <c r="K36" s="294">
        <v>273</v>
      </c>
      <c r="L36" s="294">
        <v>342</v>
      </c>
      <c r="M36" s="295">
        <v>5195</v>
      </c>
      <c r="N36" s="296">
        <v>-93.4</v>
      </c>
    </row>
    <row r="37" spans="1:16" ht="13.5" customHeight="1">
      <c r="A37" s="248"/>
      <c r="B37" s="244"/>
      <c r="C37" s="244"/>
      <c r="D37" s="244"/>
      <c r="E37" s="244"/>
      <c r="F37" s="244"/>
      <c r="G37" s="1160" t="s">
        <v>498</v>
      </c>
      <c r="H37" s="1161"/>
      <c r="I37" s="1161"/>
      <c r="J37" s="1162"/>
      <c r="K37" s="294" t="s">
        <v>479</v>
      </c>
      <c r="L37" s="294" t="s">
        <v>479</v>
      </c>
      <c r="M37" s="295">
        <v>2257</v>
      </c>
      <c r="N37" s="296" t="s">
        <v>479</v>
      </c>
    </row>
    <row r="38" spans="1:16" ht="27" customHeight="1">
      <c r="A38" s="248"/>
      <c r="B38" s="244"/>
      <c r="C38" s="244"/>
      <c r="D38" s="244"/>
      <c r="E38" s="244"/>
      <c r="F38" s="244"/>
      <c r="G38" s="1163" t="s">
        <v>499</v>
      </c>
      <c r="H38" s="1164"/>
      <c r="I38" s="1164"/>
      <c r="J38" s="1165"/>
      <c r="K38" s="297" t="s">
        <v>479</v>
      </c>
      <c r="L38" s="297" t="s">
        <v>479</v>
      </c>
      <c r="M38" s="298">
        <v>40</v>
      </c>
      <c r="N38" s="299" t="s">
        <v>479</v>
      </c>
      <c r="O38" s="293"/>
    </row>
    <row r="39" spans="1:16">
      <c r="A39" s="248"/>
      <c r="B39" s="244"/>
      <c r="C39" s="244"/>
      <c r="D39" s="244"/>
      <c r="E39" s="244"/>
      <c r="F39" s="244"/>
      <c r="G39" s="1163" t="s">
        <v>500</v>
      </c>
      <c r="H39" s="1164"/>
      <c r="I39" s="1164"/>
      <c r="J39" s="1165"/>
      <c r="K39" s="300" t="s">
        <v>479</v>
      </c>
      <c r="L39" s="300" t="s">
        <v>479</v>
      </c>
      <c r="M39" s="301">
        <v>-7960</v>
      </c>
      <c r="N39" s="302" t="s">
        <v>479</v>
      </c>
      <c r="O39" s="293"/>
    </row>
    <row r="40" spans="1:16" ht="27" customHeight="1">
      <c r="A40" s="248"/>
      <c r="B40" s="244"/>
      <c r="C40" s="244"/>
      <c r="D40" s="244"/>
      <c r="E40" s="244"/>
      <c r="F40" s="244"/>
      <c r="G40" s="1160" t="s">
        <v>501</v>
      </c>
      <c r="H40" s="1161"/>
      <c r="I40" s="1161"/>
      <c r="J40" s="1162"/>
      <c r="K40" s="300">
        <v>-142003</v>
      </c>
      <c r="L40" s="300">
        <v>-177949</v>
      </c>
      <c r="M40" s="301">
        <v>-124831</v>
      </c>
      <c r="N40" s="302">
        <v>42.6</v>
      </c>
      <c r="O40" s="293"/>
    </row>
    <row r="41" spans="1:16">
      <c r="A41" s="248"/>
      <c r="B41" s="244"/>
      <c r="C41" s="244"/>
      <c r="D41" s="244"/>
      <c r="E41" s="244"/>
      <c r="F41" s="244"/>
      <c r="G41" s="1166" t="s">
        <v>282</v>
      </c>
      <c r="H41" s="1167"/>
      <c r="I41" s="1167"/>
      <c r="J41" s="1168"/>
      <c r="K41" s="294">
        <v>27815</v>
      </c>
      <c r="L41" s="300">
        <v>34856</v>
      </c>
      <c r="M41" s="301">
        <v>42339</v>
      </c>
      <c r="N41" s="302">
        <v>-17.7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226120</v>
      </c>
      <c r="J51" s="320">
        <v>277448</v>
      </c>
      <c r="K51" s="321">
        <v>-67.599999999999994</v>
      </c>
      <c r="L51" s="322">
        <v>216155</v>
      </c>
      <c r="M51" s="323">
        <v>-35.299999999999997</v>
      </c>
      <c r="N51" s="324">
        <v>-32.299999999999997</v>
      </c>
    </row>
    <row r="52" spans="1:14">
      <c r="A52" s="248"/>
      <c r="B52" s="244"/>
      <c r="C52" s="244"/>
      <c r="D52" s="244"/>
      <c r="E52" s="244"/>
      <c r="F52" s="244"/>
      <c r="G52" s="325"/>
      <c r="H52" s="326" t="s">
        <v>512</v>
      </c>
      <c r="I52" s="327">
        <v>220190</v>
      </c>
      <c r="J52" s="328">
        <v>270172</v>
      </c>
      <c r="K52" s="329">
        <v>-8.1999999999999993</v>
      </c>
      <c r="L52" s="330">
        <v>108827</v>
      </c>
      <c r="M52" s="331">
        <v>-19.600000000000001</v>
      </c>
      <c r="N52" s="332">
        <v>11.4</v>
      </c>
    </row>
    <row r="53" spans="1:14">
      <c r="A53" s="248"/>
      <c r="B53" s="244"/>
      <c r="C53" s="244"/>
      <c r="D53" s="244"/>
      <c r="E53" s="244"/>
      <c r="F53" s="244"/>
      <c r="G53" s="310" t="s">
        <v>513</v>
      </c>
      <c r="H53" s="311"/>
      <c r="I53" s="319">
        <v>281056</v>
      </c>
      <c r="J53" s="320">
        <v>339030</v>
      </c>
      <c r="K53" s="321">
        <v>22.2</v>
      </c>
      <c r="L53" s="322">
        <v>228305</v>
      </c>
      <c r="M53" s="323">
        <v>5.6</v>
      </c>
      <c r="N53" s="324">
        <v>16.600000000000001</v>
      </c>
    </row>
    <row r="54" spans="1:14">
      <c r="A54" s="248"/>
      <c r="B54" s="244"/>
      <c r="C54" s="244"/>
      <c r="D54" s="244"/>
      <c r="E54" s="244"/>
      <c r="F54" s="244"/>
      <c r="G54" s="325"/>
      <c r="H54" s="326" t="s">
        <v>512</v>
      </c>
      <c r="I54" s="327">
        <v>251931</v>
      </c>
      <c r="J54" s="328">
        <v>303897</v>
      </c>
      <c r="K54" s="329">
        <v>12.5</v>
      </c>
      <c r="L54" s="330">
        <v>86611</v>
      </c>
      <c r="M54" s="331">
        <v>-20.399999999999999</v>
      </c>
      <c r="N54" s="332">
        <v>32.9</v>
      </c>
    </row>
    <row r="55" spans="1:14">
      <c r="A55" s="248"/>
      <c r="B55" s="244"/>
      <c r="C55" s="244"/>
      <c r="D55" s="244"/>
      <c r="E55" s="244"/>
      <c r="F55" s="244"/>
      <c r="G55" s="310" t="s">
        <v>514</v>
      </c>
      <c r="H55" s="311"/>
      <c r="I55" s="319">
        <v>222165</v>
      </c>
      <c r="J55" s="320">
        <v>272595</v>
      </c>
      <c r="K55" s="321">
        <v>-19.600000000000001</v>
      </c>
      <c r="L55" s="322">
        <v>316331</v>
      </c>
      <c r="M55" s="323">
        <v>38.6</v>
      </c>
      <c r="N55" s="324">
        <v>-58.2</v>
      </c>
    </row>
    <row r="56" spans="1:14">
      <c r="A56" s="248"/>
      <c r="B56" s="244"/>
      <c r="C56" s="244"/>
      <c r="D56" s="244"/>
      <c r="E56" s="244"/>
      <c r="F56" s="244"/>
      <c r="G56" s="325"/>
      <c r="H56" s="326" t="s">
        <v>512</v>
      </c>
      <c r="I56" s="327">
        <v>170417</v>
      </c>
      <c r="J56" s="328">
        <v>209101</v>
      </c>
      <c r="K56" s="329">
        <v>-31.2</v>
      </c>
      <c r="L56" s="330">
        <v>106387</v>
      </c>
      <c r="M56" s="331">
        <v>22.8</v>
      </c>
      <c r="N56" s="332">
        <v>-54</v>
      </c>
    </row>
    <row r="57" spans="1:14">
      <c r="A57" s="248"/>
      <c r="B57" s="244"/>
      <c r="C57" s="244"/>
      <c r="D57" s="244"/>
      <c r="E57" s="244"/>
      <c r="F57" s="244"/>
      <c r="G57" s="310" t="s">
        <v>515</v>
      </c>
      <c r="H57" s="311"/>
      <c r="I57" s="319">
        <v>497718</v>
      </c>
      <c r="J57" s="320">
        <v>623707</v>
      </c>
      <c r="K57" s="321">
        <v>128.80000000000001</v>
      </c>
      <c r="L57" s="322">
        <v>333013</v>
      </c>
      <c r="M57" s="323">
        <v>5.3</v>
      </c>
      <c r="N57" s="324">
        <v>123.5</v>
      </c>
    </row>
    <row r="58" spans="1:14">
      <c r="A58" s="248"/>
      <c r="B58" s="244"/>
      <c r="C58" s="244"/>
      <c r="D58" s="244"/>
      <c r="E58" s="244"/>
      <c r="F58" s="244"/>
      <c r="G58" s="325"/>
      <c r="H58" s="326" t="s">
        <v>512</v>
      </c>
      <c r="I58" s="327">
        <v>386900</v>
      </c>
      <c r="J58" s="328">
        <v>484837</v>
      </c>
      <c r="K58" s="329">
        <v>131.9</v>
      </c>
      <c r="L58" s="330">
        <v>126732</v>
      </c>
      <c r="M58" s="331">
        <v>19.100000000000001</v>
      </c>
      <c r="N58" s="332">
        <v>112.8</v>
      </c>
    </row>
    <row r="59" spans="1:14">
      <c r="A59" s="248"/>
      <c r="B59" s="244"/>
      <c r="C59" s="244"/>
      <c r="D59" s="244"/>
      <c r="E59" s="244"/>
      <c r="F59" s="244"/>
      <c r="G59" s="310" t="s">
        <v>516</v>
      </c>
      <c r="H59" s="311"/>
      <c r="I59" s="319">
        <v>416460</v>
      </c>
      <c r="J59" s="320">
        <v>521880</v>
      </c>
      <c r="K59" s="321">
        <v>-16.3</v>
      </c>
      <c r="L59" s="322">
        <v>280458</v>
      </c>
      <c r="M59" s="323">
        <v>-15.8</v>
      </c>
      <c r="N59" s="324">
        <v>-0.5</v>
      </c>
    </row>
    <row r="60" spans="1:14">
      <c r="A60" s="248"/>
      <c r="B60" s="244"/>
      <c r="C60" s="244"/>
      <c r="D60" s="244"/>
      <c r="E60" s="244"/>
      <c r="F60" s="244"/>
      <c r="G60" s="325"/>
      <c r="H60" s="326" t="s">
        <v>512</v>
      </c>
      <c r="I60" s="333">
        <v>340577</v>
      </c>
      <c r="J60" s="328">
        <v>426788</v>
      </c>
      <c r="K60" s="329">
        <v>-12</v>
      </c>
      <c r="L60" s="330">
        <v>127286</v>
      </c>
      <c r="M60" s="331">
        <v>0.4</v>
      </c>
      <c r="N60" s="332">
        <v>-12.4</v>
      </c>
    </row>
    <row r="61" spans="1:14">
      <c r="A61" s="248"/>
      <c r="B61" s="244"/>
      <c r="C61" s="244"/>
      <c r="D61" s="244"/>
      <c r="E61" s="244"/>
      <c r="F61" s="244"/>
      <c r="G61" s="310" t="s">
        <v>517</v>
      </c>
      <c r="H61" s="334"/>
      <c r="I61" s="335">
        <v>328704</v>
      </c>
      <c r="J61" s="336">
        <v>406932</v>
      </c>
      <c r="K61" s="337">
        <v>9.5</v>
      </c>
      <c r="L61" s="338">
        <v>274852</v>
      </c>
      <c r="M61" s="339">
        <v>-0.3</v>
      </c>
      <c r="N61" s="324">
        <v>9.8000000000000007</v>
      </c>
    </row>
    <row r="62" spans="1:14">
      <c r="A62" s="248"/>
      <c r="B62" s="244"/>
      <c r="C62" s="244"/>
      <c r="D62" s="244"/>
      <c r="E62" s="244"/>
      <c r="F62" s="244"/>
      <c r="G62" s="325"/>
      <c r="H62" s="326" t="s">
        <v>512</v>
      </c>
      <c r="I62" s="327">
        <v>274003</v>
      </c>
      <c r="J62" s="328">
        <v>338959</v>
      </c>
      <c r="K62" s="329">
        <v>18.600000000000001</v>
      </c>
      <c r="L62" s="330">
        <v>111169</v>
      </c>
      <c r="M62" s="331">
        <v>0.5</v>
      </c>
      <c r="N62" s="332">
        <v>18.100000000000001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70.349999999999994</v>
      </c>
      <c r="G47" s="12">
        <v>80.16</v>
      </c>
      <c r="H47" s="12">
        <v>90.97</v>
      </c>
      <c r="I47" s="12">
        <v>89.54</v>
      </c>
      <c r="J47" s="13">
        <v>86.96</v>
      </c>
    </row>
    <row r="48" spans="2:10" ht="57.75" customHeight="1">
      <c r="B48" s="14"/>
      <c r="C48" s="1171" t="s">
        <v>4</v>
      </c>
      <c r="D48" s="1171"/>
      <c r="E48" s="1172"/>
      <c r="F48" s="15">
        <v>6.26</v>
      </c>
      <c r="G48" s="16">
        <v>5.94</v>
      </c>
      <c r="H48" s="16">
        <v>7.81</v>
      </c>
      <c r="I48" s="16">
        <v>5.81</v>
      </c>
      <c r="J48" s="17">
        <v>5.27</v>
      </c>
    </row>
    <row r="49" spans="2:10" ht="57.75" customHeight="1" thickBot="1">
      <c r="B49" s="18"/>
      <c r="C49" s="1173" t="s">
        <v>5</v>
      </c>
      <c r="D49" s="1173"/>
      <c r="E49" s="1174"/>
      <c r="F49" s="19">
        <v>9.19</v>
      </c>
      <c r="G49" s="20">
        <v>14.18</v>
      </c>
      <c r="H49" s="20">
        <v>11.09</v>
      </c>
      <c r="I49" s="20" t="s">
        <v>524</v>
      </c>
      <c r="J49" s="21">
        <v>0.23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2017-04-21T00:59:11Z</cp:lastPrinted>
  <dcterms:created xsi:type="dcterms:W3CDTF">2017-01-25T02:57:04Z</dcterms:created>
  <dcterms:modified xsi:type="dcterms:W3CDTF">2017-05-17T00:02:27Z</dcterms:modified>
  <cp:category/>
</cp:coreProperties>
</file>