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200" tabRatio="7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AM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<sst xmlns="http://schemas.openxmlformats.org/spreadsheetml/2006/main" count="1119" uniqueCount="573">
  <si>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</si>
  <si>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</si>
  <si>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</si>
  <si>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</si>
  <si>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</si>
  <si>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</si>
  <si>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</si>
  <si>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</si>
  <si>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</si>
  <si>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</si>
  <si>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</si>
  <si>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</si>
  <si>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</si>
  <si>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</si>
  <si>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</si>
  <si>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</si>
  <si>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</si>
  <si>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</si>
  <si>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</si>
  <si>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</si>
  <si>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</si>
  <si>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</si>
  <si>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</si>
  <si>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</si>
  <si>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</si>
  <si>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</si>
  <si>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</si>
  <si>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</si>
  <si>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</si>
  <si>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</si>
  <si>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</si>
  <si>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</si>
  <si>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</si>
  <si>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</si>
  <si>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</si>
  <si>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</si>
  <si>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</si>
  <si>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</si>
  <si>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</si>
  <si>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</si>
  <si>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</si>
  <si>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</si>
  <si>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</si>
  <si>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</si>
  <si>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</si>
  <si>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</si>
  <si>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</si>
  <si>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</si>
  <si>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</si>
  <si>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</si>
  <si>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</si>
  <si>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</si>
  <si>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</si>
  <si>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</si>
  <si>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</si>
  <si>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</si>
  <si>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</si>
  <si>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</si>
  <si>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</si>
  <si>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</si>
  <si>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</si>
  <si>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</si>
  <si>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</si>
  <si>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</si>
  <si>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</si>
  <si>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</si>
  <si>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</si>
  <si>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</si>
  <si>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</si>
  <si>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</si>
  <si>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</si>
  <si>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</si>
  <si>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</si>
  <si>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</si>
  <si>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</si>
  <si>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</si>
  <si>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</si>
  <si>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</si>
  <si>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</si>
  <si>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</si>
  <si>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</si>
  <si>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</si>
  <si>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</si>
  <si>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</si>
  <si>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</si>
  <si>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</si>
  <si>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</si>
  <si>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</si>
  <si>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</si>
  <si>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</si>
  <si>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</si>
  <si>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</si>
  <si>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</si>
  <si>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</si>
  <si>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</si>
  <si>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</si>
  <si>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</si>
  <si>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</si>
  <si>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</si>
  <si>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</si>
  <si>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</si>
  <si>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</si>
  <si>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</si>
  <si>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</si>
  <si>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</si>
  <si>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</si>
  <si>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</si>
  <si>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</si>
  <si>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</si>
  <si>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</si>
  <si>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</si>
  <si>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</si>
  <si>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</si>
  <si>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</si>
  <si>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</si>
  <si>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</si>
  <si>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</si>
  <si>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</si>
  <si>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</si>
  <si>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</si>
  <si>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</si>
  <si>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</si>
  <si>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</si>
  <si>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</si>
  <si>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</si>
  <si>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</si>
  <si>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</si>
  <si>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</si>
  <si>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</si>
  <si>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</si>
  <si>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</si>
  <si>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</si>
  <si>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</si>
  <si>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</si>
  <si>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</si>
  <si>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</si>
  <si>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</si>
  <si>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</si>
  <si>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</si>
  <si>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</si>
  <si>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</si>
  <si>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</si>
  <si>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</si>
  <si>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</si>
  <si>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</si>
  <si>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</si>
  <si>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</si>
  <si>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</si>
  <si>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</si>
  <si>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</si>
  <si>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</si>
  <si>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</si>
  <si>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</si>
  <si>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</si>
  <si>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</si>
  <si>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</si>
  <si>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</si>
  <si>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</si>
  <si>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</si>
  <si>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</si>
  <si>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</si>
  <si>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</si>
  <si>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</si>
  <si>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</si>
  <si>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</si>
  <si>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</si>
  <si>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</si>
  <si>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</si>
  <si>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</si>
  <si>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</si>
  <si>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</si>
  <si>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</si>
  <si>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</si>
  <si>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</si>
  <si>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</si>
  <si>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</si>
  <si>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</si>
  <si>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</si>
  <si>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</si>
  <si>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</si>
  <si>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</si>
  <si>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</si>
  <si>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</si>
  <si>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</si>
  <si>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</si>
  <si>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</si>
  <si>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</si>
  <si>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</si>
  <si>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</si>
  <si>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</si>
  <si>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</si>
  <si>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</si>
  <si>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</si>
  <si>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</si>
  <si>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</si>
  <si>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</si>
  <si>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</si>
  <si>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</si>
  <si>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</si>
  <si>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</si>
  <si>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</si>
  <si>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</si>
  <si>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</si>
  <si>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</si>
  <si>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</si>
  <si>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</si>
  <si>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</si>
  <si>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</si>
  <si>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</si>
  <si>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</si>
  <si>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</si>
  <si>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</si>
  <si>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</si>
  <si>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</si>
  <si>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</si>
  <si>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</si>
  <si>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</si>
  <si>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</si>
  <si>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</si>
  <si>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</si>
  <si>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</si>
  <si>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</si>
  <si>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</si>
  <si>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</si>
  <si>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</si>
  <si>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</si>
  <si>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</si>
  <si>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</si>
  <si>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</si>
  <si>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</si>
  <si>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</si>
  <si>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</si>
  <si>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</si>
  <si>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</si>
  <si>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</si>
  <si>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</si>
  <si>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</si>
  <si>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</si>
  <si>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</si>
  <si>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</si>
  <si>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</si>
  <si>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</si>
  <si>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</si>
  <si>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</si>
  <si>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</si>
  <si>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</si>
  <si>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</si>
  <si>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</si>
  <si>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</si>
  <si>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</si>
  <si>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</si>
  <si>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</si>
  <si>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</si>
  <si>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</si>
  <si>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</si>
  <si>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</si>
  <si>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</si>
  <si>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</si>
  <si>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</si>
  <si>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</si>
  <si>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</si>
  <si>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</si>
  <si>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</si>
  <si>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</si>
  <si>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</si>
  <si>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</si>
  <si>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</si>
  <si>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</si>
  <si>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</si>
  <si>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</si>
  <si>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</si>
  <si>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</si>
  <si>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</si>
  <si>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</si>
  <si>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</si>
  <si>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</si>
  <si>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</si>
  <si>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</si>
  <si>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</si>
  <si>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</si>
  <si>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</si>
  <si>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</si>
  <si>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</si>
  <si>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</si>
  <si>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</si>
  <si>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</si>
  <si>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</si>
  <si>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</si>
  <si>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</si>
  <si>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</si>
  <si>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</si>
  <si>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</si>
  <si>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</si>
  <si>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</si>
  <si>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</si>
  <si>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</si>
  <si>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</si>
  <si>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</si>
  <si>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</si>
  <si>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</si>
  <si>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</si>
  <si>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</si>
  <si>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</si>
  <si>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</si>
  <si>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</si>
  <si>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</si>
  <si>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</si>
  <si>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</si>
  <si>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</si>
  <si>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</si>
  <si>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</si>
  <si>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</si>
  <si>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</si>
  <si>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</si>
  <si>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</si>
  <si>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</si>
  <si>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</si>
  <si>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</si>
  <si>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</si>
  <si>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</si>
  <si>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</si>
  <si>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</si>
  <si>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</si>
  <si>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</si>
  <si>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</si>
  <si>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</si>
  <si>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</si>
  <si>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</si>
  <si>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</si>
  <si>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</si>
  <si>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</si>
  <si>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</si>
  <si>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</si>
  <si>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</si>
  <si>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</si>
  <si>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</si>
  <si>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</si>
  <si>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</si>
  <si>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</si>
  <si>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</si>
  <si>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</si>
  <si>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</si>
  <si>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</si>
  <si>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</si>
  <si>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</si>
  <si>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</si>
  <si>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</si>
  <si>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</si>
  <si>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</si>
  <si>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</si>
  <si>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</si>
  <si>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</si>
  <si>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</si>
  <si>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</si>
  <si>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</si>
  <si>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</si>
  <si>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</si>
  <si>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</si>
  <si>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</si>
  <si>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</si>
  <si>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</si>
  <si>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</si>
  <si>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</si>
  <si>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</si>
  <si>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</si>
  <si>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</si>
  <si>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</si>
  <si>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</si>
  <si>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</si>
  <si>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</si>
  <si>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</si>
  <si>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</si>
  <si>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</si>
  <si>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</si>
  <si>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</si>
  <si>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</si>
  <si>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</si>
  <si>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</si>
  <si>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</si>
  <si>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</si>
  <si>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</si>
  <si>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</si>
  <si>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</si>
  <si>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</si>
  <si>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</si>
  <si>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</si>
  <si>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</si>
  <si>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</si>
  <si>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</si>
  <si>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</si>
  <si>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</si>
  <si>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</si>
  <si>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</si>
  <si>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</si>
  <si>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</si>
  <si>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</si>
  <si>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</si>
  <si>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</si>
  <si>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</si>
  <si>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</si>
  <si>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</si>
  <si>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</si>
  <si>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</si>
  <si>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</si>
  <si>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</si>
  <si>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</si>
  <si>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</si>
  <si>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</si>
  <si>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</si>
  <si>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</si>
  <si>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</si>
  <si>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</si>
  <si>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</si>
  <si>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</si>
  <si>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</si>
  <si>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</si>
  <si>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</si>
  <si>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</si>
  <si>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</si>
  <si>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</si>
  <si>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</si>
  <si>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</si>
  <si>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</si>
  <si>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</si>
  <si>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</si>
  <si>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</si>
  <si>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</si>
  <si>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</si>
  <si>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</si>
  <si>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</si>
  <si>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</si>
  <si>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</si>
  <si>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</si>
  <si>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</si>
  <si>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</si>
  <si>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</si>
  <si>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</si>
  <si>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</si>
  <si>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川上村営水道事業特別会計</t>
    <phoneticPr fontId="5"/>
  </si>
  <si>
    <t>(Ｆ)</t>
    <phoneticPr fontId="5"/>
  </si>
  <si>
    <t>将来負担比率（(Ｅ)－(Ｆ)）／（(Ｃ)－(Ｄ)）×１００</t>
    <rPh sb="0" eb="2">
      <t>ショウライ</t>
    </rPh>
    <rPh sb="2" eb="4">
      <t>フタン</t>
    </rPh>
    <rPh sb="4" eb="6">
      <t>ヒリツ</t>
    </rPh>
    <phoneticPr fontId="5"/>
  </si>
  <si>
    <t>川上村介護保険事業特別会計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</si>
  <si>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</si>
  <si>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</si>
  <si>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</si>
  <si>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</si>
  <si>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</si>
  <si>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</si>
  <si>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</si>
  <si>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</si>
  <si>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</si>
  <si>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</si>
  <si>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</si>
  <si>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</si>
  <si>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</si>
  <si>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</si>
  <si>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</si>
  <si>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</si>
  <si>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</si>
  <si>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</si>
  <si>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</si>
  <si>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</si>
  <si>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</si>
  <si>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</si>
  <si>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</si>
  <si>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</si>
  <si>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</si>
  <si>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</si>
  <si>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</si>
  <si>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</si>
  <si>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</si>
  <si>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</si>
  <si>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</si>
  <si>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</si>
  <si>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</si>
  <si>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</si>
  <si>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</si>
  <si>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</si>
  <si>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</si>
  <si>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</si>
  <si>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</si>
  <si>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</si>
  <si>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</si>
  <si>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</si>
  <si>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</si>
  <si>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</si>
  <si>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</si>
  <si>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</si>
  <si>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</si>
  <si>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</si>
  <si>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</si>
  <si>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</si>
  <si>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</si>
  <si>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</si>
  <si>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</si>
  <si>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</si>
  <si>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</si>
  <si>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</si>
  <si>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</si>
  <si>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</si>
  <si>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</si>
  <si>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</si>
  <si>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</si>
  <si>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</si>
  <si>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</si>
  <si>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</si>
  <si>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</si>
  <si>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</si>
  <si>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</si>
  <si>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</si>
  <si>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</si>
  <si>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</si>
  <si>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</si>
  <si>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</si>
  <si>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</si>
  <si>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</si>
  <si>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</si>
  <si>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</si>
  <si>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</si>
  <si>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</si>
  <si>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</si>
  <si>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</si>
  <si>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</si>
  <si>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</si>
  <si>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</si>
  <si>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</si>
  <si>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川上村国民健康保険特別会計</t>
  </si>
  <si>
    <t>▲ 0.84</t>
  </si>
  <si>
    <t>川上村訪問看護事業特別会計</t>
  </si>
  <si>
    <t>川上村介護保険事業特別会計</t>
  </si>
  <si>
    <t>川上村下水道事業特別会計</t>
  </si>
  <si>
    <t>川上村特別住宅特別会計</t>
  </si>
  <si>
    <t>川上村営水道事業特別会計</t>
  </si>
  <si>
    <t>川上村営バス事業特別会計</t>
  </si>
  <si>
    <t>その他会計（赤字）</t>
  </si>
  <si>
    <t>その他会計（黒字）</t>
  </si>
  <si>
    <t>（財）川上村振興公社</t>
    <rPh sb="1" eb="2">
      <t>ザイ</t>
    </rPh>
    <rPh sb="3" eb="6">
      <t>カワカミムラ</t>
    </rPh>
    <rPh sb="6" eb="8">
      <t>シンコウ</t>
    </rPh>
    <rPh sb="8" eb="10">
      <t>コウシャ</t>
    </rPh>
    <phoneticPr fontId="2"/>
  </si>
  <si>
    <t>-</t>
    <phoneticPr fontId="2"/>
  </si>
  <si>
    <t>-</t>
    <phoneticPr fontId="2"/>
  </si>
  <si>
    <t>-</t>
    <phoneticPr fontId="2"/>
  </si>
  <si>
    <t>-</t>
    <phoneticPr fontId="2"/>
  </si>
  <si>
    <t>▲13</t>
    <phoneticPr fontId="2"/>
  </si>
  <si>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</si>
  <si>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</si>
  <si>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佐久広域連合（養護老人ホーム）</t>
    <rPh sb="7" eb="9">
      <t>ヨウゴ</t>
    </rPh>
    <rPh sb="9" eb="11">
      <t>ロウジン</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</si>
  <si>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</si>
  <si>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</si>
  <si>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</si>
  <si>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</si>
  <si>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</si>
  <si>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</si>
  <si>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</si>
  <si>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</si>
  <si>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</si>
  <si>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</si>
  <si>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</si>
  <si>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</si>
  <si>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</si>
  <si>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</si>
  <si>
    <t>-</t>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</si>
  <si>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4"/>
  </si>
  <si>
    <t>法非適用企業</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</si>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</sst>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E6C7-4CEC-B280-D60F3C8966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266620</c:v>
                </c:pt>
                <c:pt idx="1">
                  <c:v>190249</c:v>
                </c:pt>
                <c:pt idx="2">
                  <c:v>221192</c:v>
                </c:pt>
                <c:pt idx="3">
                  <c:v>285126</c:v>
                </c:pt>
                <c:pt idx="4">
                  <c:v>359536</c:v>
                </c:pt>
              </c:numCache>
            </c:numRef>
          </c:val>
          <c:smooth val="0"/>
          <c:extLst xmlns:c16r2="http://schemas.microsoft.com/office/drawing/2015/06/chart">
            <c:ext xmlns:c16="http://schemas.microsoft.com/office/drawing/2014/chart" uri="{C3380CC4-5D6E-409C-BE32-E72D297353CC}">
              <c16:uniqueId val="{00000001-E6C7-4CEC-B280-D60F3C896691}"/>
            </c:ext>
          </c:extLst>
        </c:ser>
        <c:dLbls>
          <c:showLegendKey val="0"/>
          <c:showVal val="0"/>
          <c:showCatName val="0"/>
          <c:showSerName val="0"/>
          <c:showPercent val="0"/>
          <c:showBubbleSize val="0"/>
        </c:dLbls>
        <c:marker val="1"/>
        <c:smooth val="0"/>
        <c:axId val="99877632"/>
        <c:axId val="99879552"/>
      </c:lineChart>
      <c:catAx>
        <c:axId val="99877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9552"/>
        <c:crosses val="autoZero"/>
        <c:auto val="1"/>
        <c:lblAlgn val="ctr"/>
        <c:lblOffset val="100"/>
        <c:tickLblSkip val="1"/>
        <c:tickMarkSkip val="1"/>
        <c:noMultiLvlLbl val="0"/>
      </c:catAx>
      <c:valAx>
        <c:axId val="998795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87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5.67</c:v>
                </c:pt>
                <c:pt idx="1">
                  <c:v>6.39</c:v>
                </c:pt>
                <c:pt idx="2">
                  <c:v>5.41</c:v>
                </c:pt>
                <c:pt idx="3">
                  <c:v>5.16</c:v>
                </c:pt>
                <c:pt idx="4">
                  <c:v>7.65</c:v>
                </c:pt>
              </c:numCache>
            </c:numRef>
          </c:val>
          <c:extLst xmlns:c16r2="http://schemas.microsoft.com/office/drawing/2015/06/chart">
            <c:ext xmlns:c16="http://schemas.microsoft.com/office/drawing/2014/chart" uri="{C3380CC4-5D6E-409C-BE32-E72D297353CC}">
              <c16:uniqueId val="{00000000-B273-4B22-8FC3-7BFC1AA75E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43.3</c:v>
                </c:pt>
                <c:pt idx="1">
                  <c:v>44.58</c:v>
                </c:pt>
                <c:pt idx="2">
                  <c:v>48.42</c:v>
                </c:pt>
                <c:pt idx="3">
                  <c:v>54.45</c:v>
                </c:pt>
                <c:pt idx="4">
                  <c:v>55.77</c:v>
                </c:pt>
              </c:numCache>
            </c:numRef>
          </c:val>
          <c:extLst xmlns:c16r2="http://schemas.microsoft.com/office/drawing/2015/06/chart">
            <c:ext xmlns:c16="http://schemas.microsoft.com/office/drawing/2014/chart" uri="{C3380CC4-5D6E-409C-BE32-E72D297353CC}">
              <c16:uniqueId val="{00000001-B273-4B22-8FC3-7BFC1AA75EF7}"/>
            </c:ext>
          </c:extLst>
        </c:ser>
        <c:dLbls>
          <c:showLegendKey val="0"/>
          <c:showVal val="0"/>
          <c:showCatName val="0"/>
          <c:showSerName val="0"/>
          <c:showPercent val="0"/>
          <c:showBubbleSize val="0"/>
        </c:dLbls>
        <c:gapWidth val="250"/>
        <c:overlap val="100"/>
        <c:axId val="112021504"/>
        <c:axId val="11202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8.52</c:v>
                </c:pt>
                <c:pt idx="1">
                  <c:v>9</c:v>
                </c:pt>
                <c:pt idx="2">
                  <c:v>3.35</c:v>
                </c:pt>
                <c:pt idx="3">
                  <c:v>7.62</c:v>
                </c:pt>
                <c:pt idx="4">
                  <c:v>9.94</c:v>
                </c:pt>
              </c:numCache>
            </c:numRef>
          </c:val>
          <c:smooth val="0"/>
          <c:extLst xmlns:c16r2="http://schemas.microsoft.com/office/drawing/2015/06/chart">
            <c:ext xmlns:c16="http://schemas.microsoft.com/office/drawing/2014/chart" uri="{C3380CC4-5D6E-409C-BE32-E72D297353CC}">
              <c16:uniqueId val="{00000002-B273-4B22-8FC3-7BFC1AA75EF7}"/>
            </c:ext>
          </c:extLst>
        </c:ser>
        <c:dLbls>
          <c:showLegendKey val="0"/>
          <c:showVal val="0"/>
          <c:showCatName val="0"/>
          <c:showSerName val="0"/>
          <c:showPercent val="0"/>
          <c:showBubbleSize val="0"/>
        </c:dLbls>
        <c:marker val="1"/>
        <c:smooth val="0"/>
        <c:axId val="112021504"/>
        <c:axId val="112023424"/>
      </c:lineChart>
      <c:catAx>
        <c:axId val="1120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23424"/>
        <c:crosses val="autoZero"/>
        <c:auto val="1"/>
        <c:lblAlgn val="ctr"/>
        <c:lblOffset val="100"/>
        <c:tickLblSkip val="1"/>
        <c:tickMarkSkip val="1"/>
        <c:noMultiLvlLbl val="0"/>
      </c:catAx>
      <c:valAx>
        <c:axId val="11202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0-9478-41B6-89BC-EB5F208E2A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78-41B6-89BC-EB5F208E2AA6}"/>
            </c:ext>
          </c:extLst>
        </c:ser>
        <c:ser>
          <c:idx val="2"/>
          <c:order val="2"/>
          <c:tx>
            <c:strRef>
              <c:f>データシート!$A$29</c:f>
              <c:strCache>
                <c:ptCount val="1"/>
                <c:pt idx="0">
                  <c:v>川上村営バス事業特別会計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7.0000000000000007E-2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9478-41B6-89BC-EB5F208E2AA6}"/>
            </c:ext>
          </c:extLst>
        </c:ser>
        <c:ser>
          <c:idx val="3"/>
          <c:order val="3"/>
          <c:tx>
            <c:strRef>
              <c:f>データシート!$A$30</c:f>
              <c:strCache>
                <c:ptCount val="1"/>
                <c:pt idx="0">
                  <c:v>川上村営水道事業特別会計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3-9478-41B6-89BC-EB5F208E2AA6}"/>
            </c:ext>
          </c:extLst>
        </c:ser>
        <c:ser>
          <c:idx val="4"/>
          <c:order val="4"/>
          <c:tx>
            <c:strRef>
              <c:f>データシート!$A$31</c:f>
              <c:strCache>
                <c:ptCount val="1"/>
                <c:pt idx="0">
                  <c:v>川上村特別住宅特別会計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0.03</c:v>
                </c:pt>
                <c:pt idx="4">
                  <c:v>#N/A</c:v>
                </c:pt>
                <c:pt idx="5">
                  <c:v>0.06</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9478-41B6-89BC-EB5F208E2AA6}"/>
            </c:ext>
          </c:extLst>
        </c:ser>
        <c:ser>
          <c:idx val="5"/>
          <c:order val="5"/>
          <c:tx>
            <c:strRef>
              <c:f>データシート!$A$32</c:f>
              <c:strCache>
                <c:ptCount val="1"/>
                <c:pt idx="0">
                  <c:v>川上村下水道事業特別会計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0.21</c:v>
                </c:pt>
                <c:pt idx="4">
                  <c:v>#N/A</c:v>
                </c:pt>
                <c:pt idx="5">
                  <c:v>0.13</c:v>
                </c:pt>
                <c:pt idx="6">
                  <c:v>#N/A</c:v>
                </c:pt>
                <c:pt idx="7">
                  <c:v>0.13</c:v>
                </c:pt>
                <c:pt idx="8">
                  <c:v>#N/A</c:v>
                </c:pt>
                <c:pt idx="9">
                  <c:v>0.05</c:v>
                </c:pt>
              </c:numCache>
            </c:numRef>
          </c:val>
          <c:extLst xmlns:c16r2="http://schemas.microsoft.com/office/drawing/2015/06/chart">
            <c:ext xmlns:c16="http://schemas.microsoft.com/office/drawing/2014/chart" uri="{C3380CC4-5D6E-409C-BE32-E72D297353CC}">
              <c16:uniqueId val="{00000005-9478-41B6-89BC-EB5F208E2AA6}"/>
            </c:ext>
          </c:extLst>
        </c:ser>
        <c:ser>
          <c:idx val="6"/>
          <c:order val="6"/>
          <c:tx>
            <c:strRef>
              <c:f>データシート!$A$33</c:f>
              <c:strCache>
                <c:ptCount val="1"/>
                <c:pt idx="0">
                  <c:v>川上村介護保険事業特別会計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0.05</c:v>
                </c:pt>
                <c:pt idx="4">
                  <c:v>#N/A</c:v>
                </c:pt>
                <c:pt idx="5">
                  <c:v>0.03</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6-9478-41B6-89BC-EB5F208E2AA6}"/>
            </c:ext>
          </c:extLst>
        </c:ser>
        <c:ser>
          <c:idx val="7"/>
          <c:order val="7"/>
          <c:tx>
            <c:strRef>
              <c:f>データシート!$A$34</c:f>
              <c:strCache>
                <c:ptCount val="1"/>
                <c:pt idx="0">
                  <c:v>川上村訪問看護事業特別会計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0.22</c:v>
                </c:pt>
                <c:pt idx="4">
                  <c:v>#N/A</c:v>
                </c:pt>
                <c:pt idx="5">
                  <c:v>0.16</c:v>
                </c:pt>
                <c:pt idx="6">
                  <c:v>#N/A</c:v>
                </c:pt>
                <c:pt idx="7">
                  <c:v>0</c:v>
                </c:pt>
                <c:pt idx="8">
                  <c:v>#N/A</c:v>
                </c:pt>
                <c:pt idx="9">
                  <c:v>0.12</c:v>
                </c:pt>
              </c:numCache>
            </c:numRef>
          </c:val>
          <c:extLst xmlns:c16r2="http://schemas.microsoft.com/office/drawing/2015/06/chart">
            <c:ext xmlns:c16="http://schemas.microsoft.com/office/drawing/2014/chart" uri="{C3380CC4-5D6E-409C-BE32-E72D297353CC}">
              <c16:uniqueId val="{00000007-9478-41B6-89BC-EB5F208E2AA6}"/>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1.18</c:v>
                </c:pt>
                <c:pt idx="2">
                  <c:v>#N/A</c:v>
                </c:pt>
                <c:pt idx="3">
                  <c:v>0.74</c:v>
                </c:pt>
                <c:pt idx="4">
                  <c:v>0.84</c:v>
                </c:pt>
                <c:pt idx="5">
                  <c:v>#N/A</c:v>
                </c:pt>
                <c:pt idx="6">
                  <c:v>#N/A</c:v>
                </c:pt>
                <c:pt idx="7">
                  <c:v>1</c:v>
                </c:pt>
                <c:pt idx="8">
                  <c:v>#N/A</c:v>
                </c:pt>
                <c:pt idx="9">
                  <c:v>1.2</c:v>
                </c:pt>
              </c:numCache>
            </c:numRef>
          </c:val>
          <c:extLst xmlns:c16r2="http://schemas.microsoft.com/office/drawing/2015/06/chart">
            <c:ext xmlns:c16="http://schemas.microsoft.com/office/drawing/2014/chart" uri="{C3380CC4-5D6E-409C-BE32-E72D297353CC}">
              <c16:uniqueId val="{00000008-9478-41B6-89BC-EB5F208E2A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5.57</c:v>
                </c:pt>
                <c:pt idx="2">
                  <c:v>#N/A</c:v>
                </c:pt>
                <c:pt idx="3">
                  <c:v>6.32</c:v>
                </c:pt>
                <c:pt idx="4">
                  <c:v>#N/A</c:v>
                </c:pt>
                <c:pt idx="5">
                  <c:v>5.27</c:v>
                </c:pt>
                <c:pt idx="6">
                  <c:v>#N/A</c:v>
                </c:pt>
                <c:pt idx="7">
                  <c:v>5.12</c:v>
                </c:pt>
                <c:pt idx="8">
                  <c:v>#N/A</c:v>
                </c:pt>
                <c:pt idx="9">
                  <c:v>7.59</c:v>
                </c:pt>
              </c:numCache>
            </c:numRef>
          </c:val>
          <c:extLst xmlns:c16r2="http://schemas.microsoft.com/office/drawing/2015/06/chart">
            <c:ext xmlns:c16="http://schemas.microsoft.com/office/drawing/2014/chart" uri="{C3380CC4-5D6E-409C-BE32-E72D297353CC}">
              <c16:uniqueId val="{00000009-9478-41B6-89BC-EB5F208E2AA6}"/>
            </c:ext>
          </c:extLst>
        </c:ser>
        <c:dLbls>
          <c:showLegendKey val="0"/>
          <c:showVal val="0"/>
          <c:showCatName val="0"/>
          <c:showSerName val="0"/>
          <c:showPercent val="0"/>
          <c:showBubbleSize val="0"/>
        </c:dLbls>
        <c:gapWidth val="150"/>
        <c:overlap val="100"/>
        <c:axId val="111818240"/>
        <c:axId val="111819776"/>
      </c:barChart>
      <c:catAx>
        <c:axId val="1118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819776"/>
        <c:crosses val="autoZero"/>
        <c:auto val="1"/>
        <c:lblAlgn val="ctr"/>
        <c:lblOffset val="100"/>
        <c:tickLblSkip val="1"/>
        <c:tickMarkSkip val="1"/>
        <c:noMultiLvlLbl val="0"/>
      </c:catAx>
      <c:valAx>
        <c:axId val="11181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18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599</c:v>
                </c:pt>
                <c:pt idx="5">
                  <c:v>589</c:v>
                </c:pt>
                <c:pt idx="8">
                  <c:v>636</c:v>
                </c:pt>
                <c:pt idx="11">
                  <c:v>671</c:v>
                </c:pt>
                <c:pt idx="14">
                  <c:v>678</c:v>
                </c:pt>
              </c:numCache>
            </c:numRef>
          </c:val>
          <c:extLst xmlns:c16r2="http://schemas.microsoft.com/office/drawing/2015/06/chart">
            <c:ext xmlns:c16="http://schemas.microsoft.com/office/drawing/2014/chart" uri="{C3380CC4-5D6E-409C-BE32-E72D297353CC}">
              <c16:uniqueId val="{00000000-5B2A-439D-B177-2F78FCF3E8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B2A-439D-B177-2F78FCF3E8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B2A-439D-B177-2F78FCF3E8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5B2A-439D-B177-2F78FCF3E8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280</c:v>
                </c:pt>
                <c:pt idx="3">
                  <c:v>279</c:v>
                </c:pt>
                <c:pt idx="6">
                  <c:v>285</c:v>
                </c:pt>
                <c:pt idx="9">
                  <c:v>272</c:v>
                </c:pt>
                <c:pt idx="12">
                  <c:v>272</c:v>
                </c:pt>
              </c:numCache>
            </c:numRef>
          </c:val>
          <c:extLst xmlns:c16r2="http://schemas.microsoft.com/office/drawing/2015/06/chart">
            <c:ext xmlns:c16="http://schemas.microsoft.com/office/drawing/2014/chart" uri="{C3380CC4-5D6E-409C-BE32-E72D297353CC}">
              <c16:uniqueId val="{00000004-5B2A-439D-B177-2F78FCF3E8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2A-439D-B177-2F78FCF3E8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2A-439D-B177-2F78FCF3E8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418</c:v>
                </c:pt>
                <c:pt idx="3">
                  <c:v>399</c:v>
                </c:pt>
                <c:pt idx="6">
                  <c:v>503</c:v>
                </c:pt>
                <c:pt idx="9">
                  <c:v>468</c:v>
                </c:pt>
                <c:pt idx="12">
                  <c:v>481</c:v>
                </c:pt>
              </c:numCache>
            </c:numRef>
          </c:val>
          <c:extLst xmlns:c16r2="http://schemas.microsoft.com/office/drawing/2015/06/chart">
            <c:ext xmlns:c16="http://schemas.microsoft.com/office/drawing/2014/chart" uri="{C3380CC4-5D6E-409C-BE32-E72D297353CC}">
              <c16:uniqueId val="{00000007-5B2A-439D-B177-2F78FCF3E860}"/>
            </c:ext>
          </c:extLst>
        </c:ser>
        <c:dLbls>
          <c:showLegendKey val="0"/>
          <c:showVal val="0"/>
          <c:showCatName val="0"/>
          <c:showSerName val="0"/>
          <c:showPercent val="0"/>
          <c:showBubbleSize val="0"/>
        </c:dLbls>
        <c:gapWidth val="100"/>
        <c:overlap val="100"/>
        <c:axId val="52687616"/>
        <c:axId val="5268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100</c:v>
                </c:pt>
                <c:pt idx="2">
                  <c:v>#N/A</c:v>
                </c:pt>
                <c:pt idx="3">
                  <c:v>#N/A</c:v>
                </c:pt>
                <c:pt idx="4">
                  <c:v>89</c:v>
                </c:pt>
                <c:pt idx="5">
                  <c:v>#N/A</c:v>
                </c:pt>
                <c:pt idx="6">
                  <c:v>#N/A</c:v>
                </c:pt>
                <c:pt idx="7">
                  <c:v>152</c:v>
                </c:pt>
                <c:pt idx="8">
                  <c:v>#N/A</c:v>
                </c:pt>
                <c:pt idx="9">
                  <c:v>#N/A</c:v>
                </c:pt>
                <c:pt idx="10">
                  <c:v>69</c:v>
                </c:pt>
                <c:pt idx="11">
                  <c:v>#N/A</c:v>
                </c:pt>
                <c:pt idx="12">
                  <c:v>#N/A</c:v>
                </c:pt>
                <c:pt idx="13">
                  <c:v>76</c:v>
                </c:pt>
                <c:pt idx="14">
                  <c:v>#N/A</c:v>
                </c:pt>
              </c:numCache>
            </c:numRef>
          </c:val>
          <c:smooth val="0"/>
          <c:extLst xmlns:c16r2="http://schemas.microsoft.com/office/drawing/2015/06/chart">
            <c:ext xmlns:c16="http://schemas.microsoft.com/office/drawing/2014/chart" uri="{C3380CC4-5D6E-409C-BE32-E72D297353CC}">
              <c16:uniqueId val="{00000008-5B2A-439D-B177-2F78FCF3E860}"/>
            </c:ext>
          </c:extLst>
        </c:ser>
        <c:dLbls>
          <c:showLegendKey val="0"/>
          <c:showVal val="0"/>
          <c:showCatName val="0"/>
          <c:showSerName val="0"/>
          <c:showPercent val="0"/>
          <c:showBubbleSize val="0"/>
        </c:dLbls>
        <c:marker val="1"/>
        <c:smooth val="0"/>
        <c:axId val="52687616"/>
        <c:axId val="52689536"/>
      </c:lineChart>
      <c:catAx>
        <c:axId val="526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89536"/>
        <c:crosses val="autoZero"/>
        <c:auto val="1"/>
        <c:lblAlgn val="ctr"/>
        <c:lblOffset val="100"/>
        <c:tickLblSkip val="1"/>
        <c:tickMarkSkip val="1"/>
        <c:noMultiLvlLbl val="0"/>
      </c:catAx>
      <c:valAx>
        <c:axId val="526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6570</c:v>
                </c:pt>
                <c:pt idx="5">
                  <c:v>6175</c:v>
                </c:pt>
                <c:pt idx="8">
                  <c:v>5797</c:v>
                </c:pt>
                <c:pt idx="11">
                  <c:v>5846</c:v>
                </c:pt>
                <c:pt idx="14">
                  <c:v>5438</c:v>
                </c:pt>
              </c:numCache>
            </c:numRef>
          </c:val>
          <c:extLst xmlns:c16r2="http://schemas.microsoft.com/office/drawing/2015/06/chart">
            <c:ext xmlns:c16="http://schemas.microsoft.com/office/drawing/2014/chart" uri="{C3380CC4-5D6E-409C-BE32-E72D297353CC}">
              <c16:uniqueId val="{00000000-D9DA-443F-8C4D-5EDAAC2FB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9DA-443F-8C4D-5EDAAC2FB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3804</c:v>
                </c:pt>
                <c:pt idx="5">
                  <c:v>4272</c:v>
                </c:pt>
                <c:pt idx="8">
                  <c:v>4563</c:v>
                </c:pt>
                <c:pt idx="11">
                  <c:v>4591</c:v>
                </c:pt>
                <c:pt idx="14">
                  <c:v>4858</c:v>
                </c:pt>
              </c:numCache>
            </c:numRef>
          </c:val>
          <c:extLst xmlns:c16r2="http://schemas.microsoft.com/office/drawing/2015/06/chart">
            <c:ext xmlns:c16="http://schemas.microsoft.com/office/drawing/2014/chart" uri="{C3380CC4-5D6E-409C-BE32-E72D297353CC}">
              <c16:uniqueId val="{00000002-D9DA-443F-8C4D-5EDAAC2FB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DA-443F-8C4D-5EDAAC2FB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DA-443F-8C4D-5EDAAC2FB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DA-443F-8C4D-5EDAAC2FB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553</c:v>
                </c:pt>
                <c:pt idx="3">
                  <c:v>556</c:v>
                </c:pt>
                <c:pt idx="6">
                  <c:v>549</c:v>
                </c:pt>
                <c:pt idx="9">
                  <c:v>533</c:v>
                </c:pt>
                <c:pt idx="12">
                  <c:v>520</c:v>
                </c:pt>
              </c:numCache>
            </c:numRef>
          </c:val>
          <c:extLst xmlns:c16r2="http://schemas.microsoft.com/office/drawing/2015/06/chart">
            <c:ext xmlns:c16="http://schemas.microsoft.com/office/drawing/2014/chart" uri="{C3380CC4-5D6E-409C-BE32-E72D297353CC}">
              <c16:uniqueId val="{00000006-D9DA-443F-8C4D-5EDAAC2FB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c:v>
                </c:pt>
                <c:pt idx="3">
                  <c:v>5</c:v>
                </c:pt>
                <c:pt idx="6">
                  <c:v>3</c:v>
                </c:pt>
                <c:pt idx="9">
                  <c:v>25</c:v>
                </c:pt>
                <c:pt idx="12">
                  <c:v>27</c:v>
                </c:pt>
              </c:numCache>
            </c:numRef>
          </c:val>
          <c:extLst xmlns:c16r2="http://schemas.microsoft.com/office/drawing/2015/06/chart">
            <c:ext xmlns:c16="http://schemas.microsoft.com/office/drawing/2014/chart" uri="{C3380CC4-5D6E-409C-BE32-E72D297353CC}">
              <c16:uniqueId val="{00000007-D9DA-443F-8C4D-5EDAAC2FB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3481</c:v>
                </c:pt>
                <c:pt idx="3">
                  <c:v>3283</c:v>
                </c:pt>
                <c:pt idx="6">
                  <c:v>3103</c:v>
                </c:pt>
                <c:pt idx="9">
                  <c:v>2937</c:v>
                </c:pt>
                <c:pt idx="12">
                  <c:v>2869</c:v>
                </c:pt>
              </c:numCache>
            </c:numRef>
          </c:val>
          <c:extLst xmlns:c16r2="http://schemas.microsoft.com/office/drawing/2015/06/chart">
            <c:ext xmlns:c16="http://schemas.microsoft.com/office/drawing/2014/chart" uri="{C3380CC4-5D6E-409C-BE32-E72D297353CC}">
              <c16:uniqueId val="{00000008-D9DA-443F-8C4D-5EDAAC2FB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9DA-443F-8C4D-5EDAAC2FB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3638</c:v>
                </c:pt>
                <c:pt idx="3">
                  <c:v>3478</c:v>
                </c:pt>
                <c:pt idx="6">
                  <c:v>3342</c:v>
                </c:pt>
                <c:pt idx="9">
                  <c:v>3312</c:v>
                </c:pt>
                <c:pt idx="12">
                  <c:v>4005</c:v>
                </c:pt>
              </c:numCache>
            </c:numRef>
          </c:val>
          <c:extLst xmlns:c16r2="http://schemas.microsoft.com/office/drawing/2015/06/chart">
            <c:ext xmlns:c16="http://schemas.microsoft.com/office/drawing/2014/chart" uri="{C3380CC4-5D6E-409C-BE32-E72D297353CC}">
              <c16:uniqueId val="{0000000A-D9DA-443F-8C4D-5EDAAC2FBEE8}"/>
            </c:ext>
          </c:extLst>
        </c:ser>
        <c:dLbls>
          <c:showLegendKey val="0"/>
          <c:showVal val="0"/>
          <c:showCatName val="0"/>
          <c:showSerName val="0"/>
          <c:showPercent val="0"/>
          <c:showBubbleSize val="0"/>
        </c:dLbls>
        <c:gapWidth val="100"/>
        <c:overlap val="100"/>
        <c:axId val="53394816"/>
        <c:axId val="5340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9DA-443F-8C4D-5EDAAC2FBEE8}"/>
            </c:ext>
          </c:extLst>
        </c:ser>
        <c:dLbls>
          <c:showLegendKey val="0"/>
          <c:showVal val="0"/>
          <c:showCatName val="0"/>
          <c:showSerName val="0"/>
          <c:showPercent val="0"/>
          <c:showBubbleSize val="0"/>
        </c:dLbls>
        <c:marker val="1"/>
        <c:smooth val="0"/>
        <c:axId val="53394816"/>
        <c:axId val="53401088"/>
      </c:lineChart>
      <c:catAx>
        <c:axId val="5339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01088"/>
        <c:crosses val="autoZero"/>
        <c:auto val="1"/>
        <c:lblAlgn val="ctr"/>
        <c:lblOffset val="100"/>
        <c:tickLblSkip val="1"/>
        <c:tickMarkSkip val="1"/>
        <c:noMultiLvlLbl val="0"/>
      </c:catAx>
      <c:valAx>
        <c:axId val="5340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9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{27F7D863-D6BB-448E-94EA-E5357E0FAB4A}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E1E-4FC1-9E44-5B336F37EAC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{8CAF3398-980C-48FE-A11F-666B8B0C63A6}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E1E-4FC1-9E44-5B336F37EAC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{6D9943BE-EAB7-4313-958C-F73FCDC32BBC}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E1E-4FC1-9E44-5B336F37EAC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{4F8E1106-C96D-44FC-AA86-868C68F75D0C}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E1E-4FC1-9E44-5B336F37EAC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{8D3B0C28-07D7-48C7-B5CA-2951F9BC5D7C}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E1E-4FC1-9E44-5B336F37EAC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2E1E-4FC1-9E44-5B336F37EAC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{5C6B9C62-33E6-4A8A-B4EE-1CADAD4C3B58}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E1E-4FC1-9E44-5B336F37EAC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{D5E54149-DE13-4BF3-915C-25C5E1F8A638}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E1E-4FC1-9E44-5B336F37EAC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{1CE35088-46A9-4EA2-9817-1CFD50A3A118}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E1E-4FC1-9E44-5B336F37EAC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{E189BA45-68D6-486B-A7D7-CF7F6060CEAA}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E1E-4FC1-9E44-5B336F37EAC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{EC918833-AEF9-4588-8814-E369EE1F0858}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E1E-4FC1-9E44-5B336F37EAC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2E1E-4FC1-9E44-5B336F37EAC6}"/>
            </c:ext>
          </c:extLst>
        </c:ser>
        <c:dLbls>
          <c:showLegendKey val="0"/>
          <c:showVal val="0"/>
          <c:showCatName val="0"/>
          <c:showSerName val="0"/>
          <c:showPercent val="0"/>
          <c:showBubbleSize val="0"/>
        </c:dLbls>
        <c:axId val="111933312"/>
        <c:axId val="116797440"/>
      </c:scatterChart>
      <c:valAx>
        <c:axId val="1119333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97440"/>
        <c:crosses val="autoZero"/>
        <c:crossBetween val="midCat"/>
      </c:valAx>
      <c:valAx>
        <c:axId val="116797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933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{1956B59B-7A1E-463F-BA8F-43438956F130}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B2A-4D60-AE7F-458036ACD5B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{75E33996-EA07-42ED-BB17-05993BACD717}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B2A-4D60-AE7F-458036ACD5B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{64FA40B0-EF71-40A9-BDA2-DD8D50B68FB4}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B2A-4D60-AE7F-458036ACD5B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{6B82CA58-A519-4EC6-9D5D-6912755175FA}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B2A-4D60-AE7F-458036ACD5B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{5040ADFC-14B5-4466-9017-29E8118E31FF}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B2A-4D60-AE7F-458036ACD5B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4.5999999999999996</c:v>
                </c:pt>
                <c:pt idx="2">
                  <c:v>4.9000000000000004</c:v>
                </c:pt>
                <c:pt idx="3">
                  <c:v>4.5</c:v>
                </c:pt>
                <c:pt idx="4">
                  <c:v>4.2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CB2A-4D60-AE7F-458036ACD5B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{A158CD15-6572-443E-AA44-C4223DD796A0}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B2A-4D60-AE7F-458036ACD5BC}"/>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{EB8CC615-0842-4ABF-B67D-1FEC0949F376}</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B2A-4D60-AE7F-458036ACD5BC}"/>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{B53AFB4D-2463-4E7D-9F41-86CB31675CB0}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B2A-4D60-AE7F-458036ACD5BC}"/>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{C7BDEAD6-ADFD-4272-A6E1-DD496D51F8D7}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B2A-4D60-AE7F-458036ACD5BC}"/>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{61EAA404-0FCB-45A7-9688-6760A326D0FB}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B2A-4D60-AE7F-458036ACD5B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CB2A-4D60-AE7F-458036ACD5BC}"/>
            </c:ext>
          </c:extLst>
        </c:ser>
        <c:dLbls>
          <c:showLegendKey val="0"/>
          <c:showVal val="0"/>
          <c:showCatName val="0"/>
          <c:showSerName val="0"/>
          <c:showPercent val="0"/>
          <c:showBubbleSize val="0"/>
        </c:dLbls>
        <c:axId val="116920320"/>
        <c:axId val="116922240"/>
      </c:scatterChart>
      <c:valAx>
        <c:axId val="11692032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22240"/>
        <c:crosses val="autoZero"/>
        <c:crossBetween val="midCat"/>
      </c:valAx>
      <c:valAx>
        <c:axId val="116922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920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で例年と同水準である。早い時期から繰上償還に取り組んできたことや、簡易水道事業も含めた公営企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務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 xmlns:a16="http://schemas.microsoft.com/office/drawing/2014/main" id="{00000000-0008-0000-0C00-000004000000}"/>
            </a:ext>
          </a:extLst>
        </xdr:cNvPr>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 xmlns:a16="http://schemas.microsoft.com/office/drawing/2014/main" id="{00000000-0008-0000-0C00-000005000000}"/>
            </a:ext>
          </a:extLst>
        </xdr:cNvPr>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 xmlns:a16="http://schemas.microsoft.com/office/drawing/2014/main" id="{00000000-0008-0000-0C00-000006000000}"/>
            </a:ext>
          </a:extLst>
        </xdr:cNvPr>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 xmlns:a16="http://schemas.microsoft.com/office/drawing/2014/main" id="{00000000-0008-0000-0C00-000007000000}"/>
            </a:ext>
          </a:extLst>
        </xdr:cNvPr>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 xmlns:a16="http://schemas.microsoft.com/office/drawing/2014/main" id="{00000000-0008-0000-0C00-000008000000}"/>
            </a:ext>
          </a:extLst>
        </xdr:cNvPr>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 xmlns:a16="http://schemas.microsoft.com/office/drawing/2014/main" id="{00000000-0008-0000-0C00-000009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 xmlns:a16="http://schemas.microsoft.com/office/drawing/2014/main" id="{00000000-0008-0000-0C00-00000A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 xmlns:a16="http://schemas.microsoft.com/office/drawing/2014/main" id="{00000000-0008-0000-0C00-00000B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 xmlns:a16="http://schemas.microsoft.com/office/drawing/2014/main" id="{00000000-0008-0000-0C00-00000C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 xmlns:a16="http://schemas.microsoft.com/office/drawing/2014/main" id="{00000000-0008-0000-0C00-00000D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 xmlns:a16="http://schemas.microsoft.com/office/drawing/2014/main" id="{00000000-0008-0000-0C00-00000E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 xmlns:a16="http://schemas.microsoft.com/office/drawing/2014/main" id="{00000000-0008-0000-0C00-00000F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 xmlns:a16="http://schemas.microsoft.com/office/drawing/2014/main" id="{00000000-0008-0000-0C00-000010000000}"/>
            </a:ext>
          </a:extLst>
        </xdr:cNvPr>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 xmlns:a16="http://schemas.microsoft.com/office/drawing/2014/main" id="{00000000-0008-0000-0C00-000011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 xmlns:a16="http://schemas.microsoft.com/office/drawing/2014/main" id="{00000000-0008-0000-0C00-000012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 xmlns:a16="http://schemas.microsoft.com/office/drawing/2014/main" id="{00000000-0008-0000-0C00-000013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 xmlns:a16="http://schemas.microsoft.com/office/drawing/2014/main" id="{00000000-0008-0000-0C00-000014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 xmlns:a16="http://schemas.microsoft.com/office/drawing/2014/main" id="{00000000-0008-0000-0C00-000015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 xmlns:a16="http://schemas.microsoft.com/office/drawing/2014/main" id="{00000000-0008-0000-0C00-000016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 xmlns:a16="http://schemas.microsoft.com/office/drawing/2014/main" id="{00000000-0008-0000-0C00-000017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 xmlns:a16="http://schemas.microsoft.com/office/drawing/2014/main" id="{00000000-0008-0000-0C00-000018000000}"/>
            </a:ext>
          </a:extLst>
        </xdr:cNvPr>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 xmlns:a16="http://schemas.microsoft.com/office/drawing/2014/main" id="{00000000-0008-0000-0C00-000019000000}"/>
            </a:ext>
          </a:extLst>
        </xdr:cNvPr>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 xmlns:a16="http://schemas.microsoft.com/office/drawing/2014/main" id="{00000000-0008-0000-0C00-00001A000000}"/>
            </a:ext>
          </a:extLst>
        </xdr:cNvPr>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 xmlns:a16="http://schemas.microsoft.com/office/drawing/2014/main" id="{00000000-0008-0000-0C00-00001B000000}"/>
            </a:ext>
          </a:extLst>
        </xdr:cNvPr>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 xmlns:a16="http://schemas.microsoft.com/office/drawing/2014/main" id="{00000000-0008-0000-0C00-00001C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 xmlns:a16="http://schemas.microsoft.com/office/drawing/2014/main" id="{00000000-0008-0000-0C00-00001D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 xmlns:a16="http://schemas.microsoft.com/office/drawing/2014/main" id="{00000000-0008-0000-0C00-00001E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 xmlns:a16="http://schemas.microsoft.com/office/drawing/2014/main" id="{00000000-0008-0000-0C00-00001F000000}"/>
            </a:ext>
          </a:extLst>
        </xdr:cNvPr>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 xmlns:a16="http://schemas.microsoft.com/office/drawing/2014/main" id="{00000000-0008-0000-0C00-000020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 xmlns:a16="http://schemas.microsoft.com/office/drawing/2014/main" id="{00000000-0008-0000-0C00-000021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 xmlns:a16="http://schemas.microsoft.com/office/drawing/2014/main" id="{00000000-0008-0000-0C00-000022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 xmlns:a16="http://schemas.microsoft.com/office/drawing/2014/main" id="{00000000-0008-0000-0C00-000023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 xmlns:a16="http://schemas.microsoft.com/office/drawing/2014/main" id="{00000000-0008-0000-0C00-000024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 xmlns:a16="http://schemas.microsoft.com/office/drawing/2014/main" id="{00000000-0008-0000-0C00-000025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 xmlns:a16="http://schemas.microsoft.com/office/drawing/2014/main" id="{00000000-0008-0000-0C00-000026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 xmlns:a16="http://schemas.microsoft.com/office/drawing/2014/main" id="{00000000-0008-0000-0C00-000027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 xmlns:a16="http://schemas.microsoft.com/office/drawing/2014/main" id="{00000000-0008-0000-0C00-000028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 xmlns:a16="http://schemas.microsoft.com/office/drawing/2014/main" id="{00000000-0008-0000-0C00-000029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 xmlns:a16="http://schemas.microsoft.com/office/drawing/2014/main" id="{00000000-0008-0000-0C00-00002A000000}"/>
            </a:ext>
          </a:extLst>
        </xdr:cNvPr>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 xmlns:a16="http://schemas.microsoft.com/office/drawing/2014/main" id="{00000000-0008-0000-0C00-00002B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 xmlns:a16="http://schemas.microsoft.com/office/drawing/2014/main" id="{00000000-0008-0000-0C00-00002C000000}"/>
            </a:ext>
          </a:extLst>
        </xdr:cNvPr>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 xmlns:a16="http://schemas.microsoft.com/office/drawing/2014/main" id="{00000000-0008-0000-0C00-00002D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 xmlns:a16="http://schemas.microsoft.com/office/drawing/2014/main" id="{00000000-0008-0000-0C00-00002E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 xmlns:a16="http://schemas.microsoft.com/office/drawing/2014/main" id="{00000000-0008-0000-0C00-00002F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 xmlns:a16="http://schemas.microsoft.com/office/drawing/2014/main" id="{00000000-0008-0000-0C00-000030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 xmlns:a16="http://schemas.microsoft.com/office/drawing/2014/main" id="{00000000-0008-0000-0C00-000031000000}"/>
            </a:ext>
          </a:extLst>
        </xdr:cNvPr>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 xmlns:a16="http://schemas.microsoft.com/office/drawing/2014/main" id="{00000000-0008-0000-0C00-000032000000}"/>
            </a:ext>
          </a:extLst>
        </xdr:cNvPr>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 xmlns:a16="http://schemas.microsoft.com/office/drawing/2014/main" id="{00000000-0008-0000-0C00-000033000000}"/>
            </a:ext>
          </a:extLst>
        </xdr:cNvPr>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 xmlns:a16="http://schemas.microsoft.com/office/drawing/2014/main" id="{00000000-0008-0000-0C00-000034000000}"/>
            </a:ext>
          </a:extLst>
        </xdr:cNvPr>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 xmlns:a16="http://schemas.microsoft.com/office/drawing/2014/main" id="{00000000-0008-0000-0C00-000035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 xmlns:a16="http://schemas.microsoft.com/office/drawing/2014/main" id="{00000000-0008-0000-0C00-000036000000}"/>
            </a:ext>
          </a:extLst>
        </xdr:cNvPr>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 xmlns:a16="http://schemas.microsoft.com/office/drawing/2014/main" id="{00000000-0008-0000-0C00-000037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 xmlns:a16="http://schemas.microsoft.com/office/drawing/2014/main" id="{00000000-0008-0000-0C00-000038000000}"/>
            </a:ext>
          </a:extLst>
        </xdr:cNvPr>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 xmlns:a16="http://schemas.microsoft.com/office/drawing/2014/main" id="{00000000-0008-0000-0C00-000039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 xmlns:a16="http://schemas.microsoft.com/office/drawing/2014/main" id="{00000000-0008-0000-0C00-00003A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 xmlns:a16="http://schemas.microsoft.com/office/drawing/2014/main" id="{00000000-0008-0000-0C00-00003B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 xmlns:a16="http://schemas.microsoft.com/office/drawing/2014/main" id="{00000000-0008-0000-0C00-00003C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 xmlns:a16="http://schemas.microsoft.com/office/drawing/2014/main" id="{00000000-0008-0000-0C00-00003D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 xmlns:a16="http://schemas.microsoft.com/office/drawing/2014/main" id="{00000000-0008-0000-0C00-00003E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 xmlns:a16="http://schemas.microsoft.com/office/drawing/2014/main" id="{00000000-0008-0000-0C00-00003F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D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D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D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D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D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D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D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D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D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E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E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E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E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 xmlns:a16="http://schemas.microsoft.com/office/drawing/2014/main" id="{00000000-0008-0000-0E00-000011000000}"/>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 xmlns:a16="http://schemas.microsoft.com/office/drawing/2014/main" id="{00000000-0008-0000-0E00-000012000000}"/>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 xmlns:a16="http://schemas.microsoft.com/office/drawing/2014/main" id="{00000000-0008-0000-0E00-000016000000}"/>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 xmlns:a16="http://schemas.microsoft.com/office/drawing/2014/main" id="{00000000-0008-0000-0E00-0000170000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 xmlns:a16="http://schemas.microsoft.com/office/drawing/2014/main" id="{00000000-0008-0000-0E00-000019000000}"/>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で、良い状況とは言えないが、類似団体平均を若干上回る形で例年推移している。本村の税収は、多くを農業所得が占めており、野菜の売り上げにより大きく変動する、不安定な状況といえる。このため、村の財政の多くを地方交付税等に依存する財政構造となっている。今後も歳入状況が大きく好転することは望めない状況であることから、事務事業の見直しを一層図り、歳出削減に務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43742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ポイント下がり、</a:t>
          </a:r>
          <a:r>
            <a:rPr kumimoji="1" lang="en-US" altLang="ja-JP" sz="1100">
              <a:solidFill>
                <a:schemeClr val="dk1"/>
              </a:solidFill>
              <a:effectLst/>
              <a:latin typeface="+mn-lt"/>
              <a:ea typeface="+mn-ea"/>
              <a:cs typeface="+mn-cs"/>
            </a:rPr>
            <a:t>68.6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101812</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33653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101812</xdr:rowOff>
    </xdr:from>
    <xdr:to>
      <xdr:col>6</xdr:col>
      <xdr:colOff>0</xdr:colOff>
      <xdr:row>61</xdr:row>
      <xdr:rowOff>2752</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038881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61595</xdr:rowOff>
    </xdr:from>
    <xdr:to>
      <xdr:col>4</xdr:col>
      <xdr:colOff>482600</xdr:colOff>
      <xdr:row>61</xdr:row>
      <xdr:rowOff>2752</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034859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17356</xdr:rowOff>
    </xdr:from>
    <xdr:to>
      <xdr:col>3</xdr:col>
      <xdr:colOff>279400</xdr:colOff>
      <xdr:row>60</xdr:row>
      <xdr:rowOff>61595</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30435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51012</xdr:rowOff>
    </xdr:from>
    <xdr:to>
      <xdr:col>6</xdr:col>
      <xdr:colOff>50800</xdr:colOff>
      <xdr:row>60</xdr:row>
      <xdr:rowOff>152612</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162789</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63729</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10795</xdr:rowOff>
    </xdr:from>
    <xdr:to>
      <xdr:col>3</xdr:col>
      <xdr:colOff>330200</xdr:colOff>
      <xdr:row>60</xdr:row>
      <xdr:rowOff>112395</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2286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122572</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59" name="円/楕円 158">
          <a:extLst>
            <a:ext uri="{FF2B5EF4-FFF2-40B4-BE49-F238E27FC236}">
              <a16:creationId xmlns="" xmlns:a16="http://schemas.microsoft.com/office/drawing/2014/main" id="{00000000-0008-0000-0300-00009F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人件費・物件費は、類似団体の平均を下回っている。</a:t>
          </a:r>
          <a:endParaRPr lang="ja-JP" altLang="ja-JP" sz="1400">
            <a:effectLst/>
          </a:endParaRPr>
        </a:p>
        <a:p>
          <a:r>
            <a:rPr kumimoji="1" lang="ja-JP" altLang="ja-JP" sz="1100">
              <a:solidFill>
                <a:schemeClr val="dk1"/>
              </a:solidFill>
              <a:effectLst/>
              <a:latin typeface="+mn-lt"/>
              <a:ea typeface="+mn-ea"/>
              <a:cs typeface="+mn-cs"/>
            </a:rPr>
            <a:t>人口千人当たり職員数が少ないこともあって、基本給や各手当もかなり低い水準となっており、特に時間外手当や管理職手当等が低くなっている。物件費については、需用費の数値が高めで、目的別にみると衛生費、消防費の数値が高かったが、義務的経費の削減に務めた結果、全台で類似団体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人当たりの決算額を約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％下回った。全体的にさらに事業や内容の見直しをして、人口規模も考慮に入れた適正は経費配分に務める。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23005</xdr:rowOff>
    </xdr:from>
    <xdr:to>
      <xdr:col>7</xdr:col>
      <xdr:colOff>152400</xdr:colOff>
      <xdr:row>82</xdr:row>
      <xdr:rowOff>58893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81905"/>
          <a:ext cx="8382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169168</xdr:rowOff>
    </xdr:from>
    <xdr:to>
      <xdr:col>6</xdr:col>
      <xdr:colOff>0</xdr:colOff>
      <xdr:row>82</xdr:row>
      <xdr:rowOff>23005</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05661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151867</xdr:rowOff>
    </xdr:from>
    <xdr:to>
      <xdr:col>4</xdr:col>
      <xdr:colOff>482600</xdr:colOff>
      <xdr:row>81</xdr:row>
      <xdr:rowOff>169168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039317"/>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151867</xdr:rowOff>
    </xdr:from>
    <xdr:to>
      <xdr:col>3</xdr:col>
      <xdr:colOff>279400</xdr:colOff>
      <xdr:row>81</xdr:row>
      <xdr:rowOff>162520</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flipV="1">
          <a:off x="1447800" y="1403931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8093</xdr:rowOff>
    </xdr:from>
    <xdr:to>
      <xdr:col>7</xdr:col>
      <xdr:colOff>203200</xdr:colOff>
      <xdr:row>82</xdr:row>
      <xdr:rowOff>109693</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902200" y="14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24620</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91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325,990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143655</xdr:rowOff>
    </xdr:from>
    <xdr:to>
      <xdr:col>6</xdr:col>
      <xdr:colOff>50800</xdr:colOff>
      <xdr:row>82</xdr:row>
      <xdr:rowOff>73805</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064000" y="14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83982</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79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294,758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118368</xdr:rowOff>
    </xdr:from>
    <xdr:to>
      <xdr:col>4</xdr:col>
      <xdr:colOff>533400</xdr:colOff>
      <xdr:row>82</xdr:row>
      <xdr:rowOff>48518</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3175000" y="140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58695</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7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101067</xdr:rowOff>
    </xdr:from>
    <xdr:to>
      <xdr:col>3</xdr:col>
      <xdr:colOff>330200</xdr:colOff>
      <xdr:row>82</xdr:row>
      <xdr:rowOff>31217</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2286000" y="139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41394</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75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111720</xdr:rowOff>
    </xdr:from>
    <xdr:to>
      <xdr:col>2</xdr:col>
      <xdr:colOff>127000</xdr:colOff>
      <xdr:row>82</xdr:row>
      <xdr:rowOff>41870</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1397000" y="139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52047</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6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266,965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ラスパイレス指数は、これまでも類似団体とほぼ同じ水準を維持してきたが、Ｈ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僅かながらこれを下回る結果となっている。職員数も小規模な本村のような体制では、偶発的は要因で指数が大きく変動する場合もあるため、県内や全国の自治体の動向も踏まえながら、給与の適正化に務め、現在の水準を維持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a:extLst>
            <a:ext uri="{FF2B5EF4-FFF2-40B4-BE49-F238E27FC236}">
              <a16:creationId xmlns="" xmlns:a16="http://schemas.microsoft.com/office/drawing/2014/main" id="{00000000-0008-0000-0300-0000FC000000}"/>
            </a:ext>
          </a:extLst>
        </xdr:cNvPr>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a:extLst>
            <a:ext uri="{FF2B5EF4-FFF2-40B4-BE49-F238E27FC236}">
              <a16:creationId xmlns="" xmlns:a16="http://schemas.microsoft.com/office/drawing/2014/main" id="{00000000-0008-0000-0300-0000FE000000}"/>
            </a:ext>
          </a:extLst>
        </xdr:cNvPr>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79756</xdr:rowOff>
    </xdr:from>
    <xdr:to>
      <xdr:col>24</xdr:col>
      <xdr:colOff>558800</xdr:colOff>
      <xdr:row>87</xdr:row>
      <xdr:rowOff>108713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6179800" y="1499590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a:extLst>
            <a:ext uri="{FF2B5EF4-FFF2-40B4-BE49-F238E27FC236}">
              <a16:creationId xmlns="" xmlns:a16="http://schemas.microsoft.com/office/drawing/2014/main" id="{00000000-0008-0000-0300-000001010000}"/>
            </a:ext>
          </a:extLst>
        </xdr:cNvPr>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a:extLst>
            <a:ext uri="{FF2B5EF4-FFF2-40B4-BE49-F238E27FC236}">
              <a16:creationId xmlns="" xmlns:a16="http://schemas.microsoft.com/office/drawing/2014/main" id="{00000000-0008-0000-0300-000002010000}"/>
            </a:ext>
          </a:extLst>
        </xdr:cNvPr>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128015</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5290800" y="1502486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a:extLst>
            <a:ext uri="{FF2B5EF4-FFF2-40B4-BE49-F238E27FC236}">
              <a16:creationId xmlns="" xmlns:a16="http://schemas.microsoft.com/office/drawing/2014/main" id="{00000000-0008-0000-0300-00000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128015</xdr:rowOff>
    </xdr:from>
    <xdr:to>
      <xdr:col>22</xdr:col>
      <xdr:colOff>203200</xdr:colOff>
      <xdr:row>89</xdr:row>
      <xdr:rowOff>113285</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flipV="1">
          <a:off x="14401800" y="15044165"/>
          <a:ext cx="889000" cy="3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a:extLst>
            <a:ext uri="{FF2B5EF4-FFF2-40B4-BE49-F238E27FC236}">
              <a16:creationId xmlns="" xmlns:a16="http://schemas.microsoft.com/office/drawing/2014/main" id="{00000000-0008-0000-0300-000007010000}"/>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74676</xdr:rowOff>
    </xdr:from>
    <xdr:to>
      <xdr:col>21</xdr:col>
      <xdr:colOff>0</xdr:colOff>
      <xdr:row>89</xdr:row>
      <xdr:rowOff>113285</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3512800" y="1533372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a:extLst>
            <a:ext uri="{FF2B5EF4-FFF2-40B4-BE49-F238E27FC236}">
              <a16:creationId xmlns="" xmlns:a16="http://schemas.microsoft.com/office/drawing/2014/main" id="{00000000-0008-0000-0300-00000A010000}"/>
            </a:ext>
          </a:extLst>
        </xdr:cNvPr>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28956</xdr:rowOff>
    </xdr:from>
    <xdr:to>
      <xdr:col>24</xdr:col>
      <xdr:colOff>609600</xdr:colOff>
      <xdr:row>87</xdr:row>
      <xdr:rowOff>130556</xdr:rowOff>
    </xdr:to>
    <xdr:sp macro="" textlink="">
      <xdr:nvSpPr>
        <xdr:cNvPr id="275" name="円/楕円 274">
          <a:extLst>
            <a:ext uri="{FF2B5EF4-FFF2-40B4-BE49-F238E27FC236}">
              <a16:creationId xmlns="" xmlns:a16="http://schemas.microsoft.com/office/drawing/2014/main" id="{00000000-0008-0000-0300-000013010000}"/>
            </a:ext>
          </a:extLst>
        </xdr:cNvPr>
        <xdr:cNvSpPr/>
      </xdr:nvSpPr>
      <xdr:spPr>
        <a:xfrm>
          <a:off x="169672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45483</xdr:rowOff>
    </xdr:from>
    <xdr:ext cx="762000" cy="259045"/>
    <xdr:sp macro="" textlink="">
      <xdr:nvSpPr>
        <xdr:cNvPr id="276" name="給与水準   （国との比較）該当値テキスト">
          <a:extLst>
            <a:ext uri="{FF2B5EF4-FFF2-40B4-BE49-F238E27FC236}">
              <a16:creationId xmlns="" xmlns:a16="http://schemas.microsoft.com/office/drawing/2014/main" id="{00000000-0008-0000-0300-000014010000}"/>
            </a:ext>
          </a:extLst>
        </xdr:cNvPr>
        <xdr:cNvSpPr txBox="1"/>
      </xdr:nvSpPr>
      <xdr:spPr>
        <a:xfrm>
          <a:off x="171069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57913</xdr:rowOff>
    </xdr:from>
    <xdr:to>
      <xdr:col>23</xdr:col>
      <xdr:colOff>457200</xdr:colOff>
      <xdr:row>87</xdr:row>
      <xdr:rowOff>159513</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169690</xdr:rowOff>
    </xdr:from>
    <xdr:ext cx="7366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77215</xdr:rowOff>
    </xdr:from>
    <xdr:to>
      <xdr:col>22</xdr:col>
      <xdr:colOff>254000</xdr:colOff>
      <xdr:row>88</xdr:row>
      <xdr:rowOff>7365</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5240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17542</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909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62485</xdr:rowOff>
    </xdr:from>
    <xdr:to>
      <xdr:col>21</xdr:col>
      <xdr:colOff>50800</xdr:colOff>
      <xdr:row>89</xdr:row>
      <xdr:rowOff>164085</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4351000" y="153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2812</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020800" y="150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23876</xdr:rowOff>
    </xdr:from>
    <xdr:to>
      <xdr:col>19</xdr:col>
      <xdr:colOff>533400</xdr:colOff>
      <xdr:row>89</xdr:row>
      <xdr:rowOff>125476</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3462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135653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131800" y="150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人口千人当たり職員数は、類似団体平均と比較しても少ない状況である。職員数を「Ｈ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人⇒Ｈ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人」と定めた定員管理の目標数値に対して、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人となっている。当面はこれを維持しつつも、人口の減少を鑑みると、人口千人当たり職員数は確実に増加していくと考えられるため、次の段階の目標値や新たな方策を検討し、現在の水準の維持に務める。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a:extLst>
            <a:ext uri="{FF2B5EF4-FFF2-40B4-BE49-F238E27FC236}">
              <a16:creationId xmlns="" xmlns:a16="http://schemas.microsoft.com/office/drawing/2014/main" id="{00000000-0008-0000-0300-000038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a:extLst>
            <a:ext uri="{FF2B5EF4-FFF2-40B4-BE49-F238E27FC236}">
              <a16:creationId xmlns="" xmlns:a16="http://schemas.microsoft.com/office/drawing/2014/main" id="{00000000-0008-0000-0300-00003A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119266</xdr:rowOff>
    </xdr:from>
    <xdr:to>
      <xdr:col>24</xdr:col>
      <xdr:colOff>558800</xdr:colOff>
      <xdr:row>60</xdr:row>
      <xdr:rowOff>129642</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6179800" y="10406266"/>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a:extLst>
            <a:ext uri="{FF2B5EF4-FFF2-40B4-BE49-F238E27FC236}">
              <a16:creationId xmlns="" xmlns:a16="http://schemas.microsoft.com/office/drawing/2014/main" id="{00000000-0008-0000-0300-00003D010000}"/>
            </a:ext>
          </a:extLst>
        </xdr:cNvPr>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a:extLst>
            <a:ext uri="{FF2B5EF4-FFF2-40B4-BE49-F238E27FC236}">
              <a16:creationId xmlns="" xmlns:a16="http://schemas.microsoft.com/office/drawing/2014/main" id="{00000000-0008-0000-0300-00003E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129642</xdr:rowOff>
    </xdr:from>
    <xdr:to>
      <xdr:col>23</xdr:col>
      <xdr:colOff>406400</xdr:colOff>
      <xdr:row>60</xdr:row>
      <xdr:rowOff>134950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5290800" y="10416642"/>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a:extLst>
            <a:ext uri="{FF2B5EF4-FFF2-40B4-BE49-F238E27FC236}">
              <a16:creationId xmlns="" xmlns:a16="http://schemas.microsoft.com/office/drawing/2014/main" id="{00000000-0008-0000-0300-000041010000}"/>
            </a:ext>
          </a:extLst>
        </xdr:cNvPr>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134950</xdr:rowOff>
    </xdr:from>
    <xdr:to>
      <xdr:col>22</xdr:col>
      <xdr:colOff>203200</xdr:colOff>
      <xdr:row>60</xdr:row>
      <xdr:rowOff>142189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flipV="1">
          <a:off x="14401800" y="104219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a:extLst>
            <a:ext uri="{FF2B5EF4-FFF2-40B4-BE49-F238E27FC236}">
              <a16:creationId xmlns="" xmlns:a16="http://schemas.microsoft.com/office/drawing/2014/main" id="{00000000-0008-0000-0300-000043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142189</xdr:rowOff>
    </xdr:from>
    <xdr:to>
      <xdr:col>21</xdr:col>
      <xdr:colOff>0</xdr:colOff>
      <xdr:row>60</xdr:row>
      <xdr:rowOff>143396</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3512800" y="1042918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a:extLst>
            <a:ext uri="{FF2B5EF4-FFF2-40B4-BE49-F238E27FC236}">
              <a16:creationId xmlns="" xmlns:a16="http://schemas.microsoft.com/office/drawing/2014/main" id="{00000000-0008-0000-0300-000046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68466</xdr:rowOff>
    </xdr:from>
    <xdr:to>
      <xdr:col>24</xdr:col>
      <xdr:colOff>609600</xdr:colOff>
      <xdr:row>60</xdr:row>
      <xdr:rowOff>170066</xdr:rowOff>
    </xdr:to>
    <xdr:sp macro="" textlink="">
      <xdr:nvSpPr>
        <xdr:cNvPr id="335" name="円/楕円 334">
          <a:extLst>
            <a:ext uri="{FF2B5EF4-FFF2-40B4-BE49-F238E27FC236}">
              <a16:creationId xmlns="" xmlns:a16="http://schemas.microsoft.com/office/drawing/2014/main" id="{00000000-0008-0000-0300-00004F010000}"/>
            </a:ext>
          </a:extLst>
        </xdr:cNvPr>
        <xdr:cNvSpPr/>
      </xdr:nvSpPr>
      <xdr:spPr>
        <a:xfrm>
          <a:off x="16967200" y="103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161193</xdr:rowOff>
    </xdr:from>
    <xdr:ext cx="762000" cy="259045"/>
    <xdr:sp macro="" textlink="">
      <xdr:nvSpPr>
        <xdr:cNvPr id="336" name="定員管理の状況該当値テキスト">
          <a:extLst>
            <a:ext uri="{FF2B5EF4-FFF2-40B4-BE49-F238E27FC236}">
              <a16:creationId xmlns="" xmlns:a16="http://schemas.microsoft.com/office/drawing/2014/main" id="{00000000-0008-0000-0300-000050010000}"/>
            </a:ext>
          </a:extLst>
        </xdr:cNvPr>
        <xdr:cNvSpPr txBox="1"/>
      </xdr:nvSpPr>
      <xdr:spPr>
        <a:xfrm>
          <a:off x="17106900" y="102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78842</xdr:rowOff>
    </xdr:from>
    <xdr:to>
      <xdr:col>23</xdr:col>
      <xdr:colOff>457200</xdr:colOff>
      <xdr:row>61</xdr:row>
      <xdr:rowOff>8992</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129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19169</xdr:rowOff>
    </xdr:from>
    <xdr:ext cx="7366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798800" y="10134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84150</xdr:rowOff>
    </xdr:from>
    <xdr:to>
      <xdr:col>22</xdr:col>
      <xdr:colOff>254000</xdr:colOff>
      <xdr:row>61</xdr:row>
      <xdr:rowOff>14300</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52400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24477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909800" y="101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91389</xdr:rowOff>
    </xdr:from>
    <xdr:to>
      <xdr:col>21</xdr:col>
      <xdr:colOff>50800</xdr:colOff>
      <xdr:row>61</xdr:row>
      <xdr:rowOff>21539</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4351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31716</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1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92596</xdr:rowOff>
    </xdr:from>
    <xdr:to>
      <xdr:col>19</xdr:col>
      <xdr:colOff>533400</xdr:colOff>
      <xdr:row>61</xdr:row>
      <xdr:rowOff>22746</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3462000" y="10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32923</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1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で、類似団体平均を大きく下回っている。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務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a:extLst>
            <a:ext uri="{FF2B5EF4-FFF2-40B4-BE49-F238E27FC236}">
              <a16:creationId xmlns="" xmlns:a16="http://schemas.microsoft.com/office/drawing/2014/main" id="{00000000-0008-0000-0300-000073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a:extLst>
            <a:ext uri="{FF2B5EF4-FFF2-40B4-BE49-F238E27FC236}">
              <a16:creationId xmlns="" xmlns:a16="http://schemas.microsoft.com/office/drawing/2014/main" id="{00000000-0008-0000-0300-000075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102870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6179800" y="69463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a:extLst>
            <a:ext uri="{FF2B5EF4-FFF2-40B4-BE49-F238E27FC236}">
              <a16:creationId xmlns="" xmlns:a16="http://schemas.microsoft.com/office/drawing/2014/main" id="{00000000-0008-0000-0300-000078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a:extLst>
            <a:ext uri="{FF2B5EF4-FFF2-40B4-BE49-F238E27FC236}">
              <a16:creationId xmlns="" xmlns:a16="http://schemas.microsoft.com/office/drawing/2014/main" id="{00000000-0008-0000-0300-000079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122174</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flipV="1">
          <a:off x="15290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40</xdr:row>
      <xdr:rowOff>122174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4401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a:extLst>
            <a:ext uri="{FF2B5EF4-FFF2-40B4-BE49-F238E27FC236}">
              <a16:creationId xmlns="" xmlns:a16="http://schemas.microsoft.com/office/drawing/2014/main" id="{00000000-0008-0000-0300-00007E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107696</xdr:rowOff>
    </xdr:from>
    <xdr:to>
      <xdr:col>21</xdr:col>
      <xdr:colOff>0</xdr:colOff>
      <xdr:row>40</xdr:row>
      <xdr:rowOff>170434</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3512800" y="69656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a:extLst>
            <a:ext uri="{FF2B5EF4-FFF2-40B4-BE49-F238E27FC236}">
              <a16:creationId xmlns="" xmlns:a16="http://schemas.microsoft.com/office/drawing/2014/main" id="{00000000-0008-0000-0300-000081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4" name="円/楕円 393">
          <a:extLst>
            <a:ext uri="{FF2B5EF4-FFF2-40B4-BE49-F238E27FC236}">
              <a16:creationId xmlns="" xmlns:a16="http://schemas.microsoft.com/office/drawing/2014/main" id="{00000000-0008-0000-0300-00008A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5" name="公債費負担の状況該当値テキスト">
          <a:extLst>
            <a:ext uri="{FF2B5EF4-FFF2-40B4-BE49-F238E27FC236}">
              <a16:creationId xmlns="" xmlns:a16="http://schemas.microsoft.com/office/drawing/2014/main" id="{00000000-0008-0000-0300-00008B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71374</xdr:rowOff>
    </xdr:from>
    <xdr:to>
      <xdr:col>22</xdr:col>
      <xdr:colOff>254000</xdr:colOff>
      <xdr:row>41</xdr:row>
      <xdr:rowOff>1524</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11701</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56896</xdr:rowOff>
    </xdr:from>
    <xdr:to>
      <xdr:col>21</xdr:col>
      <xdr:colOff>50800</xdr:colOff>
      <xdr:row>40</xdr:row>
      <xdr:rowOff>158496</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168673</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119634</xdr:rowOff>
    </xdr:from>
    <xdr:to>
      <xdr:col>19</xdr:col>
      <xdr:colOff>533400</xdr:colOff>
      <xdr:row>41</xdr:row>
      <xdr:rowOff>49784</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59961</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現段階の試算では、将来負担比率が決まっている軽費よりも、村が保有する基金と将来見込まれる歳入の方が多くなるため、将来負担比率は数値として現れない状況である。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a:extLst>
            <a:ext uri="{FF2B5EF4-FFF2-40B4-BE49-F238E27FC236}">
              <a16:creationId xmlns="" xmlns:a16="http://schemas.microsoft.com/office/drawing/2014/main" id="{00000000-0008-0000-0300-0000B1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a:extLst>
            <a:ext uri="{FF2B5EF4-FFF2-40B4-BE49-F238E27FC236}">
              <a16:creationId xmlns=""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務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131572</xdr:rowOff>
    </xdr:from>
    <xdr:to>
      <xdr:col>7</xdr:col>
      <xdr:colOff>15875</xdr:colOff>
      <xdr:row>34</xdr:row>
      <xdr:rowOff>163576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5960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163576</xdr:rowOff>
    </xdr:from>
    <xdr:to>
      <xdr:col>5</xdr:col>
      <xdr:colOff>549275</xdr:colOff>
      <xdr:row>35</xdr:row>
      <xdr:rowOff>24130</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24130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33274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80772</xdr:rowOff>
    </xdr:from>
    <xdr:to>
      <xdr:col>7</xdr:col>
      <xdr:colOff>66675</xdr:colOff>
      <xdr:row>35</xdr:row>
      <xdr:rowOff>10922</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160799</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8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112776</xdr:rowOff>
    </xdr:from>
    <xdr:to>
      <xdr:col>5</xdr:col>
      <xdr:colOff>600075</xdr:colOff>
      <xdr:row>35</xdr:row>
      <xdr:rowOff>42926</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53103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153924</xdr:rowOff>
    </xdr:from>
    <xdr:to>
      <xdr:col>1</xdr:col>
      <xdr:colOff>676275</xdr:colOff>
      <xdr:row>35</xdr:row>
      <xdr:rowOff>84074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94251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衛生費、消防費が類似団体より高い数値を示しており、その要因は需用費と備品購入費（消防費）が挙げられる。需用費については今までも事務事業等の見直しを行ってきたが、今後さらに徹底したコスト削減に務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77470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96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123190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4782800" y="296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123190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17</xdr:row>
      <xdr:rowOff>24130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72390</xdr:rowOff>
    </xdr:from>
    <xdr:to>
      <xdr:col>21</xdr:col>
      <xdr:colOff>412750</xdr:colOff>
      <xdr:row>18</xdr:row>
      <xdr:rowOff>2540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158767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前年度から増加している。児童福祉費の増加が要因として挙げられる。民生費は今後も増加していくものと考えられるが、村が担うべきサービスの範囲や水準が適正なものであるかを検討して、財政的な指標を維持できるよう務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102507</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3098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102507</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下回っている原因は、特別会計への繰出金である。特に、水道・下水道事業など公営企業会計への繰出しが大きいため、今後各種料金の見直し等を検討して、経営の健全化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14986</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7784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33274</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33274</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796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37846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004800" y="9796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126492</xdr:rowOff>
    </xdr:from>
    <xdr:to>
      <xdr:col>24</xdr:col>
      <xdr:colOff>82550</xdr:colOff>
      <xdr:row>57</xdr:row>
      <xdr:rowOff>56642</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98569</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135636</xdr:rowOff>
    </xdr:from>
    <xdr:to>
      <xdr:col>22</xdr:col>
      <xdr:colOff>615950</xdr:colOff>
      <xdr:row>57</xdr:row>
      <xdr:rowOff>65786</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50563</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補助費に係る経常収支比率は、類似団体を下回っている。各団体への補助金は見直し等を検討してきたが、今後も公益性、有効性、必要性を十分に検証した上で適正化を図っていく必要がある。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46990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043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46990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88138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038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88138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上償還の実施に取り組んできた成果もあり、公債費の比率は他団体と比較しても低い水準を保っている。しかし、下水道事業などの公営企業債の償還財源に充てる一般財源に関しては、類似団体の２倍以上で全体を圧迫している状況が続いている。起債の発行量が大きくなっているため、起債残高や各年度の起債償還額などの推移を見極めながら、公営企業債も含めて、将来を見据えたトータル的な起債管理に務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81280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100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81280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165100</xdr:rowOff>
    </xdr:from>
    <xdr:to>
      <xdr:col>4</xdr:col>
      <xdr:colOff>346075</xdr:colOff>
      <xdr:row>76</xdr:row>
      <xdr:rowOff>66039</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023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165100</xdr:rowOff>
    </xdr:from>
    <xdr:to>
      <xdr:col>3</xdr:col>
      <xdr:colOff>142875</xdr:colOff>
      <xdr:row>76</xdr:row>
      <xdr:rowOff>20320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023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19050</xdr:rowOff>
    </xdr:from>
    <xdr:to>
      <xdr:col>7</xdr:col>
      <xdr:colOff>66675</xdr:colOff>
      <xdr:row>76</xdr:row>
      <xdr:rowOff>120650</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35577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114300</xdr:rowOff>
    </xdr:from>
    <xdr:to>
      <xdr:col>3</xdr:col>
      <xdr:colOff>193675</xdr:colOff>
      <xdr:row>76</xdr:row>
      <xdr:rowOff>44450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54627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人当たり決算額は、類似団体平均を下回った。今後も国の補助制度等を活用して、一般財源からの持ち出しを少なくしていけるかが課題である。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16511</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0086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16511</xdr:rowOff>
    </xdr:from>
    <xdr:to>
      <xdr:col>22</xdr:col>
      <xdr:colOff>565150</xdr:colOff>
      <xdr:row>76</xdr:row>
      <xdr:rowOff>100330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100330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66039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161307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105203</xdr:rowOff>
    </xdr:from>
    <xdr:to>
      <xdr:col>4</xdr:col>
      <xdr:colOff>1117600</xdr:colOff>
      <xdr:row>18</xdr:row>
      <xdr:rowOff>115048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003800" y="3238928"/>
          <a:ext cx="647700" cy="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105203</xdr:rowOff>
    </xdr:from>
    <xdr:to>
      <xdr:col>4</xdr:col>
      <xdr:colOff>469900</xdr:colOff>
      <xdr:row>18</xdr:row>
      <xdr:rowOff>129797</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238928"/>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127086</xdr:rowOff>
    </xdr:from>
    <xdr:to>
      <xdr:col>3</xdr:col>
      <xdr:colOff>904875</xdr:colOff>
      <xdr:row>18</xdr:row>
      <xdr:rowOff>129797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3606800" y="3260811"/>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121862</xdr:rowOff>
    </xdr:from>
    <xdr:to>
      <xdr:col>3</xdr:col>
      <xdr:colOff>206375</xdr:colOff>
      <xdr:row>18</xdr:row>
      <xdr:rowOff>127086</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a:off x="2908300" y="3255587"/>
          <a:ext cx="698500" cy="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64248</xdr:rowOff>
    </xdr:from>
    <xdr:to>
      <xdr:col>5</xdr:col>
      <xdr:colOff>34925</xdr:colOff>
      <xdr:row>18</xdr:row>
      <xdr:rowOff>165848</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5600700" y="319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144275</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10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54403</xdr:rowOff>
    </xdr:from>
    <xdr:to>
      <xdr:col>4</xdr:col>
      <xdr:colOff>520700</xdr:colOff>
      <xdr:row>18</xdr:row>
      <xdr:rowOff>156003</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953000" y="318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140780</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27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166,442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78997</xdr:rowOff>
    </xdr:from>
    <xdr:to>
      <xdr:col>3</xdr:col>
      <xdr:colOff>955675</xdr:colOff>
      <xdr:row>19</xdr:row>
      <xdr:rowOff>9147</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4254500" y="321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165374</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9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153,532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76286</xdr:rowOff>
    </xdr:from>
    <xdr:to>
      <xdr:col>3</xdr:col>
      <xdr:colOff>257175</xdr:colOff>
      <xdr:row>19</xdr:row>
      <xdr:rowOff>6436</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3556000" y="321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162663</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9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154,955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71062</xdr:rowOff>
    </xdr:from>
    <xdr:to>
      <xdr:col>2</xdr:col>
      <xdr:colOff>692150</xdr:colOff>
      <xdr:row>19</xdr:row>
      <xdr:rowOff>1212</xdr:rowOff>
    </xdr:to>
    <xdr:sp macro="" textlink="">
      <xdr:nvSpPr>
        <xdr:cNvPr id="76" name="円/楕円 75">
          <a:extLst>
            <a:ext uri="{FF2B5EF4-FFF2-40B4-BE49-F238E27FC236}">
              <a16:creationId xmlns="" xmlns:a16="http://schemas.microsoft.com/office/drawing/2014/main" id="{00000000-0008-0000-0500-00004C000000}"/>
            </a:ext>
          </a:extLst>
        </xdr:cNvPr>
        <xdr:cNvSpPr/>
      </xdr:nvSpPr>
      <xdr:spPr bwMode="auto">
        <a:xfrm>
          <a:off x="2857500" y="3204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157439</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9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84420</xdr:rowOff>
    </xdr:from>
    <xdr:to>
      <xdr:col>4</xdr:col>
      <xdr:colOff>1117600</xdr:colOff>
      <xdr:row>36</xdr:row>
      <xdr:rowOff>95781</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7037670"/>
          <a:ext cx="647700" cy="1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287805</xdr:rowOff>
    </xdr:from>
    <xdr:to>
      <xdr:col>4</xdr:col>
      <xdr:colOff>469900</xdr:colOff>
      <xdr:row>36</xdr:row>
      <xdr:rowOff>95781</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6898155"/>
          <a:ext cx="698500" cy="150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287805</xdr:rowOff>
    </xdr:from>
    <xdr:to>
      <xdr:col>3</xdr:col>
      <xdr:colOff>904875</xdr:colOff>
      <xdr:row>36</xdr:row>
      <xdr:rowOff>58260</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6898155"/>
          <a:ext cx="698500" cy="11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37221</xdr:rowOff>
    </xdr:from>
    <xdr:to>
      <xdr:col>3</xdr:col>
      <xdr:colOff>206375</xdr:colOff>
      <xdr:row>36</xdr:row>
      <xdr:rowOff>58260</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990471"/>
          <a:ext cx="6985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33620</xdr:rowOff>
    </xdr:from>
    <xdr:to>
      <xdr:col>5</xdr:col>
      <xdr:colOff>34925</xdr:colOff>
      <xdr:row>36</xdr:row>
      <xdr:rowOff>135220</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698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5697</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95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18,088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44981</xdr:rowOff>
    </xdr:from>
    <xdr:to>
      <xdr:col>4</xdr:col>
      <xdr:colOff>520700</xdr:colOff>
      <xdr:row>36</xdr:row>
      <xdr:rowOff>146581</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699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131358</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0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237005</xdr:rowOff>
    </xdr:from>
    <xdr:to>
      <xdr:col>3</xdr:col>
      <xdr:colOff>955675</xdr:colOff>
      <xdr:row>35</xdr:row>
      <xdr:rowOff>338605</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684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323382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93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7460</xdr:rowOff>
    </xdr:from>
    <xdr:to>
      <xdr:col>3</xdr:col>
      <xdr:colOff>257175</xdr:colOff>
      <xdr:row>36</xdr:row>
      <xdr:rowOff>109060</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696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93837</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4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329321</xdr:rowOff>
    </xdr:from>
    <xdr:to>
      <xdr:col>2</xdr:col>
      <xdr:colOff>692150</xdr:colOff>
      <xdr:row>36</xdr:row>
      <xdr:rowOff>88021</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693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72798</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02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6541</xdr:rowOff>
    </xdr:from>
    <xdr:to>
      <xdr:col>6</xdr:col>
      <xdr:colOff>511175</xdr:colOff>
      <xdr:row>39</xdr:row>
      <xdr:rowOff>23957</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3797300" y="6693091"/>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6541</xdr:rowOff>
    </xdr:from>
    <xdr:to>
      <xdr:col>5</xdr:col>
      <xdr:colOff>358775</xdr:colOff>
      <xdr:row>39</xdr:row>
      <xdr:rowOff>27183</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693091"/>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18898</xdr:rowOff>
    </xdr:from>
    <xdr:to>
      <xdr:col>4</xdr:col>
      <xdr:colOff>155575</xdr:colOff>
      <xdr:row>39</xdr:row>
      <xdr:rowOff>27183</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70544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13415</xdr:rowOff>
    </xdr:from>
    <xdr:to>
      <xdr:col>2</xdr:col>
      <xdr:colOff>638175</xdr:colOff>
      <xdr:row>39</xdr:row>
      <xdr:rowOff>18898</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699965"/>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144607</xdr:rowOff>
    </xdr:from>
    <xdr:to>
      <xdr:col>6</xdr:col>
      <xdr:colOff>561975</xdr:colOff>
      <xdr:row>39</xdr:row>
      <xdr:rowOff>74757</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6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123034</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63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127191</xdr:rowOff>
    </xdr:from>
    <xdr:to>
      <xdr:col>5</xdr:col>
      <xdr:colOff>409575</xdr:colOff>
      <xdr:row>39</xdr:row>
      <xdr:rowOff>57341</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48468</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73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147833</xdr:rowOff>
    </xdr:from>
    <xdr:to>
      <xdr:col>4</xdr:col>
      <xdr:colOff>206375</xdr:colOff>
      <xdr:row>39</xdr:row>
      <xdr:rowOff>77983</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6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69110</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7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139548</xdr:rowOff>
    </xdr:from>
    <xdr:to>
      <xdr:col>3</xdr:col>
      <xdr:colOff>3175</xdr:colOff>
      <xdr:row>39</xdr:row>
      <xdr:rowOff>69698</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6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60825</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7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134065</xdr:rowOff>
    </xdr:from>
    <xdr:to>
      <xdr:col>1</xdr:col>
      <xdr:colOff>485775</xdr:colOff>
      <xdr:row>39</xdr:row>
      <xdr:rowOff>64215</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6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55342</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74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114435</xdr:rowOff>
    </xdr:from>
    <xdr:to>
      <xdr:col>6</xdr:col>
      <xdr:colOff>511175</xdr:colOff>
      <xdr:row>58</xdr:row>
      <xdr:rowOff>2525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797300" y="9887085"/>
          <a:ext cx="8382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2525</xdr:rowOff>
    </xdr:from>
    <xdr:to>
      <xdr:col>5</xdr:col>
      <xdr:colOff>358775</xdr:colOff>
      <xdr:row>58</xdr:row>
      <xdr:rowOff>24487</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46625"/>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24487</xdr:rowOff>
    </xdr:from>
    <xdr:to>
      <xdr:col>4</xdr:col>
      <xdr:colOff>155575</xdr:colOff>
      <xdr:row>58</xdr:row>
      <xdr:rowOff>51264</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68587"/>
          <a:ext cx="8890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40968</xdr:rowOff>
    </xdr:from>
    <xdr:to>
      <xdr:col>2</xdr:col>
      <xdr:colOff>638175</xdr:colOff>
      <xdr:row>58</xdr:row>
      <xdr:rowOff>51264</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a:off x="1130300" y="9985068"/>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63635</xdr:rowOff>
    </xdr:from>
    <xdr:to>
      <xdr:col>6</xdr:col>
      <xdr:colOff>561975</xdr:colOff>
      <xdr:row>57</xdr:row>
      <xdr:rowOff>165235</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86512</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68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200,473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123175</xdr:rowOff>
    </xdr:from>
    <xdr:to>
      <xdr:col>5</xdr:col>
      <xdr:colOff>409575</xdr:colOff>
      <xdr:row>58</xdr:row>
      <xdr:rowOff>53325</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8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44452</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99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145137</xdr:rowOff>
    </xdr:from>
    <xdr:to>
      <xdr:col>4</xdr:col>
      <xdr:colOff>206375</xdr:colOff>
      <xdr:row>58</xdr:row>
      <xdr:rowOff>75287</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9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66414</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1001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464</xdr:rowOff>
    </xdr:from>
    <xdr:to>
      <xdr:col>3</xdr:col>
      <xdr:colOff>3175</xdr:colOff>
      <xdr:row>58</xdr:row>
      <xdr:rowOff>102064</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93191</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100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161618</xdr:rowOff>
    </xdr:from>
    <xdr:to>
      <xdr:col>1</xdr:col>
      <xdr:colOff>485775</xdr:colOff>
      <xdr:row>58</xdr:row>
      <xdr:rowOff>91768</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9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82895</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100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126822</xdr:rowOff>
    </xdr:from>
    <xdr:to>
      <xdr:col>6</xdr:col>
      <xdr:colOff>511175</xdr:colOff>
      <xdr:row>78</xdr:row>
      <xdr:rowOff>127305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49992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127305</xdr:rowOff>
    </xdr:from>
    <xdr:to>
      <xdr:col>5</xdr:col>
      <xdr:colOff>358775</xdr:colOff>
      <xdr:row>78</xdr:row>
      <xdr:rowOff>134683</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908300" y="13500405"/>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129412</xdr:rowOff>
    </xdr:from>
    <xdr:to>
      <xdr:col>4</xdr:col>
      <xdr:colOff>155575</xdr:colOff>
      <xdr:row>78</xdr:row>
      <xdr:rowOff>134683</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2019300" y="13502512"/>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129412</xdr:rowOff>
    </xdr:from>
    <xdr:to>
      <xdr:col>2</xdr:col>
      <xdr:colOff>638175</xdr:colOff>
      <xdr:row>78</xdr:row>
      <xdr:rowOff>131242</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flipV="1">
          <a:off x="1130300" y="1350251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76022</xdr:rowOff>
    </xdr:from>
    <xdr:to>
      <xdr:col>6</xdr:col>
      <xdr:colOff>561975</xdr:colOff>
      <xdr:row>79</xdr:row>
      <xdr:rowOff>6172</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162399</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76505</xdr:rowOff>
    </xdr:from>
    <xdr:to>
      <xdr:col>5</xdr:col>
      <xdr:colOff>409575</xdr:colOff>
      <xdr:row>79</xdr:row>
      <xdr:rowOff>6655</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169232</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7" y="135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83883</xdr:rowOff>
    </xdr:from>
    <xdr:to>
      <xdr:col>4</xdr:col>
      <xdr:colOff>206375</xdr:colOff>
      <xdr:row>79</xdr:row>
      <xdr:rowOff>14033</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4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5160</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7" y="1354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78612</xdr:rowOff>
    </xdr:from>
    <xdr:to>
      <xdr:col>3</xdr:col>
      <xdr:colOff>3175</xdr:colOff>
      <xdr:row>79</xdr:row>
      <xdr:rowOff>8762</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171339</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80442</xdr:rowOff>
    </xdr:from>
    <xdr:to>
      <xdr:col>1</xdr:col>
      <xdr:colOff>485775</xdr:colOff>
      <xdr:row>79</xdr:row>
      <xdr:rowOff>10592</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1719</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125781</xdr:rowOff>
    </xdr:from>
    <xdr:to>
      <xdr:col>6</xdr:col>
      <xdr:colOff>511175</xdr:colOff>
      <xdr:row>98</xdr:row>
      <xdr:rowOff>20904</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756431"/>
          <a:ext cx="838200" cy="6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125781</xdr:rowOff>
    </xdr:from>
    <xdr:to>
      <xdr:col>5</xdr:col>
      <xdr:colOff>358775</xdr:colOff>
      <xdr:row>97</xdr:row>
      <xdr:rowOff>141173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7564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141173</xdr:rowOff>
    </xdr:from>
    <xdr:to>
      <xdr:col>4</xdr:col>
      <xdr:colOff>155575</xdr:colOff>
      <xdr:row>97</xdr:row>
      <xdr:rowOff>167818</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019300" y="16771823"/>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146228</xdr:rowOff>
    </xdr:from>
    <xdr:to>
      <xdr:col>2</xdr:col>
      <xdr:colOff>638175</xdr:colOff>
      <xdr:row>97</xdr:row>
      <xdr:rowOff>167818</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1130300" y="1677687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141554</xdr:rowOff>
    </xdr:from>
    <xdr:to>
      <xdr:col>6</xdr:col>
      <xdr:colOff>561975</xdr:colOff>
      <xdr:row>98</xdr:row>
      <xdr:rowOff>71704</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4584700" y="1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119981</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7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74981</xdr:rowOff>
    </xdr:from>
    <xdr:to>
      <xdr:col>5</xdr:col>
      <xdr:colOff>409575</xdr:colOff>
      <xdr:row>98</xdr:row>
      <xdr:rowOff>5131</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3746500" y="167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167708</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7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90373</xdr:rowOff>
    </xdr:from>
    <xdr:to>
      <xdr:col>4</xdr:col>
      <xdr:colOff>206375</xdr:colOff>
      <xdr:row>98</xdr:row>
      <xdr:rowOff>20523</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2857500" y="167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11650</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81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117018</xdr:rowOff>
    </xdr:from>
    <xdr:to>
      <xdr:col>3</xdr:col>
      <xdr:colOff>3175</xdr:colOff>
      <xdr:row>98</xdr:row>
      <xdr:rowOff>47168</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968500" y="167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38295</xdr:rowOff>
    </xdr:from>
    <xdr:ext cx="534377"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52111" y="168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95428</xdr:rowOff>
    </xdr:from>
    <xdr:to>
      <xdr:col>1</xdr:col>
      <xdr:colOff>485775</xdr:colOff>
      <xdr:row>98</xdr:row>
      <xdr:rowOff>25578</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079500" y="167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16705</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8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152955</xdr:rowOff>
    </xdr:from>
    <xdr:to>
      <xdr:col>15</xdr:col>
      <xdr:colOff>180975</xdr:colOff>
      <xdr:row>38</xdr:row>
      <xdr:rowOff>24454</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9639300" y="6496605"/>
          <a:ext cx="8382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152955</xdr:rowOff>
    </xdr:from>
    <xdr:to>
      <xdr:col>14</xdr:col>
      <xdr:colOff>28575</xdr:colOff>
      <xdr:row>38</xdr:row>
      <xdr:rowOff>81958</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8750300" y="6496605"/>
          <a:ext cx="889000" cy="10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72650</xdr:rowOff>
    </xdr:from>
    <xdr:to>
      <xdr:col>12</xdr:col>
      <xdr:colOff>511175</xdr:colOff>
      <xdr:row>38</xdr:row>
      <xdr:rowOff>81958</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7861300" y="6587750"/>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72650</xdr:rowOff>
    </xdr:from>
    <xdr:to>
      <xdr:col>11</xdr:col>
      <xdr:colOff>307975</xdr:colOff>
      <xdr:row>38</xdr:row>
      <xdr:rowOff>75860</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6972300" y="6587750"/>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145103</xdr:rowOff>
    </xdr:from>
    <xdr:to>
      <xdr:col>15</xdr:col>
      <xdr:colOff>231775</xdr:colOff>
      <xdr:row>38</xdr:row>
      <xdr:rowOff>75253</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10426700" y="64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60030</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40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102155</xdr:rowOff>
    </xdr:from>
    <xdr:to>
      <xdr:col>14</xdr:col>
      <xdr:colOff>79375</xdr:colOff>
      <xdr:row>38</xdr:row>
      <xdr:rowOff>32305</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9588500" y="64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23432</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39794" y="653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31158</xdr:rowOff>
    </xdr:from>
    <xdr:to>
      <xdr:col>12</xdr:col>
      <xdr:colOff>561975</xdr:colOff>
      <xdr:row>38</xdr:row>
      <xdr:rowOff>132758</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8699500" y="65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123885</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83111" y="66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21850</xdr:rowOff>
    </xdr:from>
    <xdr:to>
      <xdr:col>11</xdr:col>
      <xdr:colOff>358775</xdr:colOff>
      <xdr:row>38</xdr:row>
      <xdr:rowOff>123450</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7810500" y="6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114577</xdr:rowOff>
    </xdr:from>
    <xdr:ext cx="534377"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94111" y="66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25060</xdr:rowOff>
    </xdr:from>
    <xdr:to>
      <xdr:col>10</xdr:col>
      <xdr:colOff>155575</xdr:colOff>
      <xdr:row>38</xdr:row>
      <xdr:rowOff>126660</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6921500" y="6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117787</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705111" y="66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113384</xdr:rowOff>
    </xdr:from>
    <xdr:to>
      <xdr:col>15</xdr:col>
      <xdr:colOff>180975</xdr:colOff>
      <xdr:row>57</xdr:row>
      <xdr:rowOff>170084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9639300" y="9886034"/>
          <a:ext cx="838200" cy="5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170084</xdr:rowOff>
    </xdr:from>
    <xdr:to>
      <xdr:col>14</xdr:col>
      <xdr:colOff>28575</xdr:colOff>
      <xdr:row>58</xdr:row>
      <xdr:rowOff>47351</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9942734"/>
          <a:ext cx="889000" cy="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47351</xdr:rowOff>
    </xdr:from>
    <xdr:to>
      <xdr:col>12</xdr:col>
      <xdr:colOff>511175</xdr:colOff>
      <xdr:row>58</xdr:row>
      <xdr:rowOff>70931</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7861300" y="9991451"/>
          <a:ext cx="889000" cy="2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12736</xdr:rowOff>
    </xdr:from>
    <xdr:to>
      <xdr:col>11</xdr:col>
      <xdr:colOff>307975</xdr:colOff>
      <xdr:row>58</xdr:row>
      <xdr:rowOff>70931</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6972300" y="995683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62584</xdr:rowOff>
    </xdr:from>
    <xdr:to>
      <xdr:col>15</xdr:col>
      <xdr:colOff>231775</xdr:colOff>
      <xdr:row>57</xdr:row>
      <xdr:rowOff>164184</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10426700" y="98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85461</xdr:rowOff>
    </xdr:from>
    <xdr:ext cx="599010"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6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119284</xdr:rowOff>
    </xdr:from>
    <xdr:to>
      <xdr:col>14</xdr:col>
      <xdr:colOff>79375</xdr:colOff>
      <xdr:row>58</xdr:row>
      <xdr:rowOff>49434</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9588500" y="98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40561</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4" y="99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168001</xdr:rowOff>
    </xdr:from>
    <xdr:to>
      <xdr:col>12</xdr:col>
      <xdr:colOff>561975</xdr:colOff>
      <xdr:row>58</xdr:row>
      <xdr:rowOff>98151</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8699500" y="99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89278</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4" y="1003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20131</xdr:rowOff>
    </xdr:from>
    <xdr:to>
      <xdr:col>11</xdr:col>
      <xdr:colOff>358775</xdr:colOff>
      <xdr:row>58</xdr:row>
      <xdr:rowOff>121731</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7810500" y="996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112858</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4" y="1005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133386</xdr:rowOff>
    </xdr:from>
    <xdr:to>
      <xdr:col>10</xdr:col>
      <xdr:colOff>155575</xdr:colOff>
      <xdr:row>58</xdr:row>
      <xdr:rowOff>63536</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6921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80063</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4" y="968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99217</xdr:rowOff>
    </xdr:from>
    <xdr:to>
      <xdr:col>15</xdr:col>
      <xdr:colOff>180975</xdr:colOff>
      <xdr:row>78</xdr:row>
      <xdr:rowOff>30671</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9639300" y="13300867"/>
          <a:ext cx="838200" cy="10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48417</xdr:rowOff>
    </xdr:from>
    <xdr:to>
      <xdr:col>15</xdr:col>
      <xdr:colOff>231775</xdr:colOff>
      <xdr:row>77</xdr:row>
      <xdr:rowOff>150017</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32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71294</xdr:rowOff>
    </xdr:from>
    <xdr:ext cx="599010"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10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151321</xdr:rowOff>
    </xdr:from>
    <xdr:to>
      <xdr:col>14</xdr:col>
      <xdr:colOff>79375</xdr:colOff>
      <xdr:row>78</xdr:row>
      <xdr:rowOff>81471</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72598</xdr:rowOff>
    </xdr:from>
    <xdr:ext cx="59901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39794" y="1344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36491</xdr:rowOff>
    </xdr:from>
    <xdr:to>
      <xdr:col>15</xdr:col>
      <xdr:colOff>180975</xdr:colOff>
      <xdr:row>98</xdr:row>
      <xdr:rowOff>57134</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9639300" y="16838591"/>
          <a:ext cx="838200" cy="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a:extLst>
            <a:ext uri="{FF2B5EF4-FFF2-40B4-BE49-F238E27FC236}">
              <a16:creationId xmlns="" xmlns:a16="http://schemas.microsoft.com/office/drawing/2014/main" id="{00000000-0008-0000-0600-0000C1010000}"/>
            </a:ext>
          </a:extLst>
        </xdr:cNvPr>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6334</xdr:rowOff>
    </xdr:from>
    <xdr:to>
      <xdr:col>15</xdr:col>
      <xdr:colOff>231775</xdr:colOff>
      <xdr:row>98</xdr:row>
      <xdr:rowOff>107934</xdr:rowOff>
    </xdr:to>
    <xdr:sp macro="" textlink="">
      <xdr:nvSpPr>
        <xdr:cNvPr id="458" name="円/楕円 457">
          <a:extLst>
            <a:ext uri="{FF2B5EF4-FFF2-40B4-BE49-F238E27FC236}">
              <a16:creationId xmlns="" xmlns:a16="http://schemas.microsoft.com/office/drawing/2014/main" id="{00000000-0008-0000-0600-0000CA010000}"/>
            </a:ext>
          </a:extLst>
        </xdr:cNvPr>
        <xdr:cNvSpPr/>
      </xdr:nvSpPr>
      <xdr:spPr>
        <a:xfrm>
          <a:off x="10426700" y="1680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a:extLst>
            <a:ext uri="{FF2B5EF4-FFF2-40B4-BE49-F238E27FC236}">
              <a16:creationId xmlns="" xmlns:a16="http://schemas.microsoft.com/office/drawing/2014/main" id="{00000000-0008-0000-0600-0000CB010000}"/>
            </a:ext>
          </a:extLst>
        </xdr:cNvPr>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157141</xdr:rowOff>
    </xdr:from>
    <xdr:to>
      <xdr:col>14</xdr:col>
      <xdr:colOff>79375</xdr:colOff>
      <xdr:row>98</xdr:row>
      <xdr:rowOff>87291</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9588500" y="16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78418</xdr:rowOff>
    </xdr:from>
    <xdr:ext cx="59901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39794" y="16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112755</xdr:rowOff>
    </xdr:from>
    <xdr:to>
      <xdr:col>23</xdr:col>
      <xdr:colOff>517525</xdr:colOff>
      <xdr:row>38</xdr:row>
      <xdr:rowOff>114892</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flipV="1">
          <a:off x="15481300" y="6627855"/>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a:extLst>
            <a:ext uri="{FF2B5EF4-FFF2-40B4-BE49-F238E27FC236}">
              <a16:creationId xmlns="" xmlns:a16="http://schemas.microsoft.com/office/drawing/2014/main" id="{00000000-0008-0000-0600-0000E9010000}"/>
            </a:ext>
          </a:extLst>
        </xdr:cNvPr>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114892</xdr:rowOff>
    </xdr:from>
    <xdr:to>
      <xdr:col>22</xdr:col>
      <xdr:colOff>365125</xdr:colOff>
      <xdr:row>38</xdr:row>
      <xdr:rowOff>117515</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flipV="1">
          <a:off x="14592300" y="6629992"/>
          <a:ext cx="889000" cy="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117515</xdr:rowOff>
    </xdr:from>
    <xdr:to>
      <xdr:col>21</xdr:col>
      <xdr:colOff>161925</xdr:colOff>
      <xdr:row>38</xdr:row>
      <xdr:rowOff>123575</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flipV="1">
          <a:off x="13703300" y="6632615"/>
          <a:ext cx="8890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123575</xdr:rowOff>
    </xdr:from>
    <xdr:to>
      <xdr:col>19</xdr:col>
      <xdr:colOff>644525</xdr:colOff>
      <xdr:row>38</xdr:row>
      <xdr:rowOff>123732</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flipV="1">
          <a:off x="12814300" y="6638675"/>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61955</xdr:rowOff>
    </xdr:from>
    <xdr:to>
      <xdr:col>23</xdr:col>
      <xdr:colOff>568325</xdr:colOff>
      <xdr:row>38</xdr:row>
      <xdr:rowOff>163555</xdr:rowOff>
    </xdr:to>
    <xdr:sp macro="" textlink="">
      <xdr:nvSpPr>
        <xdr:cNvPr id="507" name="円/楕円 506">
          <a:extLst>
            <a:ext uri="{FF2B5EF4-FFF2-40B4-BE49-F238E27FC236}">
              <a16:creationId xmlns="" xmlns:a16="http://schemas.microsoft.com/office/drawing/2014/main" id="{00000000-0008-0000-0600-0000FB010000}"/>
            </a:ext>
          </a:extLst>
        </xdr:cNvPr>
        <xdr:cNvSpPr/>
      </xdr:nvSpPr>
      <xdr:spPr>
        <a:xfrm>
          <a:off x="16268700" y="65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534377" cy="259045"/>
    <xdr:sp macro="" textlink="">
      <xdr:nvSpPr>
        <xdr:cNvPr id="508" name="災害復旧事業費該当値テキスト">
          <a:extLst>
            <a:ext uri="{FF2B5EF4-FFF2-40B4-BE49-F238E27FC236}">
              <a16:creationId xmlns="" xmlns:a16="http://schemas.microsoft.com/office/drawing/2014/main" id="{00000000-0008-0000-0600-0000FC010000}"/>
            </a:ext>
          </a:extLst>
        </xdr:cNvPr>
        <xdr:cNvSpPr txBox="1"/>
      </xdr:nvSpPr>
      <xdr:spPr>
        <a:xfrm>
          <a:off x="16370300" y="65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64092</xdr:rowOff>
    </xdr:from>
    <xdr:to>
      <xdr:col>22</xdr:col>
      <xdr:colOff>415925</xdr:colOff>
      <xdr:row>38</xdr:row>
      <xdr:rowOff>165692</xdr:rowOff>
    </xdr:to>
    <xdr:sp macro="" textlink="">
      <xdr:nvSpPr>
        <xdr:cNvPr id="509" name="円/楕円 508">
          <a:extLst>
            <a:ext uri="{FF2B5EF4-FFF2-40B4-BE49-F238E27FC236}">
              <a16:creationId xmlns="" xmlns:a16="http://schemas.microsoft.com/office/drawing/2014/main" id="{00000000-0008-0000-0600-0000FD010000}"/>
            </a:ext>
          </a:extLst>
        </xdr:cNvPr>
        <xdr:cNvSpPr/>
      </xdr:nvSpPr>
      <xdr:spPr>
        <a:xfrm>
          <a:off x="15430500" y="65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156819</xdr:rowOff>
    </xdr:from>
    <xdr:ext cx="534377"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214111" y="66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66715</xdr:rowOff>
    </xdr:from>
    <xdr:to>
      <xdr:col>21</xdr:col>
      <xdr:colOff>212725</xdr:colOff>
      <xdr:row>38</xdr:row>
      <xdr:rowOff>168315</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4541500" y="65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159442</xdr:rowOff>
    </xdr:from>
    <xdr:ext cx="469744"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57427" y="66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72775</xdr:rowOff>
    </xdr:from>
    <xdr:to>
      <xdr:col>20</xdr:col>
      <xdr:colOff>9525</xdr:colOff>
      <xdr:row>39</xdr:row>
      <xdr:rowOff>2925</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3652500" y="658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165502</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468427" y="668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72932</xdr:rowOff>
    </xdr:from>
    <xdr:to>
      <xdr:col>18</xdr:col>
      <xdr:colOff>492125</xdr:colOff>
      <xdr:row>39</xdr:row>
      <xdr:rowOff>3082</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2763500" y="6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165659</xdr:rowOff>
    </xdr:from>
    <xdr:ext cx="469744"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579427" y="668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64410</xdr:rowOff>
    </xdr:from>
    <xdr:to>
      <xdr:col>23</xdr:col>
      <xdr:colOff>517525</xdr:colOff>
      <xdr:row>77</xdr:row>
      <xdr:rowOff>65506</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flipV="1">
          <a:off x="15481300" y="13266060"/>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65506</xdr:rowOff>
    </xdr:from>
    <xdr:to>
      <xdr:col>22</xdr:col>
      <xdr:colOff>365125</xdr:colOff>
      <xdr:row>77</xdr:row>
      <xdr:rowOff>101767</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flipV="1">
          <a:off x="14592300" y="13267156"/>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98003</xdr:rowOff>
    </xdr:from>
    <xdr:to>
      <xdr:col>21</xdr:col>
      <xdr:colOff>161925</xdr:colOff>
      <xdr:row>77</xdr:row>
      <xdr:rowOff>101767</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3703300" y="13299653"/>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98003</xdr:rowOff>
    </xdr:from>
    <xdr:to>
      <xdr:col>19</xdr:col>
      <xdr:colOff>644525</xdr:colOff>
      <xdr:row>77</xdr:row>
      <xdr:rowOff>100402</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flipV="1">
          <a:off x="12814300" y="13299653"/>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13610</xdr:rowOff>
    </xdr:from>
    <xdr:to>
      <xdr:col>23</xdr:col>
      <xdr:colOff>568325</xdr:colOff>
      <xdr:row>77</xdr:row>
      <xdr:rowOff>115210</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6268700" y="132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36487</xdr:rowOff>
    </xdr:from>
    <xdr:ext cx="599010" cy="259045"/>
    <xdr:sp macro="" textlink="">
      <xdr:nvSpPr>
        <xdr:cNvPr id="620" name="公債費該当値テキスト">
          <a:extLst>
            <a:ext uri="{FF2B5EF4-FFF2-40B4-BE49-F238E27FC236}">
              <a16:creationId xmlns="" xmlns:a16="http://schemas.microsoft.com/office/drawing/2014/main" id="{00000000-0008-0000-0600-00006C020000}"/>
            </a:ext>
          </a:extLst>
        </xdr:cNvPr>
        <xdr:cNvSpPr txBox="1"/>
      </xdr:nvSpPr>
      <xdr:spPr>
        <a:xfrm>
          <a:off x="16370300" y="1306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14706</xdr:rowOff>
    </xdr:from>
    <xdr:to>
      <xdr:col>22</xdr:col>
      <xdr:colOff>415925</xdr:colOff>
      <xdr:row>77</xdr:row>
      <xdr:rowOff>116306</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5430500" y="13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132833</xdr:rowOff>
    </xdr:from>
    <xdr:ext cx="599010"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181794" y="129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50967</xdr:rowOff>
    </xdr:from>
    <xdr:to>
      <xdr:col>21</xdr:col>
      <xdr:colOff>212725</xdr:colOff>
      <xdr:row>77</xdr:row>
      <xdr:rowOff>152567</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4541500" y="132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143694</xdr:rowOff>
    </xdr:from>
    <xdr:ext cx="599010"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292794" y="133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47203</xdr:rowOff>
    </xdr:from>
    <xdr:to>
      <xdr:col>20</xdr:col>
      <xdr:colOff>9525</xdr:colOff>
      <xdr:row>77</xdr:row>
      <xdr:rowOff>148803</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3652500" y="132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165330</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03794" y="130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49602</xdr:rowOff>
    </xdr:from>
    <xdr:to>
      <xdr:col>18</xdr:col>
      <xdr:colOff>492125</xdr:colOff>
      <xdr:row>77</xdr:row>
      <xdr:rowOff>151202</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2763500" y="132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142329</xdr:rowOff>
    </xdr:from>
    <xdr:ext cx="599010"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14794" y="133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144990</xdr:rowOff>
    </xdr:from>
    <xdr:to>
      <xdr:col>23</xdr:col>
      <xdr:colOff>517525</xdr:colOff>
      <xdr:row>98</xdr:row>
      <xdr:rowOff>159265</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5481300" y="16947090"/>
          <a:ext cx="8382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144748</xdr:rowOff>
    </xdr:from>
    <xdr:to>
      <xdr:col>22</xdr:col>
      <xdr:colOff>365125</xdr:colOff>
      <xdr:row>98</xdr:row>
      <xdr:rowOff>159265</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4592300" y="16946848"/>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97375</xdr:rowOff>
    </xdr:from>
    <xdr:to>
      <xdr:col>21</xdr:col>
      <xdr:colOff>161925</xdr:colOff>
      <xdr:row>98</xdr:row>
      <xdr:rowOff>144748</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3703300" y="16899475"/>
          <a:ext cx="889000" cy="4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97375</xdr:rowOff>
    </xdr:from>
    <xdr:to>
      <xdr:col>19</xdr:col>
      <xdr:colOff>644525</xdr:colOff>
      <xdr:row>98</xdr:row>
      <xdr:rowOff>122796</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flipV="1">
          <a:off x="12814300" y="16899475"/>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94190</xdr:rowOff>
    </xdr:from>
    <xdr:to>
      <xdr:col>23</xdr:col>
      <xdr:colOff>568325</xdr:colOff>
      <xdr:row>99</xdr:row>
      <xdr:rowOff>24340</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8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108465</xdr:rowOff>
    </xdr:from>
    <xdr:to>
      <xdr:col>22</xdr:col>
      <xdr:colOff>415925</xdr:colOff>
      <xdr:row>99</xdr:row>
      <xdr:rowOff>38615</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9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29742</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214111" y="170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93948</xdr:rowOff>
    </xdr:from>
    <xdr:to>
      <xdr:col>21</xdr:col>
      <xdr:colOff>212725</xdr:colOff>
      <xdr:row>99</xdr:row>
      <xdr:rowOff>24098</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8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15225</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9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46575</xdr:rowOff>
    </xdr:from>
    <xdr:to>
      <xdr:col>20</xdr:col>
      <xdr:colOff>9525</xdr:colOff>
      <xdr:row>98</xdr:row>
      <xdr:rowOff>148175</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84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139302</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36111" y="169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71996</xdr:rowOff>
    </xdr:from>
    <xdr:to>
      <xdr:col>18</xdr:col>
      <xdr:colOff>492125</xdr:colOff>
      <xdr:row>99</xdr:row>
      <xdr:rowOff>2146</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68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164723</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547111" y="169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42621</xdr:rowOff>
    </xdr:from>
    <xdr:to>
      <xdr:col>28</xdr:col>
      <xdr:colOff>314325</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656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163271</xdr:rowOff>
    </xdr:from>
    <xdr:to>
      <xdr:col>27</xdr:col>
      <xdr:colOff>161925</xdr:colOff>
      <xdr:row>39</xdr:row>
      <xdr:rowOff>93421</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84548</xdr:rowOff>
    </xdr:from>
    <xdr:ext cx="313932"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499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 xmlns:a16="http://schemas.microsoft.com/office/drawing/2014/main"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 xmlns:a16="http://schemas.microsoft.com/office/drawing/2014/main"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31359</xdr:rowOff>
    </xdr:from>
    <xdr:to>
      <xdr:col>32</xdr:col>
      <xdr:colOff>187325</xdr:colOff>
      <xdr:row>59</xdr:row>
      <xdr:rowOff>32418</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21323300" y="1014690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 xmlns:a16="http://schemas.microsoft.com/office/drawing/2014/main" id="{00000000-0008-0000-0600-000004030000}"/>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27449</xdr:rowOff>
    </xdr:from>
    <xdr:to>
      <xdr:col>31</xdr:col>
      <xdr:colOff>34925</xdr:colOff>
      <xdr:row>59</xdr:row>
      <xdr:rowOff>31359</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0434300" y="10142999"/>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27449</xdr:rowOff>
    </xdr:from>
    <xdr:to>
      <xdr:col>29</xdr:col>
      <xdr:colOff>517525</xdr:colOff>
      <xdr:row>59</xdr:row>
      <xdr:rowOff>30879</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flipV="1">
          <a:off x="19545300" y="1014299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30879</xdr:rowOff>
    </xdr:from>
    <xdr:to>
      <xdr:col>28</xdr:col>
      <xdr:colOff>314325</xdr:colOff>
      <xdr:row>59</xdr:row>
      <xdr:rowOff>36319</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18656300" y="10146429"/>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153068</xdr:rowOff>
    </xdr:from>
    <xdr:to>
      <xdr:col>32</xdr:col>
      <xdr:colOff>238125</xdr:colOff>
      <xdr:row>59</xdr:row>
      <xdr:rowOff>83218</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2110700" y="100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a:extLst>
            <a:ext uri="{FF2B5EF4-FFF2-40B4-BE49-F238E27FC236}">
              <a16:creationId xmlns="" xmlns:a16="http://schemas.microsoft.com/office/drawing/2014/main" id="{00000000-0008-0000-0600-000017030000}"/>
            </a:ext>
          </a:extLst>
        </xdr:cNvPr>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152009</xdr:rowOff>
    </xdr:from>
    <xdr:to>
      <xdr:col>31</xdr:col>
      <xdr:colOff>85725</xdr:colOff>
      <xdr:row>59</xdr:row>
      <xdr:rowOff>82159</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1272500" y="100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73286</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088427" y="1018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148099</xdr:rowOff>
    </xdr:from>
    <xdr:to>
      <xdr:col>29</xdr:col>
      <xdr:colOff>568325</xdr:colOff>
      <xdr:row>59</xdr:row>
      <xdr:rowOff>78249</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20383500" y="100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69376</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7" y="1018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151529</xdr:rowOff>
    </xdr:from>
    <xdr:to>
      <xdr:col>28</xdr:col>
      <xdr:colOff>365125</xdr:colOff>
      <xdr:row>59</xdr:row>
      <xdr:rowOff>81679</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9494500" y="100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72806</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10427" y="1018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156969</xdr:rowOff>
    </xdr:from>
    <xdr:to>
      <xdr:col>27</xdr:col>
      <xdr:colOff>161925</xdr:colOff>
      <xdr:row>59</xdr:row>
      <xdr:rowOff>87119</xdr:rowOff>
    </xdr:to>
    <xdr:sp macro="" textlink="">
      <xdr:nvSpPr>
        <xdr:cNvPr id="798" name="円/楕円 797">
          <a:extLst>
            <a:ext uri="{FF2B5EF4-FFF2-40B4-BE49-F238E27FC236}">
              <a16:creationId xmlns="" xmlns:a16="http://schemas.microsoft.com/office/drawing/2014/main" id="{00000000-0008-0000-0600-00001E030000}"/>
            </a:ext>
          </a:extLst>
        </xdr:cNvPr>
        <xdr:cNvSpPr/>
      </xdr:nvSpPr>
      <xdr:spPr>
        <a:xfrm>
          <a:off x="18605500" y="101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78246</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21427" y="1019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100923</xdr:rowOff>
    </xdr:from>
    <xdr:to>
      <xdr:col>32</xdr:col>
      <xdr:colOff>187325</xdr:colOff>
      <xdr:row>76</xdr:row>
      <xdr:rowOff>113754</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flipV="1">
          <a:off x="21323300" y="13131123"/>
          <a:ext cx="8382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64315</xdr:rowOff>
    </xdr:from>
    <xdr:to>
      <xdr:col>31</xdr:col>
      <xdr:colOff>34925</xdr:colOff>
      <xdr:row>76</xdr:row>
      <xdr:rowOff>113754</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20434300" y="13094515"/>
          <a:ext cx="889000" cy="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64315</xdr:rowOff>
    </xdr:from>
    <xdr:to>
      <xdr:col>29</xdr:col>
      <xdr:colOff>517525</xdr:colOff>
      <xdr:row>76</xdr:row>
      <xdr:rowOff>117415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flipV="1">
          <a:off x="19545300" y="13094515"/>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117415</xdr:rowOff>
    </xdr:from>
    <xdr:to>
      <xdr:col>28</xdr:col>
      <xdr:colOff>314325</xdr:colOff>
      <xdr:row>76</xdr:row>
      <xdr:rowOff>131299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flipV="1">
          <a:off x="18656300" y="13147615"/>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50123</xdr:rowOff>
    </xdr:from>
    <xdr:to>
      <xdr:col>32</xdr:col>
      <xdr:colOff>238125</xdr:colOff>
      <xdr:row>76</xdr:row>
      <xdr:rowOff>151723</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30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72999</xdr:rowOff>
    </xdr:from>
    <xdr:ext cx="599010"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293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62954</xdr:rowOff>
    </xdr:from>
    <xdr:to>
      <xdr:col>31</xdr:col>
      <xdr:colOff>85725</xdr:colOff>
      <xdr:row>76</xdr:row>
      <xdr:rowOff>164554</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9631</xdr:rowOff>
    </xdr:from>
    <xdr:ext cx="599010"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23794" y="128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13515</xdr:rowOff>
    </xdr:from>
    <xdr:to>
      <xdr:col>29</xdr:col>
      <xdr:colOff>568325</xdr:colOff>
      <xdr:row>76</xdr:row>
      <xdr:rowOff>115115</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30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131642</xdr:rowOff>
    </xdr:from>
    <xdr:ext cx="599010"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34794" y="128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66615</xdr:rowOff>
    </xdr:from>
    <xdr:to>
      <xdr:col>28</xdr:col>
      <xdr:colOff>365125</xdr:colOff>
      <xdr:row>76</xdr:row>
      <xdr:rowOff>168215</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30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13292</xdr:rowOff>
    </xdr:from>
    <xdr:ext cx="599010"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45794" y="1287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80499</xdr:rowOff>
    </xdr:from>
    <xdr:to>
      <xdr:col>27</xdr:col>
      <xdr:colOff>161925</xdr:colOff>
      <xdr:row>77</xdr:row>
      <xdr:rowOff>10649</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27176</xdr:rowOff>
    </xdr:from>
    <xdr:ext cx="59901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56794" y="1288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 xmlns:a16="http://schemas.microsoft.com/office/drawing/2014/main" id="{00000000-0008-0000-0600-00006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 xmlns:a16="http://schemas.microsoft.com/office/drawing/2014/main" id="{00000000-0008-0000-0600-00007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 xmlns:a16="http://schemas.microsoft.com/office/drawing/2014/main" id="{00000000-0008-0000-0600-00007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 xmlns:a16="http://schemas.microsoft.com/office/drawing/2014/main" id="{00000000-0008-0000-0600-00008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住民一人当たりのコストは、類似団体を下回っているものが多いが、普通建設事業費（新規整備分）と、繰出金については、類似団体を上回っている。普通建設事業については、平成</a:t>
          </a:r>
          <a:r>
            <a:rPr kumimoji="1" lang="en-US" altLang="ja-JP" sz="1300">
              <a:latin typeface="ＭＳ Ｐゴシック"/>
            </a:rPr>
            <a:t>27</a:t>
          </a:r>
          <a:r>
            <a:rPr kumimoji="1" lang="ja-JP" altLang="en-US" sz="1300">
              <a:latin typeface="ＭＳ Ｐゴシック"/>
            </a:rPr>
            <a:t>年度に保育園を建設したことにより事業費が大きく増加したため、突発的な増加と考えられる。保育園建設の大型事業が終了したため、今後は平成</a:t>
          </a:r>
          <a:r>
            <a:rPr kumimoji="1" lang="en-US" altLang="ja-JP" sz="1300">
              <a:latin typeface="ＭＳ Ｐゴシック"/>
            </a:rPr>
            <a:t>26</a:t>
          </a:r>
          <a:r>
            <a:rPr kumimoji="1" lang="ja-JP" altLang="en-US" sz="1300">
              <a:latin typeface="ＭＳ Ｐゴシック"/>
            </a:rPr>
            <a:t>年度並みへ落ち着くと思われる。繰出金については、簡易水道、下水道会計への繰出しが大きい。上下水道料金の検討も必要と思われるが、当村の主な産業である、農業への影響も大きいため、実質的に料金の値上げは難しい。今後も類似団体を上回る繰出しが続く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4,103
4,012
209.61
5,170,229
4,901,926
229,933
3,005,052
3,491,161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78843</xdr:rowOff>
    </xdr:from>
    <xdr:to>
      <xdr:col>6</xdr:col>
      <xdr:colOff>511175</xdr:colOff>
      <xdr:row>38</xdr:row>
      <xdr:rowOff>81390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593943"/>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81390</xdr:rowOff>
    </xdr:from>
    <xdr:to>
      <xdr:col>5</xdr:col>
      <xdr:colOff>358775</xdr:colOff>
      <xdr:row>38</xdr:row>
      <xdr:rowOff>82370</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908300" y="65964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60947</xdr:rowOff>
    </xdr:from>
    <xdr:to>
      <xdr:col>4</xdr:col>
      <xdr:colOff>155575</xdr:colOff>
      <xdr:row>38</xdr:row>
      <xdr:rowOff>82370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576047"/>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60947</xdr:rowOff>
    </xdr:from>
    <xdr:to>
      <xdr:col>2</xdr:col>
      <xdr:colOff>638175</xdr:colOff>
      <xdr:row>38</xdr:row>
      <xdr:rowOff>63413</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576047"/>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28043</xdr:rowOff>
    </xdr:from>
    <xdr:to>
      <xdr:col>6</xdr:col>
      <xdr:colOff>561975</xdr:colOff>
      <xdr:row>38</xdr:row>
      <xdr:rowOff>129643</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4584700" y="65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114420</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4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30590</xdr:rowOff>
    </xdr:from>
    <xdr:to>
      <xdr:col>5</xdr:col>
      <xdr:colOff>409575</xdr:colOff>
      <xdr:row>38</xdr:row>
      <xdr:rowOff>132190</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3746500" y="6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123317</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63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31570</xdr:rowOff>
    </xdr:from>
    <xdr:to>
      <xdr:col>4</xdr:col>
      <xdr:colOff>206375</xdr:colOff>
      <xdr:row>38</xdr:row>
      <xdr:rowOff>133170</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2857500" y="65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124297</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6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10147</xdr:rowOff>
    </xdr:from>
    <xdr:to>
      <xdr:col>3</xdr:col>
      <xdr:colOff>3175</xdr:colOff>
      <xdr:row>38</xdr:row>
      <xdr:rowOff>111747</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9685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102874</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6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12613</xdr:rowOff>
    </xdr:from>
    <xdr:to>
      <xdr:col>1</xdr:col>
      <xdr:colOff>485775</xdr:colOff>
      <xdr:row>38</xdr:row>
      <xdr:rowOff>114213</xdr:rowOff>
    </xdr:to>
    <xdr:sp macro="" textlink="">
      <xdr:nvSpPr>
        <xdr:cNvPr id="89" name="円/楕円 88">
          <a:extLst>
            <a:ext uri="{FF2B5EF4-FFF2-40B4-BE49-F238E27FC236}">
              <a16:creationId xmlns="" xmlns:a16="http://schemas.microsoft.com/office/drawing/2014/main" id="{00000000-0008-0000-0700-000059000000}"/>
            </a:ext>
          </a:extLst>
        </xdr:cNvPr>
        <xdr:cNvSpPr/>
      </xdr:nvSpPr>
      <xdr:spPr>
        <a:xfrm>
          <a:off x="1079500" y="65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105340</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6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89816</xdr:rowOff>
    </xdr:from>
    <xdr:to>
      <xdr:col>6</xdr:col>
      <xdr:colOff>511175</xdr:colOff>
      <xdr:row>58</xdr:row>
      <xdr:rowOff>158586</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10033916"/>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118787</xdr:rowOff>
    </xdr:from>
    <xdr:to>
      <xdr:col>5</xdr:col>
      <xdr:colOff>358775</xdr:colOff>
      <xdr:row>58</xdr:row>
      <xdr:rowOff>158586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10062887"/>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118787</xdr:rowOff>
    </xdr:from>
    <xdr:to>
      <xdr:col>4</xdr:col>
      <xdr:colOff>155575</xdr:colOff>
      <xdr:row>58</xdr:row>
      <xdr:rowOff>168266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10062887"/>
          <a:ext cx="889000" cy="4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82240</xdr:rowOff>
    </xdr:from>
    <xdr:to>
      <xdr:col>2</xdr:col>
      <xdr:colOff>638175</xdr:colOff>
      <xdr:row>58</xdr:row>
      <xdr:rowOff>168266</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10026340"/>
          <a:ext cx="889000" cy="8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39016</xdr:rowOff>
    </xdr:from>
    <xdr:to>
      <xdr:col>6</xdr:col>
      <xdr:colOff>561975</xdr:colOff>
      <xdr:row>58</xdr:row>
      <xdr:rowOff>140616</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4584700" y="99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125393</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89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165,825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107786</xdr:rowOff>
    </xdr:from>
    <xdr:to>
      <xdr:col>5</xdr:col>
      <xdr:colOff>409575</xdr:colOff>
      <xdr:row>59</xdr:row>
      <xdr:rowOff>37936</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37465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29063</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4" y="1014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67987</xdr:rowOff>
    </xdr:from>
    <xdr:to>
      <xdr:col>4</xdr:col>
      <xdr:colOff>206375</xdr:colOff>
      <xdr:row>58</xdr:row>
      <xdr:rowOff>169587</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2857500" y="100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160714</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08794" y="1010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117466</xdr:rowOff>
    </xdr:from>
    <xdr:to>
      <xdr:col>3</xdr:col>
      <xdr:colOff>3175</xdr:colOff>
      <xdr:row>59</xdr:row>
      <xdr:rowOff>47616</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968500" y="100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38743</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52111" y="101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31440</xdr:rowOff>
    </xdr:from>
    <xdr:to>
      <xdr:col>1</xdr:col>
      <xdr:colOff>485775</xdr:colOff>
      <xdr:row>58</xdr:row>
      <xdr:rowOff>133040</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079500" y="99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124167</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4" y="1006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90838</xdr:rowOff>
    </xdr:from>
    <xdr:to>
      <xdr:col>6</xdr:col>
      <xdr:colOff>511175</xdr:colOff>
      <xdr:row>77</xdr:row>
      <xdr:rowOff>142988</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121038"/>
          <a:ext cx="838200" cy="22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142988</xdr:rowOff>
    </xdr:from>
    <xdr:to>
      <xdr:col>5</xdr:col>
      <xdr:colOff>358775</xdr:colOff>
      <xdr:row>77</xdr:row>
      <xdr:rowOff>161582</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344638"/>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161582</xdr:rowOff>
    </xdr:from>
    <xdr:to>
      <xdr:col>4</xdr:col>
      <xdr:colOff>155575</xdr:colOff>
      <xdr:row>78</xdr:row>
      <xdr:rowOff>22259</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363232"/>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22259</xdr:rowOff>
    </xdr:from>
    <xdr:to>
      <xdr:col>2</xdr:col>
      <xdr:colOff>638175</xdr:colOff>
      <xdr:row>78</xdr:row>
      <xdr:rowOff>35957</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395359"/>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40038</xdr:rowOff>
    </xdr:from>
    <xdr:to>
      <xdr:col>6</xdr:col>
      <xdr:colOff>561975</xdr:colOff>
      <xdr:row>76</xdr:row>
      <xdr:rowOff>141638</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4584700" y="130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62915</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29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368,474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92188</xdr:rowOff>
    </xdr:from>
    <xdr:to>
      <xdr:col>5</xdr:col>
      <xdr:colOff>409575</xdr:colOff>
      <xdr:row>78</xdr:row>
      <xdr:rowOff>22338</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3746500" y="132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13465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4" y="133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110782</xdr:rowOff>
    </xdr:from>
    <xdr:to>
      <xdr:col>4</xdr:col>
      <xdr:colOff>206375</xdr:colOff>
      <xdr:row>78</xdr:row>
      <xdr:rowOff>40932</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2857500" y="133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32059</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4" y="1340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142909</xdr:rowOff>
    </xdr:from>
    <xdr:to>
      <xdr:col>3</xdr:col>
      <xdr:colOff>3175</xdr:colOff>
      <xdr:row>78</xdr:row>
      <xdr:rowOff>73059</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968500" y="133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64186</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4" y="1343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156607</xdr:rowOff>
    </xdr:from>
    <xdr:to>
      <xdr:col>1</xdr:col>
      <xdr:colOff>485775</xdr:colOff>
      <xdr:row>78</xdr:row>
      <xdr:rowOff>86757</xdr:rowOff>
    </xdr:to>
    <xdr:sp macro="" textlink="">
      <xdr:nvSpPr>
        <xdr:cNvPr id="205" name="円/楕円 204">
          <a:extLst>
            <a:ext uri="{FF2B5EF4-FFF2-40B4-BE49-F238E27FC236}">
              <a16:creationId xmlns="" xmlns:a16="http://schemas.microsoft.com/office/drawing/2014/main" id="{00000000-0008-0000-0700-0000CD000000}"/>
            </a:ext>
          </a:extLst>
        </xdr:cNvPr>
        <xdr:cNvSpPr/>
      </xdr:nvSpPr>
      <xdr:spPr>
        <a:xfrm>
          <a:off x="1079500" y="133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77884</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4" y="134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127938</xdr:rowOff>
    </xdr:from>
    <xdr:to>
      <xdr:col>6</xdr:col>
      <xdr:colOff>511175</xdr:colOff>
      <xdr:row>97</xdr:row>
      <xdr:rowOff>166565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758588"/>
          <a:ext cx="838200" cy="3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81823</xdr:rowOff>
    </xdr:from>
    <xdr:to>
      <xdr:col>5</xdr:col>
      <xdr:colOff>358775</xdr:colOff>
      <xdr:row>97</xdr:row>
      <xdr:rowOff>166565</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712473"/>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81823</xdr:rowOff>
    </xdr:from>
    <xdr:to>
      <xdr:col>4</xdr:col>
      <xdr:colOff>155575</xdr:colOff>
      <xdr:row>97</xdr:row>
      <xdr:rowOff>136065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712473"/>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136065</xdr:rowOff>
    </xdr:from>
    <xdr:to>
      <xdr:col>2</xdr:col>
      <xdr:colOff>638175</xdr:colOff>
      <xdr:row>98</xdr:row>
      <xdr:rowOff>7539</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766715"/>
          <a:ext cx="889000" cy="4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77138</xdr:rowOff>
    </xdr:from>
    <xdr:to>
      <xdr:col>6</xdr:col>
      <xdr:colOff>561975</xdr:colOff>
      <xdr:row>98</xdr:row>
      <xdr:rowOff>7288</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4584700" y="167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55565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68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115765</xdr:rowOff>
    </xdr:from>
    <xdr:to>
      <xdr:col>5</xdr:col>
      <xdr:colOff>409575</xdr:colOff>
      <xdr:row>98</xdr:row>
      <xdr:rowOff>45915</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3746500" y="167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37042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8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31023</xdr:rowOff>
    </xdr:from>
    <xdr:to>
      <xdr:col>4</xdr:col>
      <xdr:colOff>206375</xdr:colOff>
      <xdr:row>97</xdr:row>
      <xdr:rowOff>132623</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2857500" y="166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123750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7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85265</xdr:rowOff>
    </xdr:from>
    <xdr:to>
      <xdr:col>3</xdr:col>
      <xdr:colOff>3175</xdr:colOff>
      <xdr:row>98</xdr:row>
      <xdr:rowOff>15415</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968500" y="167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6542</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128189</xdr:rowOff>
    </xdr:from>
    <xdr:to>
      <xdr:col>1</xdr:col>
      <xdr:colOff>485775</xdr:colOff>
      <xdr:row>98</xdr:row>
      <xdr:rowOff>58339</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079500" y="167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49466</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8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98176</xdr:rowOff>
    </xdr:from>
    <xdr:to>
      <xdr:col>15</xdr:col>
      <xdr:colOff>180975</xdr:colOff>
      <xdr:row>39</xdr:row>
      <xdr:rowOff>98192</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78472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98176</xdr:rowOff>
    </xdr:from>
    <xdr:to>
      <xdr:col>14</xdr:col>
      <xdr:colOff>28575</xdr:colOff>
      <xdr:row>39</xdr:row>
      <xdr:rowOff>98192</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784726"/>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98192</xdr:rowOff>
    </xdr:from>
    <xdr:to>
      <xdr:col>12</xdr:col>
      <xdr:colOff>511175</xdr:colOff>
      <xdr:row>39</xdr:row>
      <xdr:rowOff>98878</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784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47392</xdr:rowOff>
    </xdr:from>
    <xdr:to>
      <xdr:col>15</xdr:col>
      <xdr:colOff>231775</xdr:colOff>
      <xdr:row>39</xdr:row>
      <xdr:rowOff>148992</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104267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13932"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69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47376</xdr:rowOff>
    </xdr:from>
    <xdr:to>
      <xdr:col>14</xdr:col>
      <xdr:colOff>79375</xdr:colOff>
      <xdr:row>39</xdr:row>
      <xdr:rowOff>148976</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9588500" y="67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140103</xdr:rowOff>
    </xdr:from>
    <xdr:ext cx="313932"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82333" y="6826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47392</xdr:rowOff>
    </xdr:from>
    <xdr:to>
      <xdr:col>12</xdr:col>
      <xdr:colOff>561975</xdr:colOff>
      <xdr:row>39</xdr:row>
      <xdr:rowOff>148992</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8699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140119</xdr:rowOff>
    </xdr:from>
    <xdr:ext cx="313932"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93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68946</xdr:rowOff>
    </xdr:from>
    <xdr:to>
      <xdr:col>15</xdr:col>
      <xdr:colOff>180975</xdr:colOff>
      <xdr:row>58</xdr:row>
      <xdr:rowOff>115850</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9639300" y="10013046"/>
          <a:ext cx="838200" cy="4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68946</xdr:rowOff>
    </xdr:from>
    <xdr:to>
      <xdr:col>14</xdr:col>
      <xdr:colOff>28575</xdr:colOff>
      <xdr:row>58</xdr:row>
      <xdr:rowOff>135220</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10013046"/>
          <a:ext cx="889000" cy="6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74130</xdr:rowOff>
    </xdr:from>
    <xdr:to>
      <xdr:col>12</xdr:col>
      <xdr:colOff>511175</xdr:colOff>
      <xdr:row>58</xdr:row>
      <xdr:rowOff>135220</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a:off x="7861300" y="10018230"/>
          <a:ext cx="889000" cy="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74130</xdr:rowOff>
    </xdr:from>
    <xdr:to>
      <xdr:col>11</xdr:col>
      <xdr:colOff>307975</xdr:colOff>
      <xdr:row>58</xdr:row>
      <xdr:rowOff>125092</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flipV="1">
          <a:off x="6972300" y="10018230"/>
          <a:ext cx="889000" cy="5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65050</xdr:rowOff>
    </xdr:from>
    <xdr:to>
      <xdr:col>15</xdr:col>
      <xdr:colOff>231775</xdr:colOff>
      <xdr:row>58</xdr:row>
      <xdr:rowOff>166650</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10426700" y="100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43477</xdr:rowOff>
    </xdr:from>
    <xdr:ext cx="599010"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98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18146</xdr:rowOff>
    </xdr:from>
    <xdr:to>
      <xdr:col>14</xdr:col>
      <xdr:colOff>79375</xdr:colOff>
      <xdr:row>58</xdr:row>
      <xdr:rowOff>119746</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9588500" y="996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136273</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39794" y="973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84420</xdr:rowOff>
    </xdr:from>
    <xdr:to>
      <xdr:col>12</xdr:col>
      <xdr:colOff>561975</xdr:colOff>
      <xdr:row>59</xdr:row>
      <xdr:rowOff>14570</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8699500" y="100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5697</xdr:rowOff>
    </xdr:from>
    <xdr:ext cx="599010"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50794" y="101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23330</xdr:rowOff>
    </xdr:from>
    <xdr:to>
      <xdr:col>11</xdr:col>
      <xdr:colOff>358775</xdr:colOff>
      <xdr:row>58</xdr:row>
      <xdr:rowOff>124930</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7810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141457</xdr:rowOff>
    </xdr:from>
    <xdr:ext cx="599010"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61794" y="974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74292</xdr:rowOff>
    </xdr:from>
    <xdr:to>
      <xdr:col>10</xdr:col>
      <xdr:colOff>155575</xdr:colOff>
      <xdr:row>59</xdr:row>
      <xdr:rowOff>4442</xdr:rowOff>
    </xdr:to>
    <xdr:sp macro="" textlink="">
      <xdr:nvSpPr>
        <xdr:cNvPr id="380" name="円/楕円 379">
          <a:extLst>
            <a:ext uri="{FF2B5EF4-FFF2-40B4-BE49-F238E27FC236}">
              <a16:creationId xmlns="" xmlns:a16="http://schemas.microsoft.com/office/drawing/2014/main" id="{00000000-0008-0000-0700-00007C010000}"/>
            </a:ext>
          </a:extLst>
        </xdr:cNvPr>
        <xdr:cNvSpPr/>
      </xdr:nvSpPr>
      <xdr:spPr>
        <a:xfrm>
          <a:off x="6921500" y="100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20969</xdr:rowOff>
    </xdr:from>
    <xdr:ext cx="599010"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672794" y="979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73592</xdr:rowOff>
    </xdr:from>
    <xdr:to>
      <xdr:col>15</xdr:col>
      <xdr:colOff>180975</xdr:colOff>
      <xdr:row>78</xdr:row>
      <xdr:rowOff>162023</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flipV="1">
          <a:off x="9639300" y="13446692"/>
          <a:ext cx="8382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162023</xdr:rowOff>
    </xdr:from>
    <xdr:to>
      <xdr:col>14</xdr:col>
      <xdr:colOff>28575</xdr:colOff>
      <xdr:row>78</xdr:row>
      <xdr:rowOff>166667</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8750300" y="13535123"/>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116745</xdr:rowOff>
    </xdr:from>
    <xdr:to>
      <xdr:col>12</xdr:col>
      <xdr:colOff>511175</xdr:colOff>
      <xdr:row>78</xdr:row>
      <xdr:rowOff>166667</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a:off x="7861300" y="13489845"/>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116745</xdr:rowOff>
    </xdr:from>
    <xdr:to>
      <xdr:col>11</xdr:col>
      <xdr:colOff>307975</xdr:colOff>
      <xdr:row>79</xdr:row>
      <xdr:rowOff>7649</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flipV="1">
          <a:off x="6972300" y="13489845"/>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22792</xdr:rowOff>
    </xdr:from>
    <xdr:to>
      <xdr:col>15</xdr:col>
      <xdr:colOff>231775</xdr:colOff>
      <xdr:row>78</xdr:row>
      <xdr:rowOff>124392</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10426700" y="13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1219</xdr:rowOff>
    </xdr:from>
    <xdr:ext cx="534377"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3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111223</xdr:rowOff>
    </xdr:from>
    <xdr:to>
      <xdr:col>14</xdr:col>
      <xdr:colOff>79375</xdr:colOff>
      <xdr:row>79</xdr:row>
      <xdr:rowOff>41373</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9588500" y="134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32500</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372111" y="135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115867</xdr:rowOff>
    </xdr:from>
    <xdr:to>
      <xdr:col>12</xdr:col>
      <xdr:colOff>561975</xdr:colOff>
      <xdr:row>79</xdr:row>
      <xdr:rowOff>46017</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8699500" y="134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37144</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483111" y="135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65945</xdr:rowOff>
    </xdr:from>
    <xdr:to>
      <xdr:col>11</xdr:col>
      <xdr:colOff>358775</xdr:colOff>
      <xdr:row>78</xdr:row>
      <xdr:rowOff>167545</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7810500" y="134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158672</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594111" y="135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128299</xdr:rowOff>
    </xdr:from>
    <xdr:to>
      <xdr:col>10</xdr:col>
      <xdr:colOff>155575</xdr:colOff>
      <xdr:row>79</xdr:row>
      <xdr:rowOff>58449</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6921500" y="135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49576</xdr:rowOff>
    </xdr:from>
    <xdr:ext cx="469744"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37427" y="135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118763</xdr:rowOff>
    </xdr:from>
    <xdr:to>
      <xdr:col>15</xdr:col>
      <xdr:colOff>180975</xdr:colOff>
      <xdr:row>98</xdr:row>
      <xdr:rowOff>140359</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9639300" y="16920863"/>
          <a:ext cx="8382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118763</xdr:rowOff>
    </xdr:from>
    <xdr:to>
      <xdr:col>14</xdr:col>
      <xdr:colOff>28575</xdr:colOff>
      <xdr:row>98</xdr:row>
      <xdr:rowOff>131710</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920863"/>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122506</xdr:rowOff>
    </xdr:from>
    <xdr:to>
      <xdr:col>12</xdr:col>
      <xdr:colOff>511175</xdr:colOff>
      <xdr:row>98</xdr:row>
      <xdr:rowOff>131710</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924606"/>
          <a:ext cx="8890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107052</xdr:rowOff>
    </xdr:from>
    <xdr:to>
      <xdr:col>11</xdr:col>
      <xdr:colOff>307975</xdr:colOff>
      <xdr:row>98</xdr:row>
      <xdr:rowOff>122506</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6972300" y="16909152"/>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89559</xdr:rowOff>
    </xdr:from>
    <xdr:to>
      <xdr:col>15</xdr:col>
      <xdr:colOff>231775</xdr:colOff>
      <xdr:row>99</xdr:row>
      <xdr:rowOff>19709</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10426700" y="1689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67963</xdr:rowOff>
    </xdr:from>
    <xdr:to>
      <xdr:col>14</xdr:col>
      <xdr:colOff>79375</xdr:colOff>
      <xdr:row>98</xdr:row>
      <xdr:rowOff>169563</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9588500" y="168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160690</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39794" y="1696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80910</xdr:rowOff>
    </xdr:from>
    <xdr:to>
      <xdr:col>12</xdr:col>
      <xdr:colOff>561975</xdr:colOff>
      <xdr:row>99</xdr:row>
      <xdr:rowOff>11060</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8699500" y="1688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2187</xdr:rowOff>
    </xdr:from>
    <xdr:ext cx="599010"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50794" y="1697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71706</xdr:rowOff>
    </xdr:from>
    <xdr:to>
      <xdr:col>11</xdr:col>
      <xdr:colOff>358775</xdr:colOff>
      <xdr:row>99</xdr:row>
      <xdr:rowOff>1856</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7810500" y="168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18383</xdr:rowOff>
    </xdr:from>
    <xdr:ext cx="599010"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61794" y="166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56252</xdr:rowOff>
    </xdr:from>
    <xdr:to>
      <xdr:col>10</xdr:col>
      <xdr:colOff>155575</xdr:colOff>
      <xdr:row>98</xdr:row>
      <xdr:rowOff>157852</xdr:rowOff>
    </xdr:to>
    <xdr:sp macro="" textlink="">
      <xdr:nvSpPr>
        <xdr:cNvPr id="494" name="円/楕円 493">
          <a:extLst>
            <a:ext uri="{FF2B5EF4-FFF2-40B4-BE49-F238E27FC236}">
              <a16:creationId xmlns="" xmlns:a16="http://schemas.microsoft.com/office/drawing/2014/main" id="{00000000-0008-0000-0700-0000EE010000}"/>
            </a:ext>
          </a:extLst>
        </xdr:cNvPr>
        <xdr:cNvSpPr/>
      </xdr:nvSpPr>
      <xdr:spPr>
        <a:xfrm>
          <a:off x="6921500" y="168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2929</xdr:rowOff>
    </xdr:from>
    <xdr:ext cx="599010"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672794" y="1663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44664</xdr:rowOff>
    </xdr:from>
    <xdr:to>
      <xdr:col>23</xdr:col>
      <xdr:colOff>517525</xdr:colOff>
      <xdr:row>38</xdr:row>
      <xdr:rowOff>50365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559764"/>
          <a:ext cx="8382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44664</xdr:rowOff>
    </xdr:from>
    <xdr:to>
      <xdr:col>22</xdr:col>
      <xdr:colOff>365125</xdr:colOff>
      <xdr:row>38</xdr:row>
      <xdr:rowOff>59320</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559764"/>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59320</xdr:rowOff>
    </xdr:from>
    <xdr:to>
      <xdr:col>21</xdr:col>
      <xdr:colOff>161925</xdr:colOff>
      <xdr:row>38</xdr:row>
      <xdr:rowOff>69412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574420"/>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106224</xdr:rowOff>
    </xdr:from>
    <xdr:to>
      <xdr:col>19</xdr:col>
      <xdr:colOff>644525</xdr:colOff>
      <xdr:row>38</xdr:row>
      <xdr:rowOff>69412</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6449874"/>
          <a:ext cx="889000" cy="1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171015</xdr:rowOff>
    </xdr:from>
    <xdr:to>
      <xdr:col>23</xdr:col>
      <xdr:colOff>568325</xdr:colOff>
      <xdr:row>38</xdr:row>
      <xdr:rowOff>101165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6268700" y="65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4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165314</xdr:rowOff>
    </xdr:from>
    <xdr:to>
      <xdr:col>22</xdr:col>
      <xdr:colOff>415925</xdr:colOff>
      <xdr:row>38</xdr:row>
      <xdr:rowOff>95464</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5430500" y="65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86591</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6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8520</xdr:rowOff>
    </xdr:from>
    <xdr:to>
      <xdr:col>21</xdr:col>
      <xdr:colOff>212725</xdr:colOff>
      <xdr:row>38</xdr:row>
      <xdr:rowOff>110120</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4541500" y="65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101247</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6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18612</xdr:rowOff>
    </xdr:from>
    <xdr:to>
      <xdr:col>20</xdr:col>
      <xdr:colOff>9525</xdr:colOff>
      <xdr:row>38</xdr:row>
      <xdr:rowOff>120212</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3652500" y="65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111339</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6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55424</xdr:rowOff>
    </xdr:from>
    <xdr:to>
      <xdr:col>18</xdr:col>
      <xdr:colOff>492125</xdr:colOff>
      <xdr:row>37</xdr:row>
      <xdr:rowOff>157024</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2763500" y="63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2101</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1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28570</xdr:rowOff>
    </xdr:from>
    <xdr:to>
      <xdr:col>23</xdr:col>
      <xdr:colOff>517525</xdr:colOff>
      <xdr:row>58</xdr:row>
      <xdr:rowOff>60113</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5481300" y="9801220"/>
          <a:ext cx="838200" cy="2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28570</xdr:rowOff>
    </xdr:from>
    <xdr:to>
      <xdr:col>22</xdr:col>
      <xdr:colOff>365125</xdr:colOff>
      <xdr:row>57</xdr:row>
      <xdr:rowOff>165558</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801220"/>
          <a:ext cx="889000" cy="1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165558</xdr:rowOff>
    </xdr:from>
    <xdr:to>
      <xdr:col>21</xdr:col>
      <xdr:colOff>161925</xdr:colOff>
      <xdr:row>58</xdr:row>
      <xdr:rowOff>16694</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938208"/>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16694</xdr:rowOff>
    </xdr:from>
    <xdr:to>
      <xdr:col>19</xdr:col>
      <xdr:colOff>644525</xdr:colOff>
      <xdr:row>58</xdr:row>
      <xdr:rowOff>41307</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960794"/>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9313</xdr:rowOff>
    </xdr:from>
    <xdr:to>
      <xdr:col>23</xdr:col>
      <xdr:colOff>568325</xdr:colOff>
      <xdr:row>58</xdr:row>
      <xdr:rowOff>110913</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62687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95690</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8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149220</xdr:rowOff>
    </xdr:from>
    <xdr:to>
      <xdr:col>22</xdr:col>
      <xdr:colOff>415925</xdr:colOff>
      <xdr:row>57</xdr:row>
      <xdr:rowOff>79370</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5430500" y="97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95897</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181794" y="952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114758</xdr:rowOff>
    </xdr:from>
    <xdr:to>
      <xdr:col>21</xdr:col>
      <xdr:colOff>212725</xdr:colOff>
      <xdr:row>58</xdr:row>
      <xdr:rowOff>44908</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4541500" y="98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36035</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292794" y="99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137344</xdr:rowOff>
    </xdr:from>
    <xdr:to>
      <xdr:col>20</xdr:col>
      <xdr:colOff>9525</xdr:colOff>
      <xdr:row>58</xdr:row>
      <xdr:rowOff>67494</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3652500" y="99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58621</xdr:rowOff>
    </xdr:from>
    <xdr:ext cx="59901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03794" y="100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161957</xdr:rowOff>
    </xdr:from>
    <xdr:to>
      <xdr:col>18</xdr:col>
      <xdr:colOff>492125</xdr:colOff>
      <xdr:row>58</xdr:row>
      <xdr:rowOff>92107</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2763500" y="9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83234</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100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112754</xdr:rowOff>
    </xdr:from>
    <xdr:to>
      <xdr:col>23</xdr:col>
      <xdr:colOff>517525</xdr:colOff>
      <xdr:row>78</xdr:row>
      <xdr:rowOff>114892</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5481300" y="13485854"/>
          <a:ext cx="8382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114892</xdr:rowOff>
    </xdr:from>
    <xdr:to>
      <xdr:col>22</xdr:col>
      <xdr:colOff>365125</xdr:colOff>
      <xdr:row>78</xdr:row>
      <xdr:rowOff>117514</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4592300" y="13487992"/>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117514</xdr:rowOff>
    </xdr:from>
    <xdr:to>
      <xdr:col>21</xdr:col>
      <xdr:colOff>161925</xdr:colOff>
      <xdr:row>78</xdr:row>
      <xdr:rowOff>123574</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3703300" y="13490614"/>
          <a:ext cx="88900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123574</xdr:rowOff>
    </xdr:from>
    <xdr:to>
      <xdr:col>19</xdr:col>
      <xdr:colOff>644525</xdr:colOff>
      <xdr:row>78</xdr:row>
      <xdr:rowOff>123732</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flipV="1">
          <a:off x="12814300" y="13496674"/>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61954</xdr:rowOff>
    </xdr:from>
    <xdr:to>
      <xdr:col>23</xdr:col>
      <xdr:colOff>568325</xdr:colOff>
      <xdr:row>78</xdr:row>
      <xdr:rowOff>163554</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6268700" y="13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534377"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4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64092</xdr:rowOff>
    </xdr:from>
    <xdr:to>
      <xdr:col>22</xdr:col>
      <xdr:colOff>415925</xdr:colOff>
      <xdr:row>78</xdr:row>
      <xdr:rowOff>165692</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5430500" y="134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156819</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14111" y="13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66714</xdr:rowOff>
    </xdr:from>
    <xdr:to>
      <xdr:col>21</xdr:col>
      <xdr:colOff>212725</xdr:colOff>
      <xdr:row>78</xdr:row>
      <xdr:rowOff>168314</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4541500" y="134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159441</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357427" y="135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72774</xdr:rowOff>
    </xdr:from>
    <xdr:to>
      <xdr:col>20</xdr:col>
      <xdr:colOff>9525</xdr:colOff>
      <xdr:row>79</xdr:row>
      <xdr:rowOff>2924</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3652500" y="1344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165501</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68427" y="135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72932</xdr:rowOff>
    </xdr:from>
    <xdr:to>
      <xdr:col>18</xdr:col>
      <xdr:colOff>492125</xdr:colOff>
      <xdr:row>79</xdr:row>
      <xdr:rowOff>3082</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2763500" y="134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165659</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79427" y="1353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64410</xdr:rowOff>
    </xdr:from>
    <xdr:to>
      <xdr:col>23</xdr:col>
      <xdr:colOff>517525</xdr:colOff>
      <xdr:row>97</xdr:row>
      <xdr:rowOff>65506</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695060"/>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65506</xdr:rowOff>
    </xdr:from>
    <xdr:to>
      <xdr:col>22</xdr:col>
      <xdr:colOff>365125</xdr:colOff>
      <xdr:row>97</xdr:row>
      <xdr:rowOff>101767</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4592300" y="16696156"/>
          <a:ext cx="889000" cy="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98003</xdr:rowOff>
    </xdr:from>
    <xdr:to>
      <xdr:col>21</xdr:col>
      <xdr:colOff>161925</xdr:colOff>
      <xdr:row>97</xdr:row>
      <xdr:rowOff>101767</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728653"/>
          <a:ext cx="8890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98003</xdr:rowOff>
    </xdr:from>
    <xdr:to>
      <xdr:col>19</xdr:col>
      <xdr:colOff>644525</xdr:colOff>
      <xdr:row>97</xdr:row>
      <xdr:rowOff>100402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2814300" y="16728653"/>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13610</xdr:rowOff>
    </xdr:from>
    <xdr:to>
      <xdr:col>23</xdr:col>
      <xdr:colOff>568325</xdr:colOff>
      <xdr:row>97</xdr:row>
      <xdr:rowOff>115210</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6268700" y="166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36487</xdr:rowOff>
    </xdr:from>
    <xdr:ext cx="599010"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4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169,522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14706</xdr:rowOff>
    </xdr:from>
    <xdr:to>
      <xdr:col>22</xdr:col>
      <xdr:colOff>415925</xdr:colOff>
      <xdr:row>97</xdr:row>
      <xdr:rowOff>116306</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5430500" y="166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132833</xdr:rowOff>
    </xdr:from>
    <xdr:ext cx="59901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181794" y="1642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50967</xdr:rowOff>
    </xdr:from>
    <xdr:to>
      <xdr:col>21</xdr:col>
      <xdr:colOff>212725</xdr:colOff>
      <xdr:row>97</xdr:row>
      <xdr:rowOff>152567</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4541500" y="16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143694</xdr:rowOff>
    </xdr:from>
    <xdr:ext cx="59901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292794" y="1677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47203</xdr:rowOff>
    </xdr:from>
    <xdr:to>
      <xdr:col>20</xdr:col>
      <xdr:colOff>9525</xdr:colOff>
      <xdr:row>97</xdr:row>
      <xdr:rowOff>148803</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3652500" y="1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165330</xdr:rowOff>
    </xdr:from>
    <xdr:ext cx="599010"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03794" y="1645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49602</xdr:rowOff>
    </xdr:from>
    <xdr:to>
      <xdr:col>18</xdr:col>
      <xdr:colOff>492125</xdr:colOff>
      <xdr:row>97</xdr:row>
      <xdr:rowOff>151202</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2763500" y="166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142329</xdr:rowOff>
    </xdr:from>
    <xdr:ext cx="59901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14794" y="167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住民一人当たりのコストは、概ね類似団体を下回っているが、民生費について大きく上回っている。平成</a:t>
          </a:r>
          <a:r>
            <a:rPr kumimoji="1" lang="en-US" altLang="ja-JP" sz="1300">
              <a:latin typeface="ＭＳ Ｐゴシック"/>
            </a:rPr>
            <a:t>27</a:t>
          </a:r>
          <a:r>
            <a:rPr kumimoji="1" lang="ja-JP" altLang="en-US" sz="1300">
              <a:latin typeface="ＭＳ Ｐゴシック"/>
            </a:rPr>
            <a:t>年度に保育園を統合した影響により、建設費、新保育園に係る経費が大きく増加した。今後は統合に係る効率化等により、類似団体を下回る水準で推移すると思われる。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及び実質単年度収支は黒字である。要因としては、補助金等を活用し、大規模な建設事業等の地方債を発行したからである。今後も経済情勢を注視し事業の見直しを行うなど、適切な財政運営を行っていく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5170229</v>
      </c>
      <c r="BO4" s="409"/>
      <c r="BP4" s="409"/>
      <c r="BQ4" s="409"/>
      <c r="BR4" s="409"/>
      <c r="BS4" s="409"/>
      <c r="BT4" s="409"/>
      <c r="BU4" s="410"/>
      <c r="BV4" s="408">
        <v>4872532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7.7</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4901926</v>
      </c>
      <c r="BO5" s="414"/>
      <c r="BP5" s="414"/>
      <c r="BQ5" s="414"/>
      <c r="BR5" s="414"/>
      <c r="BS5" s="414"/>
      <c r="BT5" s="414"/>
      <c r="BU5" s="415"/>
      <c r="BV5" s="413">
        <v>4535900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68.599999999999994</v>
      </c>
      <c r="CU5" s="384"/>
      <c r="CV5" s="384"/>
      <c r="CW5" s="384"/>
      <c r="CX5" s="384"/>
      <c r="CY5" s="384"/>
      <c r="CZ5" s="384"/>
      <c r="DA5" s="385"/>
      <c r="DB5" s="383">
        <v>69.900000000000006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268303</v>
      </c>
      <c r="BO6" s="414"/>
      <c r="BP6" s="414"/>
      <c r="BQ6" s="414"/>
      <c r="BR6" s="414"/>
      <c r="BS6" s="414"/>
      <c r="BT6" s="414"/>
      <c r="BU6" s="415"/>
      <c r="BV6" s="413">
        <v>336632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72.3</v>
      </c>
      <c r="CU6" s="560"/>
      <c r="CV6" s="560"/>
      <c r="CW6" s="560"/>
      <c r="CX6" s="560"/>
      <c r="CY6" s="560"/>
      <c r="CZ6" s="560"/>
      <c r="DA6" s="561"/>
      <c r="DB6" s="559">
        <v>74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38370</v>
      </c>
      <c r="BO7" s="414"/>
      <c r="BP7" s="414"/>
      <c r="BQ7" s="414"/>
      <c r="BR7" s="414"/>
      <c r="BS7" s="414"/>
      <c r="BT7" s="414"/>
      <c r="BU7" s="415"/>
      <c r="BV7" s="413">
        <v>188778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3005052</v>
      </c>
      <c r="CU7" s="414"/>
      <c r="CV7" s="414"/>
      <c r="CW7" s="414"/>
      <c r="CX7" s="414"/>
      <c r="CY7" s="414"/>
      <c r="CZ7" s="414"/>
      <c r="DA7" s="415"/>
      <c r="DB7" s="413">
        <v>2863157</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229933</v>
      </c>
      <c r="BO8" s="414"/>
      <c r="BP8" s="414"/>
      <c r="BQ8" s="414"/>
      <c r="BR8" s="414"/>
      <c r="BS8" s="414"/>
      <c r="BT8" s="414"/>
      <c r="BU8" s="415"/>
      <c r="BV8" s="413">
        <v>147854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0.23</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4607</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82079</v>
      </c>
      <c r="BO9" s="414"/>
      <c r="BP9" s="414"/>
      <c r="BQ9" s="414"/>
      <c r="BR9" s="414"/>
      <c r="BS9" s="414"/>
      <c r="BT9" s="414"/>
      <c r="BU9" s="415"/>
      <c r="BV9" s="413">
        <v>-12119</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20.7</v>
      </c>
      <c r="CU9" s="384"/>
      <c r="CV9" s="384"/>
      <c r="CW9" s="384"/>
      <c r="CX9" s="384"/>
      <c r="CY9" s="384"/>
      <c r="CZ9" s="384"/>
      <c r="DA9" s="385"/>
      <c r="DB9" s="383">
        <v>21.1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4972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1851</v>
      </c>
      <c r="BO10" s="414"/>
      <c r="BP10" s="414"/>
      <c r="BQ10" s="414"/>
      <c r="BR10" s="414"/>
      <c r="BS10" s="414"/>
      <c r="BT10" s="414"/>
      <c r="BU10" s="415"/>
      <c r="BV10" s="413">
        <v>1701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v>214700</v>
      </c>
      <c r="BO11" s="414"/>
      <c r="BP11" s="414"/>
      <c r="BQ11" s="414"/>
      <c r="BR11" s="414"/>
      <c r="BS11" s="414"/>
      <c r="BT11" s="414"/>
      <c r="BU11" s="415"/>
      <c r="BV11" s="413">
        <v>228500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4103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4012</v>
      </c>
      <c r="S13" s="515"/>
      <c r="T13" s="515"/>
      <c r="U13" s="515"/>
      <c r="V13" s="516"/>
      <c r="W13" s="502" t="s">
        <v>120</v>
      </c>
      <c r="X13" s="426"/>
      <c r="Y13" s="426"/>
      <c r="Z13" s="426"/>
      <c r="AA13" s="426"/>
      <c r="AB13" s="427"/>
      <c r="AC13" s="389">
        <v>2602</v>
      </c>
      <c r="AD13" s="390"/>
      <c r="AE13" s="390"/>
      <c r="AF13" s="390"/>
      <c r="AG13" s="391"/>
      <c r="AH13" s="389">
        <v>2094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298630</v>
      </c>
      <c r="BO13" s="414"/>
      <c r="BP13" s="414"/>
      <c r="BQ13" s="414"/>
      <c r="BR13" s="414"/>
      <c r="BS13" s="414"/>
      <c r="BT13" s="414"/>
      <c r="BU13" s="415"/>
      <c r="BV13" s="413">
        <v>218082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4.5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4120</v>
      </c>
      <c r="S14" s="515"/>
      <c r="T14" s="515"/>
      <c r="U14" s="515"/>
      <c r="V14" s="516"/>
      <c r="W14" s="517"/>
      <c r="X14" s="429"/>
      <c r="Y14" s="429"/>
      <c r="Z14" s="429"/>
      <c r="AA14" s="429"/>
      <c r="AB14" s="430"/>
      <c r="AC14" s="507">
        <v>75.599999999999994</v>
      </c>
      <c r="AD14" s="508"/>
      <c r="AE14" s="508"/>
      <c r="AF14" s="508"/>
      <c r="AG14" s="509"/>
      <c r="AH14" s="507">
        <v>70.900000000000006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4055</v>
      </c>
      <c r="S15" s="515"/>
      <c r="T15" s="515"/>
      <c r="U15" s="515"/>
      <c r="V15" s="516"/>
      <c r="W15" s="502" t="s">
        <v>127</v>
      </c>
      <c r="X15" s="426"/>
      <c r="Y15" s="426"/>
      <c r="Z15" s="426"/>
      <c r="AA15" s="426"/>
      <c r="AB15" s="427"/>
      <c r="AC15" s="389">
        <v>113</v>
      </c>
      <c r="AD15" s="390"/>
      <c r="AE15" s="390"/>
      <c r="AF15" s="390"/>
      <c r="AG15" s="391"/>
      <c r="AH15" s="389">
        <v>127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607851</v>
      </c>
      <c r="BO15" s="409"/>
      <c r="BP15" s="409"/>
      <c r="BQ15" s="409"/>
      <c r="BR15" s="409"/>
      <c r="BS15" s="409"/>
      <c r="BT15" s="409"/>
      <c r="BU15" s="410"/>
      <c r="BV15" s="408">
        <v>560247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v>
      </c>
      <c r="AD16" s="508"/>
      <c r="AE16" s="508"/>
      <c r="AF16" s="508"/>
      <c r="AG16" s="509"/>
      <c r="AH16" s="507">
        <v>4.3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2662592</v>
      </c>
      <c r="BO16" s="414"/>
      <c r="BP16" s="414"/>
      <c r="BQ16" s="414"/>
      <c r="BR16" s="414"/>
      <c r="BS16" s="414"/>
      <c r="BT16" s="414"/>
      <c r="BU16" s="415"/>
      <c r="BV16" s="413">
        <v>2582926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725</v>
      </c>
      <c r="AD17" s="390"/>
      <c r="AE17" s="390"/>
      <c r="AF17" s="390"/>
      <c r="AG17" s="391"/>
      <c r="AH17" s="389">
        <v>729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792173</v>
      </c>
      <c r="BO17" s="414"/>
      <c r="BP17" s="414"/>
      <c r="BQ17" s="414"/>
      <c r="BR17" s="414"/>
      <c r="BS17" s="414"/>
      <c r="BT17" s="414"/>
      <c r="BU17" s="415"/>
      <c r="BV17" s="413">
        <v>676863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209.61</v>
      </c>
      <c r="M18" s="478"/>
      <c r="N18" s="478"/>
      <c r="O18" s="478"/>
      <c r="P18" s="478"/>
      <c r="Q18" s="478"/>
      <c r="R18" s="479"/>
      <c r="S18" s="479"/>
      <c r="T18" s="479"/>
      <c r="U18" s="479"/>
      <c r="V18" s="480"/>
      <c r="W18" s="494"/>
      <c r="X18" s="495"/>
      <c r="Y18" s="495"/>
      <c r="Z18" s="495"/>
      <c r="AA18" s="495"/>
      <c r="AB18" s="503"/>
      <c r="AC18" s="377">
        <v>21.1</v>
      </c>
      <c r="AD18" s="378"/>
      <c r="AE18" s="378"/>
      <c r="AF18" s="378"/>
      <c r="AG18" s="481"/>
      <c r="AH18" s="377">
        <v>24.7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2125925</v>
      </c>
      <c r="BO18" s="414"/>
      <c r="BP18" s="414"/>
      <c r="BQ18" s="414"/>
      <c r="BR18" s="414"/>
      <c r="BS18" s="414"/>
      <c r="BT18" s="414"/>
      <c r="BU18" s="415"/>
      <c r="BV18" s="413">
        <v>2076278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3353796</v>
      </c>
      <c r="BO19" s="414"/>
      <c r="BP19" s="414"/>
      <c r="BQ19" s="414"/>
      <c r="BR19" s="414"/>
      <c r="BS19" s="414"/>
      <c r="BT19" s="414"/>
      <c r="BU19" s="415"/>
      <c r="BV19" s="413">
        <v>3304979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1205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3491161</v>
      </c>
      <c r="BO23" s="414"/>
      <c r="BP23" s="414"/>
      <c r="BQ23" s="414"/>
      <c r="BR23" s="414"/>
      <c r="BS23" s="414"/>
      <c r="BT23" s="414"/>
      <c r="BU23" s="415"/>
      <c r="BV23" s="413">
        <v>3312258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7060</v>
      </c>
      <c r="R24" s="390"/>
      <c r="S24" s="390"/>
      <c r="T24" s="390"/>
      <c r="U24" s="390"/>
      <c r="V24" s="391"/>
      <c r="W24" s="455"/>
      <c r="X24" s="446"/>
      <c r="Y24" s="447"/>
      <c r="Z24" s="386" t="s">
        <v>151</v>
      </c>
      <c r="AA24" s="387"/>
      <c r="AB24" s="387"/>
      <c r="AC24" s="387"/>
      <c r="AD24" s="387"/>
      <c r="AE24" s="387"/>
      <c r="AF24" s="387"/>
      <c r="AG24" s="388"/>
      <c r="AH24" s="389">
        <v>57</v>
      </c>
      <c r="AI24" s="390"/>
      <c r="AJ24" s="390"/>
      <c r="AK24" s="390"/>
      <c r="AL24" s="391"/>
      <c r="AM24" s="389">
        <v>171000</v>
      </c>
      <c r="AN24" s="390"/>
      <c r="AO24" s="390"/>
      <c r="AP24" s="390"/>
      <c r="AQ24" s="390"/>
      <c r="AR24" s="391"/>
      <c r="AS24" s="389">
        <v>3000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3117195</v>
      </c>
      <c r="BO24" s="414"/>
      <c r="BP24" s="414"/>
      <c r="BQ24" s="414"/>
      <c r="BR24" s="414"/>
      <c r="BS24" s="414"/>
      <c r="BT24" s="414"/>
      <c r="BU24" s="415"/>
      <c r="BV24" s="413">
        <v>2896726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5810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5370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2470</v>
      </c>
      <c r="R27" s="390"/>
      <c r="S27" s="390"/>
      <c r="T27" s="390"/>
      <c r="U27" s="390"/>
      <c r="V27" s="391"/>
      <c r="W27" s="455"/>
      <c r="X27" s="446"/>
      <c r="Y27" s="447"/>
      <c r="Z27" s="386" t="s">
        <v>161</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272901</v>
      </c>
      <c r="BO27" s="417"/>
      <c r="BP27" s="417"/>
      <c r="BQ27" s="417"/>
      <c r="BR27" s="417"/>
      <c r="BS27" s="417"/>
      <c r="BT27" s="417"/>
      <c r="BU27" s="418"/>
      <c r="BV27" s="416">
        <v>272684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1710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1675890</v>
      </c>
      <c r="BO28" s="409"/>
      <c r="BP28" s="409"/>
      <c r="BQ28" s="409"/>
      <c r="BR28" s="409"/>
      <c r="BS28" s="409"/>
      <c r="BT28" s="409"/>
      <c r="BU28" s="410"/>
      <c r="BV28" s="408">
        <v>1559039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10</v>
      </c>
      <c r="M29" s="390"/>
      <c r="N29" s="390"/>
      <c r="O29" s="390"/>
      <c r="P29" s="391"/>
      <c r="Q29" s="389">
        <v>1570</v>
      </c>
      <c r="R29" s="390"/>
      <c r="S29" s="390"/>
      <c r="T29" s="390"/>
      <c r="U29" s="390"/>
      <c r="V29" s="391"/>
      <c r="W29" s="456"/>
      <c r="X29" s="457"/>
      <c r="Y29" s="458"/>
      <c r="Z29" s="386" t="s">
        <v>168</v>
      </c>
      <c r="AA29" s="387"/>
      <c r="AB29" s="387"/>
      <c r="AC29" s="387"/>
      <c r="AD29" s="387"/>
      <c r="AE29" s="387"/>
      <c r="AF29" s="387"/>
      <c r="AG29" s="388"/>
      <c r="AH29" s="389">
        <v>57</v>
      </c>
      <c r="AI29" s="390"/>
      <c r="AJ29" s="390"/>
      <c r="AK29" s="390"/>
      <c r="AL29" s="391"/>
      <c r="AM29" s="389">
        <v>171000</v>
      </c>
      <c r="AN29" s="390"/>
      <c r="AO29" s="390"/>
      <c r="AP29" s="390"/>
      <c r="AQ29" s="390"/>
      <c r="AR29" s="391"/>
      <c r="AS29" s="389">
        <v>3000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47954</v>
      </c>
      <c r="BO29" s="414"/>
      <c r="BP29" s="414"/>
      <c r="BQ29" s="414"/>
      <c r="BR29" s="414"/>
      <c r="BS29" s="414"/>
      <c r="BT29" s="414"/>
      <c r="BU29" s="415"/>
      <c r="BV29" s="413">
        <v>47938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93.1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2780331</v>
      </c>
      <c r="BO30" s="417"/>
      <c r="BP30" s="417"/>
      <c r="BQ30" s="417"/>
      <c r="BR30" s="417"/>
      <c r="BS30" s="417"/>
      <c r="BT30" s="417"/>
      <c r="BU30" s="418"/>
      <c r="BV30" s="416">
        <v>2601165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川上村国民健康保険特別会計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川上村営水道事業特別会計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佐久広域連合（一般）</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（財）川上村振興公社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川上村営バス事業特別会計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川上村介護保険事業特別会計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川上村下水道事業特別会計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佐久広域連合（消防）</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川上村特別住宅特別会計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川上村後期高齢者医療事業特別会計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佐久広域連合（養護老人ホーム）</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川上村訪問看護事業特別会計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佐久広域連合（特別養護老人ホーム）</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佐久広域連合（救護施設）</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佐久広域連合（食肉流通センター）</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長野県後期高齢者医療広域連合（一般）</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長野県後期高齢者医療広域連合（医療事業）</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長野県市町村総合事務組合（一般）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長野県市町村総合事務組合（非常勤職員公務災害補償）</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525</v>
      </c>
      <c r="D34" s="1181"/>
      <c r="E34" s="1182"/>
      <c r="F34" s="32">
        <v>5.57</v>
      </c>
      <c r="G34" s="33">
        <v>6.32</v>
      </c>
      <c r="H34" s="33">
        <v>5.27</v>
      </c>
      <c r="I34" s="33">
        <v>5.12</v>
      </c>
      <c r="J34" s="34">
        <v>7.59</v>
      </c>
      <c r="K34" s="22"/>
      <c r="L34" s="22"/>
      <c r="M34" s="22"/>
      <c r="N34" s="22"/>
      <c r="O34" s="22"/>
      <c r="P34" s="22"/>
    </row>
    <row r="35" spans="1:16" ht="39" customHeight="1">
      <c r="A35" s="22"/>
      <c r="B35" s="35"/>
      <c r="C35" s="1175" t="s">
        <v>526</v>
      </c>
      <c r="D35" s="1176"/>
      <c r="E35" s="1177"/>
      <c r="F35" s="36">
        <v>1.18</v>
      </c>
      <c r="G35" s="37">
        <v>0.74</v>
      </c>
      <c r="H35" s="37" t="s">
        <v>527</v>
      </c>
      <c r="I35" s="37">
        <v>1</v>
      </c>
      <c r="J35" s="38">
        <v>1.2</v>
      </c>
      <c r="K35" s="22"/>
      <c r="L35" s="22"/>
      <c r="M35" s="22"/>
      <c r="N35" s="22"/>
      <c r="O35" s="22"/>
      <c r="P35" s="22"/>
    </row>
    <row r="36" spans="1:16" ht="39" customHeight="1">
      <c r="A36" s="22"/>
      <c r="B36" s="35"/>
      <c r="C36" s="1175" t="s">
        <v>528</v>
      </c>
      <c r="D36" s="1176"/>
      <c r="E36" s="1177"/>
      <c r="F36" s="36">
        <v>0.01</v>
      </c>
      <c r="G36" s="37">
        <v>0.22</v>
      </c>
      <c r="H36" s="37">
        <v>0.16</v>
      </c>
      <c r="I36" s="37">
        <v>0</v>
      </c>
      <c r="J36" s="38">
        <v>0.12</v>
      </c>
      <c r="K36" s="22"/>
      <c r="L36" s="22"/>
      <c r="M36" s="22"/>
      <c r="N36" s="22"/>
      <c r="O36" s="22"/>
      <c r="P36" s="22"/>
    </row>
    <row r="37" spans="1:16" ht="39" customHeight="1">
      <c r="A37" s="22"/>
      <c r="B37" s="35"/>
      <c r="C37" s="1175" t="s">
        <v>529</v>
      </c>
      <c r="D37" s="1176"/>
      <c r="E37" s="1177"/>
      <c r="F37" s="36">
        <v>0.04</v>
      </c>
      <c r="G37" s="37">
        <v>0.05</v>
      </c>
      <c r="H37" s="37">
        <v>0.03</v>
      </c>
      <c r="I37" s="37">
        <v>0.06</v>
      </c>
      <c r="J37" s="38">
        <v>0.08</v>
      </c>
      <c r="K37" s="22"/>
      <c r="L37" s="22"/>
      <c r="M37" s="22"/>
      <c r="N37" s="22"/>
      <c r="O37" s="22"/>
      <c r="P37" s="22"/>
    </row>
    <row r="38" spans="1:16" ht="39" customHeight="1">
      <c r="A38" s="22"/>
      <c r="B38" s="35"/>
      <c r="C38" s="1175" t="s">
        <v>530</v>
      </c>
      <c r="D38" s="1176"/>
      <c r="E38" s="1177"/>
      <c r="F38" s="36">
        <v>0.38</v>
      </c>
      <c r="G38" s="37">
        <v>0.21</v>
      </c>
      <c r="H38" s="37">
        <v>0.13</v>
      </c>
      <c r="I38" s="37">
        <v>0.13</v>
      </c>
      <c r="J38" s="38">
        <v>0.05</v>
      </c>
      <c r="K38" s="22"/>
      <c r="L38" s="22"/>
      <c r="M38" s="22"/>
      <c r="N38" s="22"/>
      <c r="O38" s="22"/>
      <c r="P38" s="22"/>
    </row>
    <row r="39" spans="1:16" ht="39" customHeight="1">
      <c r="A39" s="22"/>
      <c r="B39" s="35"/>
      <c r="C39" s="1175" t="s">
        <v>531</v>
      </c>
      <c r="D39" s="1176"/>
      <c r="E39" s="1177"/>
      <c r="F39" s="36">
        <v>7.0000000000000007E-2</v>
      </c>
      <c r="G39" s="37">
        <v>0.03</v>
      </c>
      <c r="H39" s="37">
        <v>0.06</v>
      </c>
      <c r="I39" s="37">
        <v>0.02</v>
      </c>
      <c r="J39" s="38">
        <v>0.03</v>
      </c>
      <c r="K39" s="22"/>
      <c r="L39" s="22"/>
      <c r="M39" s="22"/>
      <c r="N39" s="22"/>
      <c r="O39" s="22"/>
      <c r="P39" s="22"/>
    </row>
    <row r="40" spans="1:16" ht="39" customHeight="1">
      <c r="A40" s="22"/>
      <c r="B40" s="35"/>
      <c r="C40" s="1175" t="s">
        <v>532</v>
      </c>
      <c r="D40" s="1176"/>
      <c r="E40" s="1177"/>
      <c r="F40" s="36">
        <v>0.05</v>
      </c>
      <c r="G40" s="37">
        <v>0.04</v>
      </c>
      <c r="H40" s="37">
        <v>0.05</v>
      </c>
      <c r="I40" s="37">
        <v>0.08</v>
      </c>
      <c r="J40" s="38">
        <v>0.02</v>
      </c>
      <c r="K40" s="22"/>
      <c r="L40" s="22"/>
      <c r="M40" s="22"/>
      <c r="N40" s="22"/>
      <c r="O40" s="22"/>
      <c r="P40" s="22"/>
    </row>
    <row r="41" spans="1:16" ht="39" customHeight="1">
      <c r="A41" s="22"/>
      <c r="B41" s="35"/>
      <c r="C41" s="1175" t="s">
        <v>533</v>
      </c>
      <c r="D41" s="1176"/>
      <c r="E41" s="1177"/>
      <c r="F41" s="36">
        <v>0.02</v>
      </c>
      <c r="G41" s="37">
        <v>0.02</v>
      </c>
      <c r="H41" s="37">
        <v>7.0000000000000007E-2</v>
      </c>
      <c r="I41" s="37">
        <v>0.02</v>
      </c>
      <c r="J41" s="38">
        <v>0.02</v>
      </c>
      <c r="K41" s="22"/>
      <c r="L41" s="22"/>
      <c r="M41" s="22"/>
      <c r="N41" s="22"/>
      <c r="O41" s="22"/>
      <c r="P41" s="22"/>
    </row>
    <row r="42" spans="1:16" ht="39" customHeight="1">
      <c r="A42" s="22"/>
      <c r="B42" s="39"/>
      <c r="C42" s="1175" t="s">
        <v>534</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535</v>
      </c>
      <c r="D43" s="1179"/>
      <c r="E43" s="1180"/>
      <c r="F43" s="41">
        <v>0.01</v>
      </c>
      <c r="G43" s="42">
        <v>0.02</v>
      </c>
      <c r="H43" s="42">
        <v>0.01</v>
      </c>
      <c r="I43" s="42">
        <v>0.04</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418</v>
      </c>
      <c r="L45" s="60">
        <v>399</v>
      </c>
      <c r="M45" s="60">
        <v>503</v>
      </c>
      <c r="N45" s="60">
        <v>468</v>
      </c>
      <c r="O45" s="61">
        <v>481</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280</v>
      </c>
      <c r="L48" s="64">
        <v>279</v>
      </c>
      <c r="M48" s="64">
        <v>285</v>
      </c>
      <c r="N48" s="64">
        <v>272</v>
      </c>
      <c r="O48" s="65">
        <v>272</v>
      </c>
      <c r="P48" s="48"/>
      <c r="Q48" s="48"/>
      <c r="R48" s="48"/>
      <c r="S48" s="48"/>
      <c r="T48" s="48"/>
      <c r="U48" s="48"/>
    </row>
    <row r="49" spans="1:21" ht="30.75" customHeight="1">
      <c r="A49" s="48"/>
      <c r="B49" s="1193"/>
      <c r="C49" s="1194"/>
      <c r="D49" s="62"/>
      <c r="E49" s="1185" t="s">
        <v>15</v>
      </c>
      <c r="F49" s="1185"/>
      <c r="G49" s="1185"/>
      <c r="H49" s="1185"/>
      <c r="I49" s="1185"/>
      <c r="J49" s="1186"/>
      <c r="K49" s="63">
        <v>1</v>
      </c>
      <c r="L49" s="64">
        <v>0</v>
      </c>
      <c r="M49" s="64">
        <v>0</v>
      </c>
      <c r="N49" s="64">
        <v>0</v>
      </c>
      <c r="O49" s="65">
        <v>1</v>
      </c>
      <c r="P49" s="48"/>
      <c r="Q49" s="48"/>
      <c r="R49" s="48"/>
      <c r="S49" s="48"/>
      <c r="T49" s="48"/>
      <c r="U49" s="48"/>
    </row>
    <row r="50" spans="1:21" ht="30.75" customHeight="1">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c r="A52" s="48"/>
      <c r="B52" s="1183" t="s">
        <v>18</v>
      </c>
      <c r="C52" s="1184"/>
      <c r="D52" s="66"/>
      <c r="E52" s="1185" t="s">
        <v>19</v>
      </c>
      <c r="F52" s="1185"/>
      <c r="G52" s="1185"/>
      <c r="H52" s="1185"/>
      <c r="I52" s="1185"/>
      <c r="J52" s="1186"/>
      <c r="K52" s="63">
        <v>599</v>
      </c>
      <c r="L52" s="64">
        <v>589</v>
      </c>
      <c r="M52" s="64">
        <v>636</v>
      </c>
      <c r="N52" s="64">
        <v>671</v>
      </c>
      <c r="O52" s="65">
        <v>678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100</v>
      </c>
      <c r="L53" s="69">
        <v>89</v>
      </c>
      <c r="M53" s="69">
        <v>152</v>
      </c>
      <c r="N53" s="69">
        <v>69</v>
      </c>
      <c r="O53" s="70">
        <v>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3638</v>
      </c>
      <c r="J41" s="83">
        <v>3478</v>
      </c>
      <c r="K41" s="83">
        <v>3342</v>
      </c>
      <c r="L41" s="83">
        <v>3312</v>
      </c>
      <c r="M41" s="84">
        <v>4005</v>
      </c>
    </row>
    <row r="42" spans="2:13" ht="27.75" customHeight="1">
      <c r="B42" s="1201"/>
      <c r="C42" s="1202"/>
      <c r="D42" s="85"/>
      <c r="E42" s="1205" t="s">
        <v>25</v>
      </c>
      <c r="F42" s="1205"/>
      <c r="G42" s="1205"/>
      <c r="H42" s="1206"/>
      <c r="I42" s="86" t="s">
        <v>480</v>
      </c>
      <c r="J42" s="87" t="s">
        <v>480</v>
      </c>
      <c r="K42" s="87" t="s">
        <v>480</v>
      </c>
      <c r="L42" s="87" t="s">
        <v>480</v>
      </c>
      <c r="M42" s="88" t="s">
        <v>480</v>
      </c>
    </row>
    <row r="43" spans="2:13" ht="27.75" customHeight="1">
      <c r="B43" s="1201"/>
      <c r="C43" s="1202"/>
      <c r="D43" s="85"/>
      <c r="E43" s="1205" t="s">
        <v>26</v>
      </c>
      <c r="F43" s="1205"/>
      <c r="G43" s="1205"/>
      <c r="H43" s="1206"/>
      <c r="I43" s="86">
        <v>3481</v>
      </c>
      <c r="J43" s="87">
        <v>3283</v>
      </c>
      <c r="K43" s="87">
        <v>3103</v>
      </c>
      <c r="L43" s="87">
        <v>2937</v>
      </c>
      <c r="M43" s="88">
        <v>2869</v>
      </c>
    </row>
    <row r="44" spans="2:13" ht="27.75" customHeight="1">
      <c r="B44" s="1201"/>
      <c r="C44" s="1202"/>
      <c r="D44" s="85"/>
      <c r="E44" s="1205" t="s">
        <v>27</v>
      </c>
      <c r="F44" s="1205"/>
      <c r="G44" s="1205"/>
      <c r="H44" s="1206"/>
      <c r="I44" s="86">
        <v>6</v>
      </c>
      <c r="J44" s="87">
        <v>5</v>
      </c>
      <c r="K44" s="87">
        <v>3</v>
      </c>
      <c r="L44" s="87">
        <v>25</v>
      </c>
      <c r="M44" s="88">
        <v>27</v>
      </c>
    </row>
    <row r="45" spans="2:13" ht="27.75" customHeight="1">
      <c r="B45" s="1201"/>
      <c r="C45" s="1202"/>
      <c r="D45" s="85"/>
      <c r="E45" s="1205" t="s">
        <v>28</v>
      </c>
      <c r="F45" s="1205"/>
      <c r="G45" s="1205"/>
      <c r="H45" s="1206"/>
      <c r="I45" s="86">
        <v>553</v>
      </c>
      <c r="J45" s="87">
        <v>556</v>
      </c>
      <c r="K45" s="87">
        <v>549</v>
      </c>
      <c r="L45" s="87">
        <v>533</v>
      </c>
      <c r="M45" s="88">
        <v>520</v>
      </c>
    </row>
    <row r="46" spans="2:13" ht="27.75" customHeight="1">
      <c r="B46" s="1201"/>
      <c r="C46" s="1202"/>
      <c r="D46" s="85"/>
      <c r="E46" s="1205" t="s">
        <v>29</v>
      </c>
      <c r="F46" s="1205"/>
      <c r="G46" s="1205"/>
      <c r="H46" s="1206"/>
      <c r="I46" s="86" t="s">
        <v>480</v>
      </c>
      <c r="J46" s="87" t="s">
        <v>480</v>
      </c>
      <c r="K46" s="87" t="s">
        <v>480</v>
      </c>
      <c r="L46" s="87" t="s">
        <v>480</v>
      </c>
      <c r="M46" s="88" t="s">
        <v>480</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3804</v>
      </c>
      <c r="J49" s="87">
        <v>4272</v>
      </c>
      <c r="K49" s="87">
        <v>4563</v>
      </c>
      <c r="L49" s="87">
        <v>4591</v>
      </c>
      <c r="M49" s="88">
        <v>4858</v>
      </c>
    </row>
    <row r="50" spans="2:13" ht="27.75" customHeight="1">
      <c r="B50" s="1201"/>
      <c r="C50" s="1202"/>
      <c r="D50" s="85"/>
      <c r="E50" s="1205" t="s">
        <v>34</v>
      </c>
      <c r="F50" s="1205"/>
      <c r="G50" s="1205"/>
      <c r="H50" s="1206"/>
      <c r="I50" s="86" t="s">
        <v>480</v>
      </c>
      <c r="J50" s="87" t="s">
        <v>480</v>
      </c>
      <c r="K50" s="87" t="s">
        <v>480</v>
      </c>
      <c r="L50" s="87" t="s">
        <v>480</v>
      </c>
      <c r="M50" s="88" t="s">
        <v>480</v>
      </c>
    </row>
    <row r="51" spans="2:13" ht="27.75" customHeight="1">
      <c r="B51" s="1203"/>
      <c r="C51" s="1204"/>
      <c r="D51" s="85"/>
      <c r="E51" s="1205" t="s">
        <v>35</v>
      </c>
      <c r="F51" s="1205"/>
      <c r="G51" s="1205"/>
      <c r="H51" s="1206"/>
      <c r="I51" s="86">
        <v>6570</v>
      </c>
      <c r="J51" s="87">
        <v>6175</v>
      </c>
      <c r="K51" s="87">
        <v>5797</v>
      </c>
      <c r="L51" s="87">
        <v>5846</v>
      </c>
      <c r="M51" s="88">
        <v>5438</v>
      </c>
    </row>
    <row r="52" spans="2:13" ht="27.75" customHeight="1" thickBot="1">
      <c r="B52" s="1207" t="s">
        <v>36</v>
      </c>
      <c r="C52" s="1208"/>
      <c r="D52" s="90"/>
      <c r="E52" s="1209" t="s">
        <v>37</v>
      </c>
      <c r="F52" s="1209"/>
      <c r="G52" s="1209"/>
      <c r="H52" s="1210"/>
      <c r="I52" s="91">
        <v>-2696</v>
      </c>
      <c r="J52" s="92">
        <v>-3124</v>
      </c>
      <c r="K52" s="92">
        <v>-3363</v>
      </c>
      <c r="L52" s="92">
        <v>-3630</v>
      </c>
      <c r="M52" s="93">
        <v>-2876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572</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572</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571</v>
      </c>
      <c r="C41" s="246"/>
      <c r="D41" s="246"/>
      <c r="E41" s="246"/>
      <c r="F41" s="246"/>
      <c r="G41" s="246"/>
      <c r="H41" s="246"/>
      <c r="I41" s="246"/>
      <c r="J41" s="246"/>
      <c r="K41" s="246"/>
      <c r="L41" s="246"/>
      <c r="M41" s="246"/>
      <c r="N41" s="246"/>
      <c r="O41" s="246"/>
      <c r="P41" s="247"/>
    </row>
    <row r="42" spans="2:17" ht="13.5">
      <c r="B42" s="248"/>
      <c r="C42" s="244"/>
      <c r="D42" s="244"/>
      <c r="E42" s="244"/>
      <c r="F42" s="244"/>
      <c r="G42" s="353" t="s">
        <v>567</v>
      </c>
      <c r="I42" s="352"/>
      <c r="J42" s="352"/>
      <c r="K42" s="352"/>
      <c r="L42" s="244"/>
      <c r="M42" s="244"/>
      <c r="N42" s="244"/>
      <c r="O42" s="244"/>
    </row>
    <row r="43" spans="2:17" ht="13.5">
      <c r="B43" s="248"/>
      <c r="C43" s="244"/>
      <c r="D43" s="244"/>
      <c r="E43" s="244"/>
      <c r="F43" s="244"/>
      <c r="G43" s="1224"/>
      <c r="H43" s="1225"/>
      <c r="I43" s="1225"/>
      <c r="J43" s="1225"/>
      <c r="K43" s="1225"/>
      <c r="L43" s="1225"/>
      <c r="M43" s="1225"/>
      <c r="N43" s="1225"/>
      <c r="O43" s="1226"/>
    </row>
    <row r="44" spans="2:17" ht="13.5">
      <c r="B44" s="248"/>
      <c r="C44" s="244"/>
      <c r="D44" s="244"/>
      <c r="E44" s="244"/>
      <c r="F44" s="244"/>
      <c r="G44" s="1227"/>
      <c r="H44" s="1228"/>
      <c r="I44" s="1228"/>
      <c r="J44" s="1228"/>
      <c r="K44" s="1228"/>
      <c r="L44" s="1228"/>
      <c r="M44" s="1228"/>
      <c r="N44" s="1228"/>
      <c r="O44" s="1229"/>
    </row>
    <row r="45" spans="2:17" ht="13.5">
      <c r="B45" s="248"/>
      <c r="C45" s="244"/>
      <c r="D45" s="244"/>
      <c r="E45" s="244"/>
      <c r="F45" s="244"/>
      <c r="G45" s="1227"/>
      <c r="H45" s="1228"/>
      <c r="I45" s="1228"/>
      <c r="J45" s="1228"/>
      <c r="K45" s="1228"/>
      <c r="L45" s="1228"/>
      <c r="M45" s="1228"/>
      <c r="N45" s="1228"/>
      <c r="O45" s="1229"/>
    </row>
    <row r="46" spans="2:17" ht="13.5">
      <c r="B46" s="248"/>
      <c r="C46" s="244"/>
      <c r="D46" s="244"/>
      <c r="E46" s="244"/>
      <c r="F46" s="244"/>
      <c r="G46" s="1227"/>
      <c r="H46" s="1228"/>
      <c r="I46" s="1228"/>
      <c r="J46" s="1228"/>
      <c r="K46" s="1228"/>
      <c r="L46" s="1228"/>
      <c r="M46" s="1228"/>
      <c r="N46" s="1228"/>
      <c r="O46" s="1229"/>
    </row>
    <row r="47" spans="2:17" ht="13.5">
      <c r="B47" s="248"/>
      <c r="C47" s="244"/>
      <c r="D47" s="244"/>
      <c r="E47" s="244"/>
      <c r="F47" s="244"/>
      <c r="G47" s="1230"/>
      <c r="H47" s="1231"/>
      <c r="I47" s="1231"/>
      <c r="J47" s="1231"/>
      <c r="K47" s="1231"/>
      <c r="L47" s="1231"/>
      <c r="M47" s="1231"/>
      <c r="N47" s="1231"/>
      <c r="O47" s="1232"/>
    </row>
    <row r="48" spans="2:17" ht="13.5">
      <c r="B48" s="248"/>
      <c r="C48" s="244"/>
      <c r="D48" s="244"/>
      <c r="E48" s="244"/>
      <c r="F48" s="244"/>
      <c r="G48" s="244"/>
      <c r="H48" s="363"/>
      <c r="I48" s="363"/>
      <c r="J48" s="363"/>
    </row>
    <row r="49" spans="1:17" ht="13.5">
      <c r="B49" s="248"/>
      <c r="C49" s="244"/>
      <c r="D49" s="244"/>
      <c r="E49" s="244"/>
      <c r="F49" s="244"/>
      <c r="G49" s="243" t="s">
        <v>570</v>
      </c>
    </row>
    <row r="50" spans="1:17" ht="13.5">
      <c r="B50" s="248"/>
      <c r="C50" s="244"/>
      <c r="D50" s="244"/>
      <c r="E50" s="244"/>
      <c r="F50" s="244"/>
      <c r="G50" s="1233"/>
      <c r="H50" s="1234"/>
      <c r="I50" s="1234"/>
      <c r="J50" s="1235"/>
      <c r="K50" s="345" t="s">
        <v>520</v>
      </c>
      <c r="L50" s="345" t="s">
        <v>521</v>
      </c>
      <c r="M50" s="345" t="s">
        <v>522</v>
      </c>
      <c r="N50" s="345" t="s">
        <v>523</v>
      </c>
      <c r="O50" s="345" t="s">
        <v>524</v>
      </c>
    </row>
    <row r="51" spans="1:17" ht="13.5">
      <c r="B51" s="248"/>
      <c r="C51" s="244"/>
      <c r="D51" s="244"/>
      <c r="E51" s="244"/>
      <c r="F51" s="244"/>
      <c r="G51" s="1236" t="s">
        <v>565</v>
      </c>
      <c r="H51" s="1237"/>
      <c r="I51" s="1242" t="s">
        <v>563</v>
      </c>
      <c r="J51" s="1242"/>
      <c r="K51" s="1222"/>
      <c r="L51" s="1222"/>
      <c r="M51" s="1222"/>
      <c r="N51" s="1222"/>
      <c r="O51" s="1222"/>
    </row>
    <row r="52" spans="1:17" ht="13.5">
      <c r="B52" s="248"/>
      <c r="C52" s="244"/>
      <c r="D52" s="244"/>
      <c r="E52" s="244"/>
      <c r="F52" s="244"/>
      <c r="G52" s="1238"/>
      <c r="H52" s="1239"/>
      <c r="I52" s="1243"/>
      <c r="J52" s="1243"/>
      <c r="K52" s="1223"/>
      <c r="L52" s="1223"/>
      <c r="M52" s="1223"/>
      <c r="N52" s="1223"/>
      <c r="O52" s="1223"/>
    </row>
    <row r="53" spans="1:17" ht="13.5">
      <c r="A53" s="355"/>
      <c r="B53" s="248"/>
      <c r="C53" s="244"/>
      <c r="D53" s="244"/>
      <c r="E53" s="244"/>
      <c r="F53" s="244"/>
      <c r="G53" s="1238"/>
      <c r="H53" s="1239"/>
      <c r="I53" s="1221" t="s">
        <v>569</v>
      </c>
      <c r="J53" s="1221"/>
      <c r="K53" s="1244"/>
      <c r="L53" s="1244"/>
      <c r="M53" s="1244"/>
      <c r="N53" s="1244"/>
      <c r="O53" s="1244"/>
    </row>
    <row r="54" spans="1:17" ht="13.5">
      <c r="A54" s="355"/>
      <c r="B54" s="248"/>
      <c r="C54" s="244"/>
      <c r="D54" s="244"/>
      <c r="E54" s="244"/>
      <c r="F54" s="244"/>
      <c r="G54" s="1240"/>
      <c r="H54" s="1241"/>
      <c r="I54" s="1221"/>
      <c r="J54" s="1221"/>
      <c r="K54" s="1245"/>
      <c r="L54" s="1245"/>
      <c r="M54" s="1245"/>
      <c r="N54" s="1245"/>
      <c r="O54" s="1245"/>
    </row>
    <row r="55" spans="1:17" ht="13.5">
      <c r="A55" s="355"/>
      <c r="B55" s="248"/>
      <c r="C55" s="244"/>
      <c r="D55" s="244"/>
      <c r="E55" s="244"/>
      <c r="F55" s="244"/>
      <c r="G55" s="1215" t="s">
        <v>564</v>
      </c>
      <c r="H55" s="1216"/>
      <c r="I55" s="1221" t="s">
        <v>563</v>
      </c>
      <c r="J55" s="1221"/>
      <c r="K55" s="1222"/>
      <c r="L55" s="1222"/>
      <c r="M55" s="1222"/>
      <c r="N55" s="1222"/>
      <c r="O55" s="1222"/>
    </row>
    <row r="56" spans="1:17" ht="13.5">
      <c r="A56" s="355"/>
      <c r="B56" s="248"/>
      <c r="C56" s="244"/>
      <c r="D56" s="244"/>
      <c r="E56" s="244"/>
      <c r="F56" s="244"/>
      <c r="G56" s="1217"/>
      <c r="H56" s="1218"/>
      <c r="I56" s="1221"/>
      <c r="J56" s="1221"/>
      <c r="K56" s="1223"/>
      <c r="L56" s="1223"/>
      <c r="M56" s="1223"/>
      <c r="N56" s="1223"/>
      <c r="O56" s="1223"/>
    </row>
    <row r="57" spans="1:17" s="355" customFormat="1" ht="13.5">
      <c r="B57" s="356"/>
      <c r="C57" s="352"/>
      <c r="D57" s="352"/>
      <c r="E57" s="352"/>
      <c r="F57" s="352"/>
      <c r="G57" s="1217"/>
      <c r="H57" s="1218"/>
      <c r="I57" s="1246" t="s">
        <v>569</v>
      </c>
      <c r="J57" s="1246"/>
      <c r="K57" s="1244"/>
      <c r="L57" s="1244"/>
      <c r="M57" s="1244"/>
      <c r="N57" s="1244"/>
      <c r="O57" s="1244"/>
      <c r="P57" s="361"/>
      <c r="Q57" s="356"/>
    </row>
    <row r="58" spans="1:17" s="355" customFormat="1" ht="13.5">
      <c r="A58" s="243"/>
      <c r="B58" s="356"/>
      <c r="C58" s="352"/>
      <c r="D58" s="352"/>
      <c r="E58" s="352"/>
      <c r="F58" s="352"/>
      <c r="G58" s="1219"/>
      <c r="H58" s="1220"/>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568</v>
      </c>
      <c r="C63" s="244"/>
      <c r="D63" s="244"/>
      <c r="E63" s="244"/>
      <c r="F63" s="244"/>
      <c r="G63" s="244"/>
      <c r="H63" s="244"/>
      <c r="I63" s="244"/>
      <c r="J63" s="244"/>
      <c r="K63" s="244"/>
      <c r="L63" s="244"/>
      <c r="M63" s="244"/>
      <c r="N63" s="244"/>
      <c r="O63" s="244"/>
    </row>
    <row r="64" spans="1:17" ht="13.5">
      <c r="B64" s="248"/>
      <c r="C64" s="244"/>
      <c r="D64" s="244"/>
      <c r="E64" s="244"/>
      <c r="F64" s="244"/>
      <c r="G64" s="353" t="s">
        <v>567</v>
      </c>
      <c r="I64" s="352"/>
      <c r="J64" s="352"/>
      <c r="K64" s="352"/>
      <c r="L64" s="244"/>
      <c r="M64" s="244"/>
      <c r="N64" s="244"/>
      <c r="O64" s="244"/>
    </row>
    <row r="65" spans="2:30" ht="13.5">
      <c r="B65" s="248"/>
      <c r="C65" s="244"/>
      <c r="D65" s="244"/>
      <c r="E65" s="244"/>
      <c r="F65" s="244"/>
      <c r="G65" s="1248"/>
      <c r="H65" s="1225"/>
      <c r="I65" s="1225"/>
      <c r="J65" s="1225"/>
      <c r="K65" s="1225"/>
      <c r="L65" s="1225"/>
      <c r="M65" s="1225"/>
      <c r="N65" s="1225"/>
      <c r="O65" s="1226"/>
    </row>
    <row r="66" spans="2:30" ht="13.5">
      <c r="B66" s="248"/>
      <c r="C66" s="244"/>
      <c r="D66" s="244"/>
      <c r="E66" s="244"/>
      <c r="F66" s="244"/>
      <c r="G66" s="1227"/>
      <c r="H66" s="1228"/>
      <c r="I66" s="1228"/>
      <c r="J66" s="1228"/>
      <c r="K66" s="1228"/>
      <c r="L66" s="1228"/>
      <c r="M66" s="1228"/>
      <c r="N66" s="1228"/>
      <c r="O66" s="1229"/>
    </row>
    <row r="67" spans="2:30" ht="13.5">
      <c r="B67" s="248"/>
      <c r="C67" s="244"/>
      <c r="D67" s="244"/>
      <c r="E67" s="244"/>
      <c r="F67" s="244"/>
      <c r="G67" s="1227"/>
      <c r="H67" s="1228"/>
      <c r="I67" s="1228"/>
      <c r="J67" s="1228"/>
      <c r="K67" s="1228"/>
      <c r="L67" s="1228"/>
      <c r="M67" s="1228"/>
      <c r="N67" s="1228"/>
      <c r="O67" s="1229"/>
    </row>
    <row r="68" spans="2:30" ht="13.5">
      <c r="B68" s="248"/>
      <c r="C68" s="244"/>
      <c r="D68" s="244"/>
      <c r="E68" s="244"/>
      <c r="F68" s="244"/>
      <c r="G68" s="1227"/>
      <c r="H68" s="1228"/>
      <c r="I68" s="1228"/>
      <c r="J68" s="1228"/>
      <c r="K68" s="1228"/>
      <c r="L68" s="1228"/>
      <c r="M68" s="1228"/>
      <c r="N68" s="1228"/>
      <c r="O68" s="1229"/>
    </row>
    <row r="69" spans="2:30" ht="13.5">
      <c r="B69" s="248"/>
      <c r="C69" s="244"/>
      <c r="D69" s="244"/>
      <c r="E69" s="244"/>
      <c r="F69" s="244"/>
      <c r="G69" s="1230"/>
      <c r="H69" s="1231"/>
      <c r="I69" s="1231"/>
      <c r="J69" s="1231"/>
      <c r="K69" s="1231"/>
      <c r="L69" s="1231"/>
      <c r="M69" s="1231"/>
      <c r="N69" s="1231"/>
      <c r="O69" s="123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566</v>
      </c>
      <c r="I71" s="349"/>
      <c r="J71" s="348"/>
      <c r="K71" s="348"/>
      <c r="L71" s="347"/>
      <c r="M71" s="348"/>
      <c r="N71" s="347"/>
      <c r="O71" s="346"/>
    </row>
    <row r="72" spans="2:30" ht="13.5">
      <c r="B72" s="248"/>
      <c r="C72" s="244"/>
      <c r="D72" s="244"/>
      <c r="E72" s="244"/>
      <c r="F72" s="244"/>
      <c r="G72" s="1233"/>
      <c r="H72" s="1234"/>
      <c r="I72" s="1234"/>
      <c r="J72" s="1235"/>
      <c r="K72" s="345" t="s">
        <v>520</v>
      </c>
      <c r="L72" s="345" t="s">
        <v>521</v>
      </c>
      <c r="M72" s="345" t="s">
        <v>522</v>
      </c>
      <c r="N72" s="345" t="s">
        <v>523</v>
      </c>
      <c r="O72" s="345" t="s">
        <v>524</v>
      </c>
    </row>
    <row r="73" spans="2:30" ht="13.5">
      <c r="B73" s="248"/>
      <c r="C73" s="244"/>
      <c r="D73" s="244"/>
      <c r="E73" s="244"/>
      <c r="F73" s="244"/>
      <c r="G73" s="1236" t="s">
        <v>565</v>
      </c>
      <c r="H73" s="1237"/>
      <c r="I73" s="1242" t="s">
        <v>563</v>
      </c>
      <c r="J73" s="1242"/>
      <c r="K73" s="1247"/>
      <c r="L73" s="1247"/>
      <c r="M73" s="1223"/>
      <c r="N73" s="1223"/>
      <c r="O73" s="1223"/>
      <c r="S73" s="243">
        <v>9.9</v>
      </c>
    </row>
    <row r="74" spans="2:30" ht="13.5">
      <c r="B74" s="248"/>
      <c r="C74" s="244"/>
      <c r="D74" s="244"/>
      <c r="E74" s="244"/>
      <c r="F74" s="244"/>
      <c r="G74" s="1238"/>
      <c r="H74" s="1239"/>
      <c r="I74" s="1243"/>
      <c r="J74" s="1243"/>
      <c r="K74" s="1247"/>
      <c r="L74" s="1247"/>
      <c r="M74" s="1223"/>
      <c r="N74" s="1223"/>
      <c r="O74" s="1223"/>
    </row>
    <row r="75" spans="2:30" ht="13.5">
      <c r="B75" s="248"/>
      <c r="C75" s="244"/>
      <c r="D75" s="244"/>
      <c r="E75" s="244"/>
      <c r="F75" s="244"/>
      <c r="G75" s="1238"/>
      <c r="H75" s="1239"/>
      <c r="I75" s="1221" t="s">
        <v>562</v>
      </c>
      <c r="J75" s="1221"/>
      <c r="K75" s="1249">
        <v>5.9</v>
      </c>
      <c r="L75" s="1249">
        <v>4.5999999999999996</v>
      </c>
      <c r="M75" s="1249">
        <v>4.9000000000000004</v>
      </c>
      <c r="N75" s="1249">
        <v>4.5</v>
      </c>
      <c r="O75" s="1249">
        <v>4.2</v>
      </c>
      <c r="U75" s="243">
        <v>81.2</v>
      </c>
      <c r="W75" s="243">
        <v>87.2</v>
      </c>
      <c r="Y75" s="243">
        <v>99.8</v>
      </c>
      <c r="AA75" s="243">
        <v>109.5</v>
      </c>
      <c r="AC75" s="243">
        <v>115.2</v>
      </c>
    </row>
    <row r="76" spans="2:30" ht="13.5">
      <c r="B76" s="248"/>
      <c r="C76" s="244"/>
      <c r="D76" s="244"/>
      <c r="E76" s="244"/>
      <c r="F76" s="244"/>
      <c r="G76" s="1240"/>
      <c r="H76" s="1241"/>
      <c r="I76" s="1221"/>
      <c r="J76" s="1221"/>
      <c r="K76" s="1245"/>
      <c r="L76" s="1245"/>
      <c r="M76" s="1245"/>
      <c r="N76" s="1245"/>
      <c r="O76" s="1245"/>
    </row>
    <row r="77" spans="2:30" ht="13.5">
      <c r="B77" s="248"/>
      <c r="C77" s="244"/>
      <c r="D77" s="244"/>
      <c r="E77" s="244"/>
      <c r="F77" s="244"/>
      <c r="G77" s="1215" t="s">
        <v>564</v>
      </c>
      <c r="H77" s="1216"/>
      <c r="I77" s="1221" t="s">
        <v>563</v>
      </c>
      <c r="J77" s="1221"/>
      <c r="K77" s="1247">
        <v>0</v>
      </c>
      <c r="L77" s="1247">
        <v>0</v>
      </c>
      <c r="M77" s="1223">
        <v>0</v>
      </c>
      <c r="N77" s="1223">
        <v>0</v>
      </c>
      <c r="O77" s="1223">
        <v>0</v>
      </c>
      <c r="R77" s="243">
        <v>12.3</v>
      </c>
      <c r="T77" s="243">
        <v>11.1</v>
      </c>
    </row>
    <row r="78" spans="2:30" ht="13.5">
      <c r="B78" s="248"/>
      <c r="C78" s="244"/>
      <c r="D78" s="244"/>
      <c r="E78" s="244"/>
      <c r="F78" s="244"/>
      <c r="G78" s="1217"/>
      <c r="H78" s="1218"/>
      <c r="I78" s="1221"/>
      <c r="J78" s="1221"/>
      <c r="K78" s="1247"/>
      <c r="L78" s="1247"/>
      <c r="M78" s="1223"/>
      <c r="N78" s="1223"/>
      <c r="O78" s="1223"/>
    </row>
    <row r="79" spans="2:30" ht="13.5">
      <c r="B79" s="248"/>
      <c r="C79" s="244"/>
      <c r="D79" s="244"/>
      <c r="E79" s="244"/>
      <c r="F79" s="244"/>
      <c r="G79" s="1217"/>
      <c r="H79" s="1218"/>
      <c r="I79" s="1250" t="s">
        <v>562</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ht="13.5">
      <c r="B80" s="248"/>
      <c r="C80" s="244"/>
      <c r="D80" s="244"/>
      <c r="E80" s="244"/>
      <c r="F80" s="244"/>
      <c r="G80" s="1219"/>
      <c r="H80" s="1220"/>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266620</v>
      </c>
      <c r="E3" s="116"/>
      <c r="F3" s="117">
        <v>216155</v>
      </c>
      <c r="G3" s="118"/>
      <c r="H3" s="119"/>
    </row>
    <row r="4" spans="1:8">
      <c r="A4" s="120"/>
      <c r="B4" s="121"/>
      <c r="C4" s="122"/>
      <c r="D4" s="123">
        <v>113029</v>
      </c>
      <c r="E4" s="124"/>
      <c r="F4" s="125">
        <v>108827</v>
      </c>
      <c r="G4" s="126"/>
      <c r="H4" s="127"/>
    </row>
    <row r="5" spans="1:8">
      <c r="A5" s="108" t="s">
        <v>514</v>
      </c>
      <c r="B5" s="113"/>
      <c r="C5" s="114"/>
      <c r="D5" s="115">
        <v>190249</v>
      </c>
      <c r="E5" s="116"/>
      <c r="F5" s="117">
        <v>228305</v>
      </c>
      <c r="G5" s="118"/>
      <c r="H5" s="119"/>
    </row>
    <row r="6" spans="1:8">
      <c r="A6" s="120"/>
      <c r="B6" s="121"/>
      <c r="C6" s="122"/>
      <c r="D6" s="123">
        <v>55542</v>
      </c>
      <c r="E6" s="124"/>
      <c r="F6" s="125">
        <v>86611</v>
      </c>
      <c r="G6" s="126"/>
      <c r="H6" s="127"/>
    </row>
    <row r="7" spans="1:8">
      <c r="A7" s="108" t="s">
        <v>515</v>
      </c>
      <c r="B7" s="113"/>
      <c r="C7" s="114"/>
      <c r="D7" s="115">
        <v>221192</v>
      </c>
      <c r="E7" s="116"/>
      <c r="F7" s="117">
        <v>316331</v>
      </c>
      <c r="G7" s="118"/>
      <c r="H7" s="119"/>
    </row>
    <row r="8" spans="1:8">
      <c r="A8" s="120"/>
      <c r="B8" s="121"/>
      <c r="C8" s="122"/>
      <c r="D8" s="123">
        <v>109021</v>
      </c>
      <c r="E8" s="124"/>
      <c r="F8" s="125">
        <v>106387</v>
      </c>
      <c r="G8" s="126"/>
      <c r="H8" s="127"/>
    </row>
    <row r="9" spans="1:8">
      <c r="A9" s="108" t="s">
        <v>516</v>
      </c>
      <c r="B9" s="113"/>
      <c r="C9" s="114"/>
      <c r="D9" s="115">
        <v>285126</v>
      </c>
      <c r="E9" s="116"/>
      <c r="F9" s="117">
        <v>333013</v>
      </c>
      <c r="G9" s="118"/>
      <c r="H9" s="119"/>
    </row>
    <row r="10" spans="1:8">
      <c r="A10" s="120"/>
      <c r="B10" s="121"/>
      <c r="C10" s="122"/>
      <c r="D10" s="123">
        <v>185038</v>
      </c>
      <c r="E10" s="124"/>
      <c r="F10" s="125">
        <v>126732</v>
      </c>
      <c r="G10" s="126"/>
      <c r="H10" s="127"/>
    </row>
    <row r="11" spans="1:8">
      <c r="A11" s="108" t="s">
        <v>517</v>
      </c>
      <c r="B11" s="113"/>
      <c r="C11" s="114"/>
      <c r="D11" s="115">
        <v>359536</v>
      </c>
      <c r="E11" s="116"/>
      <c r="F11" s="117">
        <v>280458</v>
      </c>
      <c r="G11" s="118"/>
      <c r="H11" s="119"/>
    </row>
    <row r="12" spans="1:8">
      <c r="A12" s="120"/>
      <c r="B12" s="121"/>
      <c r="C12" s="128"/>
      <c r="D12" s="123">
        <v>54509</v>
      </c>
      <c r="E12" s="124"/>
      <c r="F12" s="125">
        <v>127286</v>
      </c>
      <c r="G12" s="126"/>
      <c r="H12" s="127"/>
    </row>
    <row r="13" spans="1:8">
      <c r="A13" s="108"/>
      <c r="B13" s="113"/>
      <c r="C13" s="129"/>
      <c r="D13" s="130">
        <v>264545</v>
      </c>
      <c r="E13" s="131"/>
      <c r="F13" s="132">
        <v>274852</v>
      </c>
      <c r="G13" s="133"/>
      <c r="H13" s="119"/>
    </row>
    <row r="14" spans="1:8">
      <c r="A14" s="120"/>
      <c r="B14" s="121"/>
      <c r="C14" s="122"/>
      <c r="D14" s="123">
        <v>103428</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5.67</v>
      </c>
      <c r="C19" s="134">
        <f>ROUND(VALUE(SUBSTITUTE(実質収支比率等に係る経年分析!G$48,"▲","-")),2)</f>
        <v>6.39</v>
      </c>
      <c r="D19" s="134">
        <f>ROUND(VALUE(SUBSTITUTE(実質収支比率等に係る経年分析!H$48,"▲","-")),2)</f>
        <v>5.41</v>
      </c>
      <c r="E19" s="134">
        <f>ROUND(VALUE(SUBSTITUTE(実質収支比率等に係る経年分析!I$48,"▲","-")),2)</f>
        <v>5.16</v>
      </c>
      <c r="F19" s="134">
        <f>ROUND(VALUE(SUBSTITUTE(実質収支比率等に係る経年分析!J$48,"▲","-")),2)</f>
        <v>7.65</v>
      </c>
    </row>
    <row r="20" spans="1:11">
      <c r="A20" s="134" t="s">
        <v>42</v>
      </c>
      <c r="B20" s="134">
        <f>ROUND(VALUE(SUBSTITUTE(実質収支比率等に係る経年分析!F$47,"▲","-")),2)</f>
        <v>43.3</v>
      </c>
      <c r="C20" s="134">
        <f>ROUND(VALUE(SUBSTITUTE(実質収支比率等に係る経年分析!G$47,"▲","-")),2)</f>
        <v>44.58</v>
      </c>
      <c r="D20" s="134">
        <f>ROUND(VALUE(SUBSTITUTE(実質収支比率等に係る経年分析!H$47,"▲","-")),2)</f>
        <v>48.42</v>
      </c>
      <c r="E20" s="134">
        <f>ROUND(VALUE(SUBSTITUTE(実質収支比率等に係る経年分析!I$47,"▲","-")),2)</f>
        <v>54.45</v>
      </c>
      <c r="F20" s="134">
        <f>ROUND(VALUE(SUBSTITUTE(実質収支比率等に係る経年分析!J$47,"▲","-")),2)</f>
        <v>55.77</v>
      </c>
    </row>
    <row r="21" spans="1:11">
      <c r="A21" s="134" t="s">
        <v>43</v>
      </c>
      <c r="B21" s="134">
        <f>IF(ISNUMBER(VALUE(SUBSTITUTE(実質収支比率等に係る経年分析!F$49,"▲","-"))),ROUND(VALUE(SUBSTITUTE(実質収支比率等に係る経年分析!F$49,"▲","-")),2),NA())</f>
        <v>8.52</v>
      </c>
      <c r="C21" s="134">
        <f>IF(ISNUMBER(VALUE(SUBSTITUTE(実質収支比率等に係る経年分析!G$49,"▲","-"))),ROUND(VALUE(SUBSTITUTE(実質収支比率等に係る経年分析!G$49,"▲","-")),2),NA())</f>
        <v>9</v>
      </c>
      <c r="D21" s="134">
        <f>IF(ISNUMBER(VALUE(SUBSTITUTE(実質収支比率等に係る経年分析!H$49,"▲","-"))),ROUND(VALUE(SUBSTITUTE(実質収支比率等に係る経年分析!H$49,"▲","-")),2),NA())</f>
        <v>3.35</v>
      </c>
      <c r="E21" s="134">
        <f>IF(ISNUMBER(VALUE(SUBSTITUTE(実質収支比率等に係る経年分析!I$49,"▲","-"))),ROUND(VALUE(SUBSTITUTE(実質収支比率等に係る経年分析!I$49,"▲","-")),2),NA())</f>
        <v>7.62</v>
      </c>
      <c r="F21" s="134">
        <f>IF(ISNUMBER(VALUE(SUBSTITUTE(実質収支比率等に係る経年分析!J$49,"▲","-"))),ROUND(VALUE(SUBSTITUTE(実質収支比率等に係る経年分析!J$49,"▲","-")),2),NA())</f>
        <v>9.94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川上村営バス事業特別会計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川上村営水道事業特別会計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川上村特別住宅特別会計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川上村下水道事業特別会計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川上村介護保険事業特別会計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川上村訪問看護事業特別会計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川上村国民健康保険特別会計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0.74</v>
      </c>
      <c r="F35" s="135">
        <f>IF(ROUND(VALUE(SUBSTITUTE(連結実質赤字比率に係る赤字・黒字の構成分析!H$35,"▲", "-")), 2) &lt; 0, ABS(ROUND(VALUE(SUBSTITUTE(連結実質赤字比率に係る赤字・黒字の構成分析!H$35,"▲", "-")), 2)), NA())</f>
        <v>0.84</v>
      </c>
      <c r="G35" s="135" t="e">
        <f>IF(ROUND(VALUE(SUBSTITUTE(連結実質赤字比率に係る赤字・黒字の構成分析!H$35,"▲", "-")), 2) &gt;= 0, ABS(ROUND(VALUE(SUBSTITUTE(連結実質赤字比率に係る赤字・黒字の構成分析!H$35,"▲", "-")), 2)), NA())</f>
        <v>#N/A</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599</v>
      </c>
      <c r="E42" s="136"/>
      <c r="F42" s="136"/>
      <c r="G42" s="136">
        <f>'実質公債費比率（分子）の構造'!L$52</f>
        <v>589</v>
      </c>
      <c r="H42" s="136"/>
      <c r="I42" s="136"/>
      <c r="J42" s="136">
        <f>'実質公債費比率（分子）の構造'!M$52</f>
        <v>636</v>
      </c>
      <c r="K42" s="136"/>
      <c r="L42" s="136"/>
      <c r="M42" s="136">
        <f>'実質公債費比率（分子）の構造'!N$52</f>
        <v>671</v>
      </c>
      <c r="N42" s="136"/>
      <c r="O42" s="136"/>
      <c r="P42" s="136">
        <f>'実質公債費比率（分子）の構造'!O$52</f>
        <v>678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1</v>
      </c>
      <c r="O45" s="136"/>
      <c r="P45" s="136"/>
    </row>
    <row r="46" spans="1:16">
      <c r="A46" s="136" t="s">
        <v>54</v>
      </c>
      <c r="B46" s="136">
        <f>'実質公債費比率（分子）の構造'!K$48</f>
        <v>280</v>
      </c>
      <c r="C46" s="136"/>
      <c r="D46" s="136"/>
      <c r="E46" s="136">
        <f>'実質公債費比率（分子）の構造'!L$48</f>
        <v>279</v>
      </c>
      <c r="F46" s="136"/>
      <c r="G46" s="136"/>
      <c r="H46" s="136">
        <f>'実質公債費比率（分子）の構造'!M$48</f>
        <v>285</v>
      </c>
      <c r="I46" s="136"/>
      <c r="J46" s="136"/>
      <c r="K46" s="136">
        <f>'実質公債費比率（分子）の構造'!N$48</f>
        <v>272</v>
      </c>
      <c r="L46" s="136"/>
      <c r="M46" s="136"/>
      <c r="N46" s="136">
        <f>'実質公債費比率（分子）の構造'!O$48</f>
        <v>272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418</v>
      </c>
      <c r="C49" s="136"/>
      <c r="D49" s="136"/>
      <c r="E49" s="136">
        <f>'実質公債費比率（分子）の構造'!L$45</f>
        <v>399</v>
      </c>
      <c r="F49" s="136"/>
      <c r="G49" s="136"/>
      <c r="H49" s="136">
        <f>'実質公債費比率（分子）の構造'!M$45</f>
        <v>503</v>
      </c>
      <c r="I49" s="136"/>
      <c r="J49" s="136"/>
      <c r="K49" s="136">
        <f>'実質公債費比率（分子）の構造'!N$45</f>
        <v>468</v>
      </c>
      <c r="L49" s="136"/>
      <c r="M49" s="136"/>
      <c r="N49" s="136">
        <f>'実質公債費比率（分子）の構造'!O$45</f>
        <v>481</v>
      </c>
      <c r="O49" s="136"/>
      <c r="P49" s="136"/>
    </row>
    <row r="50" spans="1:16">
      <c r="A50" s="136" t="s">
        <v>58</v>
      </c>
      <c r="B50" s="136" t="e">
        <f>NA()</f>
        <v>#N/A</v>
      </c>
      <c r="C50" s="136">
        <f>IF(ISNUMBER('実質公債費比率（分子）の構造'!K$53),'実質公債費比率（分子）の構造'!K$53,NA())</f>
        <v>100</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69</v>
      </c>
      <c r="M50" s="136" t="e">
        <f>NA()</f>
        <v>#N/A</v>
      </c>
      <c r="N50" s="136" t="e">
        <f>NA()</f>
        <v>#N/A</v>
      </c>
      <c r="O50" s="136">
        <f>IF(ISNUMBER('実質公債費比率（分子）の構造'!O$53),'実質公債費比率（分子）の構造'!O$53,NA())</f>
        <v>76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6570</v>
      </c>
      <c r="E56" s="135"/>
      <c r="F56" s="135"/>
      <c r="G56" s="135">
        <f>'将来負担比率（分子）の構造'!J$51</f>
        <v>6175</v>
      </c>
      <c r="H56" s="135"/>
      <c r="I56" s="135"/>
      <c r="J56" s="135">
        <f>'将来負担比率（分子）の構造'!K$51</f>
        <v>5797</v>
      </c>
      <c r="K56" s="135"/>
      <c r="L56" s="135"/>
      <c r="M56" s="135">
        <f>'将来負担比率（分子）の構造'!L$51</f>
        <v>5846</v>
      </c>
      <c r="N56" s="135"/>
      <c r="O56" s="135"/>
      <c r="P56" s="135">
        <f>'将来負担比率（分子）の構造'!M$51</f>
        <v>5438</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3804</v>
      </c>
      <c r="E58" s="135"/>
      <c r="F58" s="135"/>
      <c r="G58" s="135">
        <f>'将来負担比率（分子）の構造'!J$49</f>
        <v>4272</v>
      </c>
      <c r="H58" s="135"/>
      <c r="I58" s="135"/>
      <c r="J58" s="135">
        <f>'将来負担比率（分子）の構造'!K$49</f>
        <v>4563</v>
      </c>
      <c r="K58" s="135"/>
      <c r="L58" s="135"/>
      <c r="M58" s="135">
        <f>'将来負担比率（分子）の構造'!L$49</f>
        <v>4591</v>
      </c>
      <c r="N58" s="135"/>
      <c r="O58" s="135"/>
      <c r="P58" s="135">
        <f>'将来負担比率（分子）の構造'!M$49</f>
        <v>4858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553</v>
      </c>
      <c r="C62" s="135"/>
      <c r="D62" s="135"/>
      <c r="E62" s="135">
        <f>'将来負担比率（分子）の構造'!J$45</f>
        <v>556</v>
      </c>
      <c r="F62" s="135"/>
      <c r="G62" s="135"/>
      <c r="H62" s="135">
        <f>'将来負担比率（分子）の構造'!K$45</f>
        <v>549</v>
      </c>
      <c r="I62" s="135"/>
      <c r="J62" s="135"/>
      <c r="K62" s="135">
        <f>'将来負担比率（分子）の構造'!L$45</f>
        <v>533</v>
      </c>
      <c r="L62" s="135"/>
      <c r="M62" s="135"/>
      <c r="N62" s="135">
        <f>'将来負担比率（分子）の構造'!M$45</f>
        <v>520</v>
      </c>
      <c r="O62" s="135"/>
      <c r="P62" s="135"/>
    </row>
    <row r="63" spans="1:16">
      <c r="A63" s="135" t="s">
        <v>27</v>
      </c>
      <c r="B63" s="135">
        <f>'将来負担比率（分子）の構造'!I$44</f>
        <v>6</v>
      </c>
      <c r="C63" s="135"/>
      <c r="D63" s="135"/>
      <c r="E63" s="135">
        <f>'将来負担比率（分子）の構造'!J$44</f>
        <v>5</v>
      </c>
      <c r="F63" s="135"/>
      <c r="G63" s="135"/>
      <c r="H63" s="135">
        <f>'将来負担比率（分子）の構造'!K$44</f>
        <v>3</v>
      </c>
      <c r="I63" s="135"/>
      <c r="J63" s="135"/>
      <c r="K63" s="135">
        <f>'将来負担比率（分子）の構造'!L$44</f>
        <v>25</v>
      </c>
      <c r="L63" s="135"/>
      <c r="M63" s="135"/>
      <c r="N63" s="135">
        <f>'将来負担比率（分子）の構造'!M$44</f>
        <v>27</v>
      </c>
      <c r="O63" s="135"/>
      <c r="P63" s="135"/>
    </row>
    <row r="64" spans="1:16">
      <c r="A64" s="135" t="s">
        <v>26</v>
      </c>
      <c r="B64" s="135">
        <f>'将来負担比率（分子）の構造'!I$43</f>
        <v>3481</v>
      </c>
      <c r="C64" s="135"/>
      <c r="D64" s="135"/>
      <c r="E64" s="135">
        <f>'将来負担比率（分子）の構造'!J$43</f>
        <v>3283</v>
      </c>
      <c r="F64" s="135"/>
      <c r="G64" s="135"/>
      <c r="H64" s="135">
        <f>'将来負担比率（分子）の構造'!K$43</f>
        <v>3103</v>
      </c>
      <c r="I64" s="135"/>
      <c r="J64" s="135"/>
      <c r="K64" s="135">
        <f>'将来負担比率（分子）の構造'!L$43</f>
        <v>2937</v>
      </c>
      <c r="L64" s="135"/>
      <c r="M64" s="135"/>
      <c r="N64" s="135">
        <f>'将来負担比率（分子）の構造'!M$43</f>
        <v>2869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3638</v>
      </c>
      <c r="C66" s="135"/>
      <c r="D66" s="135"/>
      <c r="E66" s="135">
        <f>'将来負担比率（分子）の構造'!J$41</f>
        <v>3478</v>
      </c>
      <c r="F66" s="135"/>
      <c r="G66" s="135"/>
      <c r="H66" s="135">
        <f>'将来負担比率（分子）の構造'!K$41</f>
        <v>3342</v>
      </c>
      <c r="I66" s="135"/>
      <c r="J66" s="135"/>
      <c r="K66" s="135">
        <f>'将来負担比率（分子）の構造'!L$41</f>
        <v>3312</v>
      </c>
      <c r="L66" s="135"/>
      <c r="M66" s="135"/>
      <c r="N66" s="135">
        <f>'将来負担比率（分子）の構造'!M$41</f>
        <v>4005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621540</v>
      </c>
      <c r="S5" s="669"/>
      <c r="T5" s="669"/>
      <c r="U5" s="669"/>
      <c r="V5" s="669"/>
      <c r="W5" s="669"/>
      <c r="X5" s="669"/>
      <c r="Y5" s="716"/>
      <c r="Z5" s="729">
        <v>12</v>
      </c>
      <c r="AA5" s="729"/>
      <c r="AB5" s="729"/>
      <c r="AC5" s="729"/>
      <c r="AD5" s="730">
        <v>621540</v>
      </c>
      <c r="AE5" s="730"/>
      <c r="AF5" s="730"/>
      <c r="AG5" s="730"/>
      <c r="AH5" s="730"/>
      <c r="AI5" s="730"/>
      <c r="AJ5" s="730"/>
      <c r="AK5" s="730"/>
      <c r="AL5" s="717">
        <v>21.1</v>
      </c>
      <c r="AM5" s="686"/>
      <c r="AN5" s="686"/>
      <c r="AO5" s="718"/>
      <c r="AP5" s="705" t="s">
        <v>207</v>
      </c>
      <c r="AQ5" s="706"/>
      <c r="AR5" s="706"/>
      <c r="AS5" s="706"/>
      <c r="AT5" s="706"/>
      <c r="AU5" s="706"/>
      <c r="AV5" s="706"/>
      <c r="AW5" s="706"/>
      <c r="AX5" s="706"/>
      <c r="AY5" s="706"/>
      <c r="AZ5" s="706"/>
      <c r="BA5" s="706"/>
      <c r="BB5" s="706"/>
      <c r="BC5" s="706"/>
      <c r="BD5" s="706"/>
      <c r="BE5" s="706"/>
      <c r="BF5" s="707"/>
      <c r="BG5" s="618">
        <v>621540</v>
      </c>
      <c r="BH5" s="619"/>
      <c r="BI5" s="619"/>
      <c r="BJ5" s="619"/>
      <c r="BK5" s="619"/>
      <c r="BL5" s="619"/>
      <c r="BM5" s="619"/>
      <c r="BN5" s="620"/>
      <c r="BO5" s="671">
        <v>100</v>
      </c>
      <c r="BP5" s="671"/>
      <c r="BQ5" s="671"/>
      <c r="BR5" s="671"/>
      <c r="BS5" s="672">
        <v>1604</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119897</v>
      </c>
      <c r="S6" s="619"/>
      <c r="T6" s="619"/>
      <c r="U6" s="619"/>
      <c r="V6" s="619"/>
      <c r="W6" s="619"/>
      <c r="X6" s="619"/>
      <c r="Y6" s="620"/>
      <c r="Z6" s="671">
        <v>2.2999999999999998</v>
      </c>
      <c r="AA6" s="671"/>
      <c r="AB6" s="671"/>
      <c r="AC6" s="671"/>
      <c r="AD6" s="672">
        <v>119897</v>
      </c>
      <c r="AE6" s="672"/>
      <c r="AF6" s="672"/>
      <c r="AG6" s="672"/>
      <c r="AH6" s="672"/>
      <c r="AI6" s="672"/>
      <c r="AJ6" s="672"/>
      <c r="AK6" s="672"/>
      <c r="AL6" s="641">
        <v>4.0999999999999996</v>
      </c>
      <c r="AM6" s="673"/>
      <c r="AN6" s="673"/>
      <c r="AO6" s="674"/>
      <c r="AP6" s="615" t="s">
        <v>212</v>
      </c>
      <c r="AQ6" s="616"/>
      <c r="AR6" s="616"/>
      <c r="AS6" s="616"/>
      <c r="AT6" s="616"/>
      <c r="AU6" s="616"/>
      <c r="AV6" s="616"/>
      <c r="AW6" s="616"/>
      <c r="AX6" s="616"/>
      <c r="AY6" s="616"/>
      <c r="AZ6" s="616"/>
      <c r="BA6" s="616"/>
      <c r="BB6" s="616"/>
      <c r="BC6" s="616"/>
      <c r="BD6" s="616"/>
      <c r="BE6" s="616"/>
      <c r="BF6" s="617"/>
      <c r="BG6" s="618">
        <v>621540</v>
      </c>
      <c r="BH6" s="619"/>
      <c r="BI6" s="619"/>
      <c r="BJ6" s="619"/>
      <c r="BK6" s="619"/>
      <c r="BL6" s="619"/>
      <c r="BM6" s="619"/>
      <c r="BN6" s="620"/>
      <c r="BO6" s="671">
        <v>100</v>
      </c>
      <c r="BP6" s="671"/>
      <c r="BQ6" s="671"/>
      <c r="BR6" s="671"/>
      <c r="BS6" s="672">
        <v>1604</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48115</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48115</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920</v>
      </c>
      <c r="S7" s="619"/>
      <c r="T7" s="619"/>
      <c r="U7" s="619"/>
      <c r="V7" s="619"/>
      <c r="W7" s="619"/>
      <c r="X7" s="619"/>
      <c r="Y7" s="620"/>
      <c r="Z7" s="671">
        <v>0</v>
      </c>
      <c r="AA7" s="671"/>
      <c r="AB7" s="671"/>
      <c r="AC7" s="671"/>
      <c r="AD7" s="672">
        <v>920</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315745</v>
      </c>
      <c r="BH7" s="619"/>
      <c r="BI7" s="619"/>
      <c r="BJ7" s="619"/>
      <c r="BK7" s="619"/>
      <c r="BL7" s="619"/>
      <c r="BM7" s="619"/>
      <c r="BN7" s="620"/>
      <c r="BO7" s="671">
        <v>50.8</v>
      </c>
      <c r="BP7" s="671"/>
      <c r="BQ7" s="671"/>
      <c r="BR7" s="671"/>
      <c r="BS7" s="672">
        <v>1604</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680378</v>
      </c>
      <c r="CS7" s="619"/>
      <c r="CT7" s="619"/>
      <c r="CU7" s="619"/>
      <c r="CV7" s="619"/>
      <c r="CW7" s="619"/>
      <c r="CX7" s="619"/>
      <c r="CY7" s="620"/>
      <c r="CZ7" s="671">
        <v>13.9</v>
      </c>
      <c r="DA7" s="671"/>
      <c r="DB7" s="671"/>
      <c r="DC7" s="671"/>
      <c r="DD7" s="624">
        <v>12022</v>
      </c>
      <c r="DE7" s="619"/>
      <c r="DF7" s="619"/>
      <c r="DG7" s="619"/>
      <c r="DH7" s="619"/>
      <c r="DI7" s="619"/>
      <c r="DJ7" s="619"/>
      <c r="DK7" s="619"/>
      <c r="DL7" s="619"/>
      <c r="DM7" s="619"/>
      <c r="DN7" s="619"/>
      <c r="DO7" s="619"/>
      <c r="DP7" s="620"/>
      <c r="DQ7" s="624">
        <v>600133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2550</v>
      </c>
      <c r="S8" s="619"/>
      <c r="T8" s="619"/>
      <c r="U8" s="619"/>
      <c r="V8" s="619"/>
      <c r="W8" s="619"/>
      <c r="X8" s="619"/>
      <c r="Y8" s="620"/>
      <c r="Z8" s="671">
        <v>0</v>
      </c>
      <c r="AA8" s="671"/>
      <c r="AB8" s="671"/>
      <c r="AC8" s="671"/>
      <c r="AD8" s="672">
        <v>2550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8979</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1511849</v>
      </c>
      <c r="CS8" s="619"/>
      <c r="CT8" s="619"/>
      <c r="CU8" s="619"/>
      <c r="CV8" s="619"/>
      <c r="CW8" s="619"/>
      <c r="CX8" s="619"/>
      <c r="CY8" s="620"/>
      <c r="CZ8" s="671">
        <v>30.8</v>
      </c>
      <c r="DA8" s="671"/>
      <c r="DB8" s="671"/>
      <c r="DC8" s="671"/>
      <c r="DD8" s="624">
        <v>931363</v>
      </c>
      <c r="DE8" s="619"/>
      <c r="DF8" s="619"/>
      <c r="DG8" s="619"/>
      <c r="DH8" s="619"/>
      <c r="DI8" s="619"/>
      <c r="DJ8" s="619"/>
      <c r="DK8" s="619"/>
      <c r="DL8" s="619"/>
      <c r="DM8" s="619"/>
      <c r="DN8" s="619"/>
      <c r="DO8" s="619"/>
      <c r="DP8" s="620"/>
      <c r="DQ8" s="624">
        <v>401242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2599</v>
      </c>
      <c r="S9" s="619"/>
      <c r="T9" s="619"/>
      <c r="U9" s="619"/>
      <c r="V9" s="619"/>
      <c r="W9" s="619"/>
      <c r="X9" s="619"/>
      <c r="Y9" s="620"/>
      <c r="Z9" s="671">
        <v>0.1</v>
      </c>
      <c r="AA9" s="671"/>
      <c r="AB9" s="671"/>
      <c r="AC9" s="671"/>
      <c r="AD9" s="672">
        <v>2599</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281283</v>
      </c>
      <c r="BH9" s="619"/>
      <c r="BI9" s="619"/>
      <c r="BJ9" s="619"/>
      <c r="BK9" s="619"/>
      <c r="BL9" s="619"/>
      <c r="BM9" s="619"/>
      <c r="BN9" s="620"/>
      <c r="BO9" s="671">
        <v>45.3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279360</v>
      </c>
      <c r="CS9" s="619"/>
      <c r="CT9" s="619"/>
      <c r="CU9" s="619"/>
      <c r="CV9" s="619"/>
      <c r="CW9" s="619"/>
      <c r="CX9" s="619"/>
      <c r="CY9" s="620"/>
      <c r="CZ9" s="671">
        <v>5.7</v>
      </c>
      <c r="DA9" s="671"/>
      <c r="DB9" s="671"/>
      <c r="DC9" s="671"/>
      <c r="DD9" s="624">
        <v>1867</v>
      </c>
      <c r="DE9" s="619"/>
      <c r="DF9" s="619"/>
      <c r="DG9" s="619"/>
      <c r="DH9" s="619"/>
      <c r="DI9" s="619"/>
      <c r="DJ9" s="619"/>
      <c r="DK9" s="619"/>
      <c r="DL9" s="619"/>
      <c r="DM9" s="619"/>
      <c r="DN9" s="619"/>
      <c r="DO9" s="619"/>
      <c r="DP9" s="620"/>
      <c r="DQ9" s="624">
        <v>259019</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84321</v>
      </c>
      <c r="S10" s="619"/>
      <c r="T10" s="619"/>
      <c r="U10" s="619"/>
      <c r="V10" s="619"/>
      <c r="W10" s="619"/>
      <c r="X10" s="619"/>
      <c r="Y10" s="620"/>
      <c r="Z10" s="671">
        <v>1.6</v>
      </c>
      <c r="AA10" s="671"/>
      <c r="AB10" s="671"/>
      <c r="AC10" s="671"/>
      <c r="AD10" s="672">
        <v>84321</v>
      </c>
      <c r="AE10" s="672"/>
      <c r="AF10" s="672"/>
      <c r="AG10" s="672"/>
      <c r="AH10" s="672"/>
      <c r="AI10" s="672"/>
      <c r="AJ10" s="672"/>
      <c r="AK10" s="672"/>
      <c r="AL10" s="641">
        <v>2.9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15663</v>
      </c>
      <c r="BH10" s="619"/>
      <c r="BI10" s="619"/>
      <c r="BJ10" s="619"/>
      <c r="BK10" s="619"/>
      <c r="BL10" s="619"/>
      <c r="BM10" s="619"/>
      <c r="BN10" s="620"/>
      <c r="BO10" s="671">
        <v>2.5</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174</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174</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7480</v>
      </c>
      <c r="S11" s="619"/>
      <c r="T11" s="619"/>
      <c r="U11" s="619"/>
      <c r="V11" s="619"/>
      <c r="W11" s="619"/>
      <c r="X11" s="619"/>
      <c r="Y11" s="620"/>
      <c r="Z11" s="671">
        <v>0.1</v>
      </c>
      <c r="AA11" s="671"/>
      <c r="AB11" s="671"/>
      <c r="AC11" s="671"/>
      <c r="AD11" s="672">
        <v>7480</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9820</v>
      </c>
      <c r="BH11" s="619"/>
      <c r="BI11" s="619"/>
      <c r="BJ11" s="619"/>
      <c r="BK11" s="619"/>
      <c r="BL11" s="619"/>
      <c r="BM11" s="619"/>
      <c r="BN11" s="620"/>
      <c r="BO11" s="671">
        <v>1.6</v>
      </c>
      <c r="BP11" s="671"/>
      <c r="BQ11" s="671"/>
      <c r="BR11" s="671"/>
      <c r="BS11" s="624">
        <v>1604</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582251</v>
      </c>
      <c r="CS11" s="619"/>
      <c r="CT11" s="619"/>
      <c r="CU11" s="619"/>
      <c r="CV11" s="619"/>
      <c r="CW11" s="619"/>
      <c r="CX11" s="619"/>
      <c r="CY11" s="620"/>
      <c r="CZ11" s="671">
        <v>11.9</v>
      </c>
      <c r="DA11" s="671"/>
      <c r="DB11" s="671"/>
      <c r="DC11" s="671"/>
      <c r="DD11" s="624">
        <v>222514</v>
      </c>
      <c r="DE11" s="619"/>
      <c r="DF11" s="619"/>
      <c r="DG11" s="619"/>
      <c r="DH11" s="619"/>
      <c r="DI11" s="619"/>
      <c r="DJ11" s="619"/>
      <c r="DK11" s="619"/>
      <c r="DL11" s="619"/>
      <c r="DM11" s="619"/>
      <c r="DN11" s="619"/>
      <c r="DO11" s="619"/>
      <c r="DP11" s="620"/>
      <c r="DQ11" s="624">
        <v>302921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264973</v>
      </c>
      <c r="BH12" s="619"/>
      <c r="BI12" s="619"/>
      <c r="BJ12" s="619"/>
      <c r="BK12" s="619"/>
      <c r="BL12" s="619"/>
      <c r="BM12" s="619"/>
      <c r="BN12" s="620"/>
      <c r="BO12" s="671">
        <v>42.6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153253</v>
      </c>
      <c r="CS12" s="619"/>
      <c r="CT12" s="619"/>
      <c r="CU12" s="619"/>
      <c r="CV12" s="619"/>
      <c r="CW12" s="619"/>
      <c r="CX12" s="619"/>
      <c r="CY12" s="620"/>
      <c r="CZ12" s="671">
        <v>3.1</v>
      </c>
      <c r="DA12" s="671"/>
      <c r="DB12" s="671"/>
      <c r="DC12" s="671"/>
      <c r="DD12" s="624">
        <v>27218</v>
      </c>
      <c r="DE12" s="619"/>
      <c r="DF12" s="619"/>
      <c r="DG12" s="619"/>
      <c r="DH12" s="619"/>
      <c r="DI12" s="619"/>
      <c r="DJ12" s="619"/>
      <c r="DK12" s="619"/>
      <c r="DL12" s="619"/>
      <c r="DM12" s="619"/>
      <c r="DN12" s="619"/>
      <c r="DO12" s="619"/>
      <c r="DP12" s="620"/>
      <c r="DQ12" s="624">
        <v>48440</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22141</v>
      </c>
      <c r="S13" s="619"/>
      <c r="T13" s="619"/>
      <c r="U13" s="619"/>
      <c r="V13" s="619"/>
      <c r="W13" s="619"/>
      <c r="X13" s="619"/>
      <c r="Y13" s="620"/>
      <c r="Z13" s="671">
        <v>0.4</v>
      </c>
      <c r="AA13" s="671"/>
      <c r="AB13" s="671"/>
      <c r="AC13" s="671"/>
      <c r="AD13" s="672">
        <v>22141</v>
      </c>
      <c r="AE13" s="672"/>
      <c r="AF13" s="672"/>
      <c r="AG13" s="672"/>
      <c r="AH13" s="672"/>
      <c r="AI13" s="672"/>
      <c r="AJ13" s="672"/>
      <c r="AK13" s="672"/>
      <c r="AL13" s="641">
        <v>0.8</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261385</v>
      </c>
      <c r="BH13" s="619"/>
      <c r="BI13" s="619"/>
      <c r="BJ13" s="619"/>
      <c r="BK13" s="619"/>
      <c r="BL13" s="619"/>
      <c r="BM13" s="619"/>
      <c r="BN13" s="620"/>
      <c r="BO13" s="671">
        <v>42.1</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406757</v>
      </c>
      <c r="CS13" s="619"/>
      <c r="CT13" s="619"/>
      <c r="CU13" s="619"/>
      <c r="CV13" s="619"/>
      <c r="CW13" s="619"/>
      <c r="CX13" s="619"/>
      <c r="CY13" s="620"/>
      <c r="CZ13" s="671">
        <v>8.3000000000000007</v>
      </c>
      <c r="DA13" s="671"/>
      <c r="DB13" s="671"/>
      <c r="DC13" s="671"/>
      <c r="DD13" s="624">
        <v>219452</v>
      </c>
      <c r="DE13" s="619"/>
      <c r="DF13" s="619"/>
      <c r="DG13" s="619"/>
      <c r="DH13" s="619"/>
      <c r="DI13" s="619"/>
      <c r="DJ13" s="619"/>
      <c r="DK13" s="619"/>
      <c r="DL13" s="619"/>
      <c r="DM13" s="619"/>
      <c r="DN13" s="619"/>
      <c r="DO13" s="619"/>
      <c r="DP13" s="620"/>
      <c r="DQ13" s="624">
        <v>243079</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16851</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160343</v>
      </c>
      <c r="CS14" s="619"/>
      <c r="CT14" s="619"/>
      <c r="CU14" s="619"/>
      <c r="CV14" s="619"/>
      <c r="CW14" s="619"/>
      <c r="CX14" s="619"/>
      <c r="CY14" s="620"/>
      <c r="CZ14" s="671">
        <v>3.3</v>
      </c>
      <c r="DA14" s="671"/>
      <c r="DB14" s="671"/>
      <c r="DC14" s="671"/>
      <c r="DD14" s="624">
        <v>19170</v>
      </c>
      <c r="DE14" s="619"/>
      <c r="DF14" s="619"/>
      <c r="DG14" s="619"/>
      <c r="DH14" s="619"/>
      <c r="DI14" s="619"/>
      <c r="DJ14" s="619"/>
      <c r="DK14" s="619"/>
      <c r="DL14" s="619"/>
      <c r="DM14" s="619"/>
      <c r="DN14" s="619"/>
      <c r="DO14" s="619"/>
      <c r="DP14" s="620"/>
      <c r="DQ14" s="624">
        <v>131934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1163</v>
      </c>
      <c r="S15" s="619"/>
      <c r="T15" s="619"/>
      <c r="U15" s="619"/>
      <c r="V15" s="619"/>
      <c r="W15" s="619"/>
      <c r="X15" s="619"/>
      <c r="Y15" s="620"/>
      <c r="Z15" s="671">
        <v>0</v>
      </c>
      <c r="AA15" s="671"/>
      <c r="AB15" s="671"/>
      <c r="AC15" s="671"/>
      <c r="AD15" s="672">
        <v>1163</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23971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335535</v>
      </c>
      <c r="CS15" s="619"/>
      <c r="CT15" s="619"/>
      <c r="CU15" s="619"/>
      <c r="CV15" s="619"/>
      <c r="CW15" s="619"/>
      <c r="CX15" s="619"/>
      <c r="CY15" s="620"/>
      <c r="CZ15" s="671">
        <v>6.8</v>
      </c>
      <c r="DA15" s="671"/>
      <c r="DB15" s="671"/>
      <c r="DC15" s="671"/>
      <c r="DD15" s="624">
        <v>41571</v>
      </c>
      <c r="DE15" s="619"/>
      <c r="DF15" s="619"/>
      <c r="DG15" s="619"/>
      <c r="DH15" s="619"/>
      <c r="DI15" s="619"/>
      <c r="DJ15" s="619"/>
      <c r="DK15" s="619"/>
      <c r="DL15" s="619"/>
      <c r="DM15" s="619"/>
      <c r="DN15" s="619"/>
      <c r="DO15" s="619"/>
      <c r="DP15" s="620"/>
      <c r="DQ15" s="624">
        <v>319009</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2198531</v>
      </c>
      <c r="S16" s="619"/>
      <c r="T16" s="619"/>
      <c r="U16" s="619"/>
      <c r="V16" s="619"/>
      <c r="W16" s="619"/>
      <c r="X16" s="619"/>
      <c r="Y16" s="620"/>
      <c r="Z16" s="671">
        <v>42.5</v>
      </c>
      <c r="AA16" s="671"/>
      <c r="AB16" s="671"/>
      <c r="AC16" s="671"/>
      <c r="AD16" s="672">
        <v>2054741</v>
      </c>
      <c r="AE16" s="672"/>
      <c r="AF16" s="672"/>
      <c r="AG16" s="672"/>
      <c r="AH16" s="672"/>
      <c r="AI16" s="672"/>
      <c r="AJ16" s="672"/>
      <c r="AK16" s="672"/>
      <c r="AL16" s="641">
        <v>69.900000000000006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48361</v>
      </c>
      <c r="CS16" s="619"/>
      <c r="CT16" s="619"/>
      <c r="CU16" s="619"/>
      <c r="CV16" s="619"/>
      <c r="CW16" s="619"/>
      <c r="CX16" s="619"/>
      <c r="CY16" s="620"/>
      <c r="CZ16" s="671">
        <v>1</v>
      </c>
      <c r="DA16" s="671"/>
      <c r="DB16" s="671"/>
      <c r="DC16" s="671"/>
      <c r="DD16" s="624" t="s">
        <v>109</v>
      </c>
      <c r="DE16" s="619"/>
      <c r="DF16" s="619"/>
      <c r="DG16" s="619"/>
      <c r="DH16" s="619"/>
      <c r="DI16" s="619"/>
      <c r="DJ16" s="619"/>
      <c r="DK16" s="619"/>
      <c r="DL16" s="619"/>
      <c r="DM16" s="619"/>
      <c r="DN16" s="619"/>
      <c r="DO16" s="619"/>
      <c r="DP16" s="620"/>
      <c r="DQ16" s="624">
        <v>35877</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2054741</v>
      </c>
      <c r="S17" s="619"/>
      <c r="T17" s="619"/>
      <c r="U17" s="619"/>
      <c r="V17" s="619"/>
      <c r="W17" s="619"/>
      <c r="X17" s="619"/>
      <c r="Y17" s="620"/>
      <c r="Z17" s="671">
        <v>39.700000000000003</v>
      </c>
      <c r="AA17" s="671"/>
      <c r="AB17" s="671"/>
      <c r="AC17" s="671"/>
      <c r="AD17" s="672">
        <v>2054741</v>
      </c>
      <c r="AE17" s="672"/>
      <c r="AF17" s="672"/>
      <c r="AG17" s="672"/>
      <c r="AH17" s="672"/>
      <c r="AI17" s="672"/>
      <c r="AJ17" s="672"/>
      <c r="AK17" s="672"/>
      <c r="AL17" s="641">
        <v>69.900000000000006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695550</v>
      </c>
      <c r="CS17" s="619"/>
      <c r="CT17" s="619"/>
      <c r="CU17" s="619"/>
      <c r="CV17" s="619"/>
      <c r="CW17" s="619"/>
      <c r="CX17" s="619"/>
      <c r="CY17" s="620"/>
      <c r="CZ17" s="671">
        <v>14.2</v>
      </c>
      <c r="DA17" s="671"/>
      <c r="DB17" s="671"/>
      <c r="DC17" s="671"/>
      <c r="DD17" s="624" t="s">
        <v>109</v>
      </c>
      <c r="DE17" s="619"/>
      <c r="DF17" s="619"/>
      <c r="DG17" s="619"/>
      <c r="DH17" s="619"/>
      <c r="DI17" s="619"/>
      <c r="DJ17" s="619"/>
      <c r="DK17" s="619"/>
      <c r="DL17" s="619"/>
      <c r="DM17" s="619"/>
      <c r="DN17" s="619"/>
      <c r="DO17" s="619"/>
      <c r="DP17" s="620"/>
      <c r="DQ17" s="624">
        <v>695550</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143790</v>
      </c>
      <c r="S18" s="619"/>
      <c r="T18" s="619"/>
      <c r="U18" s="619"/>
      <c r="V18" s="619"/>
      <c r="W18" s="619"/>
      <c r="X18" s="619"/>
      <c r="Y18" s="620"/>
      <c r="Z18" s="671">
        <v>2.8</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3061142</v>
      </c>
      <c r="S20" s="619"/>
      <c r="T20" s="619"/>
      <c r="U20" s="619"/>
      <c r="V20" s="619"/>
      <c r="W20" s="619"/>
      <c r="X20" s="619"/>
      <c r="Y20" s="620"/>
      <c r="Z20" s="671">
        <v>59.2</v>
      </c>
      <c r="AA20" s="671"/>
      <c r="AB20" s="671"/>
      <c r="AC20" s="671"/>
      <c r="AD20" s="672">
        <v>2917352</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4901926</v>
      </c>
      <c r="CS20" s="619"/>
      <c r="CT20" s="619"/>
      <c r="CU20" s="619"/>
      <c r="CV20" s="619"/>
      <c r="CW20" s="619"/>
      <c r="CX20" s="619"/>
      <c r="CY20" s="620"/>
      <c r="CZ20" s="671">
        <v>100</v>
      </c>
      <c r="DA20" s="671"/>
      <c r="DB20" s="671"/>
      <c r="DC20" s="671"/>
      <c r="DD20" s="624">
        <v>1475177</v>
      </c>
      <c r="DE20" s="619"/>
      <c r="DF20" s="619"/>
      <c r="DG20" s="619"/>
      <c r="DH20" s="619"/>
      <c r="DI20" s="619"/>
      <c r="DJ20" s="619"/>
      <c r="DK20" s="619"/>
      <c r="DL20" s="619"/>
      <c r="DM20" s="619"/>
      <c r="DN20" s="619"/>
      <c r="DO20" s="619"/>
      <c r="DP20" s="620"/>
      <c r="DQ20" s="624">
        <v>3085493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716</v>
      </c>
      <c r="S21" s="619"/>
      <c r="T21" s="619"/>
      <c r="U21" s="619"/>
      <c r="V21" s="619"/>
      <c r="W21" s="619"/>
      <c r="X21" s="619"/>
      <c r="Y21" s="620"/>
      <c r="Z21" s="671">
        <v>0</v>
      </c>
      <c r="AA21" s="671"/>
      <c r="AB21" s="671"/>
      <c r="AC21" s="671"/>
      <c r="AD21" s="672">
        <v>716</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69465</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64550</v>
      </c>
      <c r="S23" s="619"/>
      <c r="T23" s="619"/>
      <c r="U23" s="619"/>
      <c r="V23" s="619"/>
      <c r="W23" s="619"/>
      <c r="X23" s="619"/>
      <c r="Y23" s="620"/>
      <c r="Z23" s="671">
        <v>1.2</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3349</v>
      </c>
      <c r="S24" s="619"/>
      <c r="T24" s="619"/>
      <c r="U24" s="619"/>
      <c r="V24" s="619"/>
      <c r="W24" s="619"/>
      <c r="X24" s="619"/>
      <c r="Y24" s="620"/>
      <c r="Z24" s="671">
        <v>0.1</v>
      </c>
      <c r="AA24" s="671"/>
      <c r="AB24" s="671"/>
      <c r="AC24" s="671"/>
      <c r="AD24" s="672">
        <v>123</v>
      </c>
      <c r="AE24" s="672"/>
      <c r="AF24" s="672"/>
      <c r="AG24" s="672"/>
      <c r="AH24" s="672"/>
      <c r="AI24" s="672"/>
      <c r="AJ24" s="672"/>
      <c r="AK24" s="672"/>
      <c r="AL24" s="641">
        <v>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1386065</v>
      </c>
      <c r="CS24" s="669"/>
      <c r="CT24" s="669"/>
      <c r="CU24" s="669"/>
      <c r="CV24" s="669"/>
      <c r="CW24" s="669"/>
      <c r="CX24" s="669"/>
      <c r="CY24" s="716"/>
      <c r="CZ24" s="720">
        <v>28.3</v>
      </c>
      <c r="DA24" s="721"/>
      <c r="DB24" s="721"/>
      <c r="DC24" s="722"/>
      <c r="DD24" s="715">
        <v>1243306</v>
      </c>
      <c r="DE24" s="669"/>
      <c r="DF24" s="669"/>
      <c r="DG24" s="669"/>
      <c r="DH24" s="669"/>
      <c r="DI24" s="669"/>
      <c r="DJ24" s="669"/>
      <c r="DK24" s="716"/>
      <c r="DL24" s="715">
        <v>1025640</v>
      </c>
      <c r="DM24" s="669"/>
      <c r="DN24" s="669"/>
      <c r="DO24" s="669"/>
      <c r="DP24" s="669"/>
      <c r="DQ24" s="669"/>
      <c r="DR24" s="669"/>
      <c r="DS24" s="669"/>
      <c r="DT24" s="669"/>
      <c r="DU24" s="669"/>
      <c r="DV24" s="716"/>
      <c r="DW24" s="717">
        <v>33.1</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239103</v>
      </c>
      <c r="S25" s="619"/>
      <c r="T25" s="619"/>
      <c r="U25" s="619"/>
      <c r="V25" s="619"/>
      <c r="W25" s="619"/>
      <c r="X25" s="619"/>
      <c r="Y25" s="620"/>
      <c r="Z25" s="671">
        <v>4.5999999999999996</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504429</v>
      </c>
      <c r="CS25" s="637"/>
      <c r="CT25" s="637"/>
      <c r="CU25" s="637"/>
      <c r="CV25" s="637"/>
      <c r="CW25" s="637"/>
      <c r="CX25" s="637"/>
      <c r="CY25" s="638"/>
      <c r="CZ25" s="621">
        <v>10.3</v>
      </c>
      <c r="DA25" s="639"/>
      <c r="DB25" s="639"/>
      <c r="DC25" s="640"/>
      <c r="DD25" s="624">
        <v>471013</v>
      </c>
      <c r="DE25" s="637"/>
      <c r="DF25" s="637"/>
      <c r="DG25" s="637"/>
      <c r="DH25" s="637"/>
      <c r="DI25" s="637"/>
      <c r="DJ25" s="637"/>
      <c r="DK25" s="638"/>
      <c r="DL25" s="624">
        <v>469348</v>
      </c>
      <c r="DM25" s="637"/>
      <c r="DN25" s="637"/>
      <c r="DO25" s="637"/>
      <c r="DP25" s="637"/>
      <c r="DQ25" s="637"/>
      <c r="DR25" s="637"/>
      <c r="DS25" s="637"/>
      <c r="DT25" s="637"/>
      <c r="DU25" s="637"/>
      <c r="DV25" s="638"/>
      <c r="DW25" s="641">
        <v>15.1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287198</v>
      </c>
      <c r="CS26" s="619"/>
      <c r="CT26" s="619"/>
      <c r="CU26" s="619"/>
      <c r="CV26" s="619"/>
      <c r="CW26" s="619"/>
      <c r="CX26" s="619"/>
      <c r="CY26" s="620"/>
      <c r="CZ26" s="621">
        <v>5.9</v>
      </c>
      <c r="DA26" s="639"/>
      <c r="DB26" s="639"/>
      <c r="DC26" s="640"/>
      <c r="DD26" s="624">
        <v>258053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434050</v>
      </c>
      <c r="S27" s="619"/>
      <c r="T27" s="619"/>
      <c r="U27" s="619"/>
      <c r="V27" s="619"/>
      <c r="W27" s="619"/>
      <c r="X27" s="619"/>
      <c r="Y27" s="620"/>
      <c r="Z27" s="671">
        <v>8.4</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621540</v>
      </c>
      <c r="BH27" s="619"/>
      <c r="BI27" s="619"/>
      <c r="BJ27" s="619"/>
      <c r="BK27" s="619"/>
      <c r="BL27" s="619"/>
      <c r="BM27" s="619"/>
      <c r="BN27" s="620"/>
      <c r="BO27" s="671">
        <v>100</v>
      </c>
      <c r="BP27" s="671"/>
      <c r="BQ27" s="671"/>
      <c r="BR27" s="671"/>
      <c r="BS27" s="624">
        <v>1604</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186086</v>
      </c>
      <c r="CS27" s="637"/>
      <c r="CT27" s="637"/>
      <c r="CU27" s="637"/>
      <c r="CV27" s="637"/>
      <c r="CW27" s="637"/>
      <c r="CX27" s="637"/>
      <c r="CY27" s="638"/>
      <c r="CZ27" s="621">
        <v>3.8</v>
      </c>
      <c r="DA27" s="639"/>
      <c r="DB27" s="639"/>
      <c r="DC27" s="640"/>
      <c r="DD27" s="624">
        <v>76743</v>
      </c>
      <c r="DE27" s="637"/>
      <c r="DF27" s="637"/>
      <c r="DG27" s="637"/>
      <c r="DH27" s="637"/>
      <c r="DI27" s="637"/>
      <c r="DJ27" s="637"/>
      <c r="DK27" s="638"/>
      <c r="DL27" s="624">
        <v>75442</v>
      </c>
      <c r="DM27" s="637"/>
      <c r="DN27" s="637"/>
      <c r="DO27" s="637"/>
      <c r="DP27" s="637"/>
      <c r="DQ27" s="637"/>
      <c r="DR27" s="637"/>
      <c r="DS27" s="637"/>
      <c r="DT27" s="637"/>
      <c r="DU27" s="637"/>
      <c r="DV27" s="638"/>
      <c r="DW27" s="641">
        <v>2.4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29857</v>
      </c>
      <c r="S28" s="619"/>
      <c r="T28" s="619"/>
      <c r="U28" s="619"/>
      <c r="V28" s="619"/>
      <c r="W28" s="619"/>
      <c r="X28" s="619"/>
      <c r="Y28" s="620"/>
      <c r="Z28" s="671">
        <v>0.6</v>
      </c>
      <c r="AA28" s="671"/>
      <c r="AB28" s="671"/>
      <c r="AC28" s="671"/>
      <c r="AD28" s="672">
        <v>20023</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695550</v>
      </c>
      <c r="CS28" s="619"/>
      <c r="CT28" s="619"/>
      <c r="CU28" s="619"/>
      <c r="CV28" s="619"/>
      <c r="CW28" s="619"/>
      <c r="CX28" s="619"/>
      <c r="CY28" s="620"/>
      <c r="CZ28" s="621">
        <v>14.2</v>
      </c>
      <c r="DA28" s="639"/>
      <c r="DB28" s="639"/>
      <c r="DC28" s="640"/>
      <c r="DD28" s="624">
        <v>695550</v>
      </c>
      <c r="DE28" s="619"/>
      <c r="DF28" s="619"/>
      <c r="DG28" s="619"/>
      <c r="DH28" s="619"/>
      <c r="DI28" s="619"/>
      <c r="DJ28" s="619"/>
      <c r="DK28" s="620"/>
      <c r="DL28" s="624">
        <v>480850</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890</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695550</v>
      </c>
      <c r="CS29" s="637"/>
      <c r="CT29" s="637"/>
      <c r="CU29" s="637"/>
      <c r="CV29" s="637"/>
      <c r="CW29" s="637"/>
      <c r="CX29" s="637"/>
      <c r="CY29" s="638"/>
      <c r="CZ29" s="621">
        <v>14.2</v>
      </c>
      <c r="DA29" s="639"/>
      <c r="DB29" s="639"/>
      <c r="DC29" s="640"/>
      <c r="DD29" s="624">
        <v>695550</v>
      </c>
      <c r="DE29" s="637"/>
      <c r="DF29" s="637"/>
      <c r="DG29" s="637"/>
      <c r="DH29" s="637"/>
      <c r="DI29" s="637"/>
      <c r="DJ29" s="637"/>
      <c r="DK29" s="638"/>
      <c r="DL29" s="624">
        <v>480850</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48059</v>
      </c>
      <c r="S30" s="619"/>
      <c r="T30" s="619"/>
      <c r="U30" s="619"/>
      <c r="V30" s="619"/>
      <c r="W30" s="619"/>
      <c r="X30" s="619"/>
      <c r="Y30" s="620"/>
      <c r="Z30" s="671">
        <v>0.9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98.6</v>
      </c>
      <c r="BH30" s="685"/>
      <c r="BI30" s="685"/>
      <c r="BJ30" s="685"/>
      <c r="BK30" s="685"/>
      <c r="BL30" s="685"/>
      <c r="BM30" s="686">
        <v>94.6</v>
      </c>
      <c r="BN30" s="685"/>
      <c r="BO30" s="685"/>
      <c r="BP30" s="685"/>
      <c r="BQ30" s="687"/>
      <c r="BR30" s="684">
        <v>97.9</v>
      </c>
      <c r="BS30" s="685"/>
      <c r="BT30" s="685"/>
      <c r="BU30" s="685"/>
      <c r="BV30" s="685"/>
      <c r="BW30" s="685"/>
      <c r="BX30" s="686">
        <v>93.6</v>
      </c>
      <c r="BY30" s="685"/>
      <c r="BZ30" s="685"/>
      <c r="CA30" s="685"/>
      <c r="CB30" s="687"/>
      <c r="CD30" s="690"/>
      <c r="CE30" s="691"/>
      <c r="CF30" s="655" t="s">
        <v>291</v>
      </c>
      <c r="CG30" s="652"/>
      <c r="CH30" s="652"/>
      <c r="CI30" s="652"/>
      <c r="CJ30" s="652"/>
      <c r="CK30" s="652"/>
      <c r="CL30" s="652"/>
      <c r="CM30" s="652"/>
      <c r="CN30" s="652"/>
      <c r="CO30" s="652"/>
      <c r="CP30" s="652"/>
      <c r="CQ30" s="653"/>
      <c r="CR30" s="618">
        <v>672797</v>
      </c>
      <c r="CS30" s="619"/>
      <c r="CT30" s="619"/>
      <c r="CU30" s="619"/>
      <c r="CV30" s="619"/>
      <c r="CW30" s="619"/>
      <c r="CX30" s="619"/>
      <c r="CY30" s="620"/>
      <c r="CZ30" s="621">
        <v>13.7</v>
      </c>
      <c r="DA30" s="639"/>
      <c r="DB30" s="639"/>
      <c r="DC30" s="640"/>
      <c r="DD30" s="624">
        <v>672797</v>
      </c>
      <c r="DE30" s="619"/>
      <c r="DF30" s="619"/>
      <c r="DG30" s="619"/>
      <c r="DH30" s="619"/>
      <c r="DI30" s="619"/>
      <c r="DJ30" s="619"/>
      <c r="DK30" s="620"/>
      <c r="DL30" s="624">
        <v>458097</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221632</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99.2</v>
      </c>
      <c r="BH31" s="637"/>
      <c r="BI31" s="637"/>
      <c r="BJ31" s="637"/>
      <c r="BK31" s="637"/>
      <c r="BL31" s="637"/>
      <c r="BM31" s="673">
        <v>96.2</v>
      </c>
      <c r="BN31" s="683"/>
      <c r="BO31" s="683"/>
      <c r="BP31" s="683"/>
      <c r="BQ31" s="647"/>
      <c r="BR31" s="682">
        <v>98.2</v>
      </c>
      <c r="BS31" s="637"/>
      <c r="BT31" s="637"/>
      <c r="BU31" s="637"/>
      <c r="BV31" s="637"/>
      <c r="BW31" s="637"/>
      <c r="BX31" s="673">
        <v>95.2</v>
      </c>
      <c r="BY31" s="683"/>
      <c r="BZ31" s="683"/>
      <c r="CA31" s="683"/>
      <c r="CB31" s="647"/>
      <c r="CD31" s="690"/>
      <c r="CE31" s="691"/>
      <c r="CF31" s="655" t="s">
        <v>295</v>
      </c>
      <c r="CG31" s="652"/>
      <c r="CH31" s="652"/>
      <c r="CI31" s="652"/>
      <c r="CJ31" s="652"/>
      <c r="CK31" s="652"/>
      <c r="CL31" s="652"/>
      <c r="CM31" s="652"/>
      <c r="CN31" s="652"/>
      <c r="CO31" s="652"/>
      <c r="CP31" s="652"/>
      <c r="CQ31" s="653"/>
      <c r="CR31" s="618">
        <v>22753</v>
      </c>
      <c r="CS31" s="637"/>
      <c r="CT31" s="637"/>
      <c r="CU31" s="637"/>
      <c r="CV31" s="637"/>
      <c r="CW31" s="637"/>
      <c r="CX31" s="637"/>
      <c r="CY31" s="638"/>
      <c r="CZ31" s="621">
        <v>0.5</v>
      </c>
      <c r="DA31" s="639"/>
      <c r="DB31" s="639"/>
      <c r="DC31" s="640"/>
      <c r="DD31" s="624">
        <v>22753</v>
      </c>
      <c r="DE31" s="637"/>
      <c r="DF31" s="637"/>
      <c r="DG31" s="637"/>
      <c r="DH31" s="637"/>
      <c r="DI31" s="637"/>
      <c r="DJ31" s="637"/>
      <c r="DK31" s="638"/>
      <c r="DL31" s="624">
        <v>22753</v>
      </c>
      <c r="DM31" s="637"/>
      <c r="DN31" s="637"/>
      <c r="DO31" s="637"/>
      <c r="DP31" s="637"/>
      <c r="DQ31" s="637"/>
      <c r="DR31" s="637"/>
      <c r="DS31" s="637"/>
      <c r="DT31" s="637"/>
      <c r="DU31" s="637"/>
      <c r="DV31" s="638"/>
      <c r="DW31" s="641">
        <v>0.7</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145716</v>
      </c>
      <c r="S32" s="619"/>
      <c r="T32" s="619"/>
      <c r="U32" s="619"/>
      <c r="V32" s="619"/>
      <c r="W32" s="619"/>
      <c r="X32" s="619"/>
      <c r="Y32" s="620"/>
      <c r="Z32" s="671">
        <v>2.8</v>
      </c>
      <c r="AA32" s="671"/>
      <c r="AB32" s="671"/>
      <c r="AC32" s="671"/>
      <c r="AD32" s="672">
        <v>3009</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97.7</v>
      </c>
      <c r="BH32" s="603"/>
      <c r="BI32" s="603"/>
      <c r="BJ32" s="603"/>
      <c r="BK32" s="603"/>
      <c r="BL32" s="603"/>
      <c r="BM32" s="666">
        <v>92.3</v>
      </c>
      <c r="BN32" s="603"/>
      <c r="BO32" s="603"/>
      <c r="BP32" s="603"/>
      <c r="BQ32" s="660"/>
      <c r="BR32" s="681">
        <v>97.3</v>
      </c>
      <c r="BS32" s="603"/>
      <c r="BT32" s="603"/>
      <c r="BU32" s="603"/>
      <c r="BV32" s="603"/>
      <c r="BW32" s="603"/>
      <c r="BX32" s="666">
        <v>91.7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851700</v>
      </c>
      <c r="S33" s="619"/>
      <c r="T33" s="619"/>
      <c r="U33" s="619"/>
      <c r="V33" s="619"/>
      <c r="W33" s="619"/>
      <c r="X33" s="619"/>
      <c r="Y33" s="620"/>
      <c r="Z33" s="671">
        <v>16.5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1992323</v>
      </c>
      <c r="CS33" s="637"/>
      <c r="CT33" s="637"/>
      <c r="CU33" s="637"/>
      <c r="CV33" s="637"/>
      <c r="CW33" s="637"/>
      <c r="CX33" s="637"/>
      <c r="CY33" s="638"/>
      <c r="CZ33" s="621">
        <v>40.6</v>
      </c>
      <c r="DA33" s="639"/>
      <c r="DB33" s="639"/>
      <c r="DC33" s="640"/>
      <c r="DD33" s="624">
        <v>1600981</v>
      </c>
      <c r="DE33" s="637"/>
      <c r="DF33" s="637"/>
      <c r="DG33" s="637"/>
      <c r="DH33" s="637"/>
      <c r="DI33" s="637"/>
      <c r="DJ33" s="637"/>
      <c r="DK33" s="638"/>
      <c r="DL33" s="624">
        <v>1100285</v>
      </c>
      <c r="DM33" s="637"/>
      <c r="DN33" s="637"/>
      <c r="DO33" s="637"/>
      <c r="DP33" s="637"/>
      <c r="DQ33" s="637"/>
      <c r="DR33" s="637"/>
      <c r="DS33" s="637"/>
      <c r="DT33" s="637"/>
      <c r="DU33" s="637"/>
      <c r="DV33" s="638"/>
      <c r="DW33" s="641">
        <v>35.5</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822540</v>
      </c>
      <c r="CS34" s="619"/>
      <c r="CT34" s="619"/>
      <c r="CU34" s="619"/>
      <c r="CV34" s="619"/>
      <c r="CW34" s="619"/>
      <c r="CX34" s="619"/>
      <c r="CY34" s="620"/>
      <c r="CZ34" s="621">
        <v>16.8</v>
      </c>
      <c r="DA34" s="639"/>
      <c r="DB34" s="639"/>
      <c r="DC34" s="640"/>
      <c r="DD34" s="624">
        <v>582369</v>
      </c>
      <c r="DE34" s="619"/>
      <c r="DF34" s="619"/>
      <c r="DG34" s="619"/>
      <c r="DH34" s="619"/>
      <c r="DI34" s="619"/>
      <c r="DJ34" s="619"/>
      <c r="DK34" s="620"/>
      <c r="DL34" s="624">
        <v>467587</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158000</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493091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-6605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28780</v>
      </c>
      <c r="CS35" s="637"/>
      <c r="CT35" s="637"/>
      <c r="CU35" s="637"/>
      <c r="CV35" s="637"/>
      <c r="CW35" s="637"/>
      <c r="CX35" s="637"/>
      <c r="CY35" s="638"/>
      <c r="CZ35" s="621">
        <v>0.6</v>
      </c>
      <c r="DA35" s="639"/>
      <c r="DB35" s="639"/>
      <c r="DC35" s="640"/>
      <c r="DD35" s="624">
        <v>28780</v>
      </c>
      <c r="DE35" s="637"/>
      <c r="DF35" s="637"/>
      <c r="DG35" s="637"/>
      <c r="DH35" s="637"/>
      <c r="DI35" s="637"/>
      <c r="DJ35" s="637"/>
      <c r="DK35" s="638"/>
      <c r="DL35" s="624">
        <v>28780</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5170229</v>
      </c>
      <c r="S36" s="659"/>
      <c r="T36" s="659"/>
      <c r="U36" s="659"/>
      <c r="V36" s="659"/>
      <c r="W36" s="659"/>
      <c r="X36" s="659"/>
      <c r="Y36" s="662"/>
      <c r="Z36" s="663">
        <v>100</v>
      </c>
      <c r="AA36" s="663"/>
      <c r="AB36" s="663"/>
      <c r="AC36" s="663"/>
      <c r="AD36" s="664">
        <v>2941223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270276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-6605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412340</v>
      </c>
      <c r="CS36" s="619"/>
      <c r="CT36" s="619"/>
      <c r="CU36" s="619"/>
      <c r="CV36" s="619"/>
      <c r="CW36" s="619"/>
      <c r="CX36" s="619"/>
      <c r="CY36" s="620"/>
      <c r="CZ36" s="621">
        <v>8.4</v>
      </c>
      <c r="DA36" s="639"/>
      <c r="DB36" s="639"/>
      <c r="DC36" s="640"/>
      <c r="DD36" s="624">
        <v>302183</v>
      </c>
      <c r="DE36" s="619"/>
      <c r="DF36" s="619"/>
      <c r="DG36" s="619"/>
      <c r="DH36" s="619"/>
      <c r="DI36" s="619"/>
      <c r="DJ36" s="619"/>
      <c r="DK36" s="620"/>
      <c r="DL36" s="624">
        <v>214470</v>
      </c>
      <c r="DM36" s="619"/>
      <c r="DN36" s="619"/>
      <c r="DO36" s="619"/>
      <c r="DP36" s="619"/>
      <c r="DQ36" s="619"/>
      <c r="DR36" s="619"/>
      <c r="DS36" s="619"/>
      <c r="DT36" s="619"/>
      <c r="DU36" s="619"/>
      <c r="DV36" s="620"/>
      <c r="DW36" s="641">
        <v>6.9</v>
      </c>
      <c r="DX36" s="642"/>
      <c r="DY36" s="642"/>
      <c r="DZ36" s="642"/>
      <c r="EA36" s="642"/>
      <c r="EB36" s="642"/>
      <c r="EC36" s="643"/>
    </row>
    <row r="37" spans="2:133" ht="11.25" customHeight="1">
      <c r="AQ37" s="644" t="s">
        <v>313</v>
      </c>
      <c r="AR37" s="645"/>
      <c r="AS37" s="645"/>
      <c r="AT37" s="645"/>
      <c r="AU37" s="645"/>
      <c r="AV37" s="645"/>
      <c r="AW37" s="645"/>
      <c r="AX37" s="645"/>
      <c r="AY37" s="646"/>
      <c r="AZ37" s="618">
        <v>58444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885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127718</v>
      </c>
      <c r="CS37" s="637"/>
      <c r="CT37" s="637"/>
      <c r="CU37" s="637"/>
      <c r="CV37" s="637"/>
      <c r="CW37" s="637"/>
      <c r="CX37" s="637"/>
      <c r="CY37" s="638"/>
      <c r="CZ37" s="621">
        <v>2.6</v>
      </c>
      <c r="DA37" s="639"/>
      <c r="DB37" s="639"/>
      <c r="DC37" s="640"/>
      <c r="DD37" s="624">
        <v>125238</v>
      </c>
      <c r="DE37" s="637"/>
      <c r="DF37" s="637"/>
      <c r="DG37" s="637"/>
      <c r="DH37" s="637"/>
      <c r="DI37" s="637"/>
      <c r="DJ37" s="637"/>
      <c r="DK37" s="638"/>
      <c r="DL37" s="624">
        <v>124850</v>
      </c>
      <c r="DM37" s="637"/>
      <c r="DN37" s="637"/>
      <c r="DO37" s="637"/>
      <c r="DP37" s="637"/>
      <c r="DQ37" s="637"/>
      <c r="DR37" s="637"/>
      <c r="DS37" s="637"/>
      <c r="DT37" s="637"/>
      <c r="DU37" s="637"/>
      <c r="DV37" s="638"/>
      <c r="DW37" s="641">
        <v>4</v>
      </c>
      <c r="DX37" s="642"/>
      <c r="DY37" s="642"/>
      <c r="DZ37" s="642"/>
      <c r="EA37" s="642"/>
      <c r="EB37" s="642"/>
      <c r="EC37" s="643"/>
    </row>
    <row r="38" spans="2:133" ht="11.25" customHeight="1">
      <c r="AQ38" s="644" t="s">
        <v>316</v>
      </c>
      <c r="AR38" s="645"/>
      <c r="AS38" s="645"/>
      <c r="AT38" s="645"/>
      <c r="AU38" s="645"/>
      <c r="AV38" s="645"/>
      <c r="AW38" s="645"/>
      <c r="AX38" s="645"/>
      <c r="AY38" s="646"/>
      <c r="AZ38" s="618">
        <v>2374</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2400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493091</v>
      </c>
      <c r="CS38" s="619"/>
      <c r="CT38" s="619"/>
      <c r="CU38" s="619"/>
      <c r="CV38" s="619"/>
      <c r="CW38" s="619"/>
      <c r="CX38" s="619"/>
      <c r="CY38" s="620"/>
      <c r="CZ38" s="621">
        <v>10.1</v>
      </c>
      <c r="DA38" s="639"/>
      <c r="DB38" s="639"/>
      <c r="DC38" s="640"/>
      <c r="DD38" s="624">
        <v>466385</v>
      </c>
      <c r="DE38" s="619"/>
      <c r="DF38" s="619"/>
      <c r="DG38" s="619"/>
      <c r="DH38" s="619"/>
      <c r="DI38" s="619"/>
      <c r="DJ38" s="619"/>
      <c r="DK38" s="620"/>
      <c r="DL38" s="624">
        <v>389448</v>
      </c>
      <c r="DM38" s="619"/>
      <c r="DN38" s="619"/>
      <c r="DO38" s="619"/>
      <c r="DP38" s="619"/>
      <c r="DQ38" s="619"/>
      <c r="DR38" s="619"/>
      <c r="DS38" s="619"/>
      <c r="DT38" s="619"/>
      <c r="DU38" s="619"/>
      <c r="DV38" s="620"/>
      <c r="DW38" s="641">
        <v>12.6</v>
      </c>
      <c r="DX38" s="642"/>
      <c r="DY38" s="642"/>
      <c r="DZ38" s="642"/>
      <c r="EA38" s="642"/>
      <c r="EB38" s="642"/>
      <c r="EC38" s="643"/>
    </row>
    <row r="39" spans="2:133" ht="11.25" customHeight="1">
      <c r="AQ39" s="644" t="s">
        <v>319</v>
      </c>
      <c r="AR39" s="645"/>
      <c r="AS39" s="645"/>
      <c r="AT39" s="645"/>
      <c r="AU39" s="645"/>
      <c r="AV39" s="645"/>
      <c r="AW39" s="645"/>
      <c r="AX39" s="645"/>
      <c r="AY39" s="646"/>
      <c r="AZ39" s="618">
        <v>164</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150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229092</v>
      </c>
      <c r="CS39" s="637"/>
      <c r="CT39" s="637"/>
      <c r="CU39" s="637"/>
      <c r="CV39" s="637"/>
      <c r="CW39" s="637"/>
      <c r="CX39" s="637"/>
      <c r="CY39" s="638"/>
      <c r="CZ39" s="621">
        <v>4.7</v>
      </c>
      <c r="DA39" s="639"/>
      <c r="DB39" s="639"/>
      <c r="DC39" s="640"/>
      <c r="DD39" s="624">
        <v>221264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47398</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6480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319</v>
      </c>
      <c r="AR41" s="657"/>
      <c r="AS41" s="657"/>
      <c r="AT41" s="657"/>
      <c r="AU41" s="657"/>
      <c r="AV41" s="657"/>
      <c r="AW41" s="657"/>
      <c r="AX41" s="657"/>
      <c r="AY41" s="658"/>
      <c r="AZ41" s="602">
        <v>114435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192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1523538</v>
      </c>
      <c r="CS42" s="619"/>
      <c r="CT42" s="619"/>
      <c r="CU42" s="619"/>
      <c r="CV42" s="619"/>
      <c r="CW42" s="619"/>
      <c r="CX42" s="619"/>
      <c r="CY42" s="620"/>
      <c r="CZ42" s="621">
        <v>31.1</v>
      </c>
      <c r="DA42" s="622"/>
      <c r="DB42" s="622"/>
      <c r="DC42" s="623"/>
      <c r="DD42" s="624">
        <v>241206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21864</v>
      </c>
      <c r="CS43" s="637"/>
      <c r="CT43" s="637"/>
      <c r="CU43" s="637"/>
      <c r="CV43" s="637"/>
      <c r="CW43" s="637"/>
      <c r="CX43" s="637"/>
      <c r="CY43" s="638"/>
      <c r="CZ43" s="621">
        <v>0.4</v>
      </c>
      <c r="DA43" s="639"/>
      <c r="DB43" s="639"/>
      <c r="DC43" s="640"/>
      <c r="DD43" s="624">
        <v>21864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286</v>
      </c>
      <c r="CE44" s="632"/>
      <c r="CF44" s="615" t="s">
        <v>333</v>
      </c>
      <c r="CG44" s="616"/>
      <c r="CH44" s="616"/>
      <c r="CI44" s="616"/>
      <c r="CJ44" s="616"/>
      <c r="CK44" s="616"/>
      <c r="CL44" s="616"/>
      <c r="CM44" s="616"/>
      <c r="CN44" s="616"/>
      <c r="CO44" s="616"/>
      <c r="CP44" s="616"/>
      <c r="CQ44" s="617"/>
      <c r="CR44" s="618">
        <v>1475177</v>
      </c>
      <c r="CS44" s="619"/>
      <c r="CT44" s="619"/>
      <c r="CU44" s="619"/>
      <c r="CV44" s="619"/>
      <c r="CW44" s="619"/>
      <c r="CX44" s="619"/>
      <c r="CY44" s="620"/>
      <c r="CZ44" s="621">
        <v>30.1</v>
      </c>
      <c r="DA44" s="622"/>
      <c r="DB44" s="622"/>
      <c r="DC44" s="623"/>
      <c r="DD44" s="624">
        <v>205329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1161948</v>
      </c>
      <c r="CS45" s="637"/>
      <c r="CT45" s="637"/>
      <c r="CU45" s="637"/>
      <c r="CV45" s="637"/>
      <c r="CW45" s="637"/>
      <c r="CX45" s="637"/>
      <c r="CY45" s="638"/>
      <c r="CZ45" s="621">
        <v>23.7</v>
      </c>
      <c r="DA45" s="639"/>
      <c r="DB45" s="639"/>
      <c r="DC45" s="640"/>
      <c r="DD45" s="624">
        <v>45653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223652</v>
      </c>
      <c r="CS46" s="619"/>
      <c r="CT46" s="619"/>
      <c r="CU46" s="619"/>
      <c r="CV46" s="619"/>
      <c r="CW46" s="619"/>
      <c r="CX46" s="619"/>
      <c r="CY46" s="620"/>
      <c r="CZ46" s="621">
        <v>4.5999999999999996</v>
      </c>
      <c r="DA46" s="622"/>
      <c r="DB46" s="622"/>
      <c r="DC46" s="623"/>
      <c r="DD46" s="624">
        <v>138267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48361</v>
      </c>
      <c r="CS47" s="637"/>
      <c r="CT47" s="637"/>
      <c r="CU47" s="637"/>
      <c r="CV47" s="637"/>
      <c r="CW47" s="637"/>
      <c r="CX47" s="637"/>
      <c r="CY47" s="638"/>
      <c r="CZ47" s="621">
        <v>1</v>
      </c>
      <c r="DA47" s="639"/>
      <c r="DB47" s="639"/>
      <c r="DC47" s="640"/>
      <c r="DD47" s="624">
        <v>35877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4901926</v>
      </c>
      <c r="CS49" s="603"/>
      <c r="CT49" s="603"/>
      <c r="CU49" s="603"/>
      <c r="CV49" s="603"/>
      <c r="CW49" s="603"/>
      <c r="CX49" s="603"/>
      <c r="CY49" s="604"/>
      <c r="CZ49" s="605">
        <v>100</v>
      </c>
      <c r="DA49" s="606"/>
      <c r="DB49" s="606"/>
      <c r="DC49" s="607"/>
      <c r="DD49" s="608">
        <v>3085493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5140</v>
      </c>
      <c r="R7" s="1131"/>
      <c r="S7" s="1131"/>
      <c r="T7" s="1131"/>
      <c r="U7" s="1131"/>
      <c r="V7" s="1131">
        <v>4874</v>
      </c>
      <c r="W7" s="1131"/>
      <c r="X7" s="1131"/>
      <c r="Y7" s="1131"/>
      <c r="Z7" s="1131"/>
      <c r="AA7" s="1131">
        <v>267</v>
      </c>
      <c r="AB7" s="1131"/>
      <c r="AC7" s="1131"/>
      <c r="AD7" s="1131"/>
      <c r="AE7" s="1132"/>
      <c r="AF7" s="1133">
        <v>228</v>
      </c>
      <c r="AG7" s="1134"/>
      <c r="AH7" s="1134"/>
      <c r="AI7" s="1134"/>
      <c r="AJ7" s="1135"/>
      <c r="AK7" s="1117" t="s">
        <v>537</v>
      </c>
      <c r="AL7" s="1118"/>
      <c r="AM7" s="1118"/>
      <c r="AN7" s="1118"/>
      <c r="AO7" s="1118"/>
      <c r="AP7" s="1118">
        <v>3986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536</v>
      </c>
      <c r="BT7" s="1122"/>
      <c r="BU7" s="1122"/>
      <c r="BV7" s="1122"/>
      <c r="BW7" s="1122"/>
      <c r="BX7" s="1122"/>
      <c r="BY7" s="1122"/>
      <c r="BZ7" s="1122"/>
      <c r="CA7" s="1122"/>
      <c r="CB7" s="1122"/>
      <c r="CC7" s="1122"/>
      <c r="CD7" s="1122"/>
      <c r="CE7" s="1122"/>
      <c r="CF7" s="1122"/>
      <c r="CG7" s="1123"/>
      <c r="CH7" s="1114" t="s">
        <v>541</v>
      </c>
      <c r="CI7" s="1115"/>
      <c r="CJ7" s="1115"/>
      <c r="CK7" s="1115"/>
      <c r="CL7" s="1116"/>
      <c r="CM7" s="1114">
        <v>122</v>
      </c>
      <c r="CN7" s="1115"/>
      <c r="CO7" s="1115"/>
      <c r="CP7" s="1115"/>
      <c r="CQ7" s="1116"/>
      <c r="CR7" s="1114">
        <v>30</v>
      </c>
      <c r="CS7" s="1115"/>
      <c r="CT7" s="1115"/>
      <c r="CU7" s="1115"/>
      <c r="CV7" s="1116"/>
      <c r="CW7" s="1114">
        <v>1</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38</v>
      </c>
      <c r="R8" s="1070"/>
      <c r="S8" s="1070"/>
      <c r="T8" s="1070"/>
      <c r="U8" s="1070"/>
      <c r="V8" s="1070">
        <v>37</v>
      </c>
      <c r="W8" s="1070"/>
      <c r="X8" s="1070"/>
      <c r="Y8" s="1070"/>
      <c r="Z8" s="1070"/>
      <c r="AA8" s="1070">
        <v>1</v>
      </c>
      <c r="AB8" s="1070"/>
      <c r="AC8" s="1070"/>
      <c r="AD8" s="1070"/>
      <c r="AE8" s="1071"/>
      <c r="AF8" s="1045">
        <v>1</v>
      </c>
      <c r="AG8" s="1046"/>
      <c r="AH8" s="1046"/>
      <c r="AI8" s="1046"/>
      <c r="AJ8" s="1047"/>
      <c r="AK8" s="1112">
        <v>9</v>
      </c>
      <c r="AL8" s="1113"/>
      <c r="AM8" s="1113"/>
      <c r="AN8" s="1113"/>
      <c r="AO8" s="1113"/>
      <c r="AP8" s="1113">
        <v>19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26</v>
      </c>
      <c r="R9" s="1070"/>
      <c r="S9" s="1070"/>
      <c r="T9" s="1070"/>
      <c r="U9" s="1070"/>
      <c r="V9" s="1070">
        <v>25</v>
      </c>
      <c r="W9" s="1070"/>
      <c r="X9" s="1070"/>
      <c r="Y9" s="1070"/>
      <c r="Z9" s="1070"/>
      <c r="AA9" s="1070">
        <v>1</v>
      </c>
      <c r="AB9" s="1070"/>
      <c r="AC9" s="1070"/>
      <c r="AD9" s="1070"/>
      <c r="AE9" s="1071"/>
      <c r="AF9" s="1045">
        <v>1</v>
      </c>
      <c r="AG9" s="1046"/>
      <c r="AH9" s="1046"/>
      <c r="AI9" s="1046"/>
      <c r="AJ9" s="1047"/>
      <c r="AK9" s="1112" t="s">
        <v>537</v>
      </c>
      <c r="AL9" s="1113"/>
      <c r="AM9" s="1113"/>
      <c r="AN9" s="1113"/>
      <c r="AO9" s="1113"/>
      <c r="AP9" s="1113" t="s">
        <v>538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5170</v>
      </c>
      <c r="R23" s="1095"/>
      <c r="S23" s="1095"/>
      <c r="T23" s="1095"/>
      <c r="U23" s="1095"/>
      <c r="V23" s="1095">
        <v>4902</v>
      </c>
      <c r="W23" s="1095"/>
      <c r="X23" s="1095"/>
      <c r="Y23" s="1095"/>
      <c r="Z23" s="1095"/>
      <c r="AA23" s="1095">
        <v>268</v>
      </c>
      <c r="AB23" s="1095"/>
      <c r="AC23" s="1095"/>
      <c r="AD23" s="1095"/>
      <c r="AE23" s="1096"/>
      <c r="AF23" s="1097">
        <v>230</v>
      </c>
      <c r="AG23" s="1095"/>
      <c r="AH23" s="1095"/>
      <c r="AI23" s="1095"/>
      <c r="AJ23" s="1098"/>
      <c r="AK23" s="1099"/>
      <c r="AL23" s="1100"/>
      <c r="AM23" s="1100"/>
      <c r="AN23" s="1100"/>
      <c r="AO23" s="1100"/>
      <c r="AP23" s="1095">
        <v>4005</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1142</v>
      </c>
      <c r="R28" s="1080"/>
      <c r="S28" s="1080"/>
      <c r="T28" s="1080"/>
      <c r="U28" s="1080"/>
      <c r="V28" s="1080">
        <v>1106</v>
      </c>
      <c r="W28" s="1080"/>
      <c r="X28" s="1080"/>
      <c r="Y28" s="1080"/>
      <c r="Z28" s="1080"/>
      <c r="AA28" s="1080">
        <v>36</v>
      </c>
      <c r="AB28" s="1080"/>
      <c r="AC28" s="1080"/>
      <c r="AD28" s="1080"/>
      <c r="AE28" s="1081"/>
      <c r="AF28" s="1082">
        <v>36</v>
      </c>
      <c r="AG28" s="1080"/>
      <c r="AH28" s="1080"/>
      <c r="AI28" s="1080"/>
      <c r="AJ28" s="1083"/>
      <c r="AK28" s="1084">
        <v>56</v>
      </c>
      <c r="AL28" s="1072"/>
      <c r="AM28" s="1072"/>
      <c r="AN28" s="1072"/>
      <c r="AO28" s="1072"/>
      <c r="AP28" s="1072">
        <v>9</v>
      </c>
      <c r="AQ28" s="1072"/>
      <c r="AR28" s="1072"/>
      <c r="AS28" s="1072"/>
      <c r="AT28" s="1072"/>
      <c r="AU28" s="1072" t="s">
        <v>539</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407</v>
      </c>
      <c r="R29" s="1070"/>
      <c r="S29" s="1070"/>
      <c r="T29" s="1070"/>
      <c r="U29" s="1070"/>
      <c r="V29" s="1070">
        <v>404</v>
      </c>
      <c r="W29" s="1070"/>
      <c r="X29" s="1070"/>
      <c r="Y29" s="1070"/>
      <c r="Z29" s="1070"/>
      <c r="AA29" s="1070">
        <v>3</v>
      </c>
      <c r="AB29" s="1070"/>
      <c r="AC29" s="1070"/>
      <c r="AD29" s="1070"/>
      <c r="AE29" s="1071"/>
      <c r="AF29" s="1045">
        <v>3</v>
      </c>
      <c r="AG29" s="1046"/>
      <c r="AH29" s="1046"/>
      <c r="AI29" s="1046"/>
      <c r="AJ29" s="1047"/>
      <c r="AK29" s="1006">
        <v>73</v>
      </c>
      <c r="AL29" s="997"/>
      <c r="AM29" s="997"/>
      <c r="AN29" s="997"/>
      <c r="AO29" s="997"/>
      <c r="AP29" s="997" t="s">
        <v>539</v>
      </c>
      <c r="AQ29" s="997"/>
      <c r="AR29" s="997"/>
      <c r="AS29" s="997"/>
      <c r="AT29" s="997"/>
      <c r="AU29" s="997" t="s">
        <v>539</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55</v>
      </c>
      <c r="R30" s="1070"/>
      <c r="S30" s="1070"/>
      <c r="T30" s="1070"/>
      <c r="U30" s="1070"/>
      <c r="V30" s="1070">
        <v>54</v>
      </c>
      <c r="W30" s="1070"/>
      <c r="X30" s="1070"/>
      <c r="Y30" s="1070"/>
      <c r="Z30" s="1070"/>
      <c r="AA30" s="1070">
        <v>1</v>
      </c>
      <c r="AB30" s="1070"/>
      <c r="AC30" s="1070"/>
      <c r="AD30" s="1070"/>
      <c r="AE30" s="1071"/>
      <c r="AF30" s="1045">
        <v>1</v>
      </c>
      <c r="AG30" s="1046"/>
      <c r="AH30" s="1046"/>
      <c r="AI30" s="1046"/>
      <c r="AJ30" s="1047"/>
      <c r="AK30" s="1006">
        <v>12</v>
      </c>
      <c r="AL30" s="997"/>
      <c r="AM30" s="997"/>
      <c r="AN30" s="997"/>
      <c r="AO30" s="997"/>
      <c r="AP30" s="997" t="s">
        <v>539</v>
      </c>
      <c r="AQ30" s="997"/>
      <c r="AR30" s="997"/>
      <c r="AS30" s="997"/>
      <c r="AT30" s="997"/>
      <c r="AU30" s="997" t="s">
        <v>537</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21</v>
      </c>
      <c r="R31" s="1070"/>
      <c r="S31" s="1070"/>
      <c r="T31" s="1070"/>
      <c r="U31" s="1070"/>
      <c r="V31" s="1070">
        <v>16</v>
      </c>
      <c r="W31" s="1070"/>
      <c r="X31" s="1070"/>
      <c r="Y31" s="1070"/>
      <c r="Z31" s="1070"/>
      <c r="AA31" s="1070">
        <v>5</v>
      </c>
      <c r="AB31" s="1070"/>
      <c r="AC31" s="1070"/>
      <c r="AD31" s="1070"/>
      <c r="AE31" s="1071"/>
      <c r="AF31" s="1045">
        <v>4</v>
      </c>
      <c r="AG31" s="1046"/>
      <c r="AH31" s="1046"/>
      <c r="AI31" s="1046"/>
      <c r="AJ31" s="1047"/>
      <c r="AK31" s="1006" t="s">
        <v>540</v>
      </c>
      <c r="AL31" s="997"/>
      <c r="AM31" s="997"/>
      <c r="AN31" s="997"/>
      <c r="AO31" s="997"/>
      <c r="AP31" s="997" t="s">
        <v>537</v>
      </c>
      <c r="AQ31" s="997"/>
      <c r="AR31" s="997"/>
      <c r="AS31" s="997"/>
      <c r="AT31" s="997"/>
      <c r="AU31" s="997" t="s">
        <v>539</v>
      </c>
      <c r="AV31" s="997"/>
      <c r="AW31" s="997"/>
      <c r="AX31" s="997"/>
      <c r="AY31" s="997"/>
      <c r="AZ31" s="1068" t="s">
        <v>537</v>
      </c>
      <c r="BA31" s="1068"/>
      <c r="BB31" s="1068"/>
      <c r="BC31" s="1068"/>
      <c r="BD31" s="1068"/>
      <c r="BE31" s="1058" t="s">
        <v>561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370</v>
      </c>
      <c r="R32" s="1070"/>
      <c r="S32" s="1070"/>
      <c r="T32" s="1070"/>
      <c r="U32" s="1070"/>
      <c r="V32" s="1070">
        <v>369</v>
      </c>
      <c r="W32" s="1070"/>
      <c r="X32" s="1070"/>
      <c r="Y32" s="1070"/>
      <c r="Z32" s="1070"/>
      <c r="AA32" s="1070">
        <v>1</v>
      </c>
      <c r="AB32" s="1070"/>
      <c r="AC32" s="1070"/>
      <c r="AD32" s="1070"/>
      <c r="AE32" s="1071"/>
      <c r="AF32" s="1045">
        <v>1</v>
      </c>
      <c r="AG32" s="1046"/>
      <c r="AH32" s="1046"/>
      <c r="AI32" s="1046"/>
      <c r="AJ32" s="1047"/>
      <c r="AK32" s="1006">
        <v>58</v>
      </c>
      <c r="AL32" s="997"/>
      <c r="AM32" s="997"/>
      <c r="AN32" s="997"/>
      <c r="AO32" s="997"/>
      <c r="AP32" s="997">
        <v>599</v>
      </c>
      <c r="AQ32" s="997"/>
      <c r="AR32" s="997"/>
      <c r="AS32" s="997"/>
      <c r="AT32" s="997"/>
      <c r="AU32" s="997">
        <v>408</v>
      </c>
      <c r="AV32" s="997"/>
      <c r="AW32" s="997"/>
      <c r="AX32" s="997"/>
      <c r="AY32" s="997"/>
      <c r="AZ32" s="1068" t="s">
        <v>538</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325</v>
      </c>
      <c r="R33" s="1070"/>
      <c r="S33" s="1070"/>
      <c r="T33" s="1070"/>
      <c r="U33" s="1070"/>
      <c r="V33" s="1070">
        <v>323</v>
      </c>
      <c r="W33" s="1070"/>
      <c r="X33" s="1070"/>
      <c r="Y33" s="1070"/>
      <c r="Z33" s="1070"/>
      <c r="AA33" s="1070">
        <v>2</v>
      </c>
      <c r="AB33" s="1070"/>
      <c r="AC33" s="1070"/>
      <c r="AD33" s="1070"/>
      <c r="AE33" s="1071"/>
      <c r="AF33" s="1045">
        <v>2</v>
      </c>
      <c r="AG33" s="1046"/>
      <c r="AH33" s="1046"/>
      <c r="AI33" s="1046"/>
      <c r="AJ33" s="1047"/>
      <c r="AK33" s="1006">
        <v>270</v>
      </c>
      <c r="AL33" s="997"/>
      <c r="AM33" s="997"/>
      <c r="AN33" s="997"/>
      <c r="AO33" s="997"/>
      <c r="AP33" s="997">
        <v>2460</v>
      </c>
      <c r="AQ33" s="997"/>
      <c r="AR33" s="997"/>
      <c r="AS33" s="997"/>
      <c r="AT33" s="997"/>
      <c r="AU33" s="997">
        <v>2460</v>
      </c>
      <c r="AV33" s="997"/>
      <c r="AW33" s="997"/>
      <c r="AX33" s="997"/>
      <c r="AY33" s="997"/>
      <c r="AZ33" s="1068" t="s">
        <v>537</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47</v>
      </c>
      <c r="AG63" s="985"/>
      <c r="AH63" s="985"/>
      <c r="AI63" s="985"/>
      <c r="AJ63" s="1056"/>
      <c r="AK63" s="1057"/>
      <c r="AL63" s="989"/>
      <c r="AM63" s="989"/>
      <c r="AN63" s="989"/>
      <c r="AO63" s="989"/>
      <c r="AP63" s="985">
        <v>3068</v>
      </c>
      <c r="AQ63" s="985"/>
      <c r="AR63" s="985"/>
      <c r="AS63" s="985"/>
      <c r="AT63" s="985"/>
      <c r="AU63" s="985">
        <v>2868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495</v>
      </c>
      <c r="R68" s="1008"/>
      <c r="S68" s="1008"/>
      <c r="T68" s="1008"/>
      <c r="U68" s="1008"/>
      <c r="V68" s="1008">
        <v>494</v>
      </c>
      <c r="W68" s="1008"/>
      <c r="X68" s="1008"/>
      <c r="Y68" s="1008"/>
      <c r="Z68" s="1008"/>
      <c r="AA68" s="1008">
        <v>1</v>
      </c>
      <c r="AB68" s="1008"/>
      <c r="AC68" s="1008"/>
      <c r="AD68" s="1008"/>
      <c r="AE68" s="1008"/>
      <c r="AF68" s="1008">
        <v>0</v>
      </c>
      <c r="AG68" s="1008"/>
      <c r="AH68" s="1008"/>
      <c r="AI68" s="1008"/>
      <c r="AJ68" s="1008"/>
      <c r="AK68" s="1008" t="s">
        <v>556</v>
      </c>
      <c r="AL68" s="1008"/>
      <c r="AM68" s="1008"/>
      <c r="AN68" s="1008"/>
      <c r="AO68" s="1008"/>
      <c r="AP68" s="1008" t="s">
        <v>556</v>
      </c>
      <c r="AQ68" s="1008"/>
      <c r="AR68" s="1008"/>
      <c r="AS68" s="1008"/>
      <c r="AT68" s="1008"/>
      <c r="AU68" s="1008" t="s">
        <v>557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2156</v>
      </c>
      <c r="R69" s="997"/>
      <c r="S69" s="997"/>
      <c r="T69" s="997"/>
      <c r="U69" s="997"/>
      <c r="V69" s="997">
        <v>2153</v>
      </c>
      <c r="W69" s="997"/>
      <c r="X69" s="997"/>
      <c r="Y69" s="997"/>
      <c r="Z69" s="997"/>
      <c r="AA69" s="997">
        <v>3</v>
      </c>
      <c r="AB69" s="997"/>
      <c r="AC69" s="997"/>
      <c r="AD69" s="997"/>
      <c r="AE69" s="997"/>
      <c r="AF69" s="997">
        <v>3</v>
      </c>
      <c r="AG69" s="997"/>
      <c r="AH69" s="997"/>
      <c r="AI69" s="997"/>
      <c r="AJ69" s="997"/>
      <c r="AK69" s="997" t="s">
        <v>556</v>
      </c>
      <c r="AL69" s="997"/>
      <c r="AM69" s="997"/>
      <c r="AN69" s="997"/>
      <c r="AO69" s="997"/>
      <c r="AP69" s="997">
        <v>586</v>
      </c>
      <c r="AQ69" s="997"/>
      <c r="AR69" s="997"/>
      <c r="AS69" s="997"/>
      <c r="AT69" s="997"/>
      <c r="AU69" s="997">
        <v>25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227</v>
      </c>
      <c r="R70" s="997"/>
      <c r="S70" s="997"/>
      <c r="T70" s="997"/>
      <c r="U70" s="997"/>
      <c r="V70" s="997">
        <v>226</v>
      </c>
      <c r="W70" s="997"/>
      <c r="X70" s="997"/>
      <c r="Y70" s="997"/>
      <c r="Z70" s="997"/>
      <c r="AA70" s="997">
        <v>1</v>
      </c>
      <c r="AB70" s="997"/>
      <c r="AC70" s="997"/>
      <c r="AD70" s="997"/>
      <c r="AE70" s="997"/>
      <c r="AF70" s="997">
        <v>1</v>
      </c>
      <c r="AG70" s="997"/>
      <c r="AH70" s="997"/>
      <c r="AI70" s="997"/>
      <c r="AJ70" s="997"/>
      <c r="AK70" s="997" t="s">
        <v>556</v>
      </c>
      <c r="AL70" s="997"/>
      <c r="AM70" s="997"/>
      <c r="AN70" s="997"/>
      <c r="AO70" s="997"/>
      <c r="AP70" s="997" t="s">
        <v>556</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902</v>
      </c>
      <c r="R71" s="997"/>
      <c r="S71" s="997"/>
      <c r="T71" s="997"/>
      <c r="U71" s="997"/>
      <c r="V71" s="997">
        <v>897</v>
      </c>
      <c r="W71" s="997"/>
      <c r="X71" s="997"/>
      <c r="Y71" s="997"/>
      <c r="Z71" s="997"/>
      <c r="AA71" s="997">
        <v>4</v>
      </c>
      <c r="AB71" s="997"/>
      <c r="AC71" s="997"/>
      <c r="AD71" s="997"/>
      <c r="AE71" s="997"/>
      <c r="AF71" s="997">
        <v>4</v>
      </c>
      <c r="AG71" s="997"/>
      <c r="AH71" s="997"/>
      <c r="AI71" s="997"/>
      <c r="AJ71" s="997"/>
      <c r="AK71" s="997" t="s">
        <v>556</v>
      </c>
      <c r="AL71" s="997"/>
      <c r="AM71" s="997"/>
      <c r="AN71" s="997"/>
      <c r="AO71" s="997"/>
      <c r="AP71" s="997" t="s">
        <v>556</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220</v>
      </c>
      <c r="R72" s="997"/>
      <c r="S72" s="997"/>
      <c r="T72" s="997"/>
      <c r="U72" s="997"/>
      <c r="V72" s="997">
        <v>219</v>
      </c>
      <c r="W72" s="997"/>
      <c r="X72" s="997"/>
      <c r="Y72" s="997"/>
      <c r="Z72" s="997"/>
      <c r="AA72" s="997">
        <v>1</v>
      </c>
      <c r="AB72" s="997"/>
      <c r="AC72" s="997"/>
      <c r="AD72" s="997"/>
      <c r="AE72" s="997"/>
      <c r="AF72" s="997">
        <v>1</v>
      </c>
      <c r="AG72" s="997"/>
      <c r="AH72" s="997"/>
      <c r="AI72" s="997"/>
      <c r="AJ72" s="997"/>
      <c r="AK72" s="997" t="s">
        <v>556</v>
      </c>
      <c r="AL72" s="997"/>
      <c r="AM72" s="997"/>
      <c r="AN72" s="997"/>
      <c r="AO72" s="997"/>
      <c r="AP72" s="997" t="s">
        <v>556</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135</v>
      </c>
      <c r="R73" s="997"/>
      <c r="S73" s="997"/>
      <c r="T73" s="997"/>
      <c r="U73" s="997"/>
      <c r="V73" s="997">
        <v>135</v>
      </c>
      <c r="W73" s="997"/>
      <c r="X73" s="997"/>
      <c r="Y73" s="997"/>
      <c r="Z73" s="997"/>
      <c r="AA73" s="997">
        <v>0</v>
      </c>
      <c r="AB73" s="997"/>
      <c r="AC73" s="997"/>
      <c r="AD73" s="997"/>
      <c r="AE73" s="997"/>
      <c r="AF73" s="997">
        <v>0</v>
      </c>
      <c r="AG73" s="997"/>
      <c r="AH73" s="997"/>
      <c r="AI73" s="997"/>
      <c r="AJ73" s="997"/>
      <c r="AK73" s="997">
        <v>76</v>
      </c>
      <c r="AL73" s="997"/>
      <c r="AM73" s="997"/>
      <c r="AN73" s="997"/>
      <c r="AO73" s="997"/>
      <c r="AP73" s="997">
        <v>113</v>
      </c>
      <c r="AQ73" s="997"/>
      <c r="AR73" s="997"/>
      <c r="AS73" s="997"/>
      <c r="AT73" s="997"/>
      <c r="AU73" s="997">
        <v>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1844</v>
      </c>
      <c r="R74" s="997"/>
      <c r="S74" s="997"/>
      <c r="T74" s="997"/>
      <c r="U74" s="997"/>
      <c r="V74" s="997">
        <v>1770</v>
      </c>
      <c r="W74" s="997"/>
      <c r="X74" s="997"/>
      <c r="Y74" s="997"/>
      <c r="Z74" s="997"/>
      <c r="AA74" s="997">
        <v>74</v>
      </c>
      <c r="AB74" s="997"/>
      <c r="AC74" s="997"/>
      <c r="AD74" s="997"/>
      <c r="AE74" s="997"/>
      <c r="AF74" s="997">
        <v>74</v>
      </c>
      <c r="AG74" s="997"/>
      <c r="AH74" s="997"/>
      <c r="AI74" s="997"/>
      <c r="AJ74" s="997"/>
      <c r="AK74" s="997">
        <v>131</v>
      </c>
      <c r="AL74" s="997"/>
      <c r="AM74" s="997"/>
      <c r="AN74" s="997"/>
      <c r="AO74" s="997"/>
      <c r="AP74" s="997" t="s">
        <v>556</v>
      </c>
      <c r="AQ74" s="997"/>
      <c r="AR74" s="997"/>
      <c r="AS74" s="997"/>
      <c r="AT74" s="997"/>
      <c r="AU74" s="997" t="s">
        <v>559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271713</v>
      </c>
      <c r="R75" s="1005"/>
      <c r="S75" s="1005"/>
      <c r="T75" s="1005"/>
      <c r="U75" s="1006"/>
      <c r="V75" s="1007">
        <v>261269</v>
      </c>
      <c r="W75" s="1005"/>
      <c r="X75" s="1005"/>
      <c r="Y75" s="1005"/>
      <c r="Z75" s="1006"/>
      <c r="AA75" s="1007">
        <v>10444</v>
      </c>
      <c r="AB75" s="1005"/>
      <c r="AC75" s="1005"/>
      <c r="AD75" s="1005"/>
      <c r="AE75" s="1006"/>
      <c r="AF75" s="1007">
        <v>10444</v>
      </c>
      <c r="AG75" s="1005"/>
      <c r="AH75" s="1005"/>
      <c r="AI75" s="1005"/>
      <c r="AJ75" s="1006"/>
      <c r="AK75" s="1007">
        <v>1787</v>
      </c>
      <c r="AL75" s="1005"/>
      <c r="AM75" s="1005"/>
      <c r="AN75" s="1005"/>
      <c r="AO75" s="1006"/>
      <c r="AP75" s="1007" t="s">
        <v>556</v>
      </c>
      <c r="AQ75" s="1005"/>
      <c r="AR75" s="1005"/>
      <c r="AS75" s="1005"/>
      <c r="AT75" s="1006"/>
      <c r="AU75" s="1007" t="s">
        <v>556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7548</v>
      </c>
      <c r="R76" s="1005"/>
      <c r="S76" s="1005"/>
      <c r="T76" s="1005"/>
      <c r="U76" s="1006"/>
      <c r="V76" s="1007">
        <v>6546</v>
      </c>
      <c r="W76" s="1005"/>
      <c r="X76" s="1005"/>
      <c r="Y76" s="1005"/>
      <c r="Z76" s="1006"/>
      <c r="AA76" s="1007">
        <v>1002</v>
      </c>
      <c r="AB76" s="1005"/>
      <c r="AC76" s="1005"/>
      <c r="AD76" s="1005"/>
      <c r="AE76" s="1006"/>
      <c r="AF76" s="1007">
        <v>1002</v>
      </c>
      <c r="AG76" s="1005"/>
      <c r="AH76" s="1005"/>
      <c r="AI76" s="1005"/>
      <c r="AJ76" s="1006"/>
      <c r="AK76" s="1007">
        <v>1123</v>
      </c>
      <c r="AL76" s="1005"/>
      <c r="AM76" s="1005"/>
      <c r="AN76" s="1005"/>
      <c r="AO76" s="1006"/>
      <c r="AP76" s="1007" t="s">
        <v>556</v>
      </c>
      <c r="AQ76" s="1005"/>
      <c r="AR76" s="1005"/>
      <c r="AS76" s="1005"/>
      <c r="AT76" s="1006"/>
      <c r="AU76" s="1007" t="s">
        <v>556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21</v>
      </c>
      <c r="R77" s="1005"/>
      <c r="S77" s="1005"/>
      <c r="T77" s="1005"/>
      <c r="U77" s="1006"/>
      <c r="V77" s="1007">
        <v>17</v>
      </c>
      <c r="W77" s="1005"/>
      <c r="X77" s="1005"/>
      <c r="Y77" s="1005"/>
      <c r="Z77" s="1006"/>
      <c r="AA77" s="1007">
        <v>4</v>
      </c>
      <c r="AB77" s="1005"/>
      <c r="AC77" s="1005"/>
      <c r="AD77" s="1005"/>
      <c r="AE77" s="1006"/>
      <c r="AF77" s="1007">
        <v>4</v>
      </c>
      <c r="AG77" s="1005"/>
      <c r="AH77" s="1005"/>
      <c r="AI77" s="1005"/>
      <c r="AJ77" s="1006"/>
      <c r="AK77" s="1007">
        <v>15</v>
      </c>
      <c r="AL77" s="1005"/>
      <c r="AM77" s="1005"/>
      <c r="AN77" s="1005"/>
      <c r="AO77" s="1006"/>
      <c r="AP77" s="1007" t="s">
        <v>556</v>
      </c>
      <c r="AQ77" s="1005"/>
      <c r="AR77" s="1005"/>
      <c r="AS77" s="1005"/>
      <c r="AT77" s="1006"/>
      <c r="AU77" s="1007" t="s">
        <v>556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115</v>
      </c>
      <c r="R78" s="997"/>
      <c r="S78" s="997"/>
      <c r="T78" s="997"/>
      <c r="U78" s="997"/>
      <c r="V78" s="997">
        <v>112</v>
      </c>
      <c r="W78" s="997"/>
      <c r="X78" s="997"/>
      <c r="Y78" s="997"/>
      <c r="Z78" s="997"/>
      <c r="AA78" s="997">
        <v>2</v>
      </c>
      <c r="AB78" s="997"/>
      <c r="AC78" s="997"/>
      <c r="AD78" s="997"/>
      <c r="AE78" s="997"/>
      <c r="AF78" s="997">
        <v>2</v>
      </c>
      <c r="AG78" s="997"/>
      <c r="AH78" s="997"/>
      <c r="AI78" s="997"/>
      <c r="AJ78" s="997"/>
      <c r="AK78" s="997">
        <v>22</v>
      </c>
      <c r="AL78" s="997"/>
      <c r="AM78" s="997"/>
      <c r="AN78" s="997"/>
      <c r="AO78" s="997"/>
      <c r="AP78" s="997" t="s">
        <v>556</v>
      </c>
      <c r="AQ78" s="997"/>
      <c r="AR78" s="997"/>
      <c r="AS78" s="997"/>
      <c r="AT78" s="997"/>
      <c r="AU78" s="997" t="s">
        <v>556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1113</v>
      </c>
      <c r="R79" s="997"/>
      <c r="S79" s="997"/>
      <c r="T79" s="997"/>
      <c r="U79" s="997"/>
      <c r="V79" s="997">
        <v>1108</v>
      </c>
      <c r="W79" s="997"/>
      <c r="X79" s="997"/>
      <c r="Y79" s="997"/>
      <c r="Z79" s="997"/>
      <c r="AA79" s="997">
        <v>5</v>
      </c>
      <c r="AB79" s="997"/>
      <c r="AC79" s="997"/>
      <c r="AD79" s="997"/>
      <c r="AE79" s="997"/>
      <c r="AF79" s="997">
        <v>5</v>
      </c>
      <c r="AG79" s="997"/>
      <c r="AH79" s="997"/>
      <c r="AI79" s="997"/>
      <c r="AJ79" s="997"/>
      <c r="AK79" s="997">
        <v>1</v>
      </c>
      <c r="AL79" s="997"/>
      <c r="AM79" s="997"/>
      <c r="AN79" s="997"/>
      <c r="AO79" s="997"/>
      <c r="AP79" s="997" t="s">
        <v>556</v>
      </c>
      <c r="AQ79" s="997"/>
      <c r="AR79" s="997"/>
      <c r="AS79" s="997"/>
      <c r="AT79" s="997"/>
      <c r="AU79" s="997" t="s">
        <v>556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304</v>
      </c>
      <c r="R80" s="997"/>
      <c r="S80" s="997"/>
      <c r="T80" s="997"/>
      <c r="U80" s="997"/>
      <c r="V80" s="997">
        <v>292</v>
      </c>
      <c r="W80" s="997"/>
      <c r="X80" s="997"/>
      <c r="Y80" s="997"/>
      <c r="Z80" s="997"/>
      <c r="AA80" s="997">
        <v>12</v>
      </c>
      <c r="AB80" s="997"/>
      <c r="AC80" s="997"/>
      <c r="AD80" s="997"/>
      <c r="AE80" s="997"/>
      <c r="AF80" s="997">
        <v>12</v>
      </c>
      <c r="AG80" s="997"/>
      <c r="AH80" s="997"/>
      <c r="AI80" s="997"/>
      <c r="AJ80" s="997"/>
      <c r="AK80" s="997" t="s">
        <v>556</v>
      </c>
      <c r="AL80" s="997"/>
      <c r="AM80" s="997"/>
      <c r="AN80" s="997"/>
      <c r="AO80" s="997"/>
      <c r="AP80" s="997" t="s">
        <v>556</v>
      </c>
      <c r="AQ80" s="997"/>
      <c r="AR80" s="997"/>
      <c r="AS80" s="997"/>
      <c r="AT80" s="997"/>
      <c r="AU80" s="997" t="s">
        <v>556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560</v>
      </c>
      <c r="C81" s="1001"/>
      <c r="D81" s="1001"/>
      <c r="E81" s="1001"/>
      <c r="F81" s="1001"/>
      <c r="G81" s="1001"/>
      <c r="H81" s="1001"/>
      <c r="I81" s="1001"/>
      <c r="J81" s="1001"/>
      <c r="K81" s="1001"/>
      <c r="L81" s="1001"/>
      <c r="M81" s="1001"/>
      <c r="N81" s="1001"/>
      <c r="O81" s="1001"/>
      <c r="P81" s="1002"/>
      <c r="Q81" s="1003">
        <v>64</v>
      </c>
      <c r="R81" s="997"/>
      <c r="S81" s="997"/>
      <c r="T81" s="997"/>
      <c r="U81" s="997"/>
      <c r="V81" s="997">
        <v>57</v>
      </c>
      <c r="W81" s="997"/>
      <c r="X81" s="997"/>
      <c r="Y81" s="997"/>
      <c r="Z81" s="997"/>
      <c r="AA81" s="997">
        <v>7</v>
      </c>
      <c r="AB81" s="997"/>
      <c r="AC81" s="997"/>
      <c r="AD81" s="997"/>
      <c r="AE81" s="997"/>
      <c r="AF81" s="997">
        <v>3</v>
      </c>
      <c r="AG81" s="997"/>
      <c r="AH81" s="997"/>
      <c r="AI81" s="997"/>
      <c r="AJ81" s="997"/>
      <c r="AK81" s="997">
        <v>14</v>
      </c>
      <c r="AL81" s="997"/>
      <c r="AM81" s="997"/>
      <c r="AN81" s="997"/>
      <c r="AO81" s="997"/>
      <c r="AP81" s="997" t="s">
        <v>556</v>
      </c>
      <c r="AQ81" s="997"/>
      <c r="AR81" s="997"/>
      <c r="AS81" s="997"/>
      <c r="AT81" s="997"/>
      <c r="AU81" s="997" t="s">
        <v>556</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555</v>
      </c>
      <c r="C82" s="1001"/>
      <c r="D82" s="1001"/>
      <c r="E82" s="1001"/>
      <c r="F82" s="1001"/>
      <c r="G82" s="1001"/>
      <c r="H82" s="1001"/>
      <c r="I82" s="1001"/>
      <c r="J82" s="1001"/>
      <c r="K82" s="1001"/>
      <c r="L82" s="1001"/>
      <c r="M82" s="1001"/>
      <c r="N82" s="1001"/>
      <c r="O82" s="1001"/>
      <c r="P82" s="1002"/>
      <c r="Q82" s="1003">
        <v>197</v>
      </c>
      <c r="R82" s="997"/>
      <c r="S82" s="997"/>
      <c r="T82" s="997"/>
      <c r="U82" s="997"/>
      <c r="V82" s="997">
        <v>189</v>
      </c>
      <c r="W82" s="997"/>
      <c r="X82" s="997"/>
      <c r="Y82" s="997"/>
      <c r="Z82" s="997"/>
      <c r="AA82" s="997">
        <v>8</v>
      </c>
      <c r="AB82" s="997"/>
      <c r="AC82" s="997"/>
      <c r="AD82" s="997"/>
      <c r="AE82" s="997"/>
      <c r="AF82" s="997">
        <v>8</v>
      </c>
      <c r="AG82" s="997"/>
      <c r="AH82" s="997"/>
      <c r="AI82" s="997"/>
      <c r="AJ82" s="997"/>
      <c r="AK82" s="997" t="s">
        <v>556</v>
      </c>
      <c r="AL82" s="997"/>
      <c r="AM82" s="997"/>
      <c r="AN82" s="997"/>
      <c r="AO82" s="997"/>
      <c r="AP82" s="997" t="s">
        <v>556</v>
      </c>
      <c r="AQ82" s="997"/>
      <c r="AR82" s="997"/>
      <c r="AS82" s="997"/>
      <c r="AT82" s="997"/>
      <c r="AU82" s="997" t="s">
        <v>556</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11563</v>
      </c>
      <c r="AG88" s="985"/>
      <c r="AH88" s="985"/>
      <c r="AI88" s="985"/>
      <c r="AJ88" s="985"/>
      <c r="AK88" s="989"/>
      <c r="AL88" s="989"/>
      <c r="AM88" s="989"/>
      <c r="AN88" s="989"/>
      <c r="AO88" s="989"/>
      <c r="AP88" s="985">
        <v>699</v>
      </c>
      <c r="AQ88" s="985"/>
      <c r="AR88" s="985"/>
      <c r="AS88" s="985"/>
      <c r="AT88" s="985"/>
      <c r="AU88" s="985">
        <v>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30</v>
      </c>
      <c r="CS102" s="977"/>
      <c r="CT102" s="977"/>
      <c r="CU102" s="977"/>
      <c r="CV102" s="978"/>
      <c r="CW102" s="976">
        <v>1</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503031</v>
      </c>
      <c r="AB110" s="903"/>
      <c r="AC110" s="903"/>
      <c r="AD110" s="903"/>
      <c r="AE110" s="904"/>
      <c r="AF110" s="905">
        <v>467562</v>
      </c>
      <c r="AG110" s="903"/>
      <c r="AH110" s="903"/>
      <c r="AI110" s="903"/>
      <c r="AJ110" s="904"/>
      <c r="AK110" s="905">
        <v>480850</v>
      </c>
      <c r="AL110" s="903"/>
      <c r="AM110" s="903"/>
      <c r="AN110" s="903"/>
      <c r="AO110" s="904"/>
      <c r="AP110" s="906">
        <v>20.7</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3341729</v>
      </c>
      <c r="BR110" s="830"/>
      <c r="BS110" s="830"/>
      <c r="BT110" s="830"/>
      <c r="BU110" s="830"/>
      <c r="BV110" s="830">
        <v>3312258</v>
      </c>
      <c r="BW110" s="830"/>
      <c r="BX110" s="830"/>
      <c r="BY110" s="830"/>
      <c r="BZ110" s="830"/>
      <c r="CA110" s="830">
        <v>4005361</v>
      </c>
      <c r="CB110" s="830"/>
      <c r="CC110" s="830"/>
      <c r="CD110" s="830"/>
      <c r="CE110" s="830"/>
      <c r="CF110" s="891">
        <v>172.2</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109</v>
      </c>
      <c r="BR111" s="801"/>
      <c r="BS111" s="801"/>
      <c r="BT111" s="801"/>
      <c r="BU111" s="801"/>
      <c r="BV111" s="801" t="s">
        <v>109</v>
      </c>
      <c r="BW111" s="801"/>
      <c r="BX111" s="801"/>
      <c r="BY111" s="801"/>
      <c r="BZ111" s="801"/>
      <c r="CA111" s="801" t="s">
        <v>109</v>
      </c>
      <c r="CB111" s="801"/>
      <c r="CC111" s="801"/>
      <c r="CD111" s="801"/>
      <c r="CE111" s="801"/>
      <c r="CF111" s="878" t="s">
        <v>109</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3102661</v>
      </c>
      <c r="BR112" s="801"/>
      <c r="BS112" s="801"/>
      <c r="BT112" s="801"/>
      <c r="BU112" s="801"/>
      <c r="BV112" s="801">
        <v>2936875</v>
      </c>
      <c r="BW112" s="801"/>
      <c r="BX112" s="801"/>
      <c r="BY112" s="801"/>
      <c r="BZ112" s="801"/>
      <c r="CA112" s="801">
        <v>2868537</v>
      </c>
      <c r="CB112" s="801"/>
      <c r="CC112" s="801"/>
      <c r="CD112" s="801"/>
      <c r="CE112" s="801"/>
      <c r="CF112" s="878">
        <v>123.3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285388</v>
      </c>
      <c r="AB113" s="939"/>
      <c r="AC113" s="939"/>
      <c r="AD113" s="939"/>
      <c r="AE113" s="940"/>
      <c r="AF113" s="941">
        <v>271552</v>
      </c>
      <c r="AG113" s="939"/>
      <c r="AH113" s="939"/>
      <c r="AI113" s="939"/>
      <c r="AJ113" s="940"/>
      <c r="AK113" s="941">
        <v>271986</v>
      </c>
      <c r="AL113" s="939"/>
      <c r="AM113" s="939"/>
      <c r="AN113" s="939"/>
      <c r="AO113" s="940"/>
      <c r="AP113" s="942">
        <v>11.7</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3296</v>
      </c>
      <c r="BR113" s="801"/>
      <c r="BS113" s="801"/>
      <c r="BT113" s="801"/>
      <c r="BU113" s="801"/>
      <c r="BV113" s="801">
        <v>24846</v>
      </c>
      <c r="BW113" s="801"/>
      <c r="BX113" s="801"/>
      <c r="BY113" s="801"/>
      <c r="BZ113" s="801"/>
      <c r="CA113" s="801">
        <v>27461</v>
      </c>
      <c r="CB113" s="801"/>
      <c r="CC113" s="801"/>
      <c r="CD113" s="801"/>
      <c r="CE113" s="801"/>
      <c r="CF113" s="878">
        <v>1.2</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344</v>
      </c>
      <c r="AB114" s="814"/>
      <c r="AC114" s="814"/>
      <c r="AD114" s="814"/>
      <c r="AE114" s="815"/>
      <c r="AF114" s="816">
        <v>359</v>
      </c>
      <c r="AG114" s="814"/>
      <c r="AH114" s="814"/>
      <c r="AI114" s="814"/>
      <c r="AJ114" s="815"/>
      <c r="AK114" s="816">
        <v>589</v>
      </c>
      <c r="AL114" s="814"/>
      <c r="AM114" s="814"/>
      <c r="AN114" s="814"/>
      <c r="AO114" s="815"/>
      <c r="AP114" s="784">
        <v>0</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548576</v>
      </c>
      <c r="BR114" s="801"/>
      <c r="BS114" s="801"/>
      <c r="BT114" s="801"/>
      <c r="BU114" s="801"/>
      <c r="BV114" s="801">
        <v>532621</v>
      </c>
      <c r="BW114" s="801"/>
      <c r="BX114" s="801"/>
      <c r="BY114" s="801"/>
      <c r="BZ114" s="801"/>
      <c r="CA114" s="801">
        <v>519673</v>
      </c>
      <c r="CB114" s="801"/>
      <c r="CC114" s="801"/>
      <c r="CD114" s="801"/>
      <c r="CE114" s="801"/>
      <c r="CF114" s="878">
        <v>22.3</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788763</v>
      </c>
      <c r="AB117" s="925"/>
      <c r="AC117" s="925"/>
      <c r="AD117" s="925"/>
      <c r="AE117" s="926"/>
      <c r="AF117" s="928">
        <v>739473</v>
      </c>
      <c r="AG117" s="925"/>
      <c r="AH117" s="925"/>
      <c r="AI117" s="925"/>
      <c r="AJ117" s="926"/>
      <c r="AK117" s="928">
        <v>753425</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428</v>
      </c>
      <c r="BP118" s="868"/>
      <c r="BQ118" s="887">
        <v>6996262</v>
      </c>
      <c r="BR118" s="888"/>
      <c r="BS118" s="888"/>
      <c r="BT118" s="888"/>
      <c r="BU118" s="888"/>
      <c r="BV118" s="888">
        <v>6806600</v>
      </c>
      <c r="BW118" s="888"/>
      <c r="BX118" s="888"/>
      <c r="BY118" s="888"/>
      <c r="BZ118" s="888"/>
      <c r="CA118" s="888">
        <v>7421032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4562537</v>
      </c>
      <c r="BR119" s="830"/>
      <c r="BS119" s="830"/>
      <c r="BT119" s="830"/>
      <c r="BU119" s="830"/>
      <c r="BV119" s="830">
        <v>4590989</v>
      </c>
      <c r="BW119" s="830"/>
      <c r="BX119" s="830"/>
      <c r="BY119" s="830"/>
      <c r="BZ119" s="830"/>
      <c r="CA119" s="830">
        <v>4858376</v>
      </c>
      <c r="CB119" s="830"/>
      <c r="CC119" s="830"/>
      <c r="CD119" s="830"/>
      <c r="CE119" s="830"/>
      <c r="CF119" s="891">
        <v>208.9</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434</v>
      </c>
      <c r="CL120" s="840"/>
      <c r="CM120" s="840"/>
      <c r="CN120" s="840"/>
      <c r="CO120" s="841"/>
      <c r="CP120" s="884" t="s">
        <v>435</v>
      </c>
      <c r="CQ120" s="885"/>
      <c r="CR120" s="885"/>
      <c r="CS120" s="885"/>
      <c r="CT120" s="885"/>
      <c r="CU120" s="885"/>
      <c r="CV120" s="885"/>
      <c r="CW120" s="885"/>
      <c r="CX120" s="885"/>
      <c r="CY120" s="885"/>
      <c r="CZ120" s="885"/>
      <c r="DA120" s="885"/>
      <c r="DB120" s="885"/>
      <c r="DC120" s="885"/>
      <c r="DD120" s="885"/>
      <c r="DE120" s="885"/>
      <c r="DF120" s="886"/>
      <c r="DG120" s="829">
        <v>2808276</v>
      </c>
      <c r="DH120" s="830"/>
      <c r="DI120" s="830"/>
      <c r="DJ120" s="830"/>
      <c r="DK120" s="830"/>
      <c r="DL120" s="830">
        <v>2636131</v>
      </c>
      <c r="DM120" s="830"/>
      <c r="DN120" s="830"/>
      <c r="DO120" s="830"/>
      <c r="DP120" s="830"/>
      <c r="DQ120" s="830">
        <v>2460246</v>
      </c>
      <c r="DR120" s="830"/>
      <c r="DS120" s="830"/>
      <c r="DT120" s="830"/>
      <c r="DU120" s="830"/>
      <c r="DV120" s="831">
        <v>105.8</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5797204</v>
      </c>
      <c r="BR121" s="888"/>
      <c r="BS121" s="888"/>
      <c r="BT121" s="888"/>
      <c r="BU121" s="888"/>
      <c r="BV121" s="888">
        <v>5846105</v>
      </c>
      <c r="BW121" s="888"/>
      <c r="BX121" s="888"/>
      <c r="BY121" s="888"/>
      <c r="BZ121" s="888"/>
      <c r="CA121" s="888">
        <v>5438498</v>
      </c>
      <c r="CB121" s="888"/>
      <c r="CC121" s="888"/>
      <c r="CD121" s="888"/>
      <c r="CE121" s="888"/>
      <c r="CF121" s="889">
        <v>233.8</v>
      </c>
      <c r="CG121" s="890"/>
      <c r="CH121" s="890"/>
      <c r="CI121" s="890"/>
      <c r="CJ121" s="890"/>
      <c r="CK121" s="881"/>
      <c r="CL121" s="842"/>
      <c r="CM121" s="842"/>
      <c r="CN121" s="842"/>
      <c r="CO121" s="843"/>
      <c r="CP121" s="858" t="s">
        <v>438</v>
      </c>
      <c r="CQ121" s="859"/>
      <c r="CR121" s="859"/>
      <c r="CS121" s="859"/>
      <c r="CT121" s="859"/>
      <c r="CU121" s="859"/>
      <c r="CV121" s="859"/>
      <c r="CW121" s="859"/>
      <c r="CX121" s="859"/>
      <c r="CY121" s="859"/>
      <c r="CZ121" s="859"/>
      <c r="DA121" s="859"/>
      <c r="DB121" s="859"/>
      <c r="DC121" s="859"/>
      <c r="DD121" s="859"/>
      <c r="DE121" s="859"/>
      <c r="DF121" s="860"/>
      <c r="DG121" s="800">
        <v>293474</v>
      </c>
      <c r="DH121" s="801"/>
      <c r="DI121" s="801"/>
      <c r="DJ121" s="801"/>
      <c r="DK121" s="801"/>
      <c r="DL121" s="801">
        <v>300045</v>
      </c>
      <c r="DM121" s="801"/>
      <c r="DN121" s="801"/>
      <c r="DO121" s="801"/>
      <c r="DP121" s="801"/>
      <c r="DQ121" s="801">
        <v>407831</v>
      </c>
      <c r="DR121" s="801"/>
      <c r="DS121" s="801"/>
      <c r="DT121" s="801"/>
      <c r="DU121" s="801"/>
      <c r="DV121" s="853">
        <v>17.5</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10359741</v>
      </c>
      <c r="BR122" s="870"/>
      <c r="BS122" s="870"/>
      <c r="BT122" s="870"/>
      <c r="BU122" s="870"/>
      <c r="BV122" s="870">
        <v>10437094</v>
      </c>
      <c r="BW122" s="870"/>
      <c r="BX122" s="870"/>
      <c r="BY122" s="870"/>
      <c r="BZ122" s="870"/>
      <c r="CA122" s="870">
        <v>10296874</v>
      </c>
      <c r="CB122" s="870"/>
      <c r="CC122" s="870"/>
      <c r="CD122" s="870"/>
      <c r="CE122" s="870"/>
      <c r="CF122" s="773"/>
      <c r="CG122" s="774"/>
      <c r="CH122" s="774"/>
      <c r="CI122" s="774"/>
      <c r="CJ122" s="871"/>
      <c r="CK122" s="881"/>
      <c r="CL122" s="842"/>
      <c r="CM122" s="842"/>
      <c r="CN122" s="842"/>
      <c r="CO122" s="843"/>
      <c r="CP122" s="858" t="s">
        <v>377</v>
      </c>
      <c r="CQ122" s="859"/>
      <c r="CR122" s="859"/>
      <c r="CS122" s="859"/>
      <c r="CT122" s="859"/>
      <c r="CU122" s="859"/>
      <c r="CV122" s="859"/>
      <c r="CW122" s="859"/>
      <c r="CX122" s="859"/>
      <c r="CY122" s="859"/>
      <c r="CZ122" s="859"/>
      <c r="DA122" s="859"/>
      <c r="DB122" s="859"/>
      <c r="DC122" s="859"/>
      <c r="DD122" s="859"/>
      <c r="DE122" s="859"/>
      <c r="DF122" s="860"/>
      <c r="DG122" s="800">
        <v>911</v>
      </c>
      <c r="DH122" s="801"/>
      <c r="DI122" s="801"/>
      <c r="DJ122" s="801"/>
      <c r="DK122" s="801"/>
      <c r="DL122" s="801">
        <v>699</v>
      </c>
      <c r="DM122" s="801"/>
      <c r="DN122" s="801"/>
      <c r="DO122" s="801"/>
      <c r="DP122" s="801"/>
      <c r="DQ122" s="801">
        <v>460</v>
      </c>
      <c r="DR122" s="801"/>
      <c r="DS122" s="801"/>
      <c r="DT122" s="801"/>
      <c r="DU122" s="801"/>
      <c r="DV122" s="853">
        <v>0</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452</v>
      </c>
      <c r="AY127" s="788"/>
      <c r="AZ127" s="788"/>
      <c r="BA127" s="788"/>
      <c r="BB127" s="788"/>
      <c r="BC127" s="788"/>
      <c r="BD127" s="788"/>
      <c r="BE127" s="789"/>
      <c r="BF127" s="790" t="s">
        <v>442</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455</v>
      </c>
      <c r="DM127" s="850"/>
      <c r="DN127" s="850"/>
      <c r="DO127" s="850"/>
      <c r="DP127" s="850"/>
      <c r="DQ127" s="850" t="s">
        <v>455</v>
      </c>
      <c r="DR127" s="850"/>
      <c r="DS127" s="850"/>
      <c r="DT127" s="850"/>
      <c r="DU127" s="850"/>
      <c r="DV127" s="851" t="s">
        <v>455</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t="s">
        <v>442</v>
      </c>
      <c r="AB128" s="754"/>
      <c r="AC128" s="754"/>
      <c r="AD128" s="754"/>
      <c r="AE128" s="755"/>
      <c r="AF128" s="756" t="s">
        <v>442</v>
      </c>
      <c r="AG128" s="754"/>
      <c r="AH128" s="754"/>
      <c r="AI128" s="754"/>
      <c r="AJ128" s="755"/>
      <c r="AK128" s="756" t="s">
        <v>442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442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2957884</v>
      </c>
      <c r="AB129" s="814"/>
      <c r="AC129" s="814"/>
      <c r="AD129" s="814"/>
      <c r="AE129" s="815"/>
      <c r="AF129" s="816">
        <v>2863157</v>
      </c>
      <c r="AG129" s="814"/>
      <c r="AH129" s="814"/>
      <c r="AI129" s="814"/>
      <c r="AJ129" s="815"/>
      <c r="AK129" s="816">
        <v>3005052</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636040</v>
      </c>
      <c r="AB130" s="814"/>
      <c r="AC130" s="814"/>
      <c r="AD130" s="814"/>
      <c r="AE130" s="815"/>
      <c r="AF130" s="816">
        <v>671093</v>
      </c>
      <c r="AG130" s="814"/>
      <c r="AH130" s="814"/>
      <c r="AI130" s="814"/>
      <c r="AJ130" s="815"/>
      <c r="AK130" s="816">
        <v>679209</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2321844</v>
      </c>
      <c r="AB131" s="747"/>
      <c r="AC131" s="747"/>
      <c r="AD131" s="747"/>
      <c r="AE131" s="748"/>
      <c r="AF131" s="749">
        <v>2192064</v>
      </c>
      <c r="AG131" s="747"/>
      <c r="AH131" s="747"/>
      <c r="AI131" s="747"/>
      <c r="AJ131" s="748"/>
      <c r="AK131" s="749">
        <v>2325843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6.5776598259999997</v>
      </c>
      <c r="AB132" s="770"/>
      <c r="AC132" s="770"/>
      <c r="AD132" s="770"/>
      <c r="AE132" s="771"/>
      <c r="AF132" s="772">
        <v>3.1194344690000002</v>
      </c>
      <c r="AG132" s="770"/>
      <c r="AH132" s="770"/>
      <c r="AI132" s="770"/>
      <c r="AJ132" s="771"/>
      <c r="AK132" s="772">
        <v>3.190929052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4.9000000000000004</v>
      </c>
      <c r="AB133" s="779"/>
      <c r="AC133" s="779"/>
      <c r="AD133" s="779"/>
      <c r="AE133" s="780"/>
      <c r="AF133" s="778">
        <v>4.5</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504429</v>
      </c>
      <c r="L9" s="264">
        <v>122942</v>
      </c>
      <c r="M9" s="265">
        <v>187155</v>
      </c>
      <c r="N9" s="266">
        <v>-34.299999999999997</v>
      </c>
    </row>
    <row r="10" spans="1:16">
      <c r="A10" s="248"/>
      <c r="B10" s="244"/>
      <c r="C10" s="244"/>
      <c r="D10" s="244"/>
      <c r="E10" s="244"/>
      <c r="F10" s="244"/>
      <c r="G10" s="1163" t="s">
        <v>477</v>
      </c>
      <c r="H10" s="1164"/>
      <c r="I10" s="1164"/>
      <c r="J10" s="1165"/>
      <c r="K10" s="267">
        <v>68097</v>
      </c>
      <c r="L10" s="268">
        <v>16597</v>
      </c>
      <c r="M10" s="269">
        <v>20525</v>
      </c>
      <c r="N10" s="270">
        <v>-19.100000000000001</v>
      </c>
    </row>
    <row r="11" spans="1:16" ht="13.5" customHeight="1">
      <c r="A11" s="248"/>
      <c r="B11" s="244"/>
      <c r="C11" s="244"/>
      <c r="D11" s="244"/>
      <c r="E11" s="244"/>
      <c r="F11" s="244"/>
      <c r="G11" s="1163" t="s">
        <v>478</v>
      </c>
      <c r="H11" s="1164"/>
      <c r="I11" s="1164"/>
      <c r="J11" s="1165"/>
      <c r="K11" s="267">
        <v>84237</v>
      </c>
      <c r="L11" s="268">
        <v>20531</v>
      </c>
      <c r="M11" s="269">
        <v>27959</v>
      </c>
      <c r="N11" s="270">
        <v>-26.6</v>
      </c>
    </row>
    <row r="12" spans="1:16" ht="13.5" customHeight="1">
      <c r="A12" s="248"/>
      <c r="B12" s="244"/>
      <c r="C12" s="244"/>
      <c r="D12" s="244"/>
      <c r="E12" s="244"/>
      <c r="F12" s="244"/>
      <c r="G12" s="1163" t="s">
        <v>479</v>
      </c>
      <c r="H12" s="1164"/>
      <c r="I12" s="1164"/>
      <c r="J12" s="1165"/>
      <c r="K12" s="267" t="s">
        <v>480</v>
      </c>
      <c r="L12" s="268" t="s">
        <v>480</v>
      </c>
      <c r="M12" s="269">
        <v>2910</v>
      </c>
      <c r="N12" s="270" t="s">
        <v>480</v>
      </c>
    </row>
    <row r="13" spans="1:16" ht="13.5" customHeight="1">
      <c r="A13" s="248"/>
      <c r="B13" s="244"/>
      <c r="C13" s="244"/>
      <c r="D13" s="244"/>
      <c r="E13" s="244"/>
      <c r="F13" s="244"/>
      <c r="G13" s="1163" t="s">
        <v>481</v>
      </c>
      <c r="H13" s="1164"/>
      <c r="I13" s="1164"/>
      <c r="J13" s="1165"/>
      <c r="K13" s="267" t="s">
        <v>480</v>
      </c>
      <c r="L13" s="268" t="s">
        <v>480</v>
      </c>
      <c r="M13" s="269" t="s">
        <v>480</v>
      </c>
      <c r="N13" s="270" t="s">
        <v>480</v>
      </c>
    </row>
    <row r="14" spans="1:16" ht="13.5" customHeight="1">
      <c r="A14" s="248"/>
      <c r="B14" s="244"/>
      <c r="C14" s="244"/>
      <c r="D14" s="244"/>
      <c r="E14" s="244"/>
      <c r="F14" s="244"/>
      <c r="G14" s="1163" t="s">
        <v>482</v>
      </c>
      <c r="H14" s="1164"/>
      <c r="I14" s="1164"/>
      <c r="J14" s="1165"/>
      <c r="K14" s="267">
        <v>23156</v>
      </c>
      <c r="L14" s="268">
        <v>5644</v>
      </c>
      <c r="M14" s="269">
        <v>9160</v>
      </c>
      <c r="N14" s="270">
        <v>-38.4</v>
      </c>
    </row>
    <row r="15" spans="1:16" ht="13.5" customHeight="1">
      <c r="A15" s="248"/>
      <c r="B15" s="244"/>
      <c r="C15" s="244"/>
      <c r="D15" s="244"/>
      <c r="E15" s="244"/>
      <c r="F15" s="244"/>
      <c r="G15" s="1163" t="s">
        <v>483</v>
      </c>
      <c r="H15" s="1164"/>
      <c r="I15" s="1164"/>
      <c r="J15" s="1165"/>
      <c r="K15" s="267">
        <v>21864</v>
      </c>
      <c r="L15" s="268">
        <v>5329</v>
      </c>
      <c r="M15" s="269">
        <v>4580</v>
      </c>
      <c r="N15" s="270">
        <v>16.399999999999999</v>
      </c>
    </row>
    <row r="16" spans="1:16">
      <c r="A16" s="248"/>
      <c r="B16" s="244"/>
      <c r="C16" s="244"/>
      <c r="D16" s="244"/>
      <c r="E16" s="244"/>
      <c r="F16" s="244"/>
      <c r="G16" s="1166" t="s">
        <v>484</v>
      </c>
      <c r="H16" s="1167"/>
      <c r="I16" s="1167"/>
      <c r="J16" s="1168"/>
      <c r="K16" s="268">
        <v>-40074</v>
      </c>
      <c r="L16" s="268">
        <v>-9767</v>
      </c>
      <c r="M16" s="269">
        <v>-19254</v>
      </c>
      <c r="N16" s="270">
        <v>-49.3</v>
      </c>
    </row>
    <row r="17" spans="1:16">
      <c r="A17" s="248"/>
      <c r="B17" s="244"/>
      <c r="C17" s="244"/>
      <c r="D17" s="244"/>
      <c r="E17" s="244"/>
      <c r="F17" s="244"/>
      <c r="G17" s="1166" t="s">
        <v>168</v>
      </c>
      <c r="H17" s="1167"/>
      <c r="I17" s="1167"/>
      <c r="J17" s="1168"/>
      <c r="K17" s="268">
        <v>661709</v>
      </c>
      <c r="L17" s="268">
        <v>161274</v>
      </c>
      <c r="M17" s="269">
        <v>233033</v>
      </c>
      <c r="N17" s="270">
        <v>-30.8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13.89</v>
      </c>
      <c r="L21" s="281">
        <v>21.21</v>
      </c>
      <c r="M21" s="282">
        <v>-7.32</v>
      </c>
      <c r="N21" s="249"/>
      <c r="O21" s="283"/>
      <c r="P21" s="279"/>
    </row>
    <row r="22" spans="1:16" s="284" customFormat="1">
      <c r="A22" s="279"/>
      <c r="B22" s="249"/>
      <c r="C22" s="249"/>
      <c r="D22" s="249"/>
      <c r="E22" s="249"/>
      <c r="F22" s="249"/>
      <c r="G22" s="1160" t="s">
        <v>490</v>
      </c>
      <c r="H22" s="1161"/>
      <c r="I22" s="1161"/>
      <c r="J22" s="1162"/>
      <c r="K22" s="285">
        <v>93.1</v>
      </c>
      <c r="L22" s="286">
        <v>95.4</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480850</v>
      </c>
      <c r="L32" s="294">
        <v>117195</v>
      </c>
      <c r="M32" s="295">
        <v>137219</v>
      </c>
      <c r="N32" s="296">
        <v>-14.6</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v>4</v>
      </c>
      <c r="N34" s="296" t="s">
        <v>480</v>
      </c>
    </row>
    <row r="35" spans="1:16" ht="27" customHeight="1">
      <c r="A35" s="248"/>
      <c r="B35" s="244"/>
      <c r="C35" s="244"/>
      <c r="D35" s="244"/>
      <c r="E35" s="244"/>
      <c r="F35" s="244"/>
      <c r="G35" s="1151" t="s">
        <v>497</v>
      </c>
      <c r="H35" s="1152"/>
      <c r="I35" s="1152"/>
      <c r="J35" s="1153"/>
      <c r="K35" s="294">
        <v>271986</v>
      </c>
      <c r="L35" s="294">
        <v>66290</v>
      </c>
      <c r="M35" s="295">
        <v>30414</v>
      </c>
      <c r="N35" s="296">
        <v>118</v>
      </c>
    </row>
    <row r="36" spans="1:16" ht="27" customHeight="1">
      <c r="A36" s="248"/>
      <c r="B36" s="244"/>
      <c r="C36" s="244"/>
      <c r="D36" s="244"/>
      <c r="E36" s="244"/>
      <c r="F36" s="244"/>
      <c r="G36" s="1151" t="s">
        <v>498</v>
      </c>
      <c r="H36" s="1152"/>
      <c r="I36" s="1152"/>
      <c r="J36" s="1153"/>
      <c r="K36" s="294">
        <v>589</v>
      </c>
      <c r="L36" s="294">
        <v>144</v>
      </c>
      <c r="M36" s="295">
        <v>5195</v>
      </c>
      <c r="N36" s="296">
        <v>-97.2</v>
      </c>
    </row>
    <row r="37" spans="1:16" ht="13.5" customHeight="1">
      <c r="A37" s="248"/>
      <c r="B37" s="244"/>
      <c r="C37" s="244"/>
      <c r="D37" s="244"/>
      <c r="E37" s="244"/>
      <c r="F37" s="244"/>
      <c r="G37" s="1151" t="s">
        <v>499</v>
      </c>
      <c r="H37" s="1152"/>
      <c r="I37" s="1152"/>
      <c r="J37" s="1153"/>
      <c r="K37" s="294" t="s">
        <v>480</v>
      </c>
      <c r="L37" s="294" t="s">
        <v>480</v>
      </c>
      <c r="M37" s="295">
        <v>2257</v>
      </c>
      <c r="N37" s="296" t="s">
        <v>480</v>
      </c>
    </row>
    <row r="38" spans="1:16" ht="27" customHeight="1">
      <c r="A38" s="248"/>
      <c r="B38" s="244"/>
      <c r="C38" s="244"/>
      <c r="D38" s="244"/>
      <c r="E38" s="244"/>
      <c r="F38" s="244"/>
      <c r="G38" s="1154" t="s">
        <v>500</v>
      </c>
      <c r="H38" s="1155"/>
      <c r="I38" s="1155"/>
      <c r="J38" s="1156"/>
      <c r="K38" s="297" t="s">
        <v>480</v>
      </c>
      <c r="L38" s="297" t="s">
        <v>480</v>
      </c>
      <c r="M38" s="298">
        <v>40</v>
      </c>
      <c r="N38" s="299" t="s">
        <v>480</v>
      </c>
      <c r="O38" s="293"/>
    </row>
    <row r="39" spans="1:16">
      <c r="A39" s="248"/>
      <c r="B39" s="244"/>
      <c r="C39" s="244"/>
      <c r="D39" s="244"/>
      <c r="E39" s="244"/>
      <c r="F39" s="244"/>
      <c r="G39" s="1154" t="s">
        <v>501</v>
      </c>
      <c r="H39" s="1155"/>
      <c r="I39" s="1155"/>
      <c r="J39" s="1156"/>
      <c r="K39" s="300" t="s">
        <v>480</v>
      </c>
      <c r="L39" s="300" t="s">
        <v>480</v>
      </c>
      <c r="M39" s="301">
        <v>-7960</v>
      </c>
      <c r="N39" s="302" t="s">
        <v>480</v>
      </c>
      <c r="O39" s="293"/>
    </row>
    <row r="40" spans="1:16" ht="27" customHeight="1">
      <c r="A40" s="248"/>
      <c r="B40" s="244"/>
      <c r="C40" s="244"/>
      <c r="D40" s="244"/>
      <c r="E40" s="244"/>
      <c r="F40" s="244"/>
      <c r="G40" s="1151" t="s">
        <v>502</v>
      </c>
      <c r="H40" s="1152"/>
      <c r="I40" s="1152"/>
      <c r="J40" s="1153"/>
      <c r="K40" s="300">
        <v>-679209</v>
      </c>
      <c r="L40" s="300">
        <v>-165540</v>
      </c>
      <c r="M40" s="301">
        <v>-124831</v>
      </c>
      <c r="N40" s="302">
        <v>32.6</v>
      </c>
      <c r="O40" s="293"/>
    </row>
    <row r="41" spans="1:16">
      <c r="A41" s="248"/>
      <c r="B41" s="244"/>
      <c r="C41" s="244"/>
      <c r="D41" s="244"/>
      <c r="E41" s="244"/>
      <c r="F41" s="244"/>
      <c r="G41" s="1157" t="s">
        <v>279</v>
      </c>
      <c r="H41" s="1158"/>
      <c r="I41" s="1158"/>
      <c r="J41" s="1159"/>
      <c r="K41" s="294">
        <v>74216</v>
      </c>
      <c r="L41" s="300">
        <v>18088</v>
      </c>
      <c r="M41" s="301">
        <v>42339</v>
      </c>
      <c r="N41" s="302">
        <v>-57.3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1109937</v>
      </c>
      <c r="J51" s="320">
        <v>266620</v>
      </c>
      <c r="K51" s="321">
        <v>-37.200000000000003</v>
      </c>
      <c r="L51" s="322">
        <v>216155</v>
      </c>
      <c r="M51" s="323">
        <v>-35.299999999999997</v>
      </c>
      <c r="N51" s="324">
        <v>-1.9</v>
      </c>
    </row>
    <row r="52" spans="1:14">
      <c r="A52" s="248"/>
      <c r="B52" s="244"/>
      <c r="C52" s="244"/>
      <c r="D52" s="244"/>
      <c r="E52" s="244"/>
      <c r="F52" s="244"/>
      <c r="G52" s="325"/>
      <c r="H52" s="326" t="s">
        <v>513</v>
      </c>
      <c r="I52" s="327">
        <v>470539</v>
      </c>
      <c r="J52" s="328">
        <v>113029</v>
      </c>
      <c r="K52" s="329">
        <v>51.6</v>
      </c>
      <c r="L52" s="330">
        <v>108827</v>
      </c>
      <c r="M52" s="331">
        <v>-19.600000000000001</v>
      </c>
      <c r="N52" s="332">
        <v>71.2</v>
      </c>
    </row>
    <row r="53" spans="1:14">
      <c r="A53" s="248"/>
      <c r="B53" s="244"/>
      <c r="C53" s="244"/>
      <c r="D53" s="244"/>
      <c r="E53" s="244"/>
      <c r="F53" s="244"/>
      <c r="G53" s="310" t="s">
        <v>514</v>
      </c>
      <c r="H53" s="311"/>
      <c r="I53" s="319">
        <v>794860</v>
      </c>
      <c r="J53" s="320">
        <v>190249</v>
      </c>
      <c r="K53" s="321">
        <v>-28.6</v>
      </c>
      <c r="L53" s="322">
        <v>228305</v>
      </c>
      <c r="M53" s="323">
        <v>5.6</v>
      </c>
      <c r="N53" s="324">
        <v>-34.200000000000003</v>
      </c>
    </row>
    <row r="54" spans="1:14">
      <c r="A54" s="248"/>
      <c r="B54" s="244"/>
      <c r="C54" s="244"/>
      <c r="D54" s="244"/>
      <c r="E54" s="244"/>
      <c r="F54" s="244"/>
      <c r="G54" s="325"/>
      <c r="H54" s="326" t="s">
        <v>513</v>
      </c>
      <c r="I54" s="327">
        <v>232055</v>
      </c>
      <c r="J54" s="328">
        <v>55542</v>
      </c>
      <c r="K54" s="329">
        <v>-50.9</v>
      </c>
      <c r="L54" s="330">
        <v>86611</v>
      </c>
      <c r="M54" s="331">
        <v>-20.399999999999999</v>
      </c>
      <c r="N54" s="332">
        <v>-30.5</v>
      </c>
    </row>
    <row r="55" spans="1:14">
      <c r="A55" s="248"/>
      <c r="B55" s="244"/>
      <c r="C55" s="244"/>
      <c r="D55" s="244"/>
      <c r="E55" s="244"/>
      <c r="F55" s="244"/>
      <c r="G55" s="310" t="s">
        <v>515</v>
      </c>
      <c r="H55" s="311"/>
      <c r="I55" s="319">
        <v>928121</v>
      </c>
      <c r="J55" s="320">
        <v>221192</v>
      </c>
      <c r="K55" s="321">
        <v>16.3</v>
      </c>
      <c r="L55" s="322">
        <v>316331</v>
      </c>
      <c r="M55" s="323">
        <v>38.6</v>
      </c>
      <c r="N55" s="324">
        <v>-22.3</v>
      </c>
    </row>
    <row r="56" spans="1:14">
      <c r="A56" s="248"/>
      <c r="B56" s="244"/>
      <c r="C56" s="244"/>
      <c r="D56" s="244"/>
      <c r="E56" s="244"/>
      <c r="F56" s="244"/>
      <c r="G56" s="325"/>
      <c r="H56" s="326" t="s">
        <v>513</v>
      </c>
      <c r="I56" s="327">
        <v>457454</v>
      </c>
      <c r="J56" s="328">
        <v>109021</v>
      </c>
      <c r="K56" s="329">
        <v>96.3</v>
      </c>
      <c r="L56" s="330">
        <v>106387</v>
      </c>
      <c r="M56" s="331">
        <v>22.8</v>
      </c>
      <c r="N56" s="332">
        <v>73.5</v>
      </c>
    </row>
    <row r="57" spans="1:14">
      <c r="A57" s="248"/>
      <c r="B57" s="244"/>
      <c r="C57" s="244"/>
      <c r="D57" s="244"/>
      <c r="E57" s="244"/>
      <c r="F57" s="244"/>
      <c r="G57" s="310" t="s">
        <v>516</v>
      </c>
      <c r="H57" s="311"/>
      <c r="I57" s="319">
        <v>1174720</v>
      </c>
      <c r="J57" s="320">
        <v>285126</v>
      </c>
      <c r="K57" s="321">
        <v>28.9</v>
      </c>
      <c r="L57" s="322">
        <v>333013</v>
      </c>
      <c r="M57" s="323">
        <v>5.3</v>
      </c>
      <c r="N57" s="324">
        <v>23.6</v>
      </c>
    </row>
    <row r="58" spans="1:14">
      <c r="A58" s="248"/>
      <c r="B58" s="244"/>
      <c r="C58" s="244"/>
      <c r="D58" s="244"/>
      <c r="E58" s="244"/>
      <c r="F58" s="244"/>
      <c r="G58" s="325"/>
      <c r="H58" s="326" t="s">
        <v>513</v>
      </c>
      <c r="I58" s="327">
        <v>762356</v>
      </c>
      <c r="J58" s="328">
        <v>185038</v>
      </c>
      <c r="K58" s="329">
        <v>69.7</v>
      </c>
      <c r="L58" s="330">
        <v>126732</v>
      </c>
      <c r="M58" s="331">
        <v>19.100000000000001</v>
      </c>
      <c r="N58" s="332">
        <v>50.6</v>
      </c>
    </row>
    <row r="59" spans="1:14">
      <c r="A59" s="248"/>
      <c r="B59" s="244"/>
      <c r="C59" s="244"/>
      <c r="D59" s="244"/>
      <c r="E59" s="244"/>
      <c r="F59" s="244"/>
      <c r="G59" s="310" t="s">
        <v>517</v>
      </c>
      <c r="H59" s="311"/>
      <c r="I59" s="319">
        <v>1475177</v>
      </c>
      <c r="J59" s="320">
        <v>359536</v>
      </c>
      <c r="K59" s="321">
        <v>26.1</v>
      </c>
      <c r="L59" s="322">
        <v>280458</v>
      </c>
      <c r="M59" s="323">
        <v>-15.8</v>
      </c>
      <c r="N59" s="324">
        <v>41.9</v>
      </c>
    </row>
    <row r="60" spans="1:14">
      <c r="A60" s="248"/>
      <c r="B60" s="244"/>
      <c r="C60" s="244"/>
      <c r="D60" s="244"/>
      <c r="E60" s="244"/>
      <c r="F60" s="244"/>
      <c r="G60" s="325"/>
      <c r="H60" s="326" t="s">
        <v>513</v>
      </c>
      <c r="I60" s="333">
        <v>223652</v>
      </c>
      <c r="J60" s="328">
        <v>54509</v>
      </c>
      <c r="K60" s="329">
        <v>-70.5</v>
      </c>
      <c r="L60" s="330">
        <v>127286</v>
      </c>
      <c r="M60" s="331">
        <v>0.4</v>
      </c>
      <c r="N60" s="332">
        <v>-70.900000000000006</v>
      </c>
    </row>
    <row r="61" spans="1:14">
      <c r="A61" s="248"/>
      <c r="B61" s="244"/>
      <c r="C61" s="244"/>
      <c r="D61" s="244"/>
      <c r="E61" s="244"/>
      <c r="F61" s="244"/>
      <c r="G61" s="310" t="s">
        <v>518</v>
      </c>
      <c r="H61" s="334"/>
      <c r="I61" s="335">
        <v>1096563</v>
      </c>
      <c r="J61" s="336">
        <v>264545</v>
      </c>
      <c r="K61" s="337">
        <v>1.1000000000000001</v>
      </c>
      <c r="L61" s="338">
        <v>274852</v>
      </c>
      <c r="M61" s="339">
        <v>-0.3</v>
      </c>
      <c r="N61" s="324">
        <v>1.4</v>
      </c>
    </row>
    <row r="62" spans="1:14">
      <c r="A62" s="248"/>
      <c r="B62" s="244"/>
      <c r="C62" s="244"/>
      <c r="D62" s="244"/>
      <c r="E62" s="244"/>
      <c r="F62" s="244"/>
      <c r="G62" s="325"/>
      <c r="H62" s="326" t="s">
        <v>513</v>
      </c>
      <c r="I62" s="327">
        <v>429211</v>
      </c>
      <c r="J62" s="328">
        <v>103428</v>
      </c>
      <c r="K62" s="329">
        <v>19.2</v>
      </c>
      <c r="L62" s="330">
        <v>111169</v>
      </c>
      <c r="M62" s="331">
        <v>0.5</v>
      </c>
      <c r="N62" s="332">
        <v>18.7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43.3</v>
      </c>
      <c r="G47" s="12">
        <v>44.58</v>
      </c>
      <c r="H47" s="12">
        <v>48.42</v>
      </c>
      <c r="I47" s="12">
        <v>54.45</v>
      </c>
      <c r="J47" s="13">
        <v>55.77</v>
      </c>
    </row>
    <row r="48" spans="2:10" ht="57.75" customHeight="1">
      <c r="B48" s="14"/>
      <c r="C48" s="1171" t="s">
        <v>4</v>
      </c>
      <c r="D48" s="1171"/>
      <c r="E48" s="1172"/>
      <c r="F48" s="15">
        <v>5.67</v>
      </c>
      <c r="G48" s="16">
        <v>6.39</v>
      </c>
      <c r="H48" s="16">
        <v>5.41</v>
      </c>
      <c r="I48" s="16">
        <v>5.16</v>
      </c>
      <c r="J48" s="17">
        <v>7.65</v>
      </c>
    </row>
    <row r="49" spans="2:10" ht="57.75" customHeight="1" thickBot="1">
      <c r="B49" s="18"/>
      <c r="C49" s="1173" t="s">
        <v>5</v>
      </c>
      <c r="D49" s="1173"/>
      <c r="E49" s="1174"/>
      <c r="F49" s="19">
        <v>8.52</v>
      </c>
      <c r="G49" s="20">
        <v>9</v>
      </c>
      <c r="H49" s="20">
        <v>3.35</v>
      </c>
      <c r="I49" s="20">
        <v>7.62</v>
      </c>
      <c r="J49" s="21">
        <v>9.94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dcterms:created xsi:type="dcterms:W3CDTF">2017-02-15T18:54:26Z</dcterms:created>
  <dcterms:modified xsi:type="dcterms:W3CDTF">2017-05-22T00:02:17Z</dcterms:modified>
  <cp:category/>
</cp:coreProperties>
</file>